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ew computer transfer July 2020\hplc\"/>
    </mc:Choice>
  </mc:AlternateContent>
  <xr:revisionPtr revIDLastSave="0" documentId="13_ncr:1_{9409BEA7-198F-4B09-AF54-F833B8EA216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eak areas" sheetId="47" r:id="rId1"/>
    <sheet name=" ug L-1" sheetId="46" r:id="rId2"/>
    <sheet name="HPLC &amp; fluorometric chl cmpsn" sheetId="45" r:id="rId3"/>
    <sheet name="HPLC vs fluoroprobe" sheetId="44" r:id="rId4"/>
    <sheet name="HPLC fluoroprb graphs" sheetId="49" r:id="rId5"/>
    <sheet name="all methods chl a graph" sheetId="4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5" l="1"/>
  <c r="H5" i="45"/>
  <c r="H6" i="45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47" i="45"/>
  <c r="H48" i="45"/>
  <c r="H49" i="45"/>
  <c r="H50" i="45"/>
  <c r="H51" i="45"/>
  <c r="H52" i="45"/>
  <c r="H53" i="45"/>
  <c r="H54" i="45"/>
  <c r="H55" i="45"/>
  <c r="H56" i="45"/>
  <c r="H57" i="45"/>
  <c r="H58" i="45"/>
  <c r="H59" i="45"/>
  <c r="H60" i="45"/>
  <c r="H61" i="45"/>
  <c r="H62" i="45"/>
  <c r="H63" i="45"/>
  <c r="H64" i="45"/>
  <c r="H65" i="45"/>
  <c r="H66" i="45"/>
  <c r="H67" i="45"/>
  <c r="H68" i="45"/>
  <c r="H69" i="45"/>
  <c r="H70" i="45"/>
  <c r="H71" i="45"/>
  <c r="H72" i="45"/>
  <c r="H73" i="45"/>
  <c r="H74" i="45"/>
  <c r="H75" i="45"/>
  <c r="H76" i="45"/>
  <c r="H77" i="45"/>
  <c r="H78" i="45"/>
  <c r="H79" i="45"/>
  <c r="H80" i="45"/>
  <c r="H81" i="45"/>
  <c r="H82" i="45"/>
  <c r="H83" i="45"/>
  <c r="H84" i="45"/>
  <c r="H85" i="45"/>
  <c r="H86" i="45"/>
  <c r="H87" i="45"/>
  <c r="H88" i="45"/>
  <c r="H89" i="45"/>
  <c r="H90" i="45"/>
  <c r="H91" i="45"/>
  <c r="H92" i="45"/>
  <c r="H93" i="45"/>
  <c r="H94" i="45"/>
  <c r="H95" i="45"/>
  <c r="H96" i="45"/>
  <c r="H97" i="45"/>
  <c r="H98" i="45"/>
  <c r="H99" i="45"/>
  <c r="H100" i="45"/>
  <c r="H101" i="45"/>
  <c r="H102" i="45"/>
  <c r="H103" i="45"/>
  <c r="H104" i="45"/>
  <c r="H105" i="45"/>
  <c r="H106" i="45"/>
  <c r="H107" i="45"/>
  <c r="H108" i="45"/>
  <c r="H109" i="45"/>
  <c r="H110" i="45"/>
  <c r="H111" i="45"/>
  <c r="H112" i="45"/>
  <c r="H113" i="45"/>
  <c r="H114" i="45"/>
  <c r="H115" i="45"/>
  <c r="H116" i="45"/>
  <c r="H117" i="45"/>
  <c r="H118" i="45"/>
  <c r="H119" i="45"/>
  <c r="H120" i="45"/>
  <c r="H121" i="45"/>
  <c r="H122" i="45"/>
  <c r="H123" i="45"/>
  <c r="H124" i="45"/>
  <c r="H125" i="45"/>
  <c r="H126" i="45"/>
  <c r="H127" i="45"/>
  <c r="H128" i="45"/>
  <c r="H129" i="45"/>
  <c r="H130" i="45"/>
  <c r="H131" i="45"/>
  <c r="H132" i="45"/>
  <c r="H133" i="45"/>
  <c r="H134" i="45"/>
  <c r="H135" i="45"/>
  <c r="H136" i="45"/>
  <c r="H137" i="45"/>
  <c r="H138" i="45"/>
  <c r="H139" i="45"/>
  <c r="H140" i="45"/>
  <c r="H141" i="45"/>
  <c r="H142" i="45"/>
  <c r="H143" i="45"/>
  <c r="H144" i="45"/>
  <c r="H145" i="45"/>
  <c r="H146" i="45"/>
  <c r="H147" i="45"/>
  <c r="H148" i="45"/>
  <c r="H149" i="45"/>
  <c r="H150" i="45"/>
  <c r="H151" i="45"/>
  <c r="H152" i="45"/>
  <c r="H153" i="45"/>
  <c r="H154" i="45"/>
  <c r="H155" i="45"/>
  <c r="H3" i="45"/>
  <c r="X27" i="46"/>
  <c r="B8" i="46" l="1"/>
  <c r="B9" i="46"/>
  <c r="B10" i="46"/>
  <c r="B11" i="46"/>
  <c r="B12" i="46"/>
  <c r="B13" i="46"/>
  <c r="B14" i="46"/>
  <c r="B15" i="46"/>
  <c r="B16" i="46"/>
  <c r="B17" i="46"/>
  <c r="B18" i="46"/>
  <c r="B19" i="46"/>
  <c r="B20" i="46"/>
  <c r="B22" i="46"/>
  <c r="B23" i="46"/>
  <c r="B24" i="46"/>
  <c r="B25" i="46"/>
  <c r="B26" i="46"/>
  <c r="B27" i="46"/>
  <c r="B28" i="46"/>
  <c r="B32" i="46"/>
  <c r="B7" i="46"/>
  <c r="A41" i="46" l="1"/>
  <c r="B41" i="46"/>
  <c r="C41" i="46"/>
  <c r="D41" i="46"/>
  <c r="E41" i="46"/>
  <c r="F41" i="46"/>
  <c r="G41" i="46"/>
  <c r="A42" i="46"/>
  <c r="B42" i="46"/>
  <c r="C42" i="46"/>
  <c r="D42" i="46"/>
  <c r="E42" i="46"/>
  <c r="F42" i="46"/>
  <c r="G42" i="46"/>
  <c r="A43" i="46"/>
  <c r="B43" i="46"/>
  <c r="C43" i="46"/>
  <c r="D43" i="46"/>
  <c r="E43" i="46"/>
  <c r="F43" i="46"/>
  <c r="G43" i="46"/>
  <c r="A44" i="46"/>
  <c r="B44" i="46"/>
  <c r="C44" i="46"/>
  <c r="D44" i="46"/>
  <c r="E44" i="46"/>
  <c r="F44" i="46"/>
  <c r="G44" i="46"/>
  <c r="A45" i="46"/>
  <c r="B45" i="46"/>
  <c r="C45" i="46"/>
  <c r="D45" i="46"/>
  <c r="E45" i="46"/>
  <c r="F45" i="46"/>
  <c r="G45" i="46"/>
  <c r="A46" i="46"/>
  <c r="B46" i="46"/>
  <c r="D46" i="46"/>
  <c r="E46" i="46"/>
  <c r="F46" i="46"/>
  <c r="G46" i="46"/>
  <c r="A47" i="46"/>
  <c r="B47" i="46"/>
  <c r="C47" i="46"/>
  <c r="D47" i="46"/>
  <c r="E47" i="46"/>
  <c r="F47" i="46"/>
  <c r="G47" i="46"/>
  <c r="A48" i="46"/>
  <c r="B48" i="46"/>
  <c r="C48" i="46"/>
  <c r="D48" i="46"/>
  <c r="E48" i="46"/>
  <c r="F48" i="46"/>
  <c r="G48" i="46"/>
  <c r="A49" i="46"/>
  <c r="B49" i="46"/>
  <c r="C49" i="46"/>
  <c r="D49" i="46"/>
  <c r="E49" i="46"/>
  <c r="F49" i="46"/>
  <c r="G49" i="46"/>
  <c r="A50" i="46"/>
  <c r="B50" i="46"/>
  <c r="C50" i="46"/>
  <c r="D50" i="46"/>
  <c r="E50" i="46"/>
  <c r="F50" i="46"/>
  <c r="G50" i="46"/>
  <c r="A51" i="46"/>
  <c r="B51" i="46"/>
  <c r="C51" i="46"/>
  <c r="D51" i="46"/>
  <c r="E51" i="46"/>
  <c r="F51" i="46"/>
  <c r="G51" i="46"/>
  <c r="A52" i="46"/>
  <c r="B52" i="46"/>
  <c r="C52" i="46"/>
  <c r="D52" i="46"/>
  <c r="E52" i="46"/>
  <c r="F52" i="46"/>
  <c r="G52" i="46"/>
  <c r="A53" i="46"/>
  <c r="B53" i="46"/>
  <c r="C53" i="46"/>
  <c r="D53" i="46"/>
  <c r="E53" i="46"/>
  <c r="F53" i="46"/>
  <c r="G53" i="46"/>
  <c r="A54" i="46"/>
  <c r="B54" i="46"/>
  <c r="C54" i="46"/>
  <c r="D54" i="46"/>
  <c r="E54" i="46"/>
  <c r="F54" i="46"/>
  <c r="G54" i="46"/>
  <c r="A55" i="46"/>
  <c r="B55" i="46"/>
  <c r="C55" i="46"/>
  <c r="D55" i="46"/>
  <c r="E55" i="46"/>
  <c r="F55" i="46"/>
  <c r="G55" i="46"/>
  <c r="A56" i="46"/>
  <c r="B56" i="46"/>
  <c r="C56" i="46"/>
  <c r="D56" i="46"/>
  <c r="E56" i="46"/>
  <c r="F56" i="46"/>
  <c r="G56" i="46"/>
  <c r="A57" i="46"/>
  <c r="B57" i="46"/>
  <c r="C57" i="46"/>
  <c r="D57" i="46"/>
  <c r="E57" i="46"/>
  <c r="F57" i="46"/>
  <c r="G57" i="46"/>
  <c r="A58" i="46"/>
  <c r="B58" i="46"/>
  <c r="C58" i="46"/>
  <c r="D58" i="46"/>
  <c r="E58" i="46"/>
  <c r="F58" i="46"/>
  <c r="G58" i="46"/>
  <c r="A59" i="46"/>
  <c r="B59" i="46"/>
  <c r="C59" i="46"/>
  <c r="D59" i="46"/>
  <c r="E59" i="46"/>
  <c r="F59" i="46"/>
  <c r="G59" i="46"/>
  <c r="A60" i="46"/>
  <c r="B60" i="46"/>
  <c r="C60" i="46"/>
  <c r="D60" i="46"/>
  <c r="E60" i="46"/>
  <c r="F60" i="46"/>
  <c r="G60" i="46"/>
  <c r="A61" i="46"/>
  <c r="B61" i="46"/>
  <c r="C61" i="46"/>
  <c r="D61" i="46"/>
  <c r="E61" i="46"/>
  <c r="F61" i="46"/>
  <c r="G61" i="46"/>
  <c r="A62" i="46"/>
  <c r="B62" i="46"/>
  <c r="C62" i="46"/>
  <c r="D62" i="46"/>
  <c r="E62" i="46"/>
  <c r="F62" i="46"/>
  <c r="G62" i="46"/>
  <c r="A63" i="46"/>
  <c r="B63" i="46"/>
  <c r="C63" i="46"/>
  <c r="D63" i="46"/>
  <c r="E63" i="46"/>
  <c r="F63" i="46"/>
  <c r="G63" i="46"/>
  <c r="A64" i="46"/>
  <c r="B64" i="46"/>
  <c r="C64" i="46"/>
  <c r="D64" i="46"/>
  <c r="E64" i="46"/>
  <c r="F64" i="46"/>
  <c r="G64" i="46"/>
  <c r="A65" i="46"/>
  <c r="B65" i="46"/>
  <c r="C65" i="46"/>
  <c r="D65" i="46"/>
  <c r="E65" i="46"/>
  <c r="F65" i="46"/>
  <c r="G65" i="46"/>
  <c r="A66" i="46"/>
  <c r="B66" i="46"/>
  <c r="C66" i="46"/>
  <c r="D66" i="46"/>
  <c r="E66" i="46"/>
  <c r="F66" i="46"/>
  <c r="G66" i="46"/>
  <c r="A67" i="46"/>
  <c r="B67" i="46"/>
  <c r="C67" i="46"/>
  <c r="D67" i="46"/>
  <c r="E67" i="46"/>
  <c r="F67" i="46"/>
  <c r="G67" i="46"/>
  <c r="A68" i="46"/>
  <c r="B68" i="46"/>
  <c r="C68" i="46"/>
  <c r="D68" i="46"/>
  <c r="E68" i="46"/>
  <c r="F68" i="46"/>
  <c r="G68" i="46"/>
  <c r="A69" i="46"/>
  <c r="B69" i="46"/>
  <c r="C69" i="46"/>
  <c r="D69" i="46"/>
  <c r="E69" i="46"/>
  <c r="F69" i="46"/>
  <c r="G69" i="46"/>
  <c r="A70" i="46"/>
  <c r="B70" i="46"/>
  <c r="C70" i="46"/>
  <c r="D70" i="46"/>
  <c r="E70" i="46"/>
  <c r="F70" i="46"/>
  <c r="G70" i="46"/>
  <c r="A71" i="46"/>
  <c r="B71" i="46"/>
  <c r="C71" i="46"/>
  <c r="D71" i="46"/>
  <c r="E71" i="46"/>
  <c r="F71" i="46"/>
  <c r="G71" i="46"/>
  <c r="A72" i="46"/>
  <c r="B72" i="46"/>
  <c r="C72" i="46"/>
  <c r="D72" i="46"/>
  <c r="E72" i="46"/>
  <c r="F72" i="46"/>
  <c r="G72" i="46"/>
  <c r="A73" i="46"/>
  <c r="B73" i="46"/>
  <c r="C73" i="46"/>
  <c r="D73" i="46"/>
  <c r="E73" i="46"/>
  <c r="F73" i="46"/>
  <c r="G73" i="46"/>
  <c r="A74" i="46"/>
  <c r="B74" i="46"/>
  <c r="C74" i="46"/>
  <c r="D74" i="46"/>
  <c r="E74" i="46"/>
  <c r="F74" i="46"/>
  <c r="G74" i="46"/>
  <c r="A75" i="46"/>
  <c r="B75" i="46"/>
  <c r="C75" i="46"/>
  <c r="D75" i="46"/>
  <c r="E75" i="46"/>
  <c r="F75" i="46"/>
  <c r="G75" i="46"/>
  <c r="A76" i="46"/>
  <c r="B76" i="46"/>
  <c r="C76" i="46"/>
  <c r="D76" i="46"/>
  <c r="E76" i="46"/>
  <c r="F76" i="46"/>
  <c r="G76" i="46"/>
  <c r="A77" i="46"/>
  <c r="B77" i="46"/>
  <c r="C77" i="46"/>
  <c r="D77" i="46"/>
  <c r="E77" i="46"/>
  <c r="F77" i="46"/>
  <c r="G77" i="46"/>
  <c r="A78" i="46"/>
  <c r="B78" i="46"/>
  <c r="C78" i="46"/>
  <c r="D78" i="46"/>
  <c r="E78" i="46"/>
  <c r="F78" i="46"/>
  <c r="G78" i="46"/>
  <c r="A79" i="46"/>
  <c r="B79" i="46"/>
  <c r="C79" i="46"/>
  <c r="D79" i="46"/>
  <c r="E79" i="46"/>
  <c r="F79" i="46"/>
  <c r="G79" i="46"/>
  <c r="A80" i="46"/>
  <c r="B80" i="46"/>
  <c r="C80" i="46"/>
  <c r="D80" i="46"/>
  <c r="E80" i="46"/>
  <c r="F80" i="46"/>
  <c r="G80" i="46"/>
  <c r="A81" i="46"/>
  <c r="B81" i="46"/>
  <c r="C81" i="46"/>
  <c r="D81" i="46"/>
  <c r="E81" i="46"/>
  <c r="F81" i="46"/>
  <c r="G81" i="46"/>
  <c r="A82" i="46"/>
  <c r="B82" i="46"/>
  <c r="C82" i="46"/>
  <c r="D82" i="46"/>
  <c r="E82" i="46"/>
  <c r="F82" i="46"/>
  <c r="G82" i="46"/>
  <c r="A83" i="46"/>
  <c r="B83" i="46"/>
  <c r="C83" i="46"/>
  <c r="D83" i="46"/>
  <c r="E83" i="46"/>
  <c r="F83" i="46"/>
  <c r="G83" i="46"/>
  <c r="A84" i="46"/>
  <c r="B84" i="46"/>
  <c r="C84" i="46"/>
  <c r="D84" i="46"/>
  <c r="E84" i="46"/>
  <c r="F84" i="46"/>
  <c r="G84" i="46"/>
  <c r="A85" i="46"/>
  <c r="B85" i="46"/>
  <c r="C85" i="46"/>
  <c r="D85" i="46"/>
  <c r="E85" i="46"/>
  <c r="F85" i="46"/>
  <c r="G85" i="46"/>
  <c r="A86" i="46"/>
  <c r="B86" i="46"/>
  <c r="C86" i="46"/>
  <c r="D86" i="46"/>
  <c r="E86" i="46"/>
  <c r="F86" i="46"/>
  <c r="G86" i="46"/>
  <c r="A87" i="46"/>
  <c r="B87" i="46"/>
  <c r="C87" i="46"/>
  <c r="D87" i="46"/>
  <c r="E87" i="46"/>
  <c r="F87" i="46"/>
  <c r="G87" i="46"/>
  <c r="A88" i="46"/>
  <c r="B88" i="46"/>
  <c r="C88" i="46"/>
  <c r="D88" i="46"/>
  <c r="E88" i="46"/>
  <c r="F88" i="46"/>
  <c r="G88" i="46"/>
  <c r="A89" i="46"/>
  <c r="B89" i="46"/>
  <c r="C89" i="46"/>
  <c r="D89" i="46"/>
  <c r="E89" i="46"/>
  <c r="F89" i="46"/>
  <c r="G89" i="46"/>
  <c r="A90" i="46"/>
  <c r="B90" i="46"/>
  <c r="C90" i="46"/>
  <c r="D90" i="46"/>
  <c r="E90" i="46"/>
  <c r="F90" i="46"/>
  <c r="G90" i="46"/>
  <c r="A91" i="46"/>
  <c r="B91" i="46"/>
  <c r="C91" i="46"/>
  <c r="D91" i="46"/>
  <c r="E91" i="46"/>
  <c r="F91" i="46"/>
  <c r="G91" i="46"/>
  <c r="A92" i="46"/>
  <c r="B92" i="46"/>
  <c r="C92" i="46"/>
  <c r="D92" i="46"/>
  <c r="E92" i="46"/>
  <c r="F92" i="46"/>
  <c r="G92" i="46"/>
  <c r="A93" i="46"/>
  <c r="B93" i="46"/>
  <c r="C93" i="46"/>
  <c r="D93" i="46"/>
  <c r="E93" i="46"/>
  <c r="F93" i="46"/>
  <c r="G93" i="46"/>
  <c r="A94" i="46"/>
  <c r="B94" i="46"/>
  <c r="C94" i="46"/>
  <c r="D94" i="46"/>
  <c r="E94" i="46"/>
  <c r="F94" i="46"/>
  <c r="G94" i="46"/>
  <c r="A95" i="46"/>
  <c r="B95" i="46"/>
  <c r="C95" i="46"/>
  <c r="D95" i="46"/>
  <c r="E95" i="46"/>
  <c r="F95" i="46"/>
  <c r="G95" i="46"/>
  <c r="A96" i="46"/>
  <c r="B96" i="46"/>
  <c r="C96" i="46"/>
  <c r="D96" i="46"/>
  <c r="E96" i="46"/>
  <c r="F96" i="46"/>
  <c r="G96" i="46"/>
  <c r="A97" i="46"/>
  <c r="B97" i="46"/>
  <c r="C97" i="46"/>
  <c r="D97" i="46"/>
  <c r="E97" i="46"/>
  <c r="F97" i="46"/>
  <c r="G97" i="46"/>
  <c r="A98" i="46"/>
  <c r="B98" i="46"/>
  <c r="C98" i="46"/>
  <c r="D98" i="46"/>
  <c r="E98" i="46"/>
  <c r="F98" i="46"/>
  <c r="G98" i="46"/>
  <c r="A99" i="46"/>
  <c r="B99" i="46"/>
  <c r="C99" i="46"/>
  <c r="D99" i="46"/>
  <c r="E99" i="46"/>
  <c r="F99" i="46"/>
  <c r="G99" i="46"/>
  <c r="A100" i="46"/>
  <c r="B100" i="46"/>
  <c r="C100" i="46"/>
  <c r="D100" i="46"/>
  <c r="E100" i="46"/>
  <c r="F100" i="46"/>
  <c r="G100" i="46"/>
  <c r="A101" i="46"/>
  <c r="B101" i="46"/>
  <c r="C101" i="46"/>
  <c r="D101" i="46"/>
  <c r="E101" i="46"/>
  <c r="F101" i="46"/>
  <c r="G101" i="46"/>
  <c r="A102" i="46"/>
  <c r="B102" i="46"/>
  <c r="C102" i="46"/>
  <c r="D102" i="46"/>
  <c r="E102" i="46"/>
  <c r="F102" i="46"/>
  <c r="G102" i="46"/>
  <c r="A103" i="46"/>
  <c r="B103" i="46"/>
  <c r="C103" i="46"/>
  <c r="D103" i="46"/>
  <c r="E103" i="46"/>
  <c r="F103" i="46"/>
  <c r="G103" i="46"/>
  <c r="A104" i="46"/>
  <c r="B104" i="46"/>
  <c r="C104" i="46"/>
  <c r="D104" i="46"/>
  <c r="E104" i="46"/>
  <c r="F104" i="46"/>
  <c r="G104" i="46"/>
  <c r="A105" i="46"/>
  <c r="B105" i="46"/>
  <c r="C105" i="46"/>
  <c r="D105" i="46"/>
  <c r="E105" i="46"/>
  <c r="F105" i="46"/>
  <c r="G105" i="46"/>
  <c r="A106" i="46"/>
  <c r="B106" i="46"/>
  <c r="C106" i="46"/>
  <c r="D106" i="46"/>
  <c r="E106" i="46"/>
  <c r="F106" i="46"/>
  <c r="G106" i="46"/>
  <c r="A107" i="46"/>
  <c r="B107" i="46"/>
  <c r="C107" i="46"/>
  <c r="D107" i="46"/>
  <c r="E107" i="46"/>
  <c r="F107" i="46"/>
  <c r="G107" i="46"/>
  <c r="A108" i="46"/>
  <c r="B108" i="46"/>
  <c r="C108" i="46"/>
  <c r="D108" i="46"/>
  <c r="E108" i="46"/>
  <c r="F108" i="46"/>
  <c r="G108" i="46"/>
  <c r="A109" i="46"/>
  <c r="B109" i="46"/>
  <c r="C109" i="46"/>
  <c r="D109" i="46"/>
  <c r="E109" i="46"/>
  <c r="F109" i="46"/>
  <c r="G109" i="46"/>
  <c r="A110" i="46"/>
  <c r="B110" i="46"/>
  <c r="C110" i="46"/>
  <c r="D110" i="46"/>
  <c r="E110" i="46"/>
  <c r="F110" i="46"/>
  <c r="G110" i="46"/>
  <c r="A111" i="46"/>
  <c r="B111" i="46"/>
  <c r="C111" i="46"/>
  <c r="D111" i="46"/>
  <c r="E111" i="46"/>
  <c r="F111" i="46"/>
  <c r="G111" i="46"/>
  <c r="A112" i="46"/>
  <c r="B112" i="46"/>
  <c r="C112" i="46"/>
  <c r="D112" i="46"/>
  <c r="E112" i="46"/>
  <c r="F112" i="46"/>
  <c r="G112" i="46"/>
  <c r="A113" i="46"/>
  <c r="B113" i="46"/>
  <c r="C113" i="46"/>
  <c r="D113" i="46"/>
  <c r="E113" i="46"/>
  <c r="F113" i="46"/>
  <c r="G113" i="46"/>
  <c r="A114" i="46"/>
  <c r="B114" i="46"/>
  <c r="C114" i="46"/>
  <c r="D114" i="46"/>
  <c r="E114" i="46"/>
  <c r="F114" i="46"/>
  <c r="G114" i="46"/>
  <c r="A115" i="46"/>
  <c r="B115" i="46"/>
  <c r="C115" i="46"/>
  <c r="D115" i="46"/>
  <c r="E115" i="46"/>
  <c r="F115" i="46"/>
  <c r="G115" i="46"/>
  <c r="A116" i="46"/>
  <c r="B116" i="46"/>
  <c r="C116" i="46"/>
  <c r="D116" i="46"/>
  <c r="E116" i="46"/>
  <c r="F116" i="46"/>
  <c r="G116" i="46"/>
  <c r="A117" i="46"/>
  <c r="B117" i="46"/>
  <c r="C117" i="46"/>
  <c r="D117" i="46"/>
  <c r="E117" i="46"/>
  <c r="F117" i="46"/>
  <c r="G117" i="46"/>
  <c r="A118" i="46"/>
  <c r="B118" i="46"/>
  <c r="C118" i="46"/>
  <c r="D118" i="46"/>
  <c r="E118" i="46"/>
  <c r="F118" i="46"/>
  <c r="G118" i="46"/>
  <c r="A119" i="46"/>
  <c r="B119" i="46"/>
  <c r="C119" i="46"/>
  <c r="D119" i="46"/>
  <c r="E119" i="46"/>
  <c r="F119" i="46"/>
  <c r="G119" i="46"/>
  <c r="A120" i="46"/>
  <c r="B120" i="46"/>
  <c r="C120" i="46"/>
  <c r="D120" i="46"/>
  <c r="E120" i="46"/>
  <c r="F120" i="46"/>
  <c r="G120" i="46"/>
  <c r="A121" i="46"/>
  <c r="B121" i="46"/>
  <c r="C121" i="46"/>
  <c r="D121" i="46"/>
  <c r="E121" i="46"/>
  <c r="F121" i="46"/>
  <c r="G121" i="46"/>
  <c r="A122" i="46"/>
  <c r="B122" i="46"/>
  <c r="C122" i="46"/>
  <c r="D122" i="46"/>
  <c r="E122" i="46"/>
  <c r="F122" i="46"/>
  <c r="G122" i="46"/>
  <c r="A123" i="46"/>
  <c r="B123" i="46"/>
  <c r="C123" i="46"/>
  <c r="D123" i="46"/>
  <c r="E123" i="46"/>
  <c r="F123" i="46"/>
  <c r="G123" i="46"/>
  <c r="A124" i="46"/>
  <c r="B124" i="46"/>
  <c r="C124" i="46"/>
  <c r="D124" i="46"/>
  <c r="E124" i="46"/>
  <c r="F124" i="46"/>
  <c r="G124" i="46"/>
  <c r="A125" i="46"/>
  <c r="B125" i="46"/>
  <c r="C125" i="46"/>
  <c r="D125" i="46"/>
  <c r="E125" i="46"/>
  <c r="F125" i="46"/>
  <c r="G125" i="46"/>
  <c r="A126" i="46"/>
  <c r="B126" i="46"/>
  <c r="C126" i="46"/>
  <c r="D126" i="46"/>
  <c r="E126" i="46"/>
  <c r="F126" i="46"/>
  <c r="G126" i="46"/>
  <c r="A127" i="46"/>
  <c r="B127" i="46"/>
  <c r="C127" i="46"/>
  <c r="D127" i="46"/>
  <c r="E127" i="46"/>
  <c r="F127" i="46"/>
  <c r="G127" i="46"/>
  <c r="A128" i="46"/>
  <c r="B128" i="46"/>
  <c r="C128" i="46"/>
  <c r="D128" i="46"/>
  <c r="E128" i="46"/>
  <c r="F128" i="46"/>
  <c r="G128" i="46"/>
  <c r="A129" i="46"/>
  <c r="B129" i="46"/>
  <c r="C129" i="46"/>
  <c r="D129" i="46"/>
  <c r="E129" i="46"/>
  <c r="F129" i="46"/>
  <c r="G129" i="46"/>
  <c r="A130" i="46"/>
  <c r="B130" i="46"/>
  <c r="C130" i="46"/>
  <c r="D130" i="46"/>
  <c r="E130" i="46"/>
  <c r="F130" i="46"/>
  <c r="G130" i="46"/>
  <c r="A131" i="46"/>
  <c r="B131" i="46"/>
  <c r="C131" i="46"/>
  <c r="D131" i="46"/>
  <c r="E131" i="46"/>
  <c r="F131" i="46"/>
  <c r="G131" i="46"/>
  <c r="A132" i="46"/>
  <c r="B132" i="46"/>
  <c r="C132" i="46"/>
  <c r="D132" i="46"/>
  <c r="E132" i="46"/>
  <c r="F132" i="46"/>
  <c r="G132" i="46"/>
  <c r="A133" i="46"/>
  <c r="B133" i="46"/>
  <c r="C133" i="46"/>
  <c r="D133" i="46"/>
  <c r="E133" i="46"/>
  <c r="F133" i="46"/>
  <c r="G133" i="46"/>
  <c r="A134" i="46"/>
  <c r="B134" i="46"/>
  <c r="C134" i="46"/>
  <c r="D134" i="46"/>
  <c r="E134" i="46"/>
  <c r="F134" i="46"/>
  <c r="G134" i="46"/>
  <c r="A135" i="46"/>
  <c r="B135" i="46"/>
  <c r="C135" i="46"/>
  <c r="D135" i="46"/>
  <c r="E135" i="46"/>
  <c r="F135" i="46"/>
  <c r="G135" i="46"/>
  <c r="A136" i="46"/>
  <c r="B136" i="46"/>
  <c r="C136" i="46"/>
  <c r="D136" i="46"/>
  <c r="E136" i="46"/>
  <c r="F136" i="46"/>
  <c r="G136" i="46"/>
  <c r="A137" i="46"/>
  <c r="B137" i="46"/>
  <c r="C137" i="46"/>
  <c r="D137" i="46"/>
  <c r="E137" i="46"/>
  <c r="F137" i="46"/>
  <c r="G137" i="46"/>
  <c r="A138" i="46"/>
  <c r="B138" i="46"/>
  <c r="C138" i="46"/>
  <c r="D138" i="46"/>
  <c r="E138" i="46"/>
  <c r="F138" i="46"/>
  <c r="G138" i="46"/>
  <c r="A139" i="46"/>
  <c r="B139" i="46"/>
  <c r="C139" i="46"/>
  <c r="D139" i="46"/>
  <c r="E139" i="46"/>
  <c r="F139" i="46"/>
  <c r="G139" i="46"/>
  <c r="A140" i="46"/>
  <c r="B140" i="46"/>
  <c r="C140" i="46"/>
  <c r="D140" i="46"/>
  <c r="E140" i="46"/>
  <c r="F140" i="46"/>
  <c r="G140" i="46"/>
  <c r="A141" i="46"/>
  <c r="B141" i="46"/>
  <c r="C141" i="46"/>
  <c r="D141" i="46"/>
  <c r="E141" i="46"/>
  <c r="F141" i="46"/>
  <c r="G141" i="46"/>
  <c r="A142" i="46"/>
  <c r="B142" i="46"/>
  <c r="C142" i="46"/>
  <c r="D142" i="46"/>
  <c r="E142" i="46"/>
  <c r="F142" i="46"/>
  <c r="G142" i="46"/>
  <c r="A143" i="46"/>
  <c r="B143" i="46"/>
  <c r="C143" i="46"/>
  <c r="D143" i="46"/>
  <c r="E143" i="46"/>
  <c r="F143" i="46"/>
  <c r="G143" i="46"/>
  <c r="A144" i="46"/>
  <c r="B144" i="46"/>
  <c r="C144" i="46"/>
  <c r="D144" i="46"/>
  <c r="E144" i="46"/>
  <c r="F144" i="46"/>
  <c r="G144" i="46"/>
  <c r="A145" i="46"/>
  <c r="B145" i="46"/>
  <c r="C145" i="46"/>
  <c r="D145" i="46"/>
  <c r="E145" i="46"/>
  <c r="F145" i="46"/>
  <c r="G145" i="46"/>
  <c r="A146" i="46"/>
  <c r="B146" i="46"/>
  <c r="C146" i="46"/>
  <c r="D146" i="46"/>
  <c r="E146" i="46"/>
  <c r="F146" i="46"/>
  <c r="G146" i="46"/>
  <c r="A147" i="46"/>
  <c r="B147" i="46"/>
  <c r="C147" i="46"/>
  <c r="D147" i="46"/>
  <c r="E147" i="46"/>
  <c r="F147" i="46"/>
  <c r="G147" i="46"/>
  <c r="A148" i="46"/>
  <c r="B148" i="46"/>
  <c r="C148" i="46"/>
  <c r="D148" i="46"/>
  <c r="E148" i="46"/>
  <c r="F148" i="46"/>
  <c r="G148" i="46"/>
  <c r="A149" i="46"/>
  <c r="B149" i="46"/>
  <c r="C149" i="46"/>
  <c r="D149" i="46"/>
  <c r="E149" i="46"/>
  <c r="F149" i="46"/>
  <c r="G149" i="46"/>
  <c r="A150" i="46"/>
  <c r="B150" i="46"/>
  <c r="C150" i="46"/>
  <c r="D150" i="46"/>
  <c r="E150" i="46"/>
  <c r="F150" i="46"/>
  <c r="G150" i="46"/>
  <c r="A151" i="46"/>
  <c r="B151" i="46"/>
  <c r="C151" i="46"/>
  <c r="D151" i="46"/>
  <c r="E151" i="46"/>
  <c r="F151" i="46"/>
  <c r="G151" i="46"/>
  <c r="A152" i="46"/>
  <c r="B152" i="46"/>
  <c r="C152" i="46"/>
  <c r="D152" i="46"/>
  <c r="E152" i="46"/>
  <c r="F152" i="46"/>
  <c r="G152" i="46"/>
  <c r="A153" i="46"/>
  <c r="B153" i="46"/>
  <c r="C153" i="46"/>
  <c r="D153" i="46"/>
  <c r="E153" i="46"/>
  <c r="F153" i="46"/>
  <c r="G153" i="46"/>
  <c r="A154" i="46"/>
  <c r="B154" i="46"/>
  <c r="C154" i="46"/>
  <c r="D154" i="46"/>
  <c r="E154" i="46"/>
  <c r="F154" i="46"/>
  <c r="G154" i="46"/>
  <c r="A155" i="46"/>
  <c r="B155" i="46"/>
  <c r="C155" i="46"/>
  <c r="D155" i="46"/>
  <c r="E155" i="46"/>
  <c r="F155" i="46"/>
  <c r="G155" i="46"/>
  <c r="A156" i="46"/>
  <c r="B156" i="46"/>
  <c r="C156" i="46"/>
  <c r="D156" i="46"/>
  <c r="E156" i="46"/>
  <c r="F156" i="46"/>
  <c r="G156" i="46"/>
  <c r="A157" i="46"/>
  <c r="B157" i="46"/>
  <c r="C157" i="46"/>
  <c r="D157" i="46"/>
  <c r="E157" i="46"/>
  <c r="F157" i="46"/>
  <c r="G157" i="46"/>
  <c r="A158" i="46"/>
  <c r="B158" i="46"/>
  <c r="C158" i="46"/>
  <c r="D158" i="46"/>
  <c r="E158" i="46"/>
  <c r="F158" i="46"/>
  <c r="G158" i="46"/>
  <c r="A159" i="46"/>
  <c r="B159" i="46"/>
  <c r="C159" i="46"/>
  <c r="D159" i="46"/>
  <c r="E159" i="46"/>
  <c r="F159" i="46"/>
  <c r="G159" i="46"/>
  <c r="A160" i="46"/>
  <c r="B160" i="46"/>
  <c r="C160" i="46"/>
  <c r="D160" i="46"/>
  <c r="E160" i="46"/>
  <c r="F160" i="46"/>
  <c r="G160" i="46"/>
  <c r="A161" i="46"/>
  <c r="B161" i="46"/>
  <c r="C161" i="46"/>
  <c r="D161" i="46"/>
  <c r="E161" i="46"/>
  <c r="F161" i="46"/>
  <c r="G161" i="46"/>
  <c r="A162" i="46"/>
  <c r="B162" i="46"/>
  <c r="C162" i="46"/>
  <c r="D162" i="46"/>
  <c r="E162" i="46"/>
  <c r="F162" i="46"/>
  <c r="G162" i="46"/>
  <c r="A163" i="46"/>
  <c r="B163" i="46"/>
  <c r="C163" i="46"/>
  <c r="D163" i="46"/>
  <c r="E163" i="46"/>
  <c r="F163" i="46"/>
  <c r="G163" i="46"/>
  <c r="A164" i="46"/>
  <c r="B164" i="46"/>
  <c r="C164" i="46"/>
  <c r="D164" i="46"/>
  <c r="E164" i="46"/>
  <c r="F164" i="46"/>
  <c r="G164" i="46"/>
  <c r="A165" i="46"/>
  <c r="B165" i="46"/>
  <c r="C165" i="46"/>
  <c r="D165" i="46"/>
  <c r="E165" i="46"/>
  <c r="F165" i="46"/>
  <c r="G165" i="46"/>
  <c r="A166" i="46"/>
  <c r="B166" i="46"/>
  <c r="C166" i="46"/>
  <c r="D166" i="46"/>
  <c r="E166" i="46"/>
  <c r="F166" i="46"/>
  <c r="G166" i="46"/>
  <c r="A167" i="46"/>
  <c r="B167" i="46"/>
  <c r="C167" i="46"/>
  <c r="D167" i="46"/>
  <c r="E167" i="46"/>
  <c r="F167" i="46"/>
  <c r="G167" i="46"/>
  <c r="A168" i="46"/>
  <c r="B168" i="46"/>
  <c r="C168" i="46"/>
  <c r="D168" i="46"/>
  <c r="E168" i="46"/>
  <c r="F168" i="46"/>
  <c r="G168" i="46"/>
  <c r="A169" i="46"/>
  <c r="B169" i="46"/>
  <c r="C169" i="46"/>
  <c r="D169" i="46"/>
  <c r="E169" i="46"/>
  <c r="F169" i="46"/>
  <c r="G169" i="46"/>
  <c r="A170" i="46"/>
  <c r="B170" i="46"/>
  <c r="C170" i="46"/>
  <c r="D170" i="46"/>
  <c r="E170" i="46"/>
  <c r="F170" i="46"/>
  <c r="G170" i="46"/>
  <c r="A171" i="46"/>
  <c r="B171" i="46"/>
  <c r="C171" i="46"/>
  <c r="D171" i="46"/>
  <c r="E171" i="46"/>
  <c r="F171" i="46"/>
  <c r="G171" i="46"/>
  <c r="A172" i="46"/>
  <c r="B172" i="46"/>
  <c r="C172" i="46"/>
  <c r="D172" i="46"/>
  <c r="E172" i="46"/>
  <c r="F172" i="46"/>
  <c r="G172" i="46"/>
  <c r="A173" i="46"/>
  <c r="B173" i="46"/>
  <c r="C173" i="46"/>
  <c r="D173" i="46"/>
  <c r="E173" i="46"/>
  <c r="F173" i="46"/>
  <c r="G173" i="46"/>
  <c r="A174" i="46"/>
  <c r="B174" i="46"/>
  <c r="C174" i="46"/>
  <c r="D174" i="46"/>
  <c r="E174" i="46"/>
  <c r="F174" i="46"/>
  <c r="G174" i="46"/>
  <c r="A175" i="46"/>
  <c r="B175" i="46"/>
  <c r="C175" i="46"/>
  <c r="D175" i="46"/>
  <c r="E175" i="46"/>
  <c r="F175" i="46"/>
  <c r="G175" i="46"/>
  <c r="A176" i="46"/>
  <c r="B176" i="46"/>
  <c r="C176" i="46"/>
  <c r="D176" i="46"/>
  <c r="E176" i="46"/>
  <c r="F176" i="46"/>
  <c r="G176" i="46"/>
  <c r="A177" i="46"/>
  <c r="B177" i="46"/>
  <c r="C177" i="46"/>
  <c r="D177" i="46"/>
  <c r="E177" i="46"/>
  <c r="F177" i="46"/>
  <c r="G177" i="46"/>
  <c r="A178" i="46"/>
  <c r="B178" i="46"/>
  <c r="C178" i="46"/>
  <c r="D178" i="46"/>
  <c r="E178" i="46"/>
  <c r="F178" i="46"/>
  <c r="G178" i="46"/>
  <c r="A179" i="46"/>
  <c r="B179" i="46"/>
  <c r="C179" i="46"/>
  <c r="D179" i="46"/>
  <c r="E179" i="46"/>
  <c r="F179" i="46"/>
  <c r="G179" i="46"/>
  <c r="A180" i="46"/>
  <c r="B180" i="46"/>
  <c r="C180" i="46"/>
  <c r="D180" i="46"/>
  <c r="E180" i="46"/>
  <c r="F180" i="46"/>
  <c r="G180" i="46"/>
  <c r="A181" i="46"/>
  <c r="B181" i="46"/>
  <c r="C181" i="46"/>
  <c r="D181" i="46"/>
  <c r="E181" i="46"/>
  <c r="F181" i="46"/>
  <c r="G181" i="46"/>
  <c r="A182" i="46"/>
  <c r="B182" i="46"/>
  <c r="C182" i="46"/>
  <c r="D182" i="46"/>
  <c r="E182" i="46"/>
  <c r="F182" i="46"/>
  <c r="G182" i="46"/>
  <c r="A183" i="46"/>
  <c r="B183" i="46"/>
  <c r="C183" i="46"/>
  <c r="D183" i="46"/>
  <c r="E183" i="46"/>
  <c r="F183" i="46"/>
  <c r="G183" i="46"/>
  <c r="A184" i="46"/>
  <c r="B184" i="46"/>
  <c r="C184" i="46"/>
  <c r="D184" i="46"/>
  <c r="E184" i="46"/>
  <c r="F184" i="46"/>
  <c r="G184" i="46"/>
  <c r="A185" i="46"/>
  <c r="B185" i="46"/>
  <c r="C185" i="46"/>
  <c r="D185" i="46"/>
  <c r="E185" i="46"/>
  <c r="F185" i="46"/>
  <c r="G185" i="46"/>
  <c r="A186" i="46"/>
  <c r="B186" i="46"/>
  <c r="C186" i="46"/>
  <c r="D186" i="46"/>
  <c r="E186" i="46"/>
  <c r="F186" i="46"/>
  <c r="G186" i="46"/>
  <c r="A187" i="46"/>
  <c r="B187" i="46"/>
  <c r="C187" i="46"/>
  <c r="D187" i="46"/>
  <c r="E187" i="46"/>
  <c r="F187" i="46"/>
  <c r="G187" i="46"/>
  <c r="A188" i="46"/>
  <c r="B188" i="46"/>
  <c r="C188" i="46"/>
  <c r="D188" i="46"/>
  <c r="E188" i="46"/>
  <c r="F188" i="46"/>
  <c r="G188" i="46"/>
  <c r="A189" i="46"/>
  <c r="B189" i="46"/>
  <c r="C189" i="46"/>
  <c r="D189" i="46"/>
  <c r="E189" i="46"/>
  <c r="F189" i="46"/>
  <c r="G189" i="46"/>
  <c r="A190" i="46"/>
  <c r="B190" i="46"/>
  <c r="C190" i="46"/>
  <c r="D190" i="46"/>
  <c r="E190" i="46"/>
  <c r="F190" i="46"/>
  <c r="G190" i="46"/>
  <c r="A191" i="46"/>
  <c r="B191" i="46"/>
  <c r="C191" i="46"/>
  <c r="D191" i="46"/>
  <c r="E191" i="46"/>
  <c r="F191" i="46"/>
  <c r="G191" i="46"/>
  <c r="A192" i="46"/>
  <c r="B192" i="46"/>
  <c r="C192" i="46"/>
  <c r="D192" i="46"/>
  <c r="E192" i="46"/>
  <c r="F192" i="46"/>
  <c r="G192" i="46"/>
  <c r="A193" i="46"/>
  <c r="B193" i="46"/>
  <c r="C193" i="46"/>
  <c r="D193" i="46"/>
  <c r="E193" i="46"/>
  <c r="F193" i="46"/>
  <c r="G193" i="46"/>
  <c r="A194" i="46"/>
  <c r="B194" i="46"/>
  <c r="C194" i="46"/>
  <c r="D194" i="46"/>
  <c r="E194" i="46"/>
  <c r="F194" i="46"/>
  <c r="G194" i="46"/>
  <c r="A195" i="46"/>
  <c r="B195" i="46"/>
  <c r="C195" i="46"/>
  <c r="D195" i="46"/>
  <c r="E195" i="46"/>
  <c r="F195" i="46"/>
  <c r="G195" i="46"/>
  <c r="A196" i="46"/>
  <c r="B196" i="46"/>
  <c r="C196" i="46"/>
  <c r="D196" i="46"/>
  <c r="E196" i="46"/>
  <c r="F196" i="46"/>
  <c r="G196" i="46"/>
  <c r="A197" i="46"/>
  <c r="B197" i="46"/>
  <c r="C197" i="46"/>
  <c r="D197" i="46"/>
  <c r="E197" i="46"/>
  <c r="F197" i="46"/>
  <c r="G197" i="46"/>
  <c r="A198" i="46"/>
  <c r="B198" i="46"/>
  <c r="C198" i="46"/>
  <c r="D198" i="46"/>
  <c r="E198" i="46"/>
  <c r="F198" i="46"/>
  <c r="G198" i="46"/>
  <c r="L51" i="46" l="1"/>
  <c r="K51" i="46"/>
  <c r="D40" i="46"/>
  <c r="C40" i="46"/>
  <c r="A29" i="46"/>
  <c r="A30" i="46"/>
  <c r="A31" i="46"/>
  <c r="A32" i="46"/>
  <c r="A33" i="46"/>
  <c r="C3" i="46"/>
  <c r="F40" i="46"/>
  <c r="G40" i="46"/>
  <c r="E40" i="46"/>
  <c r="C1" i="46"/>
  <c r="A7" i="46"/>
  <c r="A8" i="46"/>
  <c r="A9" i="46"/>
  <c r="A10" i="46"/>
  <c r="A11" i="46"/>
  <c r="A12" i="46"/>
  <c r="A13" i="46"/>
  <c r="A14" i="46"/>
  <c r="A15" i="46"/>
  <c r="A16" i="46"/>
  <c r="A17" i="46"/>
  <c r="A18" i="46"/>
  <c r="A19" i="46"/>
  <c r="A20" i="46"/>
  <c r="A21" i="46"/>
  <c r="A22" i="46"/>
  <c r="A23" i="46"/>
  <c r="A24" i="46"/>
  <c r="A25" i="46"/>
  <c r="A26" i="46"/>
  <c r="A27" i="46"/>
  <c r="A28" i="46"/>
  <c r="A40" i="46"/>
  <c r="B40" i="46"/>
  <c r="X100" i="46"/>
  <c r="AD40" i="46" l="1"/>
  <c r="AC40" i="46"/>
  <c r="P93" i="46"/>
  <c r="P80" i="46"/>
  <c r="U60" i="46"/>
  <c r="Q176" i="46"/>
  <c r="L132" i="46"/>
  <c r="L95" i="46"/>
  <c r="J92" i="46"/>
  <c r="J87" i="46"/>
  <c r="P76" i="46"/>
  <c r="I71" i="46"/>
  <c r="U68" i="46"/>
  <c r="J63" i="46"/>
  <c r="AD61" i="46"/>
  <c r="Q55" i="46"/>
  <c r="T164" i="46"/>
  <c r="L196" i="46"/>
  <c r="L172" i="46"/>
  <c r="W168" i="46"/>
  <c r="W132" i="46"/>
  <c r="Z96" i="46"/>
  <c r="R92" i="46"/>
  <c r="P84" i="46"/>
  <c r="Z68" i="46"/>
  <c r="J60" i="46"/>
  <c r="AC92" i="46"/>
  <c r="Y94" i="46"/>
  <c r="T79" i="46"/>
  <c r="AC66" i="46"/>
  <c r="AC188" i="46"/>
  <c r="AC180" i="46"/>
  <c r="I85" i="46"/>
  <c r="T100" i="46"/>
  <c r="K89" i="46"/>
  <c r="Z88" i="46"/>
  <c r="L84" i="46"/>
  <c r="U80" i="46"/>
  <c r="P78" i="46"/>
  <c r="R61" i="46"/>
  <c r="R53" i="46"/>
  <c r="Y96" i="46"/>
  <c r="U95" i="46"/>
  <c r="K87" i="46"/>
  <c r="I80" i="46"/>
  <c r="V79" i="46"/>
  <c r="J75" i="46"/>
  <c r="M69" i="46"/>
  <c r="I67" i="46"/>
  <c r="AA59" i="46"/>
  <c r="O55" i="46"/>
  <c r="K50" i="46"/>
  <c r="W64" i="46"/>
  <c r="W67" i="46"/>
  <c r="L56" i="46"/>
  <c r="R87" i="46"/>
  <c r="L91" i="46"/>
  <c r="P55" i="46"/>
  <c r="L76" i="46"/>
  <c r="W48" i="46"/>
  <c r="P91" i="46"/>
  <c r="T59" i="46"/>
  <c r="Q143" i="46"/>
  <c r="AC83" i="46"/>
  <c r="Y82" i="46"/>
  <c r="W99" i="46"/>
  <c r="U64" i="46"/>
  <c r="Q60" i="46"/>
  <c r="Q43" i="46"/>
  <c r="Q179" i="46"/>
  <c r="Z169" i="46"/>
  <c r="L151" i="46"/>
  <c r="W147" i="46"/>
  <c r="L141" i="46"/>
  <c r="Q109" i="46"/>
  <c r="AC101" i="46"/>
  <c r="AC99" i="46"/>
  <c r="U97" i="46"/>
  <c r="T95" i="46"/>
  <c r="AD90" i="46"/>
  <c r="N87" i="46"/>
  <c r="L86" i="46"/>
  <c r="H85" i="46"/>
  <c r="AD81" i="46"/>
  <c r="U79" i="46"/>
  <c r="AC75" i="46"/>
  <c r="P73" i="46"/>
  <c r="Z71" i="46"/>
  <c r="J67" i="46"/>
  <c r="P65" i="46"/>
  <c r="Z62" i="46"/>
  <c r="J59" i="46"/>
  <c r="W58" i="46"/>
  <c r="R57" i="46"/>
  <c r="U55" i="46"/>
  <c r="L54" i="46"/>
  <c r="Q53" i="46"/>
  <c r="AC51" i="46"/>
  <c r="T48" i="46"/>
  <c r="Z45" i="46"/>
  <c r="Q41" i="46"/>
  <c r="U40" i="46"/>
  <c r="AC52" i="46"/>
  <c r="K91" i="46"/>
  <c r="AA72" i="46"/>
  <c r="V87" i="46"/>
  <c r="O54" i="46"/>
  <c r="I82" i="46"/>
  <c r="L40" i="46"/>
  <c r="Q95" i="46"/>
  <c r="L62" i="46"/>
  <c r="W87" i="46"/>
  <c r="I87" i="46"/>
  <c r="J58" i="46"/>
  <c r="R55" i="46"/>
  <c r="P53" i="46"/>
  <c r="J79" i="46"/>
  <c r="AA95" i="46"/>
  <c r="O40" i="46"/>
  <c r="V77" i="46"/>
  <c r="H81" i="46"/>
  <c r="R65" i="46"/>
  <c r="R69" i="46"/>
  <c r="K73" i="46"/>
  <c r="L87" i="46"/>
  <c r="Z87" i="46"/>
  <c r="AD87" i="46"/>
  <c r="J91" i="46"/>
  <c r="Z58" i="46"/>
  <c r="T55" i="46"/>
  <c r="J55" i="46"/>
  <c r="O45" i="46"/>
  <c r="T65" i="46"/>
  <c r="O61" i="46"/>
  <c r="AC79" i="46"/>
  <c r="P79" i="46"/>
  <c r="R99" i="46"/>
  <c r="U99" i="46"/>
  <c r="Z95" i="46"/>
  <c r="K99" i="46"/>
  <c r="AD91" i="46"/>
  <c r="L81" i="46"/>
  <c r="V47" i="46"/>
  <c r="L59" i="46"/>
  <c r="AD59" i="46"/>
  <c r="Q67" i="46"/>
  <c r="U71" i="46"/>
  <c r="P63" i="46"/>
  <c r="W101" i="46"/>
  <c r="W171" i="46"/>
  <c r="I99" i="46"/>
  <c r="W91" i="46"/>
  <c r="AC55" i="46"/>
  <c r="S65" i="46"/>
  <c r="L99" i="46"/>
  <c r="AA92" i="46"/>
  <c r="V99" i="46"/>
  <c r="AC95" i="46"/>
  <c r="U91" i="46"/>
  <c r="R67" i="46"/>
  <c r="W59" i="46"/>
  <c r="P59" i="46"/>
  <c r="K59" i="46"/>
  <c r="P67" i="46"/>
  <c r="R71" i="46"/>
  <c r="T182" i="46"/>
  <c r="L158" i="46"/>
  <c r="W153" i="46"/>
  <c r="I150" i="46"/>
  <c r="W142" i="46"/>
  <c r="Q133" i="46"/>
  <c r="P129" i="46"/>
  <c r="J122" i="46"/>
  <c r="U101" i="46"/>
  <c r="L97" i="46"/>
  <c r="K94" i="46"/>
  <c r="J93" i="46"/>
  <c r="O90" i="46"/>
  <c r="Q86" i="46"/>
  <c r="AC81" i="46"/>
  <c r="W78" i="46"/>
  <c r="Z77" i="46"/>
  <c r="J74" i="46"/>
  <c r="AC73" i="46"/>
  <c r="L69" i="46"/>
  <c r="K65" i="46"/>
  <c r="P62" i="46"/>
  <c r="I58" i="46"/>
  <c r="Z57" i="46"/>
  <c r="AD54" i="46"/>
  <c r="Z51" i="46"/>
  <c r="AA48" i="46"/>
  <c r="AD47" i="46"/>
  <c r="AD45" i="46"/>
  <c r="Z41" i="46"/>
  <c r="N85" i="46"/>
  <c r="H62" i="46"/>
  <c r="Y64" i="46"/>
  <c r="S55" i="46"/>
  <c r="J52" i="46"/>
  <c r="V51" i="46"/>
  <c r="K66" i="46"/>
  <c r="K80" i="46"/>
  <c r="T91" i="46"/>
  <c r="AD55" i="46"/>
  <c r="W79" i="46"/>
  <c r="J45" i="46"/>
  <c r="AD79" i="46"/>
  <c r="W95" i="46"/>
  <c r="Q79" i="46"/>
  <c r="Z55" i="46"/>
  <c r="L55" i="46"/>
  <c r="Z79" i="46"/>
  <c r="AA51" i="46"/>
  <c r="R79" i="46"/>
  <c r="R95" i="46"/>
  <c r="AD99" i="46"/>
  <c r="P99" i="46"/>
  <c r="Z99" i="46"/>
  <c r="AC67" i="46"/>
  <c r="T67" i="46"/>
  <c r="P71" i="46"/>
  <c r="W184" i="46"/>
  <c r="W156" i="46"/>
  <c r="J156" i="46"/>
  <c r="L156" i="46"/>
  <c r="Q148" i="46"/>
  <c r="L148" i="46"/>
  <c r="L128" i="46"/>
  <c r="W128" i="46"/>
  <c r="L108" i="46"/>
  <c r="T108" i="46"/>
  <c r="Q104" i="46"/>
  <c r="W104" i="46"/>
  <c r="AC104" i="46"/>
  <c r="K104" i="46"/>
  <c r="AD98" i="46"/>
  <c r="Q98" i="46"/>
  <c r="L92" i="46"/>
  <c r="U92" i="46"/>
  <c r="Q92" i="46"/>
  <c r="W89" i="46"/>
  <c r="AD89" i="46"/>
  <c r="J89" i="46"/>
  <c r="AC85" i="46"/>
  <c r="U85" i="46"/>
  <c r="P82" i="46"/>
  <c r="R82" i="46"/>
  <c r="AC76" i="46"/>
  <c r="U72" i="46"/>
  <c r="R72" i="46"/>
  <c r="W72" i="46"/>
  <c r="I72" i="46"/>
  <c r="Q70" i="46"/>
  <c r="R70" i="46"/>
  <c r="P61" i="46"/>
  <c r="L61" i="46"/>
  <c r="W61" i="46"/>
  <c r="Q56" i="46"/>
  <c r="Z56" i="46"/>
  <c r="P56" i="46"/>
  <c r="W56" i="46"/>
  <c r="T56" i="46"/>
  <c r="V53" i="46"/>
  <c r="AD53" i="46"/>
  <c r="AC53" i="46"/>
  <c r="T53" i="46"/>
  <c r="R85" i="46"/>
  <c r="AC57" i="46"/>
  <c r="J90" i="46"/>
  <c r="R68" i="46"/>
  <c r="Q82" i="46"/>
  <c r="P86" i="46"/>
  <c r="W96" i="46"/>
  <c r="J96" i="46"/>
  <c r="U54" i="46"/>
  <c r="Q62" i="46"/>
  <c r="U62" i="46"/>
  <c r="Z66" i="46"/>
  <c r="AC69" i="46"/>
  <c r="W73" i="46"/>
  <c r="Y73" i="46"/>
  <c r="Z80" i="46"/>
  <c r="J88" i="46"/>
  <c r="L94" i="46"/>
  <c r="Q58" i="46"/>
  <c r="O76" i="46"/>
  <c r="AC48" i="46"/>
  <c r="W53" i="46"/>
  <c r="K53" i="46"/>
  <c r="N53" i="46"/>
  <c r="AC82" i="46"/>
  <c r="Z85" i="46"/>
  <c r="L85" i="46"/>
  <c r="V85" i="46"/>
  <c r="W76" i="46"/>
  <c r="U45" i="46"/>
  <c r="AC45" i="46"/>
  <c r="P48" i="46"/>
  <c r="Q51" i="46"/>
  <c r="Z61" i="46"/>
  <c r="U61" i="46"/>
  <c r="N65" i="46"/>
  <c r="AC72" i="46"/>
  <c r="Z76" i="46"/>
  <c r="T92" i="46"/>
  <c r="Z92" i="46"/>
  <c r="R56" i="46"/>
  <c r="O78" i="46"/>
  <c r="U41" i="46"/>
  <c r="AC98" i="46"/>
  <c r="N56" i="46"/>
  <c r="AD56" i="46"/>
  <c r="Z64" i="46"/>
  <c r="J128" i="46"/>
  <c r="Q168" i="46"/>
  <c r="Z184" i="46"/>
  <c r="W150" i="46"/>
  <c r="Q164" i="46"/>
  <c r="W164" i="46"/>
  <c r="L164" i="46"/>
  <c r="AC144" i="46"/>
  <c r="Q144" i="46"/>
  <c r="L144" i="46"/>
  <c r="T124" i="46"/>
  <c r="Q124" i="46"/>
  <c r="W120" i="46"/>
  <c r="P94" i="46"/>
  <c r="R94" i="46"/>
  <c r="T94" i="46"/>
  <c r="AC94" i="46"/>
  <c r="Q88" i="46"/>
  <c r="P88" i="46"/>
  <c r="L88" i="46"/>
  <c r="AC88" i="46"/>
  <c r="U88" i="46"/>
  <c r="Q84" i="46"/>
  <c r="AC84" i="46"/>
  <c r="K74" i="46"/>
  <c r="Z74" i="46"/>
  <c r="W65" i="46"/>
  <c r="J65" i="46"/>
  <c r="Q65" i="46"/>
  <c r="AC65" i="46"/>
  <c r="K58" i="46"/>
  <c r="AD58" i="46"/>
  <c r="P58" i="46"/>
  <c r="R51" i="46"/>
  <c r="P51" i="46"/>
  <c r="T51" i="46"/>
  <c r="T47" i="46"/>
  <c r="W41" i="46"/>
  <c r="K41" i="46"/>
  <c r="T41" i="46"/>
  <c r="J41" i="46"/>
  <c r="X56" i="46"/>
  <c r="M60" i="46"/>
  <c r="M84" i="46"/>
  <c r="M72" i="46"/>
  <c r="M76" i="46"/>
  <c r="U74" i="46"/>
  <c r="J101" i="46"/>
  <c r="P100" i="46"/>
  <c r="O68" i="46"/>
  <c r="AA81" i="46"/>
  <c r="Q85" i="46"/>
  <c r="Z86" i="46"/>
  <c r="O93" i="46"/>
  <c r="R93" i="46"/>
  <c r="AC96" i="46"/>
  <c r="AA54" i="46"/>
  <c r="P54" i="46"/>
  <c r="W62" i="46"/>
  <c r="V66" i="46"/>
  <c r="AD66" i="46"/>
  <c r="J69" i="46"/>
  <c r="P69" i="46"/>
  <c r="AC77" i="46"/>
  <c r="AC89" i="46"/>
  <c r="P101" i="46"/>
  <c r="I57" i="46"/>
  <c r="M83" i="46"/>
  <c r="L68" i="46"/>
  <c r="Q68" i="46"/>
  <c r="K68" i="46"/>
  <c r="K81" i="46"/>
  <c r="Z82" i="46"/>
  <c r="J86" i="46"/>
  <c r="W92" i="46"/>
  <c r="AD93" i="46"/>
  <c r="U93" i="46"/>
  <c r="U96" i="46"/>
  <c r="AD96" i="46"/>
  <c r="AD48" i="46"/>
  <c r="W54" i="46"/>
  <c r="K54" i="46"/>
  <c r="Q61" i="46"/>
  <c r="R62" i="46"/>
  <c r="M62" i="46"/>
  <c r="U66" i="46"/>
  <c r="W66" i="46"/>
  <c r="W69" i="46"/>
  <c r="Q69" i="46"/>
  <c r="V69" i="46"/>
  <c r="L73" i="46"/>
  <c r="T73" i="46"/>
  <c r="AD73" i="46"/>
  <c r="AD80" i="46"/>
  <c r="AC80" i="46"/>
  <c r="O80" i="46"/>
  <c r="AD88" i="46"/>
  <c r="W94" i="46"/>
  <c r="Y97" i="46"/>
  <c r="R58" i="46"/>
  <c r="U58" i="46"/>
  <c r="J72" i="46"/>
  <c r="AC61" i="46"/>
  <c r="J76" i="46"/>
  <c r="Q76" i="46"/>
  <c r="AA53" i="46"/>
  <c r="Z53" i="46"/>
  <c r="L53" i="46"/>
  <c r="T82" i="46"/>
  <c r="T85" i="46"/>
  <c r="AD85" i="46"/>
  <c r="AD51" i="46"/>
  <c r="L72" i="46"/>
  <c r="T45" i="46"/>
  <c r="Z48" i="46"/>
  <c r="W51" i="46"/>
  <c r="N61" i="46"/>
  <c r="V61" i="46"/>
  <c r="AD65" i="46"/>
  <c r="P72" i="46"/>
  <c r="Z72" i="46"/>
  <c r="U76" i="46"/>
  <c r="I92" i="46"/>
  <c r="T89" i="46"/>
  <c r="V88" i="46"/>
  <c r="AD84" i="46"/>
  <c r="P70" i="46"/>
  <c r="R64" i="46"/>
  <c r="AC56" i="46"/>
  <c r="AC64" i="46"/>
  <c r="L77" i="46"/>
  <c r="L192" i="46"/>
  <c r="L124" i="46"/>
  <c r="Q101" i="46"/>
  <c r="Z168" i="46"/>
  <c r="AC176" i="46"/>
  <c r="L176" i="46"/>
  <c r="W152" i="46"/>
  <c r="R152" i="46"/>
  <c r="Q152" i="46"/>
  <c r="W136" i="46"/>
  <c r="L136" i="46"/>
  <c r="Z136" i="46"/>
  <c r="T112" i="46"/>
  <c r="Q112" i="46"/>
  <c r="V97" i="46"/>
  <c r="R81" i="46"/>
  <c r="P81" i="46"/>
  <c r="J78" i="46"/>
  <c r="Q78" i="46"/>
  <c r="Q64" i="46"/>
  <c r="P64" i="46"/>
  <c r="L64" i="46"/>
  <c r="I64" i="46"/>
  <c r="J64" i="46"/>
  <c r="AD64" i="46"/>
  <c r="P60" i="46"/>
  <c r="Z60" i="46"/>
  <c r="AC60" i="46"/>
  <c r="L60" i="46"/>
  <c r="U50" i="46"/>
  <c r="Q50" i="46"/>
  <c r="Q48" i="46"/>
  <c r="R48" i="46"/>
  <c r="U48" i="46"/>
  <c r="J48" i="46"/>
  <c r="AA45" i="46"/>
  <c r="R45" i="46"/>
  <c r="S88" i="46"/>
  <c r="L58" i="46"/>
  <c r="M90" i="46"/>
  <c r="U100" i="46"/>
  <c r="AC68" i="46"/>
  <c r="P68" i="46"/>
  <c r="Q81" i="46"/>
  <c r="J81" i="46"/>
  <c r="U81" i="46"/>
  <c r="T86" i="46"/>
  <c r="O86" i="46"/>
  <c r="P96" i="46"/>
  <c r="V96" i="46"/>
  <c r="AC54" i="46"/>
  <c r="J54" i="46"/>
  <c r="AC62" i="46"/>
  <c r="AD62" i="46"/>
  <c r="N66" i="46"/>
  <c r="AD69" i="46"/>
  <c r="AA69" i="46"/>
  <c r="J73" i="46"/>
  <c r="W80" i="46"/>
  <c r="Q80" i="46"/>
  <c r="T88" i="46"/>
  <c r="Q94" i="46"/>
  <c r="J94" i="46"/>
  <c r="T58" i="46"/>
  <c r="N58" i="46"/>
  <c r="J61" i="46"/>
  <c r="N72" i="46"/>
  <c r="L65" i="46"/>
  <c r="AD76" i="46"/>
  <c r="T72" i="46"/>
  <c r="I53" i="46"/>
  <c r="U53" i="46"/>
  <c r="J53" i="46"/>
  <c r="AD82" i="46"/>
  <c r="U82" i="46"/>
  <c r="P85" i="46"/>
  <c r="W45" i="46"/>
  <c r="T76" i="46"/>
  <c r="M43" i="46"/>
  <c r="L45" i="46"/>
  <c r="P45" i="46"/>
  <c r="L48" i="46"/>
  <c r="I51" i="46"/>
  <c r="U51" i="46"/>
  <c r="T61" i="46"/>
  <c r="U65" i="46"/>
  <c r="I65" i="46"/>
  <c r="AD72" i="46"/>
  <c r="R76" i="46"/>
  <c r="AD92" i="46"/>
  <c r="U84" i="46"/>
  <c r="R41" i="46"/>
  <c r="W98" i="46"/>
  <c r="U47" i="46"/>
  <c r="T60" i="46"/>
  <c r="R60" i="46"/>
  <c r="U56" i="46"/>
  <c r="J56" i="46"/>
  <c r="W70" i="46"/>
  <c r="J82" i="46"/>
  <c r="Q184" i="46"/>
  <c r="Q136" i="46"/>
  <c r="R192" i="46"/>
  <c r="P188" i="46"/>
  <c r="Z180" i="46"/>
  <c r="R160" i="46"/>
  <c r="R148" i="46"/>
  <c r="R128" i="46"/>
  <c r="Q114" i="46"/>
  <c r="L102" i="46"/>
  <c r="L66" i="46"/>
  <c r="Z144" i="46"/>
  <c r="Z188" i="46"/>
  <c r="Z84" i="46"/>
  <c r="Z172" i="46"/>
  <c r="AD188" i="46"/>
  <c r="AD68" i="46"/>
  <c r="R140" i="46"/>
  <c r="R80" i="46"/>
  <c r="R164" i="46"/>
  <c r="R156" i="46"/>
  <c r="R184" i="46"/>
  <c r="J148" i="46"/>
  <c r="J104" i="46"/>
  <c r="J140" i="46"/>
  <c r="Z160" i="46"/>
  <c r="R100" i="46"/>
  <c r="Z158" i="46"/>
  <c r="W151" i="46"/>
  <c r="Q142" i="46"/>
  <c r="W114" i="46"/>
  <c r="R110" i="46"/>
  <c r="P98" i="46"/>
  <c r="T97" i="46"/>
  <c r="Z91" i="46"/>
  <c r="U78" i="46"/>
  <c r="Q75" i="46"/>
  <c r="V74" i="46"/>
  <c r="Q71" i="46"/>
  <c r="T69" i="46"/>
  <c r="Z65" i="46"/>
  <c r="Y53" i="46"/>
  <c r="N44" i="46"/>
  <c r="Z46" i="46"/>
  <c r="Y49" i="46"/>
  <c r="R74" i="46"/>
  <c r="J98" i="46"/>
  <c r="W75" i="46"/>
  <c r="L134" i="46"/>
  <c r="Z198" i="46"/>
  <c r="W198" i="46"/>
  <c r="Q198" i="46"/>
  <c r="W194" i="46"/>
  <c r="L194" i="46"/>
  <c r="W193" i="46"/>
  <c r="T193" i="46"/>
  <c r="L191" i="46"/>
  <c r="AD190" i="46"/>
  <c r="Q190" i="46"/>
  <c r="P189" i="46"/>
  <c r="Q189" i="46"/>
  <c r="L189" i="46"/>
  <c r="W187" i="46"/>
  <c r="Q187" i="46"/>
  <c r="Z186" i="46"/>
  <c r="R186" i="46"/>
  <c r="W186" i="46"/>
  <c r="Q186" i="46"/>
  <c r="W185" i="46"/>
  <c r="L185" i="46"/>
  <c r="R185" i="46"/>
  <c r="L183" i="46"/>
  <c r="P182" i="46"/>
  <c r="W181" i="46"/>
  <c r="AC179" i="46"/>
  <c r="Z178" i="46"/>
  <c r="Q178" i="46"/>
  <c r="R177" i="46"/>
  <c r="Q175" i="46"/>
  <c r="Z175" i="46"/>
  <c r="AD174" i="46"/>
  <c r="R174" i="46"/>
  <c r="T174" i="46"/>
  <c r="Z173" i="46"/>
  <c r="Q173" i="46"/>
  <c r="AC171" i="46"/>
  <c r="AC170" i="46"/>
  <c r="L170" i="46"/>
  <c r="W169" i="46"/>
  <c r="Q169" i="46"/>
  <c r="J169" i="46"/>
  <c r="L167" i="46"/>
  <c r="Z166" i="46"/>
  <c r="Q166" i="46"/>
  <c r="L165" i="46"/>
  <c r="Z165" i="46"/>
  <c r="R162" i="46"/>
  <c r="Q162" i="46"/>
  <c r="L162" i="46"/>
  <c r="Z159" i="46"/>
  <c r="T159" i="46"/>
  <c r="Q159" i="46"/>
  <c r="P157" i="46"/>
  <c r="M157" i="46"/>
  <c r="W157" i="46"/>
  <c r="Q154" i="46"/>
  <c r="R153" i="46"/>
  <c r="Z153" i="46"/>
  <c r="R151" i="46"/>
  <c r="P151" i="46"/>
  <c r="Q151" i="46"/>
  <c r="Z150" i="46"/>
  <c r="AD150" i="46"/>
  <c r="AD149" i="46"/>
  <c r="W149" i="46"/>
  <c r="Z147" i="46"/>
  <c r="P147" i="46"/>
  <c r="R147" i="46"/>
  <c r="Z146" i="46"/>
  <c r="T146" i="46"/>
  <c r="R145" i="46"/>
  <c r="AC145" i="46"/>
  <c r="W145" i="46"/>
  <c r="U145" i="46"/>
  <c r="L143" i="46"/>
  <c r="AD142" i="46"/>
  <c r="Z142" i="46"/>
  <c r="L142" i="46"/>
  <c r="P141" i="46"/>
  <c r="Z141" i="46"/>
  <c r="W141" i="46"/>
  <c r="Q138" i="46"/>
  <c r="L138" i="46"/>
  <c r="P137" i="46"/>
  <c r="L137" i="46"/>
  <c r="U137" i="46"/>
  <c r="S137" i="46"/>
  <c r="AD135" i="46"/>
  <c r="Q135" i="46"/>
  <c r="L133" i="46"/>
  <c r="R131" i="46"/>
  <c r="J130" i="46"/>
  <c r="Q130" i="46"/>
  <c r="L130" i="46"/>
  <c r="AC129" i="46"/>
  <c r="Q129" i="46"/>
  <c r="L129" i="46"/>
  <c r="Z127" i="46"/>
  <c r="AC127" i="46"/>
  <c r="L127" i="46"/>
  <c r="T126" i="46"/>
  <c r="L126" i="46"/>
  <c r="Z125" i="46"/>
  <c r="R125" i="46"/>
  <c r="Q125" i="46"/>
  <c r="L125" i="46"/>
  <c r="L123" i="46"/>
  <c r="U122" i="46"/>
  <c r="AD119" i="46"/>
  <c r="Q119" i="46"/>
  <c r="U118" i="46"/>
  <c r="P118" i="46"/>
  <c r="Z118" i="46"/>
  <c r="U115" i="46"/>
  <c r="L115" i="46"/>
  <c r="AD113" i="46"/>
  <c r="R111" i="46"/>
  <c r="Q111" i="46"/>
  <c r="R109" i="46"/>
  <c r="Z109" i="46"/>
  <c r="J107" i="46"/>
  <c r="J106" i="46"/>
  <c r="T106" i="46"/>
  <c r="W105" i="46"/>
  <c r="R103" i="46"/>
  <c r="Z103" i="46"/>
  <c r="AD103" i="46"/>
  <c r="AC103" i="46"/>
  <c r="AC102" i="46"/>
  <c r="R102" i="46"/>
  <c r="R101" i="46"/>
  <c r="L98" i="46"/>
  <c r="T98" i="46"/>
  <c r="R98" i="46"/>
  <c r="Z98" i="46"/>
  <c r="AD97" i="46"/>
  <c r="W97" i="46"/>
  <c r="Z97" i="46"/>
  <c r="J97" i="46"/>
  <c r="N97" i="46"/>
  <c r="Q97" i="46"/>
  <c r="P97" i="46"/>
  <c r="R97" i="46"/>
  <c r="AC97" i="46"/>
  <c r="Z93" i="46"/>
  <c r="L93" i="46"/>
  <c r="W90" i="46"/>
  <c r="Q87" i="46"/>
  <c r="U86" i="46"/>
  <c r="W85" i="46"/>
  <c r="J85" i="46"/>
  <c r="R83" i="46"/>
  <c r="J83" i="46"/>
  <c r="Z83" i="46"/>
  <c r="Q83" i="46"/>
  <c r="L79" i="46"/>
  <c r="AC78" i="46"/>
  <c r="AD78" i="46"/>
  <c r="Z78" i="46"/>
  <c r="L78" i="46"/>
  <c r="X78" i="46"/>
  <c r="H78" i="46"/>
  <c r="N78" i="46"/>
  <c r="P77" i="46"/>
  <c r="W77" i="46"/>
  <c r="P75" i="46"/>
  <c r="AD75" i="46"/>
  <c r="U75" i="46"/>
  <c r="Z75" i="46"/>
  <c r="R75" i="46"/>
  <c r="T75" i="46"/>
  <c r="L75" i="46"/>
  <c r="P74" i="46"/>
  <c r="AD74" i="46"/>
  <c r="W74" i="46"/>
  <c r="L74" i="46"/>
  <c r="X74" i="46"/>
  <c r="T74" i="46"/>
  <c r="Q74" i="46"/>
  <c r="Z73" i="46"/>
  <c r="Q73" i="46"/>
  <c r="AC71" i="46"/>
  <c r="W71" i="46"/>
  <c r="L71" i="46"/>
  <c r="J71" i="46"/>
  <c r="T71" i="46"/>
  <c r="AD71" i="46"/>
  <c r="J70" i="46"/>
  <c r="AC70" i="46"/>
  <c r="T70" i="46"/>
  <c r="U70" i="46"/>
  <c r="Z70" i="46"/>
  <c r="AD70" i="46"/>
  <c r="L70" i="46"/>
  <c r="AD67" i="46"/>
  <c r="L67" i="46"/>
  <c r="Z67" i="46"/>
  <c r="Y67" i="46"/>
  <c r="U67" i="46"/>
  <c r="Y66" i="46"/>
  <c r="R66" i="46"/>
  <c r="J66" i="46"/>
  <c r="AD63" i="46"/>
  <c r="L63" i="46"/>
  <c r="T63" i="46"/>
  <c r="Q63" i="46"/>
  <c r="R63" i="46"/>
  <c r="Z63" i="46"/>
  <c r="W63" i="46"/>
  <c r="U63" i="46"/>
  <c r="AC63" i="46"/>
  <c r="J62" i="46"/>
  <c r="Z59" i="46"/>
  <c r="R59" i="46"/>
  <c r="Q59" i="46"/>
  <c r="U59" i="46"/>
  <c r="M59" i="46"/>
  <c r="AC59" i="46"/>
  <c r="J57" i="46"/>
  <c r="L57" i="46"/>
  <c r="Z54" i="46"/>
  <c r="AD50" i="46"/>
  <c r="AC50" i="46"/>
  <c r="J50" i="46"/>
  <c r="R50" i="46"/>
  <c r="Z50" i="46"/>
  <c r="W50" i="46"/>
  <c r="T50" i="46"/>
  <c r="L50" i="46"/>
  <c r="P50" i="46"/>
  <c r="W47" i="46"/>
  <c r="AC47" i="46"/>
  <c r="R47" i="46"/>
  <c r="L47" i="46"/>
  <c r="J47" i="46"/>
  <c r="Z47" i="46"/>
  <c r="Q47" i="46"/>
  <c r="Y47" i="46"/>
  <c r="P47" i="46"/>
  <c r="AD41" i="46"/>
  <c r="L41" i="46"/>
  <c r="AC41" i="46"/>
  <c r="Q52" i="46"/>
  <c r="K182" i="46"/>
  <c r="K139" i="46"/>
  <c r="K128" i="46"/>
  <c r="K64" i="46"/>
  <c r="K56" i="46"/>
  <c r="K157" i="46"/>
  <c r="K55" i="46"/>
  <c r="K70" i="46"/>
  <c r="K98" i="46"/>
  <c r="AA142" i="46"/>
  <c r="AA97" i="46"/>
  <c r="AA63" i="46"/>
  <c r="AA100" i="46"/>
  <c r="AA64" i="46"/>
  <c r="AA41" i="46"/>
  <c r="V180" i="46"/>
  <c r="V128" i="46"/>
  <c r="V56" i="46"/>
  <c r="O75" i="46"/>
  <c r="O64" i="46"/>
  <c r="O60" i="46"/>
  <c r="O98" i="46"/>
  <c r="O67" i="46"/>
  <c r="O59" i="46"/>
  <c r="I74" i="46"/>
  <c r="I97" i="46"/>
  <c r="I125" i="46"/>
  <c r="I60" i="46"/>
  <c r="I55" i="46"/>
  <c r="I59" i="46"/>
  <c r="I50" i="46"/>
  <c r="U197" i="46"/>
  <c r="W179" i="46"/>
  <c r="W165" i="46"/>
  <c r="T194" i="46"/>
  <c r="P163" i="46"/>
  <c r="U147" i="46"/>
  <c r="Z139" i="46"/>
  <c r="J103" i="46"/>
  <c r="R198" i="46"/>
  <c r="R194" i="46"/>
  <c r="J187" i="46"/>
  <c r="AD186" i="46"/>
  <c r="AD183" i="46"/>
  <c r="R178" i="46"/>
  <c r="R175" i="46"/>
  <c r="R159" i="46"/>
  <c r="Z151" i="46"/>
  <c r="R142" i="46"/>
  <c r="AD138" i="46"/>
  <c r="AD134" i="46"/>
  <c r="Z131" i="46"/>
  <c r="R127" i="46"/>
  <c r="U119" i="46"/>
  <c r="AD111" i="46"/>
  <c r="Z102" i="46"/>
  <c r="J99" i="46"/>
  <c r="R90" i="46"/>
  <c r="R86" i="46"/>
  <c r="R78" i="46"/>
  <c r="J51" i="46"/>
  <c r="T187" i="46"/>
  <c r="Z163" i="46"/>
  <c r="Z192" i="46"/>
  <c r="T151" i="46"/>
  <c r="U160" i="46"/>
  <c r="P119" i="46"/>
  <c r="R193" i="46"/>
  <c r="R181" i="46"/>
  <c r="AD169" i="46"/>
  <c r="R165" i="46"/>
  <c r="R161" i="46"/>
  <c r="AD153" i="46"/>
  <c r="U149" i="46"/>
  <c r="Z148" i="46"/>
  <c r="Z145" i="46"/>
  <c r="U141" i="46"/>
  <c r="AD137" i="46"/>
  <c r="P133" i="46"/>
  <c r="AD129" i="46"/>
  <c r="AD128" i="46"/>
  <c r="Z124" i="46"/>
  <c r="P121" i="46"/>
  <c r="AD117" i="46"/>
  <c r="P105" i="46"/>
  <c r="AD104" i="46"/>
  <c r="Z101" i="46"/>
  <c r="Z81" i="46"/>
  <c r="AD77" i="46"/>
  <c r="R73" i="46"/>
  <c r="Z40" i="46"/>
  <c r="P52" i="46"/>
  <c r="AC197" i="46"/>
  <c r="H41" i="46"/>
  <c r="P41" i="46"/>
  <c r="L80" i="46"/>
  <c r="L186" i="46"/>
  <c r="L152" i="46"/>
  <c r="L168" i="46"/>
  <c r="L175" i="46"/>
  <c r="L114" i="46"/>
  <c r="L122" i="46"/>
  <c r="L82" i="46"/>
  <c r="L112" i="46"/>
  <c r="L147" i="46"/>
  <c r="L120" i="46"/>
  <c r="L195" i="46"/>
  <c r="L197" i="46"/>
  <c r="L131" i="46"/>
  <c r="L180" i="46"/>
  <c r="L187" i="46"/>
  <c r="Q146" i="46"/>
  <c r="Q193" i="46"/>
  <c r="Q57" i="46"/>
  <c r="Q195" i="46"/>
  <c r="Q153" i="46"/>
  <c r="Q145" i="46"/>
  <c r="Q122" i="46"/>
  <c r="Q197" i="46"/>
  <c r="Q180" i="46"/>
  <c r="Q102" i="46"/>
  <c r="Q185" i="46"/>
  <c r="Q170" i="46"/>
  <c r="Q126" i="46"/>
  <c r="Q192" i="46"/>
  <c r="Q139" i="46"/>
  <c r="Q172" i="46"/>
  <c r="Q131" i="46"/>
  <c r="Q171" i="46"/>
  <c r="Q108" i="46"/>
  <c r="Q99" i="46"/>
  <c r="Q103" i="46"/>
  <c r="Q163" i="46"/>
  <c r="W124" i="46"/>
  <c r="W176" i="46"/>
  <c r="W191" i="46"/>
  <c r="W148" i="46"/>
  <c r="W138" i="46"/>
  <c r="W175" i="46"/>
  <c r="W112" i="46"/>
  <c r="W86" i="46"/>
  <c r="W118" i="46"/>
  <c r="W146" i="46"/>
  <c r="W190" i="46"/>
  <c r="W178" i="46"/>
  <c r="W127" i="46"/>
  <c r="W140" i="46"/>
  <c r="W180" i="46"/>
  <c r="W102" i="46"/>
  <c r="W161" i="46"/>
  <c r="W82" i="46"/>
  <c r="T129" i="46"/>
  <c r="T157" i="46"/>
  <c r="T180" i="46"/>
  <c r="T84" i="46"/>
  <c r="T130" i="46"/>
  <c r="AC198" i="46"/>
  <c r="AC143" i="46"/>
  <c r="AC187" i="46"/>
  <c r="AC108" i="46"/>
  <c r="AC87" i="46"/>
  <c r="T66" i="46"/>
  <c r="T52" i="46"/>
  <c r="T176" i="46"/>
  <c r="T184" i="46"/>
  <c r="T169" i="46"/>
  <c r="L117" i="46"/>
  <c r="L171" i="46"/>
  <c r="W122" i="46"/>
  <c r="AC131" i="46"/>
  <c r="L145" i="46"/>
  <c r="L101" i="46"/>
  <c r="L150" i="46"/>
  <c r="L139" i="46"/>
  <c r="L116" i="46"/>
  <c r="Q140" i="46"/>
  <c r="Q183" i="46"/>
  <c r="Q155" i="46"/>
  <c r="Q182" i="46"/>
  <c r="Q188" i="46"/>
  <c r="Q100" i="46"/>
  <c r="Q137" i="46"/>
  <c r="Q127" i="46"/>
  <c r="Q191" i="46"/>
  <c r="Q96" i="46"/>
  <c r="Q167" i="46"/>
  <c r="Q72" i="46"/>
  <c r="Q165" i="46"/>
  <c r="Q177" i="46"/>
  <c r="Q181" i="46"/>
  <c r="Q77" i="46"/>
  <c r="Q150" i="46"/>
  <c r="Q158" i="46"/>
  <c r="Q128" i="46"/>
  <c r="W68" i="46"/>
  <c r="W100" i="46"/>
  <c r="W57" i="46"/>
  <c r="W189" i="46"/>
  <c r="W84" i="46"/>
  <c r="W174" i="46"/>
  <c r="W167" i="46"/>
  <c r="W103" i="46"/>
  <c r="W144" i="46"/>
  <c r="W170" i="46"/>
  <c r="W108" i="46"/>
  <c r="W195" i="46"/>
  <c r="W131" i="46"/>
  <c r="W143" i="46"/>
  <c r="W155" i="46"/>
  <c r="W173" i="46"/>
  <c r="W177" i="46"/>
  <c r="W172" i="46"/>
  <c r="T168" i="46"/>
  <c r="T128" i="46"/>
  <c r="T68" i="46"/>
  <c r="T127" i="46"/>
  <c r="T125" i="46"/>
  <c r="AC184" i="46"/>
  <c r="AC162" i="46"/>
  <c r="AC128" i="46"/>
  <c r="AC134" i="46"/>
  <c r="AC105" i="46"/>
  <c r="R40" i="46"/>
  <c r="T156" i="46"/>
  <c r="T40" i="46"/>
  <c r="AC123" i="46"/>
  <c r="AD52" i="46"/>
  <c r="Z52" i="46"/>
  <c r="U52" i="46"/>
  <c r="AC146" i="46"/>
  <c r="AC196" i="46"/>
  <c r="AC178" i="46"/>
  <c r="AC164" i="46"/>
  <c r="AC181" i="46"/>
  <c r="AC165" i="46"/>
  <c r="AC136" i="46"/>
  <c r="AC192" i="46"/>
  <c r="AC166" i="46"/>
  <c r="AC177" i="46"/>
  <c r="AC148" i="46"/>
  <c r="AC100" i="46"/>
  <c r="AC112" i="46"/>
  <c r="AC152" i="46"/>
  <c r="AC167" i="46"/>
  <c r="AC154" i="46"/>
  <c r="AC190" i="46"/>
  <c r="AC194" i="46"/>
  <c r="AC195" i="46"/>
  <c r="AC186" i="46"/>
  <c r="AC189" i="46"/>
  <c r="AC163" i="46"/>
  <c r="AC138" i="46"/>
  <c r="AC161" i="46"/>
  <c r="AC158" i="46"/>
  <c r="AC172" i="46"/>
  <c r="AC185" i="46"/>
  <c r="AC140" i="46"/>
  <c r="AC150" i="46"/>
  <c r="AC175" i="46"/>
  <c r="AC118" i="46"/>
  <c r="AC141" i="46"/>
  <c r="AC160" i="46"/>
  <c r="AC169" i="46"/>
  <c r="AC153" i="46"/>
  <c r="AC191" i="46"/>
  <c r="AC137" i="46"/>
  <c r="AC149" i="46"/>
  <c r="AC193" i="46"/>
  <c r="AC119" i="46"/>
  <c r="AC142" i="46"/>
  <c r="AC156" i="46"/>
  <c r="AC151" i="46"/>
  <c r="AC182" i="46"/>
  <c r="AC133" i="46"/>
  <c r="AC174" i="46"/>
  <c r="AC173" i="46"/>
  <c r="AC155" i="46"/>
  <c r="AC135" i="46"/>
  <c r="AC157" i="46"/>
  <c r="AC132" i="46"/>
  <c r="AC159" i="46"/>
  <c r="AC130" i="46"/>
  <c r="AC147" i="46"/>
  <c r="AC168" i="46"/>
  <c r="AC58" i="46"/>
  <c r="AC139" i="46"/>
  <c r="AC117" i="46"/>
  <c r="AC183" i="46"/>
  <c r="AC126" i="46"/>
  <c r="AC121" i="46"/>
  <c r="T131" i="46"/>
  <c r="T139" i="46"/>
  <c r="T77" i="46"/>
  <c r="T120" i="46"/>
  <c r="T123" i="46"/>
  <c r="T133" i="46"/>
  <c r="T135" i="46"/>
  <c r="T137" i="46"/>
  <c r="T197" i="46"/>
  <c r="T103" i="46"/>
  <c r="T83" i="46"/>
  <c r="T188" i="46"/>
  <c r="T90" i="46"/>
  <c r="T141" i="46"/>
  <c r="T163" i="46"/>
  <c r="T181" i="46"/>
  <c r="T165" i="46"/>
  <c r="T190" i="46"/>
  <c r="T179" i="46"/>
  <c r="T117" i="46"/>
  <c r="T119" i="46"/>
  <c r="T121" i="46"/>
  <c r="T138" i="46"/>
  <c r="T198" i="46"/>
  <c r="T54" i="46"/>
  <c r="T101" i="46"/>
  <c r="T144" i="46"/>
  <c r="T57" i="46"/>
  <c r="T81" i="46"/>
  <c r="T145" i="46"/>
  <c r="T173" i="46"/>
  <c r="T149" i="46"/>
  <c r="T175" i="46"/>
  <c r="T147" i="46"/>
  <c r="T191" i="46"/>
  <c r="T183" i="46"/>
  <c r="T170" i="46"/>
  <c r="T160" i="46"/>
  <c r="T152" i="46"/>
  <c r="T80" i="46"/>
  <c r="T104" i="46"/>
  <c r="T132" i="46"/>
  <c r="T136" i="46"/>
  <c r="T99" i="46"/>
  <c r="T148" i="46"/>
  <c r="T118" i="46"/>
  <c r="T195" i="46"/>
  <c r="T140" i="46"/>
  <c r="T107" i="46"/>
  <c r="T177" i="46"/>
  <c r="T167" i="46"/>
  <c r="T189" i="46"/>
  <c r="T172" i="46"/>
  <c r="T162" i="46"/>
  <c r="T150" i="46"/>
  <c r="T87" i="46"/>
  <c r="T155" i="46"/>
  <c r="T102" i="46"/>
  <c r="T192" i="46"/>
  <c r="T143" i="46"/>
  <c r="T178" i="46"/>
  <c r="T116" i="46"/>
  <c r="T122" i="46"/>
  <c r="T134" i="46"/>
  <c r="T196" i="46"/>
  <c r="T78" i="46"/>
  <c r="T96" i="46"/>
  <c r="T186" i="46"/>
  <c r="T153" i="46"/>
  <c r="T171" i="46"/>
  <c r="T166" i="46"/>
  <c r="T154" i="46"/>
  <c r="T113" i="46"/>
  <c r="T161" i="46"/>
  <c r="T62" i="46"/>
  <c r="T185" i="46"/>
  <c r="T158" i="46"/>
  <c r="T142" i="46"/>
  <c r="W160" i="46"/>
  <c r="W158" i="46"/>
  <c r="W126" i="46"/>
  <c r="W196" i="46"/>
  <c r="W134" i="46"/>
  <c r="W162" i="46"/>
  <c r="W116" i="46"/>
  <c r="W83" i="46"/>
  <c r="W88" i="46"/>
  <c r="W163" i="46"/>
  <c r="W166" i="46"/>
  <c r="W182" i="46"/>
  <c r="W117" i="46"/>
  <c r="W139" i="46"/>
  <c r="W133" i="46"/>
  <c r="W55" i="46"/>
  <c r="W129" i="46"/>
  <c r="W154" i="46"/>
  <c r="W40" i="46"/>
  <c r="W81" i="46"/>
  <c r="W135" i="46"/>
  <c r="W130" i="46"/>
  <c r="W121" i="46"/>
  <c r="W159" i="46"/>
  <c r="W188" i="46"/>
  <c r="W119" i="46"/>
  <c r="W192" i="46"/>
  <c r="W137" i="46"/>
  <c r="W52" i="46"/>
  <c r="Q156" i="46"/>
  <c r="Q40" i="46"/>
  <c r="Q132" i="46"/>
  <c r="Q149" i="46"/>
  <c r="Q157" i="46"/>
  <c r="Q174" i="46"/>
  <c r="Q117" i="46"/>
  <c r="Q116" i="46"/>
  <c r="Q147" i="46"/>
  <c r="Q160" i="46"/>
  <c r="Q121" i="46"/>
  <c r="Q66" i="46"/>
  <c r="Q141" i="46"/>
  <c r="Q161" i="46"/>
  <c r="Q54" i="46"/>
  <c r="Q106" i="46"/>
  <c r="Q45" i="46"/>
  <c r="Q194" i="46"/>
  <c r="Q123" i="46"/>
  <c r="Q196" i="46"/>
  <c r="Q134" i="46"/>
  <c r="L184" i="46"/>
  <c r="L146" i="46"/>
  <c r="L155" i="46"/>
  <c r="L140" i="46"/>
  <c r="L198" i="46"/>
  <c r="L103" i="46"/>
  <c r="L52" i="46"/>
  <c r="L173" i="46"/>
  <c r="L100" i="46"/>
  <c r="L161" i="46"/>
  <c r="L96" i="46"/>
  <c r="L135" i="46"/>
  <c r="L179" i="46"/>
  <c r="L119" i="46"/>
  <c r="L182" i="46"/>
  <c r="L193" i="46"/>
  <c r="L188" i="46"/>
  <c r="L166" i="46"/>
  <c r="L149" i="46"/>
  <c r="L181" i="46"/>
  <c r="L153" i="46"/>
  <c r="L159" i="46"/>
  <c r="L190" i="46"/>
  <c r="L178" i="46"/>
  <c r="L169" i="46"/>
  <c r="L121" i="46"/>
  <c r="L157" i="46"/>
  <c r="L83" i="46"/>
  <c r="L160" i="46"/>
  <c r="L104" i="46"/>
  <c r="L163" i="46"/>
  <c r="L177" i="46"/>
  <c r="L174" i="46"/>
  <c r="AD195" i="46"/>
  <c r="J195" i="46"/>
  <c r="J191" i="46"/>
  <c r="AD191" i="46"/>
  <c r="Z190" i="46"/>
  <c r="R190" i="46"/>
  <c r="J182" i="46"/>
  <c r="Z182" i="46"/>
  <c r="AD182" i="46"/>
  <c r="AD179" i="46"/>
  <c r="Z179" i="46"/>
  <c r="R179" i="46"/>
  <c r="J174" i="46"/>
  <c r="P174" i="46"/>
  <c r="U174" i="46"/>
  <c r="AD170" i="46"/>
  <c r="R170" i="46"/>
  <c r="R166" i="46"/>
  <c r="AD166" i="46"/>
  <c r="J163" i="46"/>
  <c r="AA163" i="46"/>
  <c r="R163" i="46"/>
  <c r="AD162" i="46"/>
  <c r="V162" i="46"/>
  <c r="Z162" i="46"/>
  <c r="AD158" i="46"/>
  <c r="J158" i="46"/>
  <c r="Z154" i="46"/>
  <c r="AD147" i="46"/>
  <c r="J147" i="46"/>
  <c r="U146" i="46"/>
  <c r="R146" i="46"/>
  <c r="AD146" i="46"/>
  <c r="N146" i="46"/>
  <c r="R143" i="46"/>
  <c r="Z143" i="46"/>
  <c r="I143" i="46"/>
  <c r="U139" i="46"/>
  <c r="R139" i="46"/>
  <c r="J139" i="46"/>
  <c r="U135" i="46"/>
  <c r="P135" i="46"/>
  <c r="U130" i="46"/>
  <c r="R130" i="46"/>
  <c r="Z130" i="46"/>
  <c r="V126" i="46"/>
  <c r="Z126" i="46"/>
  <c r="R126" i="46"/>
  <c r="U126" i="46"/>
  <c r="J126" i="46"/>
  <c r="AA126" i="46"/>
  <c r="W123" i="46"/>
  <c r="U123" i="46"/>
  <c r="AD123" i="46"/>
  <c r="P123" i="46"/>
  <c r="AD83" i="46"/>
  <c r="P83" i="46"/>
  <c r="AC74" i="46"/>
  <c r="T64" i="46"/>
  <c r="J149" i="46"/>
  <c r="Z105" i="46"/>
  <c r="Z129" i="46"/>
  <c r="AD101" i="46"/>
  <c r="Z193" i="46"/>
  <c r="Z177" i="46"/>
  <c r="AD165" i="46"/>
  <c r="Z161" i="46"/>
  <c r="AD157" i="46"/>
  <c r="Z133" i="46"/>
  <c r="K129" i="46"/>
  <c r="AD121" i="46"/>
  <c r="P117" i="46"/>
  <c r="P57" i="46"/>
  <c r="R52" i="46"/>
  <c r="W197" i="46"/>
  <c r="U196" i="46"/>
  <c r="J192" i="46"/>
  <c r="AD192" i="46"/>
  <c r="P192" i="46"/>
  <c r="J188" i="46"/>
  <c r="R188" i="46"/>
  <c r="P184" i="46"/>
  <c r="R176" i="46"/>
  <c r="Z176" i="46"/>
  <c r="AD172" i="46"/>
  <c r="Z164" i="46"/>
  <c r="AD160" i="46"/>
  <c r="J160" i="46"/>
  <c r="U157" i="46"/>
  <c r="Z157" i="46"/>
  <c r="AD156" i="46"/>
  <c r="AD152" i="46"/>
  <c r="Z152" i="46"/>
  <c r="Z149" i="46"/>
  <c r="P149" i="46"/>
  <c r="AD148" i="46"/>
  <c r="P144" i="46"/>
  <c r="R144" i="46"/>
  <c r="J141" i="46"/>
  <c r="AD141" i="46"/>
  <c r="U140" i="46"/>
  <c r="U133" i="46"/>
  <c r="AD133" i="46"/>
  <c r="AD132" i="46"/>
  <c r="Z128" i="46"/>
  <c r="R124" i="46"/>
  <c r="U120" i="46"/>
  <c r="AD109" i="46"/>
  <c r="AC107" i="46"/>
  <c r="Z104" i="46"/>
  <c r="U104" i="46"/>
  <c r="R104" i="46"/>
  <c r="Z100" i="46"/>
  <c r="R96" i="46"/>
  <c r="R88" i="46"/>
  <c r="J84" i="46"/>
  <c r="R84" i="46"/>
  <c r="W60" i="46"/>
  <c r="AC43" i="46"/>
  <c r="L46" i="46"/>
  <c r="AC49" i="46"/>
  <c r="N191" i="46"/>
  <c r="H68" i="46"/>
  <c r="H123" i="46"/>
  <c r="X83" i="46"/>
  <c r="Y135" i="46"/>
  <c r="Y119" i="46"/>
  <c r="S119" i="46"/>
  <c r="M163" i="46"/>
  <c r="R129" i="46"/>
  <c r="AD189" i="46"/>
  <c r="P185" i="46"/>
  <c r="AC122" i="46"/>
  <c r="K83" i="46"/>
  <c r="K186" i="46"/>
  <c r="L154" i="46"/>
  <c r="J44" i="46"/>
  <c r="I44" i="46"/>
  <c r="Z44" i="46"/>
  <c r="T44" i="46"/>
  <c r="U44" i="46"/>
  <c r="W44" i="46"/>
  <c r="V44" i="46"/>
  <c r="AD44" i="46"/>
  <c r="P44" i="46"/>
  <c r="Q44" i="46"/>
  <c r="R44" i="46"/>
  <c r="T42" i="46"/>
  <c r="W42" i="46"/>
  <c r="L42" i="46"/>
  <c r="J42" i="46"/>
  <c r="AD42" i="46"/>
  <c r="K42" i="46"/>
  <c r="AA42" i="46"/>
  <c r="O42" i="46"/>
  <c r="R42" i="46"/>
  <c r="Q42" i="46"/>
  <c r="U42" i="46"/>
  <c r="V42" i="46"/>
  <c r="N50" i="46"/>
  <c r="N185" i="46"/>
  <c r="N169" i="46"/>
  <c r="N105" i="46"/>
  <c r="N84" i="46"/>
  <c r="N104" i="46"/>
  <c r="N112" i="46"/>
  <c r="N120" i="46"/>
  <c r="N128" i="46"/>
  <c r="N136" i="46"/>
  <c r="N144" i="46"/>
  <c r="N152" i="46"/>
  <c r="N160" i="46"/>
  <c r="N168" i="46"/>
  <c r="N176" i="46"/>
  <c r="N184" i="46"/>
  <c r="N192" i="46"/>
  <c r="N103" i="46"/>
  <c r="N119" i="46"/>
  <c r="N135" i="46"/>
  <c r="N151" i="46"/>
  <c r="N167" i="46"/>
  <c r="N183" i="46"/>
  <c r="N153" i="46"/>
  <c r="N94" i="46"/>
  <c r="N108" i="46"/>
  <c r="N118" i="46"/>
  <c r="N130" i="46"/>
  <c r="N140" i="46"/>
  <c r="N150" i="46"/>
  <c r="N162" i="46"/>
  <c r="N172" i="46"/>
  <c r="N182" i="46"/>
  <c r="N194" i="46"/>
  <c r="N91" i="46"/>
  <c r="N123" i="46"/>
  <c r="N143" i="46"/>
  <c r="N163" i="46"/>
  <c r="N187" i="46"/>
  <c r="N45" i="46"/>
  <c r="N117" i="46"/>
  <c r="N149" i="46"/>
  <c r="N181" i="46"/>
  <c r="N193" i="46"/>
  <c r="N129" i="46"/>
  <c r="N137" i="46"/>
  <c r="N100" i="46"/>
  <c r="N114" i="46"/>
  <c r="N126" i="46"/>
  <c r="N142" i="46"/>
  <c r="N156" i="46"/>
  <c r="N170" i="46"/>
  <c r="N186" i="46"/>
  <c r="N198" i="46"/>
  <c r="N83" i="46"/>
  <c r="N127" i="46"/>
  <c r="N155" i="46"/>
  <c r="N179" i="46"/>
  <c r="N125" i="46"/>
  <c r="N165" i="46"/>
  <c r="N40" i="46"/>
  <c r="N113" i="46"/>
  <c r="N64" i="46"/>
  <c r="N60" i="46"/>
  <c r="N63" i="46"/>
  <c r="N74" i="46"/>
  <c r="N59" i="46"/>
  <c r="N89" i="46"/>
  <c r="N121" i="46"/>
  <c r="N52" i="46"/>
  <c r="N106" i="46"/>
  <c r="N122" i="46"/>
  <c r="N134" i="46"/>
  <c r="N148" i="46"/>
  <c r="N164" i="46"/>
  <c r="N178" i="46"/>
  <c r="N190" i="46"/>
  <c r="N111" i="46"/>
  <c r="N139" i="46"/>
  <c r="N171" i="46"/>
  <c r="N195" i="46"/>
  <c r="N101" i="46"/>
  <c r="N141" i="46"/>
  <c r="N189" i="46"/>
  <c r="N161" i="46"/>
  <c r="N75" i="46"/>
  <c r="N49" i="46"/>
  <c r="N42" i="46"/>
  <c r="N46" i="46"/>
  <c r="N47" i="46"/>
  <c r="N110" i="46"/>
  <c r="N138" i="46"/>
  <c r="N166" i="46"/>
  <c r="N196" i="46"/>
  <c r="N115" i="46"/>
  <c r="N175" i="46"/>
  <c r="N109" i="46"/>
  <c r="N197" i="46"/>
  <c r="N62" i="46"/>
  <c r="N124" i="46"/>
  <c r="N154" i="46"/>
  <c r="N180" i="46"/>
  <c r="N147" i="46"/>
  <c r="N157" i="46"/>
  <c r="N145" i="46"/>
  <c r="N67" i="46"/>
  <c r="N92" i="46"/>
  <c r="N99" i="46"/>
  <c r="N48" i="46"/>
  <c r="N68" i="46"/>
  <c r="N90" i="46"/>
  <c r="N102" i="46"/>
  <c r="N132" i="46"/>
  <c r="N158" i="46"/>
  <c r="N188" i="46"/>
  <c r="N107" i="46"/>
  <c r="N159" i="46"/>
  <c r="N77" i="46"/>
  <c r="N173" i="46"/>
  <c r="N81" i="46"/>
  <c r="N98" i="46"/>
  <c r="X126" i="46"/>
  <c r="X195" i="46"/>
  <c r="X193" i="46"/>
  <c r="X186" i="46"/>
  <c r="X71" i="46"/>
  <c r="X194" i="46"/>
  <c r="X190" i="46"/>
  <c r="X189" i="46"/>
  <c r="X181" i="46"/>
  <c r="X171" i="46"/>
  <c r="X165" i="46"/>
  <c r="X163" i="46"/>
  <c r="X150" i="46"/>
  <c r="X172" i="46"/>
  <c r="X169" i="46"/>
  <c r="X154" i="46"/>
  <c r="X148" i="46"/>
  <c r="X140" i="46"/>
  <c r="X131" i="46"/>
  <c r="X118" i="46"/>
  <c r="X115" i="46"/>
  <c r="X101" i="46"/>
  <c r="X90" i="46"/>
  <c r="X175" i="46"/>
  <c r="X197" i="46"/>
  <c r="X170" i="46"/>
  <c r="X89" i="46"/>
  <c r="X114" i="46"/>
  <c r="X120" i="46"/>
  <c r="X179" i="46"/>
  <c r="X139" i="46"/>
  <c r="X130" i="46"/>
  <c r="X122" i="46"/>
  <c r="X93" i="46"/>
  <c r="X191" i="46"/>
  <c r="X192" i="46"/>
  <c r="X162" i="46"/>
  <c r="X146" i="46"/>
  <c r="X144" i="46"/>
  <c r="X178" i="46"/>
  <c r="X145" i="46"/>
  <c r="X134" i="46"/>
  <c r="X129" i="46"/>
  <c r="X125" i="46"/>
  <c r="X138" i="46"/>
  <c r="X151" i="46"/>
  <c r="X176" i="46"/>
  <c r="X168" i="46"/>
  <c r="X155" i="46"/>
  <c r="X185" i="46"/>
  <c r="X128" i="46"/>
  <c r="X87" i="46"/>
  <c r="X152" i="46"/>
  <c r="X127" i="46"/>
  <c r="X180" i="46"/>
  <c r="X183" i="46"/>
  <c r="X142" i="46"/>
  <c r="X198" i="46"/>
  <c r="X177" i="46"/>
  <c r="X156" i="46"/>
  <c r="X132" i="46"/>
  <c r="X166" i="46"/>
  <c r="X102" i="46"/>
  <c r="X161" i="46"/>
  <c r="X153" i="46"/>
  <c r="X196" i="46"/>
  <c r="X160" i="46"/>
  <c r="X103" i="46"/>
  <c r="X136" i="46"/>
  <c r="X141" i="46"/>
  <c r="X167" i="46"/>
  <c r="X164" i="46"/>
  <c r="X54" i="46"/>
  <c r="X116" i="46"/>
  <c r="X149" i="46"/>
  <c r="X158" i="46"/>
  <c r="X157" i="46"/>
  <c r="X110" i="46"/>
  <c r="X184" i="46"/>
  <c r="X108" i="46"/>
  <c r="X119" i="46"/>
  <c r="X123" i="46"/>
  <c r="X133" i="46"/>
  <c r="X159" i="46"/>
  <c r="X188" i="46"/>
  <c r="X174" i="46"/>
  <c r="X107" i="46"/>
  <c r="X143" i="46"/>
  <c r="X57" i="46"/>
  <c r="X75" i="46"/>
  <c r="X49" i="46"/>
  <c r="X67" i="46"/>
  <c r="X59" i="46"/>
  <c r="X44" i="46"/>
  <c r="X92" i="46"/>
  <c r="X95" i="46"/>
  <c r="X72" i="46"/>
  <c r="X187" i="46"/>
  <c r="X112" i="46"/>
  <c r="X117" i="46"/>
  <c r="X121" i="46"/>
  <c r="X137" i="46"/>
  <c r="X182" i="46"/>
  <c r="X81" i="46"/>
  <c r="X58" i="46"/>
  <c r="X40" i="46"/>
  <c r="X173" i="46"/>
  <c r="X124" i="46"/>
  <c r="X50" i="46"/>
  <c r="X70" i="46"/>
  <c r="X63" i="46"/>
  <c r="X60" i="46"/>
  <c r="X47" i="46"/>
  <c r="X46" i="46"/>
  <c r="X53" i="46"/>
  <c r="X41" i="46"/>
  <c r="X64" i="46"/>
  <c r="X91" i="46"/>
  <c r="X61" i="46"/>
  <c r="X77" i="46"/>
  <c r="X111" i="46"/>
  <c r="X69" i="46"/>
  <c r="X94" i="46"/>
  <c r="X73" i="46"/>
  <c r="X66" i="46"/>
  <c r="X62" i="46"/>
  <c r="X105" i="46"/>
  <c r="X135" i="46"/>
  <c r="X106" i="46"/>
  <c r="X88" i="46"/>
  <c r="X84" i="46"/>
  <c r="M105" i="46"/>
  <c r="M192" i="46"/>
  <c r="M183" i="46"/>
  <c r="M186" i="46"/>
  <c r="M148" i="46"/>
  <c r="M187" i="46"/>
  <c r="M159" i="46"/>
  <c r="M176" i="46"/>
  <c r="M169" i="46"/>
  <c r="M167" i="46"/>
  <c r="M152" i="46"/>
  <c r="M128" i="46"/>
  <c r="M191" i="46"/>
  <c r="M195" i="46"/>
  <c r="M193" i="46"/>
  <c r="M177" i="46"/>
  <c r="M171" i="46"/>
  <c r="M151" i="46"/>
  <c r="M129" i="46"/>
  <c r="M125" i="46"/>
  <c r="M93" i="46"/>
  <c r="M111" i="46"/>
  <c r="M134" i="46"/>
  <c r="M150" i="46"/>
  <c r="M166" i="46"/>
  <c r="M179" i="46"/>
  <c r="M188" i="46"/>
  <c r="M182" i="46"/>
  <c r="M180" i="46"/>
  <c r="M102" i="46"/>
  <c r="M101" i="46"/>
  <c r="M109" i="46"/>
  <c r="M131" i="46"/>
  <c r="M143" i="46"/>
  <c r="M190" i="46"/>
  <c r="M178" i="46"/>
  <c r="M116" i="46"/>
  <c r="M112" i="46"/>
  <c r="M132" i="46"/>
  <c r="M181" i="46"/>
  <c r="M196" i="46"/>
  <c r="M172" i="46"/>
  <c r="M164" i="46"/>
  <c r="M154" i="46"/>
  <c r="M80" i="46"/>
  <c r="M103" i="46"/>
  <c r="M185" i="46"/>
  <c r="M57" i="46"/>
  <c r="M162" i="46"/>
  <c r="M100" i="46"/>
  <c r="M108" i="46"/>
  <c r="M136" i="46"/>
  <c r="M146" i="46"/>
  <c r="M175" i="46"/>
  <c r="M114" i="46"/>
  <c r="M189" i="46"/>
  <c r="M198" i="46"/>
  <c r="M140" i="46"/>
  <c r="M153" i="46"/>
  <c r="M194" i="46"/>
  <c r="M158" i="46"/>
  <c r="M161" i="46"/>
  <c r="M52" i="46"/>
  <c r="M142" i="46"/>
  <c r="M168" i="46"/>
  <c r="M184" i="46"/>
  <c r="M165" i="46"/>
  <c r="M127" i="46"/>
  <c r="M107" i="46"/>
  <c r="M138" i="46"/>
  <c r="M144" i="46"/>
  <c r="M156" i="46"/>
  <c r="M155" i="46"/>
  <c r="M68" i="46"/>
  <c r="M106" i="46"/>
  <c r="M133" i="46"/>
  <c r="M141" i="46"/>
  <c r="M119" i="46"/>
  <c r="M120" i="46"/>
  <c r="M64" i="46"/>
  <c r="M42" i="46"/>
  <c r="M71" i="46"/>
  <c r="M89" i="46"/>
  <c r="M65" i="46"/>
  <c r="M61" i="46"/>
  <c r="M104" i="46"/>
  <c r="M126" i="46"/>
  <c r="M137" i="46"/>
  <c r="M149" i="46"/>
  <c r="M174" i="46"/>
  <c r="M122" i="46"/>
  <c r="M118" i="46"/>
  <c r="M170" i="46"/>
  <c r="M86" i="46"/>
  <c r="M75" i="46"/>
  <c r="M49" i="46"/>
  <c r="M98" i="46"/>
  <c r="M78" i="46"/>
  <c r="M74" i="46"/>
  <c r="M95" i="46"/>
  <c r="M79" i="46"/>
  <c r="M135" i="46"/>
  <c r="M147" i="46"/>
  <c r="M160" i="46"/>
  <c r="M197" i="46"/>
  <c r="M70" i="46"/>
  <c r="M56" i="46"/>
  <c r="M63" i="46"/>
  <c r="M44" i="46"/>
  <c r="M41" i="46"/>
  <c r="M99" i="46"/>
  <c r="M53" i="46"/>
  <c r="M88" i="46"/>
  <c r="M173" i="46"/>
  <c r="M113" i="46"/>
  <c r="M130" i="46"/>
  <c r="M123" i="46"/>
  <c r="M121" i="46"/>
  <c r="M117" i="46"/>
  <c r="M110" i="46"/>
  <c r="M97" i="46"/>
  <c r="M50" i="46"/>
  <c r="M47" i="46"/>
  <c r="M46" i="46"/>
  <c r="M81" i="46"/>
  <c r="M91" i="46"/>
  <c r="M85" i="46"/>
  <c r="M58" i="46"/>
  <c r="X96" i="46"/>
  <c r="N96" i="46"/>
  <c r="H87" i="46"/>
  <c r="S58" i="46"/>
  <c r="N51" i="46"/>
  <c r="M48" i="46"/>
  <c r="U43" i="46"/>
  <c r="AA43" i="46"/>
  <c r="Z43" i="46"/>
  <c r="S48" i="46"/>
  <c r="H65" i="46"/>
  <c r="N76" i="46"/>
  <c r="M94" i="46"/>
  <c r="H70" i="46"/>
  <c r="Z42" i="46"/>
  <c r="N70" i="46"/>
  <c r="M40" i="46"/>
  <c r="S77" i="46"/>
  <c r="S57" i="46"/>
  <c r="Y90" i="46"/>
  <c r="S68" i="46"/>
  <c r="S81" i="46"/>
  <c r="N86" i="46"/>
  <c r="N93" i="46"/>
  <c r="N95" i="46"/>
  <c r="M54" i="46"/>
  <c r="S69" i="46"/>
  <c r="N73" i="46"/>
  <c r="N80" i="46"/>
  <c r="Y80" i="46"/>
  <c r="M87" i="46"/>
  <c r="N88" i="46"/>
  <c r="J43" i="46"/>
  <c r="W43" i="46"/>
  <c r="M55" i="46"/>
  <c r="X76" i="46"/>
  <c r="X82" i="46"/>
  <c r="Y85" i="46"/>
  <c r="X85" i="46"/>
  <c r="N43" i="46"/>
  <c r="S43" i="46"/>
  <c r="Y48" i="46"/>
  <c r="X51" i="46"/>
  <c r="Y51" i="46"/>
  <c r="Y99" i="46"/>
  <c r="M67" i="46"/>
  <c r="S59" i="46"/>
  <c r="L44" i="46"/>
  <c r="S98" i="46"/>
  <c r="T46" i="46"/>
  <c r="P42" i="46"/>
  <c r="N71" i="46"/>
  <c r="X97" i="46"/>
  <c r="M124" i="46"/>
  <c r="Y185" i="46"/>
  <c r="S111" i="46"/>
  <c r="L43" i="46"/>
  <c r="T43" i="46"/>
  <c r="P43" i="46"/>
  <c r="I46" i="46"/>
  <c r="W46" i="46"/>
  <c r="R46" i="46"/>
  <c r="P46" i="46"/>
  <c r="U46" i="46"/>
  <c r="Q46" i="46"/>
  <c r="K46" i="46"/>
  <c r="AD46" i="46"/>
  <c r="J46" i="46"/>
  <c r="T49" i="46"/>
  <c r="AD49" i="46"/>
  <c r="U49" i="46"/>
  <c r="L49" i="46"/>
  <c r="K49" i="46"/>
  <c r="Z49" i="46"/>
  <c r="R49" i="46"/>
  <c r="Q49" i="46"/>
  <c r="W49" i="46"/>
  <c r="H145" i="46"/>
  <c r="H144" i="46"/>
  <c r="AB144" i="46" s="1"/>
  <c r="H136" i="46"/>
  <c r="H128" i="46"/>
  <c r="H186" i="46"/>
  <c r="H77" i="46"/>
  <c r="H178" i="46"/>
  <c r="AB178" i="46" s="1"/>
  <c r="H103" i="46"/>
  <c r="H175" i="46"/>
  <c r="H127" i="46"/>
  <c r="H139" i="46"/>
  <c r="H120" i="46"/>
  <c r="H105" i="46"/>
  <c r="H124" i="46"/>
  <c r="H193" i="46"/>
  <c r="H108" i="46"/>
  <c r="H107" i="46"/>
  <c r="H154" i="46"/>
  <c r="H149" i="46"/>
  <c r="H157" i="46"/>
  <c r="H173" i="46"/>
  <c r="H115" i="46"/>
  <c r="H129" i="46"/>
  <c r="H146" i="46"/>
  <c r="H163" i="46"/>
  <c r="H143" i="46"/>
  <c r="H191" i="46"/>
  <c r="H102" i="46"/>
  <c r="H66" i="46"/>
  <c r="H171" i="46"/>
  <c r="H196" i="46"/>
  <c r="H138" i="46"/>
  <c r="H195" i="46"/>
  <c r="H106" i="46"/>
  <c r="H158" i="46"/>
  <c r="H112" i="46"/>
  <c r="H131" i="46"/>
  <c r="H142" i="46"/>
  <c r="H132" i="46"/>
  <c r="H165" i="46"/>
  <c r="H181" i="46"/>
  <c r="H137" i="46"/>
  <c r="H109" i="46"/>
  <c r="H155" i="46"/>
  <c r="H189" i="46"/>
  <c r="H110" i="46"/>
  <c r="H183" i="46"/>
  <c r="H140" i="46"/>
  <c r="H180" i="46"/>
  <c r="H197" i="46"/>
  <c r="H118" i="46"/>
  <c r="H148" i="46"/>
  <c r="H117" i="46"/>
  <c r="H130" i="46"/>
  <c r="H116" i="46"/>
  <c r="H177" i="46"/>
  <c r="H161" i="46"/>
  <c r="H192" i="46"/>
  <c r="H162" i="46"/>
  <c r="H135" i="46"/>
  <c r="H174" i="46"/>
  <c r="H168" i="46"/>
  <c r="H125" i="46"/>
  <c r="H187" i="46"/>
  <c r="H160" i="46"/>
  <c r="H134" i="46"/>
  <c r="H111" i="46"/>
  <c r="H188" i="46"/>
  <c r="H119" i="46"/>
  <c r="H150" i="46"/>
  <c r="H156" i="46"/>
  <c r="H152" i="46"/>
  <c r="H153" i="46"/>
  <c r="H159" i="46"/>
  <c r="H122" i="46"/>
  <c r="H170" i="46"/>
  <c r="H198" i="46"/>
  <c r="H166" i="46"/>
  <c r="H176" i="46"/>
  <c r="H133" i="46"/>
  <c r="H185" i="46"/>
  <c r="H172" i="46"/>
  <c r="H114" i="46"/>
  <c r="H104" i="46"/>
  <c r="H167" i="46"/>
  <c r="H184" i="46"/>
  <c r="H182" i="46"/>
  <c r="H97" i="46"/>
  <c r="H75" i="46"/>
  <c r="H74" i="46"/>
  <c r="H91" i="46"/>
  <c r="H121" i="46"/>
  <c r="H164" i="46"/>
  <c r="H113" i="46"/>
  <c r="H126" i="46"/>
  <c r="H100" i="46"/>
  <c r="H40" i="46"/>
  <c r="H73" i="46"/>
  <c r="H190" i="46"/>
  <c r="H49" i="46"/>
  <c r="H63" i="46"/>
  <c r="H47" i="46"/>
  <c r="H42" i="46"/>
  <c r="H98" i="46"/>
  <c r="H44" i="46"/>
  <c r="H99" i="46"/>
  <c r="AB99" i="46" s="1"/>
  <c r="H79" i="46"/>
  <c r="H72" i="46"/>
  <c r="H194" i="46"/>
  <c r="H141" i="46"/>
  <c r="H147" i="46"/>
  <c r="H179" i="46"/>
  <c r="H90" i="46"/>
  <c r="H50" i="46"/>
  <c r="H89" i="46"/>
  <c r="H51" i="46"/>
  <c r="H82" i="46"/>
  <c r="H53" i="46"/>
  <c r="H45" i="46"/>
  <c r="H58" i="46"/>
  <c r="H80" i="46"/>
  <c r="H61" i="46"/>
  <c r="H54" i="46"/>
  <c r="H96" i="46"/>
  <c r="H95" i="46"/>
  <c r="H86" i="46"/>
  <c r="H83" i="46"/>
  <c r="H57" i="46"/>
  <c r="H84" i="46"/>
  <c r="H151" i="46"/>
  <c r="H169" i="46"/>
  <c r="H56" i="46"/>
  <c r="H60" i="46"/>
  <c r="H55" i="46"/>
  <c r="H46" i="46"/>
  <c r="H67" i="46"/>
  <c r="H59" i="46"/>
  <c r="H71" i="46"/>
  <c r="H88" i="46"/>
  <c r="H76" i="46"/>
  <c r="Y162" i="46"/>
  <c r="Y181" i="46"/>
  <c r="Y180" i="46"/>
  <c r="Y143" i="46"/>
  <c r="Y103" i="46"/>
  <c r="Y130" i="46"/>
  <c r="Y195" i="46"/>
  <c r="Y192" i="46"/>
  <c r="Y175" i="46"/>
  <c r="Y173" i="46"/>
  <c r="Y148" i="46"/>
  <c r="Y133" i="46"/>
  <c r="Y131" i="46"/>
  <c r="Y126" i="46"/>
  <c r="Y124" i="46"/>
  <c r="Y129" i="46"/>
  <c r="Y87" i="46"/>
  <c r="Y190" i="46"/>
  <c r="Y165" i="46"/>
  <c r="Y120" i="46"/>
  <c r="Y83" i="46"/>
  <c r="Y105" i="46"/>
  <c r="Y179" i="46"/>
  <c r="Y187" i="46"/>
  <c r="Y127" i="46"/>
  <c r="Y172" i="46"/>
  <c r="Y166" i="46"/>
  <c r="Y163" i="46"/>
  <c r="Y159" i="46"/>
  <c r="Y115" i="46"/>
  <c r="Y109" i="46"/>
  <c r="Y107" i="46"/>
  <c r="Y100" i="46"/>
  <c r="Y110" i="46"/>
  <c r="Y152" i="46"/>
  <c r="Y138" i="46"/>
  <c r="Y171" i="46"/>
  <c r="Y167" i="46"/>
  <c r="Y191" i="46"/>
  <c r="Y178" i="46"/>
  <c r="Y198" i="46"/>
  <c r="Y68" i="46"/>
  <c r="Y188" i="46"/>
  <c r="Y112" i="46"/>
  <c r="Y177" i="46"/>
  <c r="Y169" i="46"/>
  <c r="Y111" i="46"/>
  <c r="Y102" i="46"/>
  <c r="Y145" i="46"/>
  <c r="Y158" i="46"/>
  <c r="Y196" i="46"/>
  <c r="Y128" i="46"/>
  <c r="Y164" i="46"/>
  <c r="Y132" i="46"/>
  <c r="Y140" i="46"/>
  <c r="Y153" i="46"/>
  <c r="Y161" i="46"/>
  <c r="Y197" i="46"/>
  <c r="Y151" i="46"/>
  <c r="Y86" i="46"/>
  <c r="Y176" i="46"/>
  <c r="Y134" i="46"/>
  <c r="Y137" i="46"/>
  <c r="Y146" i="46"/>
  <c r="Y156" i="46"/>
  <c r="Y186" i="46"/>
  <c r="Y139" i="46"/>
  <c r="Y155" i="46"/>
  <c r="Y116" i="46"/>
  <c r="Y69" i="46"/>
  <c r="Y154" i="46"/>
  <c r="Y144" i="46"/>
  <c r="Y142" i="46"/>
  <c r="Y62" i="46"/>
  <c r="Y170" i="46"/>
  <c r="Y182" i="46"/>
  <c r="Y168" i="46"/>
  <c r="Y184" i="46"/>
  <c r="Y118" i="46"/>
  <c r="Y113" i="46"/>
  <c r="Y147" i="46"/>
  <c r="Y160" i="46"/>
  <c r="Y193" i="46"/>
  <c r="Y121" i="46"/>
  <c r="Y189" i="46"/>
  <c r="Y125" i="46"/>
  <c r="Y101" i="46"/>
  <c r="Y93" i="46"/>
  <c r="Y46" i="46"/>
  <c r="Y78" i="46"/>
  <c r="Y71" i="46"/>
  <c r="Y41" i="46"/>
  <c r="Y88" i="46"/>
  <c r="Y92" i="46"/>
  <c r="Y157" i="46"/>
  <c r="Y123" i="46"/>
  <c r="Y117" i="46"/>
  <c r="Y194" i="46"/>
  <c r="Y150" i="46"/>
  <c r="Y108" i="46"/>
  <c r="Y75" i="46"/>
  <c r="Y56" i="46"/>
  <c r="Y50" i="46"/>
  <c r="Y42" i="46"/>
  <c r="Y59" i="46"/>
  <c r="Y44" i="46"/>
  <c r="Y84" i="46"/>
  <c r="Y91" i="46"/>
  <c r="Y122" i="46"/>
  <c r="Y106" i="46"/>
  <c r="Y104" i="46"/>
  <c r="Y141" i="46"/>
  <c r="Y149" i="46"/>
  <c r="Y52" i="46"/>
  <c r="Y74" i="46"/>
  <c r="Y45" i="46"/>
  <c r="Y43" i="46"/>
  <c r="Y79" i="46"/>
  <c r="Y58" i="46"/>
  <c r="Y54" i="46"/>
  <c r="Y183" i="46"/>
  <c r="Y174" i="46"/>
  <c r="Y63" i="46"/>
  <c r="Y60" i="46"/>
  <c r="Y76" i="46"/>
  <c r="S140" i="46"/>
  <c r="S171" i="46"/>
  <c r="S197" i="46"/>
  <c r="S196" i="46"/>
  <c r="S189" i="46"/>
  <c r="S95" i="46"/>
  <c r="S185" i="46"/>
  <c r="S180" i="46"/>
  <c r="S179" i="46"/>
  <c r="S178" i="46"/>
  <c r="S160" i="46"/>
  <c r="S155" i="46"/>
  <c r="S141" i="46"/>
  <c r="S144" i="46"/>
  <c r="S167" i="46"/>
  <c r="S183" i="46"/>
  <c r="S106" i="46"/>
  <c r="S103" i="46"/>
  <c r="S146" i="46"/>
  <c r="S165" i="46"/>
  <c r="S156" i="46"/>
  <c r="S194" i="46"/>
  <c r="S191" i="46"/>
  <c r="S168" i="46"/>
  <c r="S153" i="46"/>
  <c r="S150" i="46"/>
  <c r="S145" i="46"/>
  <c r="S138" i="46"/>
  <c r="S122" i="46"/>
  <c r="S112" i="46"/>
  <c r="S105" i="46"/>
  <c r="S102" i="46"/>
  <c r="S175" i="46"/>
  <c r="S184" i="46"/>
  <c r="S174" i="46"/>
  <c r="S114" i="46"/>
  <c r="S104" i="46"/>
  <c r="S149" i="46"/>
  <c r="S157" i="46"/>
  <c r="S136" i="46"/>
  <c r="S193" i="46"/>
  <c r="S187" i="46"/>
  <c r="S181" i="46"/>
  <c r="S115" i="46"/>
  <c r="S173" i="46"/>
  <c r="S172" i="46"/>
  <c r="S190" i="46"/>
  <c r="S116" i="46"/>
  <c r="S195" i="46"/>
  <c r="S186" i="46"/>
  <c r="S143" i="46"/>
  <c r="S110" i="46"/>
  <c r="S177" i="46"/>
  <c r="S62" i="46"/>
  <c r="S148" i="46"/>
  <c r="S192" i="46"/>
  <c r="S161" i="46"/>
  <c r="S80" i="46"/>
  <c r="S113" i="46"/>
  <c r="S147" i="46"/>
  <c r="S162" i="46"/>
  <c r="S176" i="46"/>
  <c r="S169" i="46"/>
  <c r="S134" i="46"/>
  <c r="S164" i="46"/>
  <c r="S170" i="46"/>
  <c r="S151" i="46"/>
  <c r="S120" i="46"/>
  <c r="S108" i="46"/>
  <c r="S158" i="46"/>
  <c r="S54" i="46"/>
  <c r="S131" i="46"/>
  <c r="S142" i="46"/>
  <c r="S154" i="46"/>
  <c r="S152" i="46"/>
  <c r="S125" i="46"/>
  <c r="S126" i="46"/>
  <c r="S73" i="46"/>
  <c r="S124" i="46"/>
  <c r="S198" i="46"/>
  <c r="S75" i="46"/>
  <c r="S70" i="46"/>
  <c r="S50" i="46"/>
  <c r="S60" i="46"/>
  <c r="S47" i="46"/>
  <c r="S78" i="46"/>
  <c r="S53" i="46"/>
  <c r="S44" i="46"/>
  <c r="S91" i="46"/>
  <c r="S61" i="46"/>
  <c r="S83" i="46"/>
  <c r="S163" i="46"/>
  <c r="S182" i="46"/>
  <c r="S121" i="46"/>
  <c r="S123" i="46"/>
  <c r="S117" i="46"/>
  <c r="S97" i="46"/>
  <c r="S64" i="46"/>
  <c r="S46" i="46"/>
  <c r="S74" i="46"/>
  <c r="S71" i="46"/>
  <c r="S92" i="46"/>
  <c r="S129" i="46"/>
  <c r="S109" i="46"/>
  <c r="S188" i="46"/>
  <c r="S52" i="46"/>
  <c r="S132" i="46"/>
  <c r="S56" i="46"/>
  <c r="S67" i="46"/>
  <c r="S72" i="46"/>
  <c r="S51" i="46"/>
  <c r="S45" i="46"/>
  <c r="S82" i="46"/>
  <c r="S87" i="46"/>
  <c r="S101" i="46"/>
  <c r="S40" i="46"/>
  <c r="S118" i="46"/>
  <c r="S107" i="46"/>
  <c r="S159" i="46"/>
  <c r="S166" i="46"/>
  <c r="S139" i="46"/>
  <c r="S135" i="46"/>
  <c r="S130" i="46"/>
  <c r="S66" i="46"/>
  <c r="S96" i="46"/>
  <c r="S85" i="46"/>
  <c r="S49" i="46"/>
  <c r="S63" i="46"/>
  <c r="S42" i="46"/>
  <c r="S84" i="46"/>
  <c r="S94" i="46"/>
  <c r="S89" i="46"/>
  <c r="S99" i="46"/>
  <c r="S76" i="46"/>
  <c r="X52" i="46"/>
  <c r="M77" i="46"/>
  <c r="Y95" i="46"/>
  <c r="H48" i="46"/>
  <c r="Y61" i="46"/>
  <c r="X80" i="46"/>
  <c r="M82" i="46"/>
  <c r="X65" i="46"/>
  <c r="Y98" i="46"/>
  <c r="O46" i="46"/>
  <c r="P49" i="46"/>
  <c r="H64" i="46"/>
  <c r="Y70" i="46"/>
  <c r="H69" i="46"/>
  <c r="Y89" i="46"/>
  <c r="H52" i="46"/>
  <c r="X42" i="46"/>
  <c r="H101" i="46"/>
  <c r="N57" i="46"/>
  <c r="Y57" i="46"/>
  <c r="S90" i="46"/>
  <c r="X99" i="46"/>
  <c r="X68" i="46"/>
  <c r="S86" i="46"/>
  <c r="M92" i="46"/>
  <c r="H93" i="46"/>
  <c r="S93" i="46"/>
  <c r="M96" i="46"/>
  <c r="N54" i="46"/>
  <c r="M66" i="46"/>
  <c r="N69" i="46"/>
  <c r="M73" i="46"/>
  <c r="H94" i="46"/>
  <c r="Y65" i="46"/>
  <c r="X55" i="46"/>
  <c r="Y55" i="46"/>
  <c r="N55" i="46"/>
  <c r="AD43" i="46"/>
  <c r="N82" i="46"/>
  <c r="Y72" i="46"/>
  <c r="X43" i="46"/>
  <c r="R43" i="46"/>
  <c r="H43" i="46"/>
  <c r="X45" i="46"/>
  <c r="M45" i="46"/>
  <c r="X48" i="46"/>
  <c r="M51" i="46"/>
  <c r="N79" i="46"/>
  <c r="S79" i="46"/>
  <c r="X79" i="46"/>
  <c r="H92" i="46"/>
  <c r="Y81" i="46"/>
  <c r="S41" i="46"/>
  <c r="N41" i="46"/>
  <c r="AC44" i="46"/>
  <c r="X98" i="46"/>
  <c r="V46" i="46"/>
  <c r="AC46" i="46"/>
  <c r="AC42" i="46"/>
  <c r="J49" i="46"/>
  <c r="S100" i="46"/>
  <c r="Y136" i="46"/>
  <c r="M145" i="46"/>
  <c r="Y40" i="46"/>
  <c r="X104" i="46"/>
  <c r="X109" i="46"/>
  <c r="X147" i="46"/>
  <c r="M139" i="46"/>
  <c r="S127" i="46"/>
  <c r="N174" i="46"/>
  <c r="M115" i="46"/>
  <c r="Y77" i="46"/>
  <c r="X86" i="46"/>
  <c r="S128" i="46"/>
  <c r="X113" i="46"/>
  <c r="S133" i="46"/>
  <c r="Y114" i="46"/>
  <c r="N177" i="46"/>
  <c r="N133" i="46"/>
  <c r="N131" i="46"/>
  <c r="N116" i="46"/>
  <c r="W115" i="46"/>
  <c r="AC115" i="46"/>
  <c r="AC114" i="46"/>
  <c r="I114" i="46"/>
  <c r="T114" i="46"/>
  <c r="AD114" i="46"/>
  <c r="AC113" i="46"/>
  <c r="Z113" i="46"/>
  <c r="P113" i="46"/>
  <c r="W113" i="46"/>
  <c r="L113" i="46"/>
  <c r="Q113" i="46"/>
  <c r="J113" i="46"/>
  <c r="R113" i="46"/>
  <c r="P111" i="46"/>
  <c r="AC111" i="46"/>
  <c r="L111" i="46"/>
  <c r="Z111" i="46"/>
  <c r="T111" i="46"/>
  <c r="W111" i="46"/>
  <c r="J111" i="46"/>
  <c r="T110" i="46"/>
  <c r="AC110" i="46"/>
  <c r="Q110" i="46"/>
  <c r="L110" i="46"/>
  <c r="U110" i="46"/>
  <c r="W110" i="46"/>
  <c r="AC109" i="46"/>
  <c r="W109" i="46"/>
  <c r="P109" i="46"/>
  <c r="T109" i="46"/>
  <c r="J109" i="46"/>
  <c r="L107" i="46"/>
  <c r="R107" i="46"/>
  <c r="W107" i="46"/>
  <c r="Q107" i="46"/>
  <c r="AC106" i="46"/>
  <c r="W106" i="46"/>
  <c r="L106" i="46"/>
  <c r="U106" i="46"/>
  <c r="AD105" i="46"/>
  <c r="R105" i="46"/>
  <c r="Q105" i="46"/>
  <c r="L105" i="46"/>
  <c r="J95" i="46"/>
  <c r="AD95" i="46"/>
  <c r="P95" i="46"/>
  <c r="Z94" i="46"/>
  <c r="O94" i="46"/>
  <c r="U94" i="46"/>
  <c r="AA94" i="46"/>
  <c r="AD94" i="46"/>
  <c r="W93" i="46"/>
  <c r="Q93" i="46"/>
  <c r="T93" i="46"/>
  <c r="R91" i="46"/>
  <c r="O91" i="46"/>
  <c r="AC91" i="46"/>
  <c r="Q91" i="46"/>
  <c r="AC90" i="46"/>
  <c r="Q90" i="46"/>
  <c r="P90" i="46"/>
  <c r="Z90" i="46"/>
  <c r="L90" i="46"/>
  <c r="L89" i="46"/>
  <c r="Z89" i="46"/>
  <c r="Q89" i="46"/>
  <c r="U89" i="46"/>
  <c r="P89" i="46"/>
  <c r="R89" i="46"/>
  <c r="O89" i="46"/>
  <c r="AD107" i="46"/>
  <c r="U113" i="46"/>
  <c r="AD106" i="46"/>
  <c r="T105" i="46"/>
  <c r="P110" i="46"/>
  <c r="P107" i="46"/>
  <c r="AC93" i="46"/>
  <c r="T115" i="46"/>
  <c r="L109" i="46"/>
  <c r="W125" i="46"/>
  <c r="AD125" i="46"/>
  <c r="AC125" i="46"/>
  <c r="AC124" i="46"/>
  <c r="AD124" i="46"/>
  <c r="AC120" i="46"/>
  <c r="Q120" i="46"/>
  <c r="AD120" i="46"/>
  <c r="AC116" i="46"/>
  <c r="AD116" i="46"/>
  <c r="U116" i="46"/>
  <c r="J116" i="46"/>
  <c r="AD86" i="46"/>
  <c r="AC86" i="46"/>
  <c r="Q118" i="46"/>
  <c r="L118" i="46"/>
  <c r="Q115" i="46"/>
  <c r="Z121" i="46"/>
  <c r="Z116" i="46"/>
  <c r="Z114" i="46"/>
  <c r="Z106" i="46"/>
  <c r="Z135" i="46"/>
  <c r="Z117" i="46"/>
  <c r="Z110" i="46"/>
  <c r="Z123" i="46"/>
  <c r="Z191" i="46"/>
  <c r="Z138" i="46"/>
  <c r="Z156" i="46"/>
  <c r="Z134" i="46"/>
  <c r="Z137" i="46"/>
  <c r="Z155" i="46"/>
  <c r="Z140" i="46"/>
  <c r="Z69" i="46"/>
  <c r="Z107" i="46"/>
  <c r="AD60" i="46"/>
  <c r="AD177" i="46"/>
  <c r="AD180" i="46"/>
  <c r="AD167" i="46"/>
  <c r="AD108" i="46"/>
  <c r="AD130" i="46"/>
  <c r="AD185" i="46"/>
  <c r="AD194" i="46"/>
  <c r="AD196" i="46"/>
  <c r="AD171" i="46"/>
  <c r="AD193" i="46"/>
  <c r="AD140" i="46"/>
  <c r="AD176" i="46"/>
  <c r="AD164" i="46"/>
  <c r="AD145" i="46"/>
  <c r="AD151" i="46"/>
  <c r="AD187" i="46"/>
  <c r="AD175" i="46"/>
  <c r="AD136" i="46"/>
  <c r="AD127" i="46"/>
  <c r="AD118" i="46"/>
  <c r="AD102" i="46"/>
  <c r="AD110" i="46"/>
  <c r="AD155" i="46"/>
  <c r="AD173" i="46"/>
  <c r="AD143" i="46"/>
  <c r="AD100" i="46"/>
  <c r="AD184" i="46"/>
  <c r="AD178" i="46"/>
  <c r="AD154" i="46"/>
  <c r="AD168" i="46"/>
  <c r="AD198" i="46"/>
  <c r="AD181" i="46"/>
  <c r="AD161" i="46"/>
  <c r="AD131" i="46"/>
  <c r="AD122" i="46"/>
  <c r="AD115" i="46"/>
  <c r="AD57" i="46"/>
  <c r="AD126" i="46"/>
  <c r="AD159" i="46"/>
  <c r="AD144" i="46"/>
  <c r="AD139" i="46"/>
  <c r="R182" i="46"/>
  <c r="R180" i="46"/>
  <c r="R135" i="46"/>
  <c r="R169" i="46"/>
  <c r="R77" i="46"/>
  <c r="R167" i="46"/>
  <c r="R168" i="46"/>
  <c r="R158" i="46"/>
  <c r="R183" i="46"/>
  <c r="R106" i="46"/>
  <c r="R132" i="46"/>
  <c r="R155" i="46"/>
  <c r="R196" i="46"/>
  <c r="R136" i="46"/>
  <c r="R189" i="46"/>
  <c r="U190" i="46"/>
  <c r="U179" i="46"/>
  <c r="U111" i="46"/>
  <c r="U129" i="46"/>
  <c r="U175" i="46"/>
  <c r="U167" i="46"/>
  <c r="U162" i="46"/>
  <c r="U83" i="46"/>
  <c r="U124" i="46"/>
  <c r="U186" i="46"/>
  <c r="U178" i="46"/>
  <c r="U132" i="46"/>
  <c r="U128" i="46"/>
  <c r="U114" i="46"/>
  <c r="U148" i="46"/>
  <c r="U77" i="46"/>
  <c r="U125" i="46"/>
  <c r="U198" i="46"/>
  <c r="U138" i="46"/>
  <c r="U163" i="46"/>
  <c r="U184" i="46"/>
  <c r="U192" i="46"/>
  <c r="U142" i="46"/>
  <c r="U144" i="46"/>
  <c r="U155" i="46"/>
  <c r="U168" i="46"/>
  <c r="U187" i="46"/>
  <c r="U195" i="46"/>
  <c r="U121" i="46"/>
  <c r="U69" i="46"/>
  <c r="U136" i="46"/>
  <c r="U153" i="46"/>
  <c r="U161" i="46"/>
  <c r="U117" i="46"/>
  <c r="U57" i="46"/>
  <c r="P191" i="46"/>
  <c r="P183" i="46"/>
  <c r="P177" i="46"/>
  <c r="P170" i="46"/>
  <c r="P179" i="46"/>
  <c r="P127" i="46"/>
  <c r="P108" i="46"/>
  <c r="P126" i="46"/>
  <c r="P175" i="46"/>
  <c r="P173" i="46"/>
  <c r="P197" i="46"/>
  <c r="P103" i="46"/>
  <c r="P115" i="46"/>
  <c r="P176" i="46"/>
  <c r="P164" i="46"/>
  <c r="P156" i="46"/>
  <c r="P155" i="46"/>
  <c r="P152" i="46"/>
  <c r="P142" i="46"/>
  <c r="P87" i="46"/>
  <c r="P162" i="46"/>
  <c r="P158" i="46"/>
  <c r="P153" i="46"/>
  <c r="P148" i="46"/>
  <c r="P146" i="46"/>
  <c r="P140" i="46"/>
  <c r="P161" i="46"/>
  <c r="P66" i="46"/>
  <c r="P139" i="46"/>
  <c r="P180" i="46"/>
  <c r="P154" i="46"/>
  <c r="P138" i="46"/>
  <c r="P159" i="46"/>
  <c r="P106" i="46"/>
  <c r="P168" i="46"/>
  <c r="P178" i="46"/>
  <c r="P120" i="46"/>
  <c r="P143" i="46"/>
  <c r="P134" i="46"/>
  <c r="P40" i="46"/>
  <c r="P102" i="46"/>
  <c r="J137" i="46"/>
  <c r="J186" i="46"/>
  <c r="J68" i="46"/>
  <c r="J117" i="46"/>
  <c r="J197" i="46"/>
  <c r="J178" i="46"/>
  <c r="J125" i="46"/>
  <c r="J120" i="46"/>
  <c r="J159" i="46"/>
  <c r="J150" i="46"/>
  <c r="J127" i="46"/>
  <c r="J108" i="46"/>
  <c r="J129" i="46"/>
  <c r="J193" i="46"/>
  <c r="J161" i="46"/>
  <c r="J154" i="46"/>
  <c r="J142" i="46"/>
  <c r="J171" i="46"/>
  <c r="J176" i="46"/>
  <c r="J164" i="46"/>
  <c r="J155" i="46"/>
  <c r="J144" i="46"/>
  <c r="J134" i="46"/>
  <c r="J167" i="46"/>
  <c r="J123" i="46"/>
  <c r="J105" i="46"/>
  <c r="J184" i="46"/>
  <c r="J168" i="46"/>
  <c r="J162" i="46"/>
  <c r="J146" i="46"/>
  <c r="J153" i="46"/>
  <c r="J172" i="46"/>
  <c r="J114" i="46"/>
  <c r="J118" i="46"/>
  <c r="J152" i="46"/>
  <c r="J40" i="46"/>
  <c r="J136" i="46"/>
  <c r="J138" i="46"/>
  <c r="J180" i="46"/>
  <c r="J100" i="46"/>
  <c r="AD197" i="46"/>
  <c r="U156" i="46"/>
  <c r="R154" i="46"/>
  <c r="J133" i="46"/>
  <c r="O187" i="46"/>
  <c r="W183" i="46"/>
  <c r="K115" i="46"/>
  <c r="AA158" i="46"/>
  <c r="V40" i="46"/>
  <c r="O84" i="46"/>
  <c r="AA89" i="46"/>
  <c r="K101" i="46"/>
  <c r="K57" i="46"/>
  <c r="V90" i="46"/>
  <c r="I100" i="46"/>
  <c r="I68" i="46"/>
  <c r="I86" i="46"/>
  <c r="K86" i="46"/>
  <c r="K93" i="46"/>
  <c r="O96" i="46"/>
  <c r="I54" i="46"/>
  <c r="O62" i="46"/>
  <c r="I66" i="46"/>
  <c r="I69" i="46"/>
  <c r="O72" i="46"/>
  <c r="AA73" i="46"/>
  <c r="K88" i="46"/>
  <c r="AA88" i="46"/>
  <c r="V94" i="46"/>
  <c r="O58" i="46"/>
  <c r="I61" i="46"/>
  <c r="K76" i="46"/>
  <c r="V55" i="46"/>
  <c r="V82" i="46"/>
  <c r="K82" i="46"/>
  <c r="O85" i="46"/>
  <c r="V65" i="46"/>
  <c r="V43" i="46"/>
  <c r="V45" i="46"/>
  <c r="AA61" i="46"/>
  <c r="K61" i="46"/>
  <c r="V72" i="46"/>
  <c r="AA76" i="46"/>
  <c r="V76" i="46"/>
  <c r="K79" i="46"/>
  <c r="I79" i="46"/>
  <c r="O79" i="46"/>
  <c r="V89" i="46"/>
  <c r="AA99" i="46"/>
  <c r="O92" i="46"/>
  <c r="I95" i="46"/>
  <c r="I89" i="46"/>
  <c r="I91" i="46"/>
  <c r="I94" i="46"/>
  <c r="AA84" i="46"/>
  <c r="V84" i="46"/>
  <c r="O41" i="46"/>
  <c r="I41" i="46"/>
  <c r="AA44" i="46"/>
  <c r="K44" i="46"/>
  <c r="V59" i="46"/>
  <c r="K67" i="46"/>
  <c r="K71" i="46"/>
  <c r="AA71" i="46"/>
  <c r="AA74" i="46"/>
  <c r="AA78" i="46"/>
  <c r="K78" i="46"/>
  <c r="I98" i="46"/>
  <c r="V98" i="46"/>
  <c r="I42" i="46"/>
  <c r="O47" i="46"/>
  <c r="K47" i="46"/>
  <c r="AA60" i="46"/>
  <c r="I56" i="46"/>
  <c r="AA56" i="46"/>
  <c r="V64" i="46"/>
  <c r="AA70" i="46"/>
  <c r="O97" i="46"/>
  <c r="O82" i="46"/>
  <c r="I93" i="46"/>
  <c r="K100" i="46"/>
  <c r="K113" i="46"/>
  <c r="V122" i="46"/>
  <c r="I129" i="46"/>
  <c r="K142" i="46"/>
  <c r="K190" i="46"/>
  <c r="I162" i="46"/>
  <c r="K136" i="46"/>
  <c r="AA117" i="46"/>
  <c r="V166" i="46"/>
  <c r="AA182" i="46"/>
  <c r="K149" i="46"/>
  <c r="K193" i="46"/>
  <c r="K167" i="46"/>
  <c r="K156" i="46"/>
  <c r="K189" i="46"/>
  <c r="K183" i="46"/>
  <c r="K171" i="46"/>
  <c r="K146" i="46"/>
  <c r="K194" i="46"/>
  <c r="K178" i="46"/>
  <c r="K191" i="46"/>
  <c r="K184" i="46"/>
  <c r="K180" i="46"/>
  <c r="K155" i="46"/>
  <c r="K110" i="46"/>
  <c r="K106" i="46"/>
  <c r="K103" i="46"/>
  <c r="K90" i="46"/>
  <c r="K140" i="46"/>
  <c r="K172" i="46"/>
  <c r="K197" i="46"/>
  <c r="K185" i="46"/>
  <c r="K174" i="46"/>
  <c r="K170" i="46"/>
  <c r="K143" i="46"/>
  <c r="K120" i="46"/>
  <c r="K114" i="46"/>
  <c r="K108" i="46"/>
  <c r="K144" i="46"/>
  <c r="K175" i="46"/>
  <c r="K187" i="46"/>
  <c r="K150" i="46"/>
  <c r="K145" i="46"/>
  <c r="K105" i="46"/>
  <c r="K165" i="46"/>
  <c r="K131" i="46"/>
  <c r="K168" i="46"/>
  <c r="K153" i="46"/>
  <c r="K141" i="46"/>
  <c r="K112" i="46"/>
  <c r="K151" i="46"/>
  <c r="K169" i="46"/>
  <c r="K181" i="46"/>
  <c r="K161" i="46"/>
  <c r="K192" i="46"/>
  <c r="K117" i="46"/>
  <c r="K179" i="46"/>
  <c r="K173" i="46"/>
  <c r="K198" i="46"/>
  <c r="K196" i="46"/>
  <c r="K148" i="46"/>
  <c r="K152" i="46"/>
  <c r="K123" i="46"/>
  <c r="K118" i="46"/>
  <c r="K195" i="46"/>
  <c r="K102" i="46"/>
  <c r="K177" i="46"/>
  <c r="K160" i="46"/>
  <c r="K164" i="46"/>
  <c r="K119" i="46"/>
  <c r="K147" i="46"/>
  <c r="K176" i="46"/>
  <c r="K159" i="46"/>
  <c r="K135" i="46"/>
  <c r="K130" i="46"/>
  <c r="K77" i="46"/>
  <c r="K154" i="46"/>
  <c r="K121" i="46"/>
  <c r="K125" i="46"/>
  <c r="K111" i="46"/>
  <c r="K166" i="46"/>
  <c r="K188" i="46"/>
  <c r="K137" i="46"/>
  <c r="K126" i="46"/>
  <c r="K138" i="46"/>
  <c r="K124" i="46"/>
  <c r="K133" i="46"/>
  <c r="K132" i="46"/>
  <c r="K40" i="46"/>
  <c r="K158" i="46"/>
  <c r="K162" i="46"/>
  <c r="K116" i="46"/>
  <c r="K107" i="46"/>
  <c r="K109" i="46"/>
  <c r="K163" i="46"/>
  <c r="K69" i="46"/>
  <c r="K52" i="46"/>
  <c r="K97" i="46"/>
  <c r="K75" i="46"/>
  <c r="K63" i="46"/>
  <c r="K60" i="46"/>
  <c r="K122" i="46"/>
  <c r="K134" i="46"/>
  <c r="AA171" i="46"/>
  <c r="AA146" i="46"/>
  <c r="AA156" i="46"/>
  <c r="AA175" i="46"/>
  <c r="AA160" i="46"/>
  <c r="AA167" i="46"/>
  <c r="AA197" i="46"/>
  <c r="AA193" i="46"/>
  <c r="AA191" i="46"/>
  <c r="AA187" i="46"/>
  <c r="AA186" i="46"/>
  <c r="AA184" i="46"/>
  <c r="AA181" i="46"/>
  <c r="AA179" i="46"/>
  <c r="AA150" i="46"/>
  <c r="AA195" i="46"/>
  <c r="AA183" i="46"/>
  <c r="AA170" i="46"/>
  <c r="AA128" i="46"/>
  <c r="AA108" i="46"/>
  <c r="AA105" i="46"/>
  <c r="AA93" i="46"/>
  <c r="AA151" i="46"/>
  <c r="AA165" i="46"/>
  <c r="AA169" i="46"/>
  <c r="AA173" i="46"/>
  <c r="AA177" i="46"/>
  <c r="AA66" i="46"/>
  <c r="AA194" i="46"/>
  <c r="AA168" i="46"/>
  <c r="AA153" i="46"/>
  <c r="AA141" i="46"/>
  <c r="AA127" i="46"/>
  <c r="AA115" i="46"/>
  <c r="AA101" i="46"/>
  <c r="AA86" i="46"/>
  <c r="AA102" i="46"/>
  <c r="AA140" i="46"/>
  <c r="AA174" i="46"/>
  <c r="AA178" i="46"/>
  <c r="AA129" i="46"/>
  <c r="AA114" i="46"/>
  <c r="AA106" i="46"/>
  <c r="AA103" i="46"/>
  <c r="AA90" i="46"/>
  <c r="AA144" i="46"/>
  <c r="AA155" i="46"/>
  <c r="AA121" i="46"/>
  <c r="AA116" i="46"/>
  <c r="AA110" i="46"/>
  <c r="AA189" i="46"/>
  <c r="AA143" i="46"/>
  <c r="AA172" i="46"/>
  <c r="AA148" i="46"/>
  <c r="AA152" i="46"/>
  <c r="AA164" i="46"/>
  <c r="AA192" i="46"/>
  <c r="AA180" i="46"/>
  <c r="AA147" i="46"/>
  <c r="AA145" i="46"/>
  <c r="AA57" i="46"/>
  <c r="AA124" i="46"/>
  <c r="AA185" i="46"/>
  <c r="AA161" i="46"/>
  <c r="AA176" i="46"/>
  <c r="AA198" i="46"/>
  <c r="AA154" i="46"/>
  <c r="AA125" i="46"/>
  <c r="AA119" i="46"/>
  <c r="AA159" i="46"/>
  <c r="AA133" i="46"/>
  <c r="AA134" i="46"/>
  <c r="AA62" i="46"/>
  <c r="AA112" i="46"/>
  <c r="AA162" i="46"/>
  <c r="AA52" i="46"/>
  <c r="AA111" i="46"/>
  <c r="AA166" i="46"/>
  <c r="AA188" i="46"/>
  <c r="AA135" i="46"/>
  <c r="AA123" i="46"/>
  <c r="AA132" i="46"/>
  <c r="AA130" i="46"/>
  <c r="AA138" i="46"/>
  <c r="AA87" i="46"/>
  <c r="AA40" i="46"/>
  <c r="AA131" i="46"/>
  <c r="AA83" i="46"/>
  <c r="AA107" i="46"/>
  <c r="AA109" i="46"/>
  <c r="AA139" i="46"/>
  <c r="AA136" i="46"/>
  <c r="AA149" i="46"/>
  <c r="AA190" i="46"/>
  <c r="AA157" i="46"/>
  <c r="AA122" i="46"/>
  <c r="AA104" i="46"/>
  <c r="AA77" i="46"/>
  <c r="V171" i="46"/>
  <c r="V137" i="46"/>
  <c r="V198" i="46"/>
  <c r="V191" i="46"/>
  <c r="V190" i="46"/>
  <c r="V117" i="46"/>
  <c r="V195" i="46"/>
  <c r="V187" i="46"/>
  <c r="V186" i="46"/>
  <c r="V185" i="46"/>
  <c r="V183" i="46"/>
  <c r="V179" i="46"/>
  <c r="V177" i="46"/>
  <c r="V169" i="46"/>
  <c r="V196" i="46"/>
  <c r="V189" i="46"/>
  <c r="V173" i="46"/>
  <c r="V159" i="46"/>
  <c r="V136" i="46"/>
  <c r="V127" i="46"/>
  <c r="V119" i="46"/>
  <c r="V116" i="46"/>
  <c r="V114" i="46"/>
  <c r="V108" i="46"/>
  <c r="V104" i="46"/>
  <c r="V86" i="46"/>
  <c r="V118" i="46"/>
  <c r="V131" i="46"/>
  <c r="V115" i="46"/>
  <c r="V175" i="46"/>
  <c r="V165" i="46"/>
  <c r="V147" i="46"/>
  <c r="V143" i="46"/>
  <c r="V125" i="46"/>
  <c r="V123" i="46"/>
  <c r="V120" i="46"/>
  <c r="V132" i="46"/>
  <c r="V150" i="46"/>
  <c r="V181" i="46"/>
  <c r="V58" i="46"/>
  <c r="V121" i="46"/>
  <c r="V133" i="46"/>
  <c r="V100" i="46"/>
  <c r="V197" i="46"/>
  <c r="V194" i="46"/>
  <c r="V167" i="46"/>
  <c r="V145" i="46"/>
  <c r="V112" i="46"/>
  <c r="V129" i="46"/>
  <c r="V142" i="46"/>
  <c r="V170" i="46"/>
  <c r="V155" i="46"/>
  <c r="V103" i="46"/>
  <c r="V102" i="46"/>
  <c r="V164" i="46"/>
  <c r="V152" i="46"/>
  <c r="V148" i="46"/>
  <c r="V144" i="46"/>
  <c r="V140" i="46"/>
  <c r="V57" i="46"/>
  <c r="V135" i="46"/>
  <c r="V161" i="46"/>
  <c r="V178" i="46"/>
  <c r="V151" i="46"/>
  <c r="V124" i="46"/>
  <c r="V193" i="46"/>
  <c r="V184" i="46"/>
  <c r="V156" i="46"/>
  <c r="V153" i="46"/>
  <c r="V68" i="46"/>
  <c r="V138" i="46"/>
  <c r="V163" i="46"/>
  <c r="V52" i="46"/>
  <c r="V158" i="46"/>
  <c r="V188" i="46"/>
  <c r="V105" i="46"/>
  <c r="V83" i="46"/>
  <c r="V168" i="46"/>
  <c r="V106" i="46"/>
  <c r="V109" i="46"/>
  <c r="V160" i="46"/>
  <c r="V149" i="46"/>
  <c r="V134" i="46"/>
  <c r="V111" i="46"/>
  <c r="V176" i="46"/>
  <c r="V154" i="46"/>
  <c r="V130" i="46"/>
  <c r="V139" i="46"/>
  <c r="V182" i="46"/>
  <c r="V174" i="46"/>
  <c r="V141" i="46"/>
  <c r="V113" i="46"/>
  <c r="V107" i="46"/>
  <c r="V172" i="46"/>
  <c r="V146" i="46"/>
  <c r="V95" i="46"/>
  <c r="V80" i="46"/>
  <c r="V81" i="46"/>
  <c r="V110" i="46"/>
  <c r="V101" i="46"/>
  <c r="V192" i="46"/>
  <c r="V49" i="46"/>
  <c r="V60" i="46"/>
  <c r="O141" i="46"/>
  <c r="O106" i="46"/>
  <c r="O169" i="46"/>
  <c r="O172" i="46"/>
  <c r="O151" i="46"/>
  <c r="O102" i="46"/>
  <c r="O168" i="46"/>
  <c r="O177" i="46"/>
  <c r="O185" i="46"/>
  <c r="O153" i="46"/>
  <c r="O174" i="46"/>
  <c r="O197" i="46"/>
  <c r="O195" i="46"/>
  <c r="O194" i="46"/>
  <c r="O189" i="46"/>
  <c r="O183" i="46"/>
  <c r="O180" i="46"/>
  <c r="O157" i="46"/>
  <c r="O190" i="46"/>
  <c r="O186" i="46"/>
  <c r="O181" i="46"/>
  <c r="O179" i="46"/>
  <c r="O161" i="46"/>
  <c r="O143" i="46"/>
  <c r="O112" i="46"/>
  <c r="O101" i="46"/>
  <c r="O191" i="46"/>
  <c r="O178" i="46"/>
  <c r="O146" i="46"/>
  <c r="O145" i="46"/>
  <c r="O140" i="46"/>
  <c r="O128" i="46"/>
  <c r="O110" i="46"/>
  <c r="O104" i="46"/>
  <c r="O103" i="46"/>
  <c r="O184" i="46"/>
  <c r="O156" i="46"/>
  <c r="O142" i="46"/>
  <c r="O126" i="46"/>
  <c r="O171" i="46"/>
  <c r="O150" i="46"/>
  <c r="O108" i="46"/>
  <c r="O105" i="46"/>
  <c r="O155" i="46"/>
  <c r="O175" i="46"/>
  <c r="O114" i="46"/>
  <c r="O198" i="46"/>
  <c r="O57" i="46"/>
  <c r="O147" i="46"/>
  <c r="O160" i="46"/>
  <c r="O170" i="46"/>
  <c r="O131" i="46"/>
  <c r="O154" i="46"/>
  <c r="O158" i="46"/>
  <c r="O162" i="46"/>
  <c r="O176" i="46"/>
  <c r="O127" i="46"/>
  <c r="O117" i="46"/>
  <c r="O116" i="46"/>
  <c r="O144" i="46"/>
  <c r="O129" i="46"/>
  <c r="O125" i="46"/>
  <c r="O113" i="46"/>
  <c r="O95" i="46"/>
  <c r="O192" i="46"/>
  <c r="O130" i="46"/>
  <c r="O52" i="46"/>
  <c r="O152" i="46"/>
  <c r="O164" i="46"/>
  <c r="O115" i="46"/>
  <c r="O132" i="46"/>
  <c r="O81" i="46"/>
  <c r="O163" i="46"/>
  <c r="O139" i="46"/>
  <c r="O121" i="46"/>
  <c r="O136" i="46"/>
  <c r="O120" i="46"/>
  <c r="O118" i="46"/>
  <c r="O196" i="46"/>
  <c r="O66" i="46"/>
  <c r="O122" i="46"/>
  <c r="O83" i="46"/>
  <c r="O88" i="46"/>
  <c r="O159" i="46"/>
  <c r="O123" i="46"/>
  <c r="O133" i="46"/>
  <c r="O119" i="46"/>
  <c r="O134" i="46"/>
  <c r="O107" i="46"/>
  <c r="O109" i="46"/>
  <c r="O111" i="46"/>
  <c r="O166" i="46"/>
  <c r="O149" i="46"/>
  <c r="O182" i="46"/>
  <c r="O188" i="46"/>
  <c r="O137" i="46"/>
  <c r="O135" i="46"/>
  <c r="O77" i="46"/>
  <c r="O173" i="46"/>
  <c r="O124" i="46"/>
  <c r="O56" i="46"/>
  <c r="O50" i="46"/>
  <c r="O167" i="46"/>
  <c r="O138" i="46"/>
  <c r="I176" i="46"/>
  <c r="I189" i="46"/>
  <c r="I127" i="46"/>
  <c r="I192" i="46"/>
  <c r="I190" i="46"/>
  <c r="I182" i="46"/>
  <c r="I175" i="46"/>
  <c r="I152" i="46"/>
  <c r="I180" i="46"/>
  <c r="I167" i="46"/>
  <c r="I163" i="46"/>
  <c r="I146" i="46"/>
  <c r="I124" i="46"/>
  <c r="I109" i="46"/>
  <c r="I76" i="46"/>
  <c r="I128" i="46"/>
  <c r="I179" i="46"/>
  <c r="I183" i="46"/>
  <c r="I187" i="46"/>
  <c r="I191" i="46"/>
  <c r="I164" i="46"/>
  <c r="I178" i="46"/>
  <c r="I188" i="46"/>
  <c r="I103" i="46"/>
  <c r="I173" i="46"/>
  <c r="I166" i="46"/>
  <c r="I159" i="46"/>
  <c r="I126" i="46"/>
  <c r="I107" i="46"/>
  <c r="I96" i="46"/>
  <c r="I158" i="46"/>
  <c r="I170" i="46"/>
  <c r="I197" i="46"/>
  <c r="I171" i="46"/>
  <c r="I169" i="46"/>
  <c r="I165" i="46"/>
  <c r="I145" i="46"/>
  <c r="I77" i="46"/>
  <c r="I130" i="46"/>
  <c r="I136" i="46"/>
  <c r="I112" i="46"/>
  <c r="I172" i="46"/>
  <c r="I102" i="46"/>
  <c r="I73" i="46"/>
  <c r="I110" i="46"/>
  <c r="I186" i="46"/>
  <c r="I177" i="46"/>
  <c r="I154" i="46"/>
  <c r="I142" i="46"/>
  <c r="I196" i="46"/>
  <c r="I135" i="46"/>
  <c r="I137" i="46"/>
  <c r="I139" i="46"/>
  <c r="I168" i="46"/>
  <c r="I133" i="46"/>
  <c r="I131" i="46"/>
  <c r="I115" i="46"/>
  <c r="I134" i="46"/>
  <c r="I156" i="46"/>
  <c r="I83" i="46"/>
  <c r="I193" i="46"/>
  <c r="I111" i="46"/>
  <c r="I90" i="46"/>
  <c r="I84" i="46"/>
  <c r="I148" i="46"/>
  <c r="I140" i="46"/>
  <c r="I161" i="46"/>
  <c r="I149" i="46"/>
  <c r="I141" i="46"/>
  <c r="I138" i="46"/>
  <c r="I132" i="46"/>
  <c r="I184" i="46"/>
  <c r="I116" i="46"/>
  <c r="I104" i="46"/>
  <c r="I160" i="46"/>
  <c r="I117" i="46"/>
  <c r="I120" i="46"/>
  <c r="I153" i="46"/>
  <c r="I40" i="46"/>
  <c r="I106" i="46"/>
  <c r="I157" i="46"/>
  <c r="I174" i="46"/>
  <c r="I52" i="46"/>
  <c r="I118" i="46"/>
  <c r="I81" i="46"/>
  <c r="I198" i="46"/>
  <c r="I119" i="46"/>
  <c r="I105" i="46"/>
  <c r="I195" i="46"/>
  <c r="I122" i="46"/>
  <c r="I181" i="46"/>
  <c r="I185" i="46"/>
  <c r="I70" i="46"/>
  <c r="I49" i="46"/>
  <c r="I63" i="46"/>
  <c r="I155" i="46"/>
  <c r="I113" i="46"/>
  <c r="I147" i="46"/>
  <c r="I123" i="46"/>
  <c r="I194" i="46"/>
  <c r="I151" i="46"/>
  <c r="K127" i="46"/>
  <c r="I144" i="46"/>
  <c r="O99" i="46"/>
  <c r="O100" i="46"/>
  <c r="AA68" i="46"/>
  <c r="AA96" i="46"/>
  <c r="V54" i="46"/>
  <c r="I62" i="46"/>
  <c r="K62" i="46"/>
  <c r="O69" i="46"/>
  <c r="O73" i="46"/>
  <c r="V73" i="46"/>
  <c r="AA80" i="46"/>
  <c r="O87" i="46"/>
  <c r="AA58" i="46"/>
  <c r="AA65" i="46"/>
  <c r="I45" i="46"/>
  <c r="K48" i="46"/>
  <c r="O53" i="46"/>
  <c r="AA82" i="46"/>
  <c r="AA85" i="46"/>
  <c r="O51" i="46"/>
  <c r="I43" i="46"/>
  <c r="O43" i="46"/>
  <c r="K43" i="46"/>
  <c r="K45" i="46"/>
  <c r="O48" i="46"/>
  <c r="V48" i="46"/>
  <c r="I48" i="46"/>
  <c r="O65" i="46"/>
  <c r="K72" i="46"/>
  <c r="AA79" i="46"/>
  <c r="V92" i="46"/>
  <c r="K95" i="46"/>
  <c r="I88" i="46"/>
  <c r="AA91" i="46"/>
  <c r="V91" i="46"/>
  <c r="K84" i="46"/>
  <c r="V41" i="46"/>
  <c r="O44" i="46"/>
  <c r="AA67" i="46"/>
  <c r="V67" i="46"/>
  <c r="O71" i="46"/>
  <c r="V71" i="46"/>
  <c r="O74" i="46"/>
  <c r="V78" i="46"/>
  <c r="I78" i="46"/>
  <c r="AA98" i="46"/>
  <c r="AA47" i="46"/>
  <c r="I47" i="46"/>
  <c r="AA55" i="46"/>
  <c r="V63" i="46"/>
  <c r="O63" i="46"/>
  <c r="V75" i="46"/>
  <c r="O49" i="46"/>
  <c r="AA49" i="46"/>
  <c r="V50" i="46"/>
  <c r="AA50" i="46"/>
  <c r="O70" i="46"/>
  <c r="V70" i="46"/>
  <c r="AA75" i="46"/>
  <c r="I75" i="46"/>
  <c r="V62" i="46"/>
  <c r="K85" i="46"/>
  <c r="K92" i="46"/>
  <c r="K96" i="46"/>
  <c r="I101" i="46"/>
  <c r="I108" i="46"/>
  <c r="AA113" i="46"/>
  <c r="O165" i="46"/>
  <c r="AA46" i="46"/>
  <c r="I121" i="46"/>
  <c r="AA137" i="46"/>
  <c r="O193" i="46"/>
  <c r="V157" i="46"/>
  <c r="V93" i="46"/>
  <c r="AA118" i="46"/>
  <c r="AA120" i="46"/>
  <c r="O148" i="46"/>
  <c r="AA196" i="46"/>
  <c r="Z167" i="46"/>
  <c r="Z119" i="46"/>
  <c r="Z196" i="46"/>
  <c r="Z195" i="46"/>
  <c r="Z197" i="46"/>
  <c r="Z189" i="46"/>
  <c r="Z181" i="46"/>
  <c r="Z174" i="46"/>
  <c r="Z171" i="46"/>
  <c r="Z185" i="46"/>
  <c r="Z183" i="46"/>
  <c r="Z170" i="46"/>
  <c r="Z120" i="46"/>
  <c r="Z108" i="46"/>
  <c r="Z112" i="46"/>
  <c r="Z115" i="46"/>
  <c r="Z194" i="46"/>
  <c r="Z187" i="46"/>
  <c r="Z132" i="46"/>
  <c r="Z122" i="46"/>
  <c r="AD163" i="46"/>
  <c r="AD112" i="46"/>
  <c r="R114" i="46"/>
  <c r="R173" i="46"/>
  <c r="R123" i="46"/>
  <c r="R195" i="46"/>
  <c r="R134" i="46"/>
  <c r="R112" i="46"/>
  <c r="R120" i="46"/>
  <c r="R108" i="46"/>
  <c r="R187" i="46"/>
  <c r="R191" i="46"/>
  <c r="R150" i="46"/>
  <c r="R197" i="46"/>
  <c r="R172" i="46"/>
  <c r="R141" i="46"/>
  <c r="R138" i="46"/>
  <c r="R121" i="46"/>
  <c r="R117" i="46"/>
  <c r="R115" i="46"/>
  <c r="R171" i="46"/>
  <c r="R157" i="46"/>
  <c r="R149" i="46"/>
  <c r="R137" i="46"/>
  <c r="R133" i="46"/>
  <c r="R122" i="46"/>
  <c r="R118" i="46"/>
  <c r="R54" i="46"/>
  <c r="R116" i="46"/>
  <c r="R119" i="46"/>
  <c r="U109" i="46"/>
  <c r="U170" i="46"/>
  <c r="U191" i="46"/>
  <c r="U183" i="46"/>
  <c r="U107" i="46"/>
  <c r="U98" i="46"/>
  <c r="U131" i="46"/>
  <c r="U194" i="46"/>
  <c r="U188" i="46"/>
  <c r="U180" i="46"/>
  <c r="U176" i="46"/>
  <c r="U173" i="46"/>
  <c r="U171" i="46"/>
  <c r="U164" i="46"/>
  <c r="U154" i="46"/>
  <c r="U105" i="46"/>
  <c r="U177" i="46"/>
  <c r="U172" i="46"/>
  <c r="U165" i="46"/>
  <c r="U158" i="46"/>
  <c r="U152" i="46"/>
  <c r="U151" i="46"/>
  <c r="U134" i="46"/>
  <c r="U90" i="46"/>
  <c r="U108" i="46"/>
  <c r="U112" i="46"/>
  <c r="U143" i="46"/>
  <c r="U193" i="46"/>
  <c r="U169" i="46"/>
  <c r="U127" i="46"/>
  <c r="U102" i="46"/>
  <c r="U73" i="46"/>
  <c r="U87" i="46"/>
  <c r="U103" i="46"/>
  <c r="U150" i="46"/>
  <c r="U159" i="46"/>
  <c r="U181" i="46"/>
  <c r="U185" i="46"/>
  <c r="U189" i="46"/>
  <c r="U166" i="46"/>
  <c r="U182" i="46"/>
  <c r="P194" i="46"/>
  <c r="P92" i="46"/>
  <c r="P186" i="46"/>
  <c r="P198" i="46"/>
  <c r="P196" i="46"/>
  <c r="P193" i="46"/>
  <c r="P190" i="46"/>
  <c r="P181" i="46"/>
  <c r="P172" i="46"/>
  <c r="P167" i="46"/>
  <c r="P166" i="46"/>
  <c r="P187" i="46"/>
  <c r="P171" i="46"/>
  <c r="P165" i="46"/>
  <c r="P150" i="46"/>
  <c r="P145" i="46"/>
  <c r="P132" i="46"/>
  <c r="P130" i="46"/>
  <c r="P125" i="46"/>
  <c r="P112" i="46"/>
  <c r="P122" i="46"/>
  <c r="P131" i="46"/>
  <c r="P136" i="46"/>
  <c r="P195" i="46"/>
  <c r="P169" i="46"/>
  <c r="P160" i="46"/>
  <c r="P124" i="46"/>
  <c r="P116" i="46"/>
  <c r="P114" i="46"/>
  <c r="P128" i="46"/>
  <c r="P104" i="46"/>
  <c r="J115" i="46"/>
  <c r="J121" i="46"/>
  <c r="J132" i="46"/>
  <c r="J194" i="46"/>
  <c r="J185" i="46"/>
  <c r="J183" i="46"/>
  <c r="J198" i="46"/>
  <c r="J173" i="46"/>
  <c r="J165" i="46"/>
  <c r="J151" i="46"/>
  <c r="J131" i="46"/>
  <c r="J77" i="46"/>
  <c r="J190" i="46"/>
  <c r="J175" i="46"/>
  <c r="J166" i="46"/>
  <c r="J143" i="46"/>
  <c r="J124" i="46"/>
  <c r="J102" i="46"/>
  <c r="J80" i="46"/>
  <c r="J157" i="46"/>
  <c r="J189" i="46"/>
  <c r="J181" i="46"/>
  <c r="J179" i="46"/>
  <c r="J177" i="46"/>
  <c r="J170" i="46"/>
  <c r="J145" i="46"/>
  <c r="J135" i="46"/>
  <c r="J119" i="46"/>
  <c r="J112" i="46"/>
  <c r="J110" i="46"/>
  <c r="J196" i="46"/>
  <c r="AB161" i="46" l="1"/>
  <c r="AB101" i="46"/>
  <c r="AB179" i="46"/>
  <c r="AB57" i="46"/>
  <c r="AB96" i="46"/>
  <c r="AB192" i="46"/>
  <c r="AB102" i="46"/>
  <c r="AB56" i="46"/>
  <c r="AB80" i="46"/>
  <c r="AB127" i="46"/>
  <c r="AB109" i="46"/>
  <c r="AB79" i="46"/>
  <c r="AB82" i="46"/>
  <c r="AB70" i="46"/>
  <c r="AB67" i="46"/>
  <c r="AB50" i="46"/>
  <c r="AB118" i="46"/>
  <c r="AB63" i="46"/>
  <c r="AB147" i="46"/>
  <c r="AB45" i="46"/>
  <c r="AB85" i="46"/>
  <c r="AB175" i="46"/>
  <c r="AB146" i="46"/>
  <c r="AB65" i="46"/>
  <c r="AB150" i="46"/>
  <c r="AB168" i="46"/>
  <c r="AB198" i="46"/>
  <c r="AB49" i="46"/>
  <c r="AB153" i="46"/>
  <c r="AB170" i="46"/>
  <c r="AB171" i="46"/>
  <c r="AB88" i="46"/>
  <c r="AB54" i="46"/>
  <c r="AB40" i="46"/>
  <c r="AB172" i="46"/>
  <c r="AB148" i="46"/>
  <c r="AB180" i="46"/>
  <c r="AB165" i="46"/>
  <c r="AB163" i="46"/>
  <c r="AB173" i="46"/>
  <c r="AB139" i="46"/>
  <c r="AB77" i="46"/>
  <c r="AB92" i="46"/>
  <c r="AB72" i="46"/>
  <c r="AB66" i="46"/>
  <c r="AB71" i="46"/>
  <c r="AB75" i="46"/>
  <c r="AB186" i="46"/>
  <c r="AB87" i="46"/>
  <c r="AB104" i="46"/>
  <c r="AB187" i="46"/>
  <c r="AB58" i="46"/>
  <c r="AB43" i="46"/>
  <c r="AB52" i="46"/>
  <c r="AB46" i="46"/>
  <c r="AB169" i="46"/>
  <c r="AB86" i="46"/>
  <c r="AB53" i="46"/>
  <c r="AB98" i="46"/>
  <c r="AB100" i="46"/>
  <c r="AB166" i="46"/>
  <c r="AB160" i="46"/>
  <c r="AB125" i="46"/>
  <c r="AB157" i="46"/>
  <c r="AB124" i="46"/>
  <c r="AB132" i="46"/>
  <c r="AB55" i="46"/>
  <c r="AB103" i="46"/>
  <c r="AB68" i="46"/>
  <c r="AB183" i="46"/>
  <c r="AB64" i="46"/>
  <c r="AB59" i="46"/>
  <c r="AB60" i="46"/>
  <c r="AB151" i="46"/>
  <c r="AB47" i="46"/>
  <c r="AB184" i="46"/>
  <c r="AB176" i="46"/>
  <c r="AB143" i="46"/>
  <c r="AB112" i="46"/>
  <c r="AB174" i="46"/>
  <c r="AB48" i="46"/>
  <c r="AB76" i="46"/>
  <c r="AB133" i="46"/>
  <c r="AB159" i="46"/>
  <c r="AB61" i="46"/>
  <c r="AB74" i="46"/>
  <c r="AB188" i="46"/>
  <c r="AB131" i="46"/>
  <c r="AB145" i="46"/>
  <c r="AB113" i="46"/>
  <c r="AB62" i="46"/>
  <c r="AB149" i="46"/>
  <c r="AB193" i="46"/>
  <c r="AB167" i="46"/>
  <c r="AB164" i="46"/>
  <c r="AB129" i="46"/>
  <c r="AB81" i="46"/>
  <c r="AB84" i="46"/>
  <c r="AB95" i="46"/>
  <c r="AB136" i="46"/>
  <c r="AB41" i="46"/>
  <c r="AB93" i="46"/>
  <c r="AB51" i="46"/>
  <c r="AB141" i="46"/>
  <c r="AB73" i="46"/>
  <c r="AB97" i="46"/>
  <c r="AB142" i="46"/>
  <c r="AB158" i="46"/>
  <c r="AB83" i="46"/>
  <c r="AB91" i="46"/>
  <c r="AB78" i="46"/>
  <c r="AB182" i="46"/>
  <c r="AB154" i="46"/>
  <c r="AB126" i="46"/>
  <c r="AB130" i="46"/>
  <c r="AB128" i="46"/>
  <c r="AB123" i="46"/>
  <c r="AB105" i="46"/>
  <c r="AB111" i="46"/>
  <c r="AB197" i="46"/>
  <c r="AB115" i="46"/>
  <c r="AB108" i="46"/>
  <c r="AB185" i="46"/>
  <c r="AB181" i="46"/>
  <c r="AB195" i="46"/>
  <c r="AB119" i="46"/>
  <c r="AB69" i="46"/>
  <c r="AB162" i="46"/>
  <c r="AB177" i="46"/>
  <c r="AB122" i="46"/>
  <c r="AB194" i="46"/>
  <c r="AB120" i="46"/>
  <c r="AB189" i="46"/>
  <c r="AB196" i="46"/>
  <c r="AB190" i="46"/>
  <c r="AB152" i="46"/>
  <c r="AB134" i="46"/>
  <c r="AB137" i="46"/>
  <c r="AB106" i="46"/>
  <c r="AB191" i="46"/>
  <c r="AB116" i="46"/>
  <c r="AB117" i="46"/>
  <c r="AB90" i="46"/>
  <c r="AB121" i="46"/>
  <c r="AB114" i="46"/>
  <c r="AB156" i="46"/>
  <c r="AB110" i="46"/>
  <c r="AB107" i="46"/>
  <c r="AB42" i="46"/>
  <c r="AB94" i="46"/>
  <c r="AB89" i="46"/>
  <c r="AB44" i="46"/>
  <c r="AB135" i="46"/>
  <c r="AB155" i="46"/>
  <c r="AB140" i="46"/>
  <c r="AB138" i="46"/>
</calcChain>
</file>

<file path=xl/sharedStrings.xml><?xml version="1.0" encoding="utf-8"?>
<sst xmlns="http://schemas.openxmlformats.org/spreadsheetml/2006/main" count="1509" uniqueCount="261">
  <si>
    <t xml:space="preserve">CALIBRATION USED = </t>
  </si>
  <si>
    <t xml:space="preserve">    RESPONSE FACTORS:</t>
  </si>
  <si>
    <t xml:space="preserve">chl c1c2 = </t>
  </si>
  <si>
    <t>peridinin =</t>
  </si>
  <si>
    <t>fuco =</t>
  </si>
  <si>
    <t>19'hex-fuc=</t>
  </si>
  <si>
    <t>viola =</t>
  </si>
  <si>
    <t>diadino =</t>
  </si>
  <si>
    <t>anthera =</t>
  </si>
  <si>
    <t>alloxan =</t>
  </si>
  <si>
    <t>lutein =</t>
  </si>
  <si>
    <t>monado =</t>
  </si>
  <si>
    <t>zea =</t>
  </si>
  <si>
    <t>chl b =</t>
  </si>
  <si>
    <t>PEAK AREAS are in mAU.</t>
  </si>
  <si>
    <t>B-car=</t>
  </si>
  <si>
    <t>R.F. = RESPONSE FACTOR (ng/mAU).</t>
  </si>
  <si>
    <t>B-Car</t>
  </si>
  <si>
    <t xml:space="preserve">SAMPLING DATE = </t>
  </si>
  <si>
    <t>Sample</t>
  </si>
  <si>
    <t>Inject</t>
  </si>
  <si>
    <t>Extract</t>
  </si>
  <si>
    <t>HPLC</t>
  </si>
  <si>
    <t>Collection</t>
  </si>
  <si>
    <t>Volume</t>
  </si>
  <si>
    <t>file#</t>
  </si>
  <si>
    <t>Date</t>
  </si>
  <si>
    <t>Station</t>
  </si>
  <si>
    <t>(Liters)</t>
  </si>
  <si>
    <t>(uL)</t>
  </si>
  <si>
    <t>(ml)</t>
  </si>
  <si>
    <t>Chlde a</t>
  </si>
  <si>
    <t>Chl c1c2</t>
  </si>
  <si>
    <t>Perid</t>
  </si>
  <si>
    <t>Fuco</t>
  </si>
  <si>
    <t>19'hex-fuco</t>
  </si>
  <si>
    <t>9'cis-Neo</t>
  </si>
  <si>
    <t>Viola</t>
  </si>
  <si>
    <t>Diadino</t>
  </si>
  <si>
    <t>Anthera</t>
  </si>
  <si>
    <t>Allo</t>
  </si>
  <si>
    <t>Lutein</t>
  </si>
  <si>
    <t>Zea</t>
  </si>
  <si>
    <t>Chl b</t>
  </si>
  <si>
    <t>Chl a</t>
  </si>
  <si>
    <t>ug/l pigment = [peak area]*[R.F.]/[inj.vol.]*[filt.extr.vol.]/[liters filtered]</t>
  </si>
  <si>
    <t>Concentrations in ug/L</t>
  </si>
  <si>
    <t>Peak Areas</t>
  </si>
  <si>
    <t>Myxo</t>
  </si>
  <si>
    <t>myxo=</t>
  </si>
  <si>
    <t>Total chl a</t>
  </si>
  <si>
    <t>bacterio-chla</t>
  </si>
  <si>
    <t>diato</t>
  </si>
  <si>
    <t>L</t>
  </si>
  <si>
    <t>gyro</t>
  </si>
  <si>
    <t>19 but</t>
  </si>
  <si>
    <t>19but</t>
  </si>
  <si>
    <t>Diato</t>
  </si>
  <si>
    <t>echino</t>
  </si>
  <si>
    <t>cantha</t>
  </si>
  <si>
    <t>chlde-a (actual std)</t>
  </si>
  <si>
    <t xml:space="preserve">chla= </t>
  </si>
  <si>
    <t>Cantha</t>
  </si>
  <si>
    <t>Monado</t>
  </si>
  <si>
    <t>sola</t>
  </si>
  <si>
    <t>prasino</t>
  </si>
  <si>
    <t>phide a</t>
  </si>
  <si>
    <t>phytin a</t>
  </si>
  <si>
    <t>9 cis neo</t>
  </si>
  <si>
    <t>DV chl a</t>
  </si>
  <si>
    <t>new PDA, controller and Lite software (June 2014)</t>
  </si>
  <si>
    <t>07Sep21.001.lcd</t>
  </si>
  <si>
    <t>07Sep21.002.lcd</t>
  </si>
  <si>
    <t>07Sep21.003.lcd</t>
  </si>
  <si>
    <t>07Sep21.004.lcd</t>
  </si>
  <si>
    <t>07Sep21.005.lcd</t>
  </si>
  <si>
    <t>07Sep21.006.lcd</t>
  </si>
  <si>
    <t>07Sep21.007.lcd</t>
  </si>
  <si>
    <t>07Sep21.008.lcd</t>
  </si>
  <si>
    <t>07Sep21.009.lcd</t>
  </si>
  <si>
    <t>07Sep21.010.lcd</t>
  </si>
  <si>
    <t>07Sep21.011.lcd</t>
  </si>
  <si>
    <t>07Sep21.012.lcd</t>
  </si>
  <si>
    <t>07Sep21.013.lcd</t>
  </si>
  <si>
    <t>07Sep21.014.lcd</t>
  </si>
  <si>
    <t>07Sep21.015.lcd</t>
  </si>
  <si>
    <t>07Sep21.016.lcd</t>
  </si>
  <si>
    <t>07Sep21.017.lcd</t>
  </si>
  <si>
    <t>07Sep21.018.lcd</t>
  </si>
  <si>
    <t>07Sep21.019.lcd</t>
  </si>
  <si>
    <t>07Sep21.020.lcd</t>
  </si>
  <si>
    <t>07Sep21.021.lcd</t>
  </si>
  <si>
    <t>07Sep21.022.lcd</t>
  </si>
  <si>
    <t>07Sep21.023.lcd</t>
  </si>
  <si>
    <t>07Sep21.024.lcd</t>
  </si>
  <si>
    <t>07Sep21.025.lcd</t>
  </si>
  <si>
    <t>07Sep21.026.lcd</t>
  </si>
  <si>
    <t>07Sep21.027.lcd</t>
  </si>
  <si>
    <t>07Sep21.028.lcd</t>
  </si>
  <si>
    <t>07Sep21.029.lcd</t>
  </si>
  <si>
    <t>07Sep21.030.lcd</t>
  </si>
  <si>
    <t>07Sep21.031.lcd</t>
  </si>
  <si>
    <t>07Sep21.032.lcd</t>
  </si>
  <si>
    <t>07Sep21.033.lcd</t>
  </si>
  <si>
    <t>07Sep21.034.lcd</t>
  </si>
  <si>
    <t>07Sep21.035.lcd</t>
  </si>
  <si>
    <t>07Sep21.036.lcd</t>
  </si>
  <si>
    <t>07Sep21.037.lcd</t>
  </si>
  <si>
    <t>07Sep21.038.lcd</t>
  </si>
  <si>
    <t>07Sep21.039.lcd</t>
  </si>
  <si>
    <t>07Sep21.040.lcd</t>
  </si>
  <si>
    <t>07Sep21.041.lcd</t>
  </si>
  <si>
    <t>07Sep21.042.lcd</t>
  </si>
  <si>
    <t>07Sep21.043.lcd</t>
  </si>
  <si>
    <t>07Sep21.044.lcd</t>
  </si>
  <si>
    <t>07Sep21.045.lcd</t>
  </si>
  <si>
    <t>07Sep21.046.lcd</t>
  </si>
  <si>
    <t>07Sep21.047.lcd</t>
  </si>
  <si>
    <t>07Sep21.048.lcd</t>
  </si>
  <si>
    <t>07Sep21.049.lcd</t>
  </si>
  <si>
    <t>07Sep21.050.lcd</t>
  </si>
  <si>
    <t>07Sep21.051.lcd</t>
  </si>
  <si>
    <t>07Sep21.052.lcd</t>
  </si>
  <si>
    <t>07Sep21.053.lcd</t>
  </si>
  <si>
    <t>07Sep21.054.lcd</t>
  </si>
  <si>
    <t>07Sep21.055.lcd</t>
  </si>
  <si>
    <t>07Sep21.056.lcd</t>
  </si>
  <si>
    <t>07Sep21.057.lcd</t>
  </si>
  <si>
    <t>To</t>
  </si>
  <si>
    <t>T1</t>
  </si>
  <si>
    <t>Fluroprobe</t>
  </si>
  <si>
    <t>Green algae-chla (µg/L)</t>
  </si>
  <si>
    <t>Bluegreen algae-chla (µg/L)</t>
  </si>
  <si>
    <t>Diatoms-chla (µg/L)</t>
  </si>
  <si>
    <t>Cryptophytes-chla (µg/L)</t>
  </si>
  <si>
    <t>Yellow substances (µg/L)</t>
  </si>
  <si>
    <t>FluoroProbe total chla (µg/L)</t>
  </si>
  <si>
    <t>07Sep21.058.lcd</t>
  </si>
  <si>
    <t>07Sep21.059.lcd</t>
  </si>
  <si>
    <t>07Sep21.060.lcd</t>
  </si>
  <si>
    <t>07Sep21.061.lcd</t>
  </si>
  <si>
    <t>07Sep21.062.lcd</t>
  </si>
  <si>
    <t>07Sep21.063.lcd</t>
  </si>
  <si>
    <t>07Sep21.064.lcd</t>
  </si>
  <si>
    <t>07Sep21.065.lcd</t>
  </si>
  <si>
    <t>07Sep21.066.lcd</t>
  </si>
  <si>
    <t>07Sep21.067.lcd</t>
  </si>
  <si>
    <t>07Sep21.068.lcd</t>
  </si>
  <si>
    <t>07Sep21.069.lcd</t>
  </si>
  <si>
    <t>07Sep21.070.lcd</t>
  </si>
  <si>
    <t>07Sep21.071.lcd</t>
  </si>
  <si>
    <t>07Sep21.072.lcd</t>
  </si>
  <si>
    <t>07Sep21.073.lcd</t>
  </si>
  <si>
    <t>07Sep21.074.lcd</t>
  </si>
  <si>
    <t>07Sep21.075.lcd</t>
  </si>
  <si>
    <t>07Sep21.076.lcd</t>
  </si>
  <si>
    <t>07Sep21.077.lcd</t>
  </si>
  <si>
    <t>07Sep21.078.lcd</t>
  </si>
  <si>
    <t>07Sep21.079.lcd</t>
  </si>
  <si>
    <t>07Sep21.080.lcd</t>
  </si>
  <si>
    <t>07Sep21.081.lcd</t>
  </si>
  <si>
    <t>07Sep21.082.lcd</t>
  </si>
  <si>
    <t>07Sep21.083.lcd</t>
  </si>
  <si>
    <t>07Sep21.084.lcd</t>
  </si>
  <si>
    <t>07Sep21.085.lcd</t>
  </si>
  <si>
    <t>07Sep21.086.lcd</t>
  </si>
  <si>
    <t>07Sep21.087.lcd</t>
  </si>
  <si>
    <t>07Sep21.088.lcd</t>
  </si>
  <si>
    <t>07Sep21.089.lcd</t>
  </si>
  <si>
    <t>07Sep21.090.lcd</t>
  </si>
  <si>
    <t>07Sep21.091.lcd</t>
  </si>
  <si>
    <t>07Sep21.092.lcd</t>
  </si>
  <si>
    <t>07Sep21.093.lcd</t>
  </si>
  <si>
    <t>07Sep21.094.lcd</t>
  </si>
  <si>
    <t>07Sep21.095.lcd</t>
  </si>
  <si>
    <t>07Sep21.096.lcd</t>
  </si>
  <si>
    <t>07Sep21.097.lcd</t>
  </si>
  <si>
    <t>07Sep21.098.lcd</t>
  </si>
  <si>
    <t>07Sep21.099.lcd</t>
  </si>
  <si>
    <t>07Sep21.100.lcd</t>
  </si>
  <si>
    <t>07Sep21.101.lcd</t>
  </si>
  <si>
    <t>07Sep21.102.lcd</t>
  </si>
  <si>
    <t>07Sep21.103.lcd</t>
  </si>
  <si>
    <t>07Sep21.104.lcd</t>
  </si>
  <si>
    <t>07Sep21.105.lcd</t>
  </si>
  <si>
    <t>07Sep21.106.lcd</t>
  </si>
  <si>
    <t>07Sep21.107.lcd</t>
  </si>
  <si>
    <t>07Sep21.108.lcd</t>
  </si>
  <si>
    <t>07Sep21.109.lcd</t>
  </si>
  <si>
    <t>07Sep21.110.lcd</t>
  </si>
  <si>
    <t>07Sep21.111.lcd</t>
  </si>
  <si>
    <t>07Sep21.112.lcd</t>
  </si>
  <si>
    <t>07Sep21.113.lcd</t>
  </si>
  <si>
    <t>07Sep21.114.lcd</t>
  </si>
  <si>
    <t>07Sep21.115.lcd</t>
  </si>
  <si>
    <t>07Sep21.116.lcd</t>
  </si>
  <si>
    <t>07Sep21.117.lcd</t>
  </si>
  <si>
    <t>07Sep21.118.lcd</t>
  </si>
  <si>
    <t>07Sep21.119.lcd</t>
  </si>
  <si>
    <t>07Sep21.120.lcd</t>
  </si>
  <si>
    <t>07Sep21.121.lcd</t>
  </si>
  <si>
    <t>07Sep21.122.lcd</t>
  </si>
  <si>
    <t>07Sep21.123.lcd</t>
  </si>
  <si>
    <t>07Sep21.124.lcd</t>
  </si>
  <si>
    <t>07Sep21.125.lcd</t>
  </si>
  <si>
    <t>07Sep21.126.lcd</t>
  </si>
  <si>
    <t>07Sep21.127.lcd</t>
  </si>
  <si>
    <t>07Sep21.128.lcd</t>
  </si>
  <si>
    <t>07Sep21.129.lcd</t>
  </si>
  <si>
    <t>07Sep21.130.lcd</t>
  </si>
  <si>
    <t>07Sep21.131.lcd</t>
  </si>
  <si>
    <t>07Sep21.132.lcd</t>
  </si>
  <si>
    <t>07Sep21.133.lcd</t>
  </si>
  <si>
    <t>07Sep21.134.lcd</t>
  </si>
  <si>
    <t>07Sep21.135.lcd</t>
  </si>
  <si>
    <t>07Sep21.136.lcd</t>
  </si>
  <si>
    <t>07Sep21.137.lcd</t>
  </si>
  <si>
    <t>07Sep21.138.lcd</t>
  </si>
  <si>
    <t>07Sep21.139.lcd</t>
  </si>
  <si>
    <t>07Sep21.140.lcd</t>
  </si>
  <si>
    <t>07Sep21.141.lcd</t>
  </si>
  <si>
    <t>07Sep21.142.lcd</t>
  </si>
  <si>
    <t>07Sep21.143.lcd</t>
  </si>
  <si>
    <t>07Sep21.144.lcd</t>
  </si>
  <si>
    <t>07Sep21.145.lcd</t>
  </si>
  <si>
    <t>07Sep21.146.lcd</t>
  </si>
  <si>
    <t>07Sep21.147.lcd</t>
  </si>
  <si>
    <t>07Sep21.148.lcd</t>
  </si>
  <si>
    <t>07Sep21.149.lcd</t>
  </si>
  <si>
    <t>07Sep21.150.lcd</t>
  </si>
  <si>
    <t>07Sep21.151.lcd</t>
  </si>
  <si>
    <t>07Sep21.152.lcd</t>
  </si>
  <si>
    <t>07Sep21.153.lcd</t>
  </si>
  <si>
    <t>07Sep21.154.lcd</t>
  </si>
  <si>
    <t>07Sep21.155.lcd</t>
  </si>
  <si>
    <t>07Sep21.156.lcd</t>
  </si>
  <si>
    <t>07Sep21.157.lcd</t>
  </si>
  <si>
    <t>07Sep21.158.lcd</t>
  </si>
  <si>
    <t>07Sep21.159.lcd</t>
  </si>
  <si>
    <t>T2</t>
  </si>
  <si>
    <t>T3</t>
  </si>
  <si>
    <t>low vol vial</t>
  </si>
  <si>
    <t>HPLC chl a</t>
  </si>
  <si>
    <t>diff</t>
  </si>
  <si>
    <t>Cryptophytes</t>
  </si>
  <si>
    <t>Fluoroprobe</t>
  </si>
  <si>
    <t>ND</t>
  </si>
  <si>
    <t>diatoms</t>
  </si>
  <si>
    <t>Cyanos</t>
  </si>
  <si>
    <t>green algae</t>
  </si>
  <si>
    <t>total chl a</t>
  </si>
  <si>
    <t>HPLC allo</t>
  </si>
  <si>
    <t>fluoroprobe crytophytes</t>
  </si>
  <si>
    <t>HPLC zea</t>
  </si>
  <si>
    <t>fluoroprobe cyanos</t>
  </si>
  <si>
    <t>ND for some of these blank spots (fluoroprobe data)</t>
  </si>
  <si>
    <t>HPLC chl b</t>
  </si>
  <si>
    <t>fluoroprobe green</t>
  </si>
  <si>
    <t>fluorometric chl a</t>
  </si>
  <si>
    <t>fluoroprobe chl a</t>
  </si>
  <si>
    <t>fluoroprobe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</si>
</sst>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"/>
    <numFmt numFmtId="165" formatCode="0.0_)"/>
    <numFmt numFmtId="166" formatCode="0.000_)"/>
    <numFmt numFmtId="167" formatCode="0.000E+00_)"/>
    <numFmt numFmtId="168" formatCode="0.00_)"/>
    <numFmt numFmtId="169" formatCode="dd\-mmm\-yy"/>
    <numFmt numFmtId="170" formatCode="0_)"/>
    <numFmt numFmtId="171" formatCode="[$-409]d\-mmm\-yy;@"/>
    <numFmt numFmtId="172" formatCode="m/d/yy;@"/>
    <numFmt numFmtId="173" formatCode="[$-409]mmmm\-yy;@"/>
  </numFmts>
  <fonts count="9" x14ac:knownFonts="1">
    <font>
      <sz val="10"/>
      <name val="Arial"/>
    </font>
    <font>
      <sz val="10"/>
      <name val="Courier"/>
      <family val="3"/>
    </font>
    <font>
      <sz val="10"/>
      <color indexed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color indexed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188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Alignment="1" applyProtection="1">
      <alignment horizontal="left"/>
    </xf>
    <xf numFmtId="15" fontId="0" fillId="0" borderId="0" xfId="0" applyNumberFormat="1" applyAlignment="1" applyProtection="1">
      <alignment horizontal="left"/>
    </xf>
    <xf numFmtId="0" fontId="0" fillId="0" borderId="0" xfId="0" applyBorder="1"/>
    <xf numFmtId="0" fontId="2" fillId="0" borderId="0" xfId="0" applyFont="1"/>
    <xf numFmtId="15" fontId="2" fillId="0" borderId="0" xfId="0" applyNumberFormat="1" applyFont="1" applyAlignment="1">
      <alignment horizontal="center"/>
    </xf>
    <xf numFmtId="164" fontId="2" fillId="0" borderId="0" xfId="0" applyNumberFormat="1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Alignment="1"/>
    <xf numFmtId="165" fontId="0" fillId="0" borderId="0" xfId="0" applyNumberFormat="1" applyProtection="1"/>
    <xf numFmtId="0" fontId="0" fillId="0" borderId="0" xfId="0" applyAlignment="1">
      <alignment horizontal="left"/>
    </xf>
    <xf numFmtId="166" fontId="0" fillId="0" borderId="0" xfId="0" applyNumberFormat="1" applyProtection="1"/>
    <xf numFmtId="164" fontId="0" fillId="0" borderId="0" xfId="0" applyNumberFormat="1"/>
    <xf numFmtId="0" fontId="0" fillId="0" borderId="0" xfId="0" applyAlignment="1" applyProtection="1">
      <alignment horizontal="right"/>
    </xf>
    <xf numFmtId="2" fontId="0" fillId="0" borderId="0" xfId="0" applyNumberFormat="1" applyProtection="1"/>
    <xf numFmtId="168" fontId="0" fillId="0" borderId="0" xfId="0" applyNumberFormat="1" applyProtection="1"/>
    <xf numFmtId="0" fontId="0" fillId="0" borderId="1" xfId="0" applyBorder="1" applyProtection="1"/>
    <xf numFmtId="166" fontId="0" fillId="0" borderId="1" xfId="0" applyNumberFormat="1" applyBorder="1" applyAlignment="1" applyProtection="1">
      <alignment horizontal="center"/>
    </xf>
    <xf numFmtId="170" fontId="0" fillId="0" borderId="1" xfId="0" applyNumberFormat="1" applyBorder="1" applyAlignment="1" applyProtection="1">
      <alignment horizontal="center"/>
    </xf>
    <xf numFmtId="168" fontId="0" fillId="0" borderId="1" xfId="0" applyNumberFormat="1" applyBorder="1" applyProtection="1"/>
    <xf numFmtId="37" fontId="0" fillId="0" borderId="1" xfId="0" applyNumberFormat="1" applyBorder="1" applyProtection="1"/>
    <xf numFmtId="37" fontId="0" fillId="0" borderId="2" xfId="0" applyNumberFormat="1" applyBorder="1" applyProtection="1"/>
    <xf numFmtId="0" fontId="0" fillId="0" borderId="0" xfId="0" applyBorder="1" applyProtection="1"/>
    <xf numFmtId="166" fontId="0" fillId="0" borderId="0" xfId="0" applyNumberFormat="1" applyAlignment="1" applyProtection="1">
      <alignment horizontal="center"/>
    </xf>
    <xf numFmtId="170" fontId="0" fillId="0" borderId="0" xfId="0" applyNumberFormat="1" applyAlignment="1" applyProtection="1">
      <alignment horizontal="center"/>
    </xf>
    <xf numFmtId="37" fontId="0" fillId="0" borderId="0" xfId="0" applyNumberFormat="1" applyProtection="1"/>
    <xf numFmtId="0" fontId="0" fillId="0" borderId="3" xfId="0" applyBorder="1" applyAlignment="1" applyProtection="1">
      <alignment horizontal="center"/>
    </xf>
    <xf numFmtId="166" fontId="0" fillId="0" borderId="3" xfId="0" applyNumberFormat="1" applyBorder="1" applyAlignment="1" applyProtection="1">
      <alignment horizontal="center"/>
    </xf>
    <xf numFmtId="170" fontId="0" fillId="0" borderId="3" xfId="0" applyNumberFormat="1" applyBorder="1" applyAlignment="1" applyProtection="1">
      <alignment horizontal="center"/>
    </xf>
    <xf numFmtId="168" fontId="0" fillId="0" borderId="3" xfId="0" applyNumberFormat="1" applyBorder="1" applyAlignment="1" applyProtection="1">
      <alignment horizontal="center"/>
    </xf>
    <xf numFmtId="37" fontId="0" fillId="0" borderId="3" xfId="0" applyNumberFormat="1" applyBorder="1" applyAlignment="1" applyProtection="1">
      <alignment horizontal="center"/>
    </xf>
    <xf numFmtId="37" fontId="0" fillId="0" borderId="4" xfId="0" applyNumberFormat="1" applyBorder="1" applyAlignment="1" applyProtection="1">
      <alignment horizontal="center"/>
    </xf>
    <xf numFmtId="0" fontId="3" fillId="0" borderId="0" xfId="0" applyFont="1" applyAlignment="1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169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Alignment="1" applyProtection="1">
      <alignment horizontal="center"/>
    </xf>
    <xf numFmtId="11" fontId="0" fillId="0" borderId="0" xfId="0" applyNumberFormat="1" applyAlignment="1">
      <alignment horizontal="center"/>
    </xf>
    <xf numFmtId="15" fontId="5" fillId="0" borderId="0" xfId="0" applyNumberFormat="1" applyFont="1" applyAlignment="1">
      <alignment horizontal="center"/>
    </xf>
    <xf numFmtId="15" fontId="4" fillId="0" borderId="0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5" fontId="0" fillId="0" borderId="0" xfId="0" applyNumberFormat="1" applyAlignment="1" applyProtection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 applyProtection="1">
      <alignment horizontal="center"/>
    </xf>
    <xf numFmtId="164" fontId="0" fillId="0" borderId="0" xfId="0" applyNumberFormat="1" applyAlignment="1">
      <alignment horizontal="center"/>
    </xf>
    <xf numFmtId="167" fontId="0" fillId="0" borderId="0" xfId="0" applyNumberFormat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168" fontId="0" fillId="0" borderId="0" xfId="0" applyNumberFormat="1" applyAlignment="1" applyProtection="1">
      <alignment horizontal="center"/>
    </xf>
    <xf numFmtId="169" fontId="0" fillId="0" borderId="7" xfId="0" applyNumberFormat="1" applyBorder="1" applyAlignment="1">
      <alignment horizontal="center"/>
    </xf>
    <xf numFmtId="0" fontId="0" fillId="0" borderId="1" xfId="0" applyBorder="1" applyAlignment="1" applyProtection="1">
      <alignment horizontal="center"/>
    </xf>
    <xf numFmtId="168" fontId="0" fillId="0" borderId="1" xfId="0" applyNumberFormat="1" applyBorder="1" applyAlignment="1" applyProtection="1">
      <alignment horizontal="center"/>
    </xf>
    <xf numFmtId="37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9" fontId="0" fillId="0" borderId="8" xfId="0" applyNumberFormat="1" applyBorder="1" applyAlignment="1">
      <alignment horizontal="center"/>
    </xf>
    <xf numFmtId="0" fontId="0" fillId="0" borderId="0" xfId="0" applyBorder="1" applyAlignment="1" applyProtection="1">
      <alignment horizontal="center"/>
    </xf>
    <xf numFmtId="37" fontId="0" fillId="0" borderId="0" xfId="0" applyNumberFormat="1" applyAlignment="1" applyProtection="1">
      <alignment horizontal="center"/>
    </xf>
    <xf numFmtId="37" fontId="0" fillId="0" borderId="0" xfId="0" applyNumberFormat="1" applyBorder="1" applyAlignment="1" applyProtection="1">
      <alignment horizontal="center"/>
    </xf>
    <xf numFmtId="0" fontId="0" fillId="0" borderId="9" xfId="0" applyBorder="1" applyAlignment="1">
      <alignment horizontal="center"/>
    </xf>
    <xf numFmtId="14" fontId="4" fillId="0" borderId="0" xfId="0" applyNumberFormat="1" applyFont="1"/>
    <xf numFmtId="39" fontId="0" fillId="0" borderId="0" xfId="0" applyNumberFormat="1" applyAlignment="1" applyProtection="1">
      <alignment horizontal="center"/>
    </xf>
    <xf numFmtId="39" fontId="0" fillId="0" borderId="0" xfId="0" applyNumberFormat="1" applyProtection="1"/>
    <xf numFmtId="39" fontId="0" fillId="0" borderId="9" xfId="0" applyNumberFormat="1" applyBorder="1" applyProtection="1"/>
    <xf numFmtId="172" fontId="4" fillId="0" borderId="1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164" fontId="0" fillId="0" borderId="0" xfId="0" applyNumberFormat="1" applyBorder="1" applyAlignment="1" applyProtection="1">
      <alignment horizontal="left"/>
    </xf>
    <xf numFmtId="0" fontId="0" fillId="0" borderId="0" xfId="0" applyBorder="1" applyAlignment="1"/>
    <xf numFmtId="171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1" fontId="6" fillId="0" borderId="0" xfId="0" applyNumberFormat="1" applyFont="1" applyAlignment="1">
      <alignment horizontal="center"/>
    </xf>
    <xf numFmtId="0" fontId="0" fillId="0" borderId="0" xfId="0" applyFill="1"/>
    <xf numFmtId="171" fontId="0" fillId="0" borderId="0" xfId="0" applyNumberFormat="1" applyFill="1" applyBorder="1" applyAlignment="1">
      <alignment horizontal="center"/>
    </xf>
    <xf numFmtId="0" fontId="0" fillId="0" borderId="5" xfId="0" applyBorder="1" applyAlignment="1" applyProtection="1">
      <alignment horizontal="center"/>
    </xf>
    <xf numFmtId="166" fontId="0" fillId="0" borderId="5" xfId="0" applyNumberFormat="1" applyBorder="1" applyAlignment="1" applyProtection="1">
      <alignment horizontal="center"/>
    </xf>
    <xf numFmtId="170" fontId="0" fillId="0" borderId="5" xfId="0" applyNumberFormat="1" applyBorder="1" applyAlignment="1" applyProtection="1">
      <alignment horizontal="center"/>
    </xf>
    <xf numFmtId="168" fontId="0" fillId="0" borderId="5" xfId="0" applyNumberFormat="1" applyBorder="1" applyAlignment="1" applyProtection="1">
      <alignment horizontal="center"/>
    </xf>
    <xf numFmtId="37" fontId="0" fillId="0" borderId="5" xfId="0" applyNumberFormat="1" applyBorder="1" applyAlignment="1" applyProtection="1">
      <alignment horizontal="center"/>
    </xf>
    <xf numFmtId="37" fontId="0" fillId="0" borderId="5" xfId="0" applyNumberFormat="1" applyFill="1" applyBorder="1" applyAlignment="1" applyProtection="1">
      <alignment horizontal="center"/>
    </xf>
    <xf numFmtId="37" fontId="0" fillId="0" borderId="11" xfId="0" applyNumberFormat="1" applyFill="1" applyBorder="1" applyAlignment="1" applyProtection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0" fillId="0" borderId="5" xfId="0" applyBorder="1"/>
    <xf numFmtId="37" fontId="6" fillId="0" borderId="5" xfId="0" applyNumberFormat="1" applyFont="1" applyBorder="1" applyAlignment="1" applyProtection="1">
      <alignment horizontal="center"/>
    </xf>
    <xf numFmtId="0" fontId="6" fillId="0" borderId="0" xfId="0" applyFont="1" applyFill="1" applyAlignment="1">
      <alignment horizontal="center"/>
    </xf>
    <xf numFmtId="37" fontId="0" fillId="0" borderId="1" xfId="0" applyNumberFormat="1" applyFill="1" applyBorder="1" applyAlignment="1" applyProtection="1">
      <alignment horizontal="center"/>
    </xf>
    <xf numFmtId="37" fontId="0" fillId="0" borderId="0" xfId="0" applyNumberForma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8" fillId="0" borderId="0" xfId="0" applyFont="1"/>
    <xf numFmtId="11" fontId="8" fillId="0" borderId="0" xfId="0" applyNumberFormat="1" applyFont="1" applyFill="1"/>
    <xf numFmtId="169" fontId="8" fillId="0" borderId="7" xfId="0" applyNumberFormat="1" applyFont="1" applyBorder="1"/>
    <xf numFmtId="169" fontId="8" fillId="0" borderId="8" xfId="0" applyNumberFormat="1" applyFont="1" applyBorder="1"/>
    <xf numFmtId="169" fontId="8" fillId="0" borderId="6" xfId="0" applyNumberFormat="1" applyFont="1" applyBorder="1" applyAlignment="1">
      <alignment horizontal="center"/>
    </xf>
    <xf numFmtId="168" fontId="3" fillId="0" borderId="0" xfId="0" applyNumberFormat="1" applyFont="1" applyFill="1" applyBorder="1" applyProtection="1"/>
    <xf numFmtId="164" fontId="0" fillId="0" borderId="0" xfId="0" applyNumberFormat="1" applyFill="1" applyAlignment="1" applyProtection="1">
      <alignment horizontal="left"/>
    </xf>
    <xf numFmtId="15" fontId="7" fillId="0" borderId="0" xfId="0" applyNumberFormat="1" applyFont="1" applyFill="1"/>
    <xf numFmtId="15" fontId="7" fillId="0" borderId="0" xfId="0" applyNumberFormat="1" applyFont="1" applyFill="1" applyAlignment="1">
      <alignment horizontal="center"/>
    </xf>
    <xf numFmtId="15" fontId="0" fillId="0" borderId="0" xfId="0" applyNumberFormat="1" applyFill="1" applyAlignment="1">
      <alignment horizontal="center"/>
    </xf>
    <xf numFmtId="11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1" applyNumberFormat="1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11" fontId="6" fillId="2" borderId="0" xfId="1" applyNumberFormat="1" applyFont="1" applyFill="1" applyBorder="1"/>
    <xf numFmtId="11" fontId="8" fillId="2" borderId="0" xfId="0" applyNumberFormat="1" applyFont="1" applyFill="1"/>
    <xf numFmtId="11" fontId="0" fillId="2" borderId="0" xfId="0" applyNumberFormat="1" applyFill="1" applyAlignment="1" applyProtection="1">
      <alignment horizontal="center"/>
    </xf>
    <xf numFmtId="11" fontId="6" fillId="0" borderId="0" xfId="0" applyNumberFormat="1" applyFont="1" applyFill="1" applyBorder="1" applyAlignment="1" applyProtection="1">
      <alignment horizontal="center"/>
    </xf>
    <xf numFmtId="0" fontId="0" fillId="0" borderId="12" xfId="0" applyBorder="1" applyAlignment="1">
      <alignment horizontal="center"/>
    </xf>
    <xf numFmtId="173" fontId="8" fillId="0" borderId="0" xfId="0" applyNumberFormat="1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171" fontId="0" fillId="0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71" fontId="0" fillId="0" borderId="12" xfId="0" applyNumberFormat="1" applyFill="1" applyBorder="1" applyAlignment="1">
      <alignment horizontal="center"/>
    </xf>
    <xf numFmtId="0" fontId="0" fillId="0" borderId="12" xfId="0" applyFill="1" applyBorder="1"/>
    <xf numFmtId="173" fontId="8" fillId="0" borderId="5" xfId="0" applyNumberFormat="1" applyFont="1" applyFill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71" fontId="0" fillId="4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Border="1" applyAlignment="1">
      <alignment horizontal="center"/>
    </xf>
    <xf numFmtId="171" fontId="0" fillId="5" borderId="0" xfId="0" applyNumberFormat="1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5" xfId="0" applyFill="1" applyBorder="1" applyAlignment="1">
      <alignment horizontal="center"/>
    </xf>
    <xf numFmtId="171" fontId="0" fillId="5" borderId="5" xfId="0" applyNumberFormat="1" applyFill="1" applyBorder="1" applyAlignment="1">
      <alignment horizontal="center"/>
    </xf>
    <xf numFmtId="0" fontId="0" fillId="5" borderId="5" xfId="0" applyFill="1" applyBorder="1"/>
    <xf numFmtId="0" fontId="0" fillId="4" borderId="0" xfId="0" applyFill="1" applyBorder="1"/>
    <xf numFmtId="0" fontId="6" fillId="0" borderId="0" xfId="2" applyAlignment="1">
      <alignment horizontal="center"/>
    </xf>
    <xf numFmtId="0" fontId="6" fillId="0" borderId="12" xfId="2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37" fontId="0" fillId="6" borderId="1" xfId="0" applyNumberFormat="1" applyFill="1" applyBorder="1" applyAlignment="1" applyProtection="1">
      <alignment horizontal="center"/>
    </xf>
    <xf numFmtId="0" fontId="0" fillId="6" borderId="0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37" fontId="0" fillId="7" borderId="1" xfId="0" applyNumberFormat="1" applyFill="1" applyBorder="1" applyAlignment="1" applyProtection="1">
      <alignment horizontal="center"/>
    </xf>
    <xf numFmtId="0" fontId="0" fillId="7" borderId="0" xfId="0" applyFill="1" applyBorder="1" applyAlignment="1">
      <alignment horizontal="center"/>
    </xf>
    <xf numFmtId="0" fontId="6" fillId="7" borderId="13" xfId="2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37" fontId="0" fillId="8" borderId="1" xfId="0" applyNumberFormat="1" applyFill="1" applyBorder="1" applyAlignment="1" applyProtection="1">
      <alignment horizontal="center"/>
    </xf>
    <xf numFmtId="0" fontId="0" fillId="8" borderId="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0" xfId="0" applyFill="1" applyAlignment="1">
      <alignment horizontal="center"/>
    </xf>
    <xf numFmtId="37" fontId="0" fillId="9" borderId="1" xfId="0" applyNumberFormat="1" applyFill="1" applyBorder="1" applyAlignment="1" applyProtection="1">
      <alignment horizontal="center"/>
    </xf>
    <xf numFmtId="0" fontId="0" fillId="9" borderId="0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6" fillId="7" borderId="14" xfId="2" applyFill="1" applyBorder="1" applyAlignment="1">
      <alignment horizontal="center"/>
    </xf>
    <xf numFmtId="37" fontId="4" fillId="7" borderId="0" xfId="0" applyNumberFormat="1" applyFont="1" applyFill="1" applyAlignment="1" applyProtection="1">
      <alignment horizontal="center"/>
    </xf>
    <xf numFmtId="37" fontId="4" fillId="7" borderId="5" xfId="0" applyNumberFormat="1" applyFont="1" applyFill="1" applyBorder="1" applyAlignment="1" applyProtection="1">
      <alignment horizontal="center"/>
    </xf>
    <xf numFmtId="37" fontId="4" fillId="6" borderId="0" xfId="0" applyNumberFormat="1" applyFont="1" applyFill="1" applyAlignment="1" applyProtection="1">
      <alignment horizontal="center"/>
    </xf>
    <xf numFmtId="37" fontId="4" fillId="6" borderId="5" xfId="0" applyNumberFormat="1" applyFont="1" applyFill="1" applyBorder="1" applyAlignment="1" applyProtection="1">
      <alignment horizontal="center"/>
    </xf>
    <xf numFmtId="37" fontId="4" fillId="8" borderId="0" xfId="0" applyNumberFormat="1" applyFont="1" applyFill="1" applyAlignment="1" applyProtection="1">
      <alignment horizontal="center"/>
    </xf>
    <xf numFmtId="37" fontId="4" fillId="8" borderId="5" xfId="0" applyNumberFormat="1" applyFont="1" applyFill="1" applyBorder="1" applyAlignment="1" applyProtection="1">
      <alignment horizontal="center"/>
    </xf>
    <xf numFmtId="37" fontId="4" fillId="9" borderId="0" xfId="0" applyNumberFormat="1" applyFont="1" applyFill="1" applyAlignment="1" applyProtection="1">
      <alignment horizontal="center"/>
    </xf>
    <xf numFmtId="37" fontId="4" fillId="9" borderId="5" xfId="0" applyNumberFormat="1" applyFont="1" applyFill="1" applyBorder="1" applyAlignment="1" applyProtection="1">
      <alignment horizontal="center"/>
    </xf>
    <xf numFmtId="0" fontId="4" fillId="10" borderId="0" xfId="0" applyFont="1" applyFill="1" applyBorder="1" applyAlignment="1">
      <alignment horizontal="center"/>
    </xf>
    <xf numFmtId="37" fontId="4" fillId="10" borderId="5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ill="1" applyAlignment="1">
      <alignment horizontal="right"/>
    </xf>
  </cellXfs>
  <cellStyles count="3">
    <cellStyle name="Normal" xfId="0" builtinId="0"/>
    <cellStyle name="Normal 2" xfId="2" xr:uid="{05D66631-30A3-470A-A46C-2C09BF6971F2}"/>
    <cellStyle name="Normal_s_10_24_2001cal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'HPLC &amp; fluorometric chl cmpsn'!$C$2</c:f>
              <c:strCache>
                <c:ptCount val="1"/>
                <c:pt idx="0">
                  <c:v>fluorometric chl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'HPLC &amp; fluorometric chl cmpsn'!$B$3:$B$155</c:f>
              <c:strCache>
                <c:ptCount val="103"/>
                <c:pt idx="0">
                  <c:v>T1</c:v>
                </c:pt>
                <c:pt idx="51">
                  <c:v>T2</c:v>
                </c:pt>
                <c:pt idx="102">
                  <c:v>T3</c:v>
                </c:pt>
              </c:strCache>
            </c:strRef>
          </c:cat>
          <c:val>
            <c:numRef>
              <c:f>'HPLC &amp; fluorometric chl cmpsn'!$C$3:$C$155</c:f>
              <c:numCache>
                <c:formatCode>General</c:formatCode>
                <c:ptCount val="153"/>
                <c:pt idx="0">
                  <c:v>10.766</c:v>
                </c:pt>
                <c:pt idx="1">
                  <c:v>10.741999999999999</c:v>
                </c:pt>
                <c:pt idx="2">
                  <c:v>9.581999999999999</c:v>
                </c:pt>
                <c:pt idx="3">
                  <c:v>10.853999999999999</c:v>
                </c:pt>
                <c:pt idx="4">
                  <c:v>8.6560000000000006</c:v>
                </c:pt>
                <c:pt idx="5">
                  <c:v>9.9219999999999988</c:v>
                </c:pt>
                <c:pt idx="6">
                  <c:v>10.382</c:v>
                </c:pt>
                <c:pt idx="7">
                  <c:v>9.4379999999999988</c:v>
                </c:pt>
                <c:pt idx="8">
                  <c:v>10.53</c:v>
                </c:pt>
                <c:pt idx="9">
                  <c:v>7.4839999999999991</c:v>
                </c:pt>
                <c:pt idx="10">
                  <c:v>10.686</c:v>
                </c:pt>
                <c:pt idx="11">
                  <c:v>11.914</c:v>
                </c:pt>
                <c:pt idx="12">
                  <c:v>3.5380000000000003</c:v>
                </c:pt>
                <c:pt idx="13">
                  <c:v>3.8859999999999997</c:v>
                </c:pt>
                <c:pt idx="14">
                  <c:v>3.8540000000000001</c:v>
                </c:pt>
                <c:pt idx="15">
                  <c:v>3.738</c:v>
                </c:pt>
                <c:pt idx="16">
                  <c:v>4.4959999999999996</c:v>
                </c:pt>
                <c:pt idx="17">
                  <c:v>4.53</c:v>
                </c:pt>
                <c:pt idx="18">
                  <c:v>3.6639999999999997</c:v>
                </c:pt>
                <c:pt idx="19">
                  <c:v>3.9039999999999999</c:v>
                </c:pt>
                <c:pt idx="20">
                  <c:v>4.5640000000000001</c:v>
                </c:pt>
                <c:pt idx="21">
                  <c:v>2.8559999999999999</c:v>
                </c:pt>
                <c:pt idx="22">
                  <c:v>3.8560000000000003</c:v>
                </c:pt>
                <c:pt idx="23">
                  <c:v>3.798</c:v>
                </c:pt>
                <c:pt idx="24">
                  <c:v>3.5740000000000003</c:v>
                </c:pt>
                <c:pt idx="25">
                  <c:v>3.8060000000000005</c:v>
                </c:pt>
                <c:pt idx="26">
                  <c:v>3.1040000000000001</c:v>
                </c:pt>
                <c:pt idx="27">
                  <c:v>3.8660000000000005</c:v>
                </c:pt>
                <c:pt idx="28">
                  <c:v>3.5240000000000005</c:v>
                </c:pt>
                <c:pt idx="29">
                  <c:v>3.8980000000000001</c:v>
                </c:pt>
                <c:pt idx="30">
                  <c:v>3.7160000000000002</c:v>
                </c:pt>
                <c:pt idx="31">
                  <c:v>4.2779999999999996</c:v>
                </c:pt>
                <c:pt idx="32">
                  <c:v>3.9260000000000006</c:v>
                </c:pt>
                <c:pt idx="33">
                  <c:v>3.5539999999999998</c:v>
                </c:pt>
                <c:pt idx="34">
                  <c:v>3.86</c:v>
                </c:pt>
                <c:pt idx="35">
                  <c:v>3.62</c:v>
                </c:pt>
                <c:pt idx="36">
                  <c:v>3.1999999999999993</c:v>
                </c:pt>
                <c:pt idx="37">
                  <c:v>3.8440000000000007</c:v>
                </c:pt>
                <c:pt idx="38">
                  <c:v>4.0620000000000003</c:v>
                </c:pt>
                <c:pt idx="39">
                  <c:v>4.1120000000000001</c:v>
                </c:pt>
                <c:pt idx="40">
                  <c:v>4.0840000000000005</c:v>
                </c:pt>
                <c:pt idx="41">
                  <c:v>4.55</c:v>
                </c:pt>
                <c:pt idx="42">
                  <c:v>4.1080000000000005</c:v>
                </c:pt>
                <c:pt idx="43">
                  <c:v>3.1059999999999999</c:v>
                </c:pt>
                <c:pt idx="44">
                  <c:v>2.9159999999999999</c:v>
                </c:pt>
                <c:pt idx="45">
                  <c:v>3.54</c:v>
                </c:pt>
                <c:pt idx="46">
                  <c:v>3.7160000000000002</c:v>
                </c:pt>
                <c:pt idx="47">
                  <c:v>3.6060000000000003</c:v>
                </c:pt>
                <c:pt idx="48">
                  <c:v>3.5859999999999994</c:v>
                </c:pt>
                <c:pt idx="49">
                  <c:v>3.782</c:v>
                </c:pt>
                <c:pt idx="50">
                  <c:v>4.4480000000000004</c:v>
                </c:pt>
                <c:pt idx="51">
                  <c:v>22.568000000000001</c:v>
                </c:pt>
                <c:pt idx="52">
                  <c:v>25.323999999999998</c:v>
                </c:pt>
                <c:pt idx="53">
                  <c:v>22.945999999999998</c:v>
                </c:pt>
                <c:pt idx="54">
                  <c:v>20.203999999999997</c:v>
                </c:pt>
                <c:pt idx="55">
                  <c:v>25.038</c:v>
                </c:pt>
                <c:pt idx="56">
                  <c:v>22.39</c:v>
                </c:pt>
                <c:pt idx="57">
                  <c:v>20.308</c:v>
                </c:pt>
                <c:pt idx="58">
                  <c:v>23.54</c:v>
                </c:pt>
                <c:pt idx="59">
                  <c:v>22.302</c:v>
                </c:pt>
                <c:pt idx="60">
                  <c:v>23.693999999999999</c:v>
                </c:pt>
                <c:pt idx="61">
                  <c:v>22.763999999999999</c:v>
                </c:pt>
                <c:pt idx="62">
                  <c:v>22.923999999999999</c:v>
                </c:pt>
                <c:pt idx="63">
                  <c:v>8.0280000000000005</c:v>
                </c:pt>
                <c:pt idx="64">
                  <c:v>8.6319999999999997</c:v>
                </c:pt>
                <c:pt idx="65">
                  <c:v>8.6219999999999999</c:v>
                </c:pt>
                <c:pt idx="66">
                  <c:v>9.7200000000000006</c:v>
                </c:pt>
                <c:pt idx="67">
                  <c:v>8.2059999999999995</c:v>
                </c:pt>
                <c:pt idx="68">
                  <c:v>10.388000000000002</c:v>
                </c:pt>
                <c:pt idx="69">
                  <c:v>8.2079999999999984</c:v>
                </c:pt>
                <c:pt idx="70">
                  <c:v>8.7740000000000009</c:v>
                </c:pt>
                <c:pt idx="71">
                  <c:v>7.5219999999999994</c:v>
                </c:pt>
                <c:pt idx="72">
                  <c:v>10.552000000000001</c:v>
                </c:pt>
                <c:pt idx="73">
                  <c:v>10.576000000000001</c:v>
                </c:pt>
                <c:pt idx="74">
                  <c:v>11.368</c:v>
                </c:pt>
                <c:pt idx="75">
                  <c:v>11.49</c:v>
                </c:pt>
                <c:pt idx="76">
                  <c:v>11.548</c:v>
                </c:pt>
                <c:pt idx="77">
                  <c:v>10.693999999999999</c:v>
                </c:pt>
                <c:pt idx="78">
                  <c:v>11.023999999999999</c:v>
                </c:pt>
                <c:pt idx="79">
                  <c:v>12.266</c:v>
                </c:pt>
                <c:pt idx="80">
                  <c:v>11.360000000000001</c:v>
                </c:pt>
                <c:pt idx="81">
                  <c:v>9.99</c:v>
                </c:pt>
                <c:pt idx="82">
                  <c:v>10.814</c:v>
                </c:pt>
                <c:pt idx="83">
                  <c:v>11.138</c:v>
                </c:pt>
                <c:pt idx="84">
                  <c:v>10.932</c:v>
                </c:pt>
                <c:pt idx="85">
                  <c:v>8.7140000000000004</c:v>
                </c:pt>
                <c:pt idx="86">
                  <c:v>10.34</c:v>
                </c:pt>
                <c:pt idx="87">
                  <c:v>7.4380000000000006</c:v>
                </c:pt>
                <c:pt idx="88">
                  <c:v>7.1619999999999999</c:v>
                </c:pt>
                <c:pt idx="89">
                  <c:v>6.8100000000000005</c:v>
                </c:pt>
                <c:pt idx="90">
                  <c:v>9.1440000000000001</c:v>
                </c:pt>
                <c:pt idx="91">
                  <c:v>8.418000000000001</c:v>
                </c:pt>
                <c:pt idx="92">
                  <c:v>7.992</c:v>
                </c:pt>
                <c:pt idx="93">
                  <c:v>9.5419999999999998</c:v>
                </c:pt>
                <c:pt idx="94">
                  <c:v>8.8140000000000001</c:v>
                </c:pt>
                <c:pt idx="95">
                  <c:v>8.4719999999999995</c:v>
                </c:pt>
                <c:pt idx="96">
                  <c:v>8.6900000000000013</c:v>
                </c:pt>
                <c:pt idx="97">
                  <c:v>9.2079999999999984</c:v>
                </c:pt>
                <c:pt idx="98">
                  <c:v>10.148000000000001</c:v>
                </c:pt>
                <c:pt idx="99">
                  <c:v>10.610000000000001</c:v>
                </c:pt>
                <c:pt idx="100">
                  <c:v>10.674000000000001</c:v>
                </c:pt>
                <c:pt idx="101">
                  <c:v>9.1660000000000004</c:v>
                </c:pt>
                <c:pt idx="102">
                  <c:v>46.779999999999994</c:v>
                </c:pt>
                <c:pt idx="103">
                  <c:v>47.856000000000002</c:v>
                </c:pt>
                <c:pt idx="104">
                  <c:v>46.001999999999995</c:v>
                </c:pt>
                <c:pt idx="105">
                  <c:v>39.762</c:v>
                </c:pt>
                <c:pt idx="106">
                  <c:v>39.42</c:v>
                </c:pt>
                <c:pt idx="107">
                  <c:v>41.637999999999998</c:v>
                </c:pt>
                <c:pt idx="108">
                  <c:v>36.158000000000001</c:v>
                </c:pt>
                <c:pt idx="109">
                  <c:v>41.955999999999996</c:v>
                </c:pt>
                <c:pt idx="110">
                  <c:v>43.86</c:v>
                </c:pt>
                <c:pt idx="111">
                  <c:v>42.451999999999991</c:v>
                </c:pt>
                <c:pt idx="112">
                  <c:v>37.552</c:v>
                </c:pt>
                <c:pt idx="113">
                  <c:v>38.401999999999994</c:v>
                </c:pt>
                <c:pt idx="114">
                  <c:v>20.038</c:v>
                </c:pt>
                <c:pt idx="115">
                  <c:v>19.884</c:v>
                </c:pt>
                <c:pt idx="116">
                  <c:v>22.708000000000002</c:v>
                </c:pt>
                <c:pt idx="117">
                  <c:v>19.787999999999997</c:v>
                </c:pt>
                <c:pt idx="118">
                  <c:v>20.201999999999998</c:v>
                </c:pt>
                <c:pt idx="119">
                  <c:v>21.853999999999999</c:v>
                </c:pt>
                <c:pt idx="120">
                  <c:v>17.286000000000001</c:v>
                </c:pt>
                <c:pt idx="121">
                  <c:v>20.814000000000004</c:v>
                </c:pt>
                <c:pt idx="122">
                  <c:v>21.417999999999999</c:v>
                </c:pt>
                <c:pt idx="123">
                  <c:v>15.496</c:v>
                </c:pt>
                <c:pt idx="124">
                  <c:v>19.309999999999999</c:v>
                </c:pt>
                <c:pt idx="125">
                  <c:v>18.498000000000001</c:v>
                </c:pt>
                <c:pt idx="126">
                  <c:v>19.573999999999998</c:v>
                </c:pt>
                <c:pt idx="127">
                  <c:v>21.72</c:v>
                </c:pt>
                <c:pt idx="128">
                  <c:v>19.515999999999998</c:v>
                </c:pt>
                <c:pt idx="129">
                  <c:v>20.678000000000001</c:v>
                </c:pt>
                <c:pt idx="130">
                  <c:v>22.654</c:v>
                </c:pt>
                <c:pt idx="131">
                  <c:v>22.225999999999999</c:v>
                </c:pt>
                <c:pt idx="132">
                  <c:v>18.405999999999999</c:v>
                </c:pt>
                <c:pt idx="133">
                  <c:v>15.698000000000002</c:v>
                </c:pt>
                <c:pt idx="134">
                  <c:v>18.559999999999999</c:v>
                </c:pt>
                <c:pt idx="135">
                  <c:v>17.838000000000001</c:v>
                </c:pt>
                <c:pt idx="136">
                  <c:v>14.662000000000001</c:v>
                </c:pt>
                <c:pt idx="137">
                  <c:v>15.718</c:v>
                </c:pt>
                <c:pt idx="138">
                  <c:v>16.774000000000001</c:v>
                </c:pt>
                <c:pt idx="139">
                  <c:v>16.074000000000002</c:v>
                </c:pt>
                <c:pt idx="140">
                  <c:v>15.57</c:v>
                </c:pt>
                <c:pt idx="141">
                  <c:v>13.586000000000002</c:v>
                </c:pt>
                <c:pt idx="142">
                  <c:v>18.314</c:v>
                </c:pt>
                <c:pt idx="143">
                  <c:v>14.773999999999999</c:v>
                </c:pt>
                <c:pt idx="144">
                  <c:v>16.815999999999999</c:v>
                </c:pt>
                <c:pt idx="145">
                  <c:v>15.508000000000001</c:v>
                </c:pt>
                <c:pt idx="146">
                  <c:v>15.864000000000003</c:v>
                </c:pt>
                <c:pt idx="147">
                  <c:v>16.68</c:v>
                </c:pt>
                <c:pt idx="148">
                  <c:v>15.256</c:v>
                </c:pt>
                <c:pt idx="149">
                  <c:v>18.642000000000003</c:v>
                </c:pt>
                <c:pt idx="150">
                  <c:v>19.555999999999997</c:v>
                </c:pt>
                <c:pt idx="151">
                  <c:v>20.908000000000001</c:v>
                </c:pt>
                <c:pt idx="152">
                  <c:v>23.236000000000001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E-4825-BF6F-9DADB2945DCF}"/>
            </c:ext>
          </c:extLst>
        </c:ser>
        <c:ser>
          <c:idx val="1"/>
          <c:order val="1"/>
          <c:tx>
            <c:strRef>
              <c:f>'HPLC &amp; fluorometric chl cmpsn'!$D$2</c:f>
              <c:strCache>
                <c:ptCount val="1"/>
                <c:pt idx="0">
                  <c:v>HPLC chl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'HPLC &amp; fluorometric chl cmpsn'!$B$3:$B$155</c:f>
              <c:strCache>
                <c:ptCount val="103"/>
                <c:pt idx="0">
                  <c:v>T1</c:v>
                </c:pt>
                <c:pt idx="51">
                  <c:v>T2</c:v>
                </c:pt>
                <c:pt idx="102">
                  <c:v>T3</c:v>
                </c:pt>
              </c:strCache>
            </c:strRef>
          </c:cat>
          <c:val>
            <c:numRef>
              <c:f>'HPLC &amp; fluorometric chl cmpsn'!$D$3:$D$155</c:f>
              <c:numCache>
                <c:formatCode>General</c:formatCode>
                <c:ptCount val="153"/>
                <c:pt idx="0">
                  <c:v>8.7049953849192132</c:v>
                </c:pt>
                <c:pt idx="1">
                  <c:v>7.4808685508125299</c:v>
                </c:pt>
                <c:pt idx="2">
                  <c:v>7.7509112659298518</c:v>
                </c:pt>
                <c:pt idx="3">
                  <c:v>8.7324699589702028</c:v>
                </c:pt>
                <c:pt idx="4">
                  <c:v>7.3173296111720729</c:v>
                </c:pt>
                <c:pt idx="5">
                  <c:v>8.9928739572135736</c:v>
                </c:pt>
                <c:pt idx="6">
                  <c:v>10.210216323831455</c:v>
                </c:pt>
                <c:pt idx="7">
                  <c:v>6.2608230940717968</c:v>
                </c:pt>
                <c:pt idx="8">
                  <c:v>9.2826773388130395</c:v>
                </c:pt>
                <c:pt idx="9">
                  <c:v>8.4152928819650423</c:v>
                </c:pt>
                <c:pt idx="10">
                  <c:v>9.41653298936399</c:v>
                </c:pt>
                <c:pt idx="11">
                  <c:v>9.6892932200862631</c:v>
                </c:pt>
                <c:pt idx="12">
                  <c:v>4.5391390339432816</c:v>
                </c:pt>
                <c:pt idx="13">
                  <c:v>3.3600651968462514</c:v>
                </c:pt>
                <c:pt idx="14">
                  <c:v>3.3772136378281159</c:v>
                </c:pt>
                <c:pt idx="15">
                  <c:v>3.6860105495252586</c:v>
                </c:pt>
                <c:pt idx="16">
                  <c:v>3.7823519559775587</c:v>
                </c:pt>
                <c:pt idx="17">
                  <c:v>3.3411461791727484</c:v>
                </c:pt>
                <c:pt idx="18">
                  <c:v>4.2811087931736749</c:v>
                </c:pt>
                <c:pt idx="19">
                  <c:v>4.672164763969441</c:v>
                </c:pt>
                <c:pt idx="20">
                  <c:v>4.4345334594053716</c:v>
                </c:pt>
                <c:pt idx="21">
                  <c:v>4.4731848852398777</c:v>
                </c:pt>
                <c:pt idx="22">
                  <c:v>4.5424059061288071</c:v>
                </c:pt>
                <c:pt idx="23">
                  <c:v>3.9127716958061756</c:v>
                </c:pt>
                <c:pt idx="24">
                  <c:v>4.7892490607359672</c:v>
                </c:pt>
                <c:pt idx="25">
                  <c:v>4.3927186976017483</c:v>
                </c:pt>
                <c:pt idx="26">
                  <c:v>4.8210047284719035</c:v>
                </c:pt>
                <c:pt idx="27">
                  <c:v>4.5030541044742227</c:v>
                </c:pt>
                <c:pt idx="28">
                  <c:v>4.2340832218477953</c:v>
                </c:pt>
                <c:pt idx="29">
                  <c:v>4.4648551526922082</c:v>
                </c:pt>
                <c:pt idx="30">
                  <c:v>4.4832042698048262</c:v>
                </c:pt>
                <c:pt idx="31">
                  <c:v>4.5420606427947821</c:v>
                </c:pt>
                <c:pt idx="32">
                  <c:v>4.3432837047307888</c:v>
                </c:pt>
                <c:pt idx="33">
                  <c:v>4.4452135625170452</c:v>
                </c:pt>
                <c:pt idx="34">
                  <c:v>4.6052108462329535</c:v>
                </c:pt>
                <c:pt idx="35">
                  <c:v>5.1683678850284371</c:v>
                </c:pt>
                <c:pt idx="36">
                  <c:v>4.2552187485115178</c:v>
                </c:pt>
                <c:pt idx="37">
                  <c:v>4.9876515229184957</c:v>
                </c:pt>
                <c:pt idx="38">
                  <c:v>4.2802612090012202</c:v>
                </c:pt>
                <c:pt idx="39">
                  <c:v>5.4807182252623328</c:v>
                </c:pt>
                <c:pt idx="40">
                  <c:v>5.0831719348628948</c:v>
                </c:pt>
                <c:pt idx="41">
                  <c:v>4.0227148233957273</c:v>
                </c:pt>
                <c:pt idx="42">
                  <c:v>3.8102111586824878</c:v>
                </c:pt>
                <c:pt idx="43">
                  <c:v>4.5779562172094694</c:v>
                </c:pt>
                <c:pt idx="44">
                  <c:v>4.8825228376070395</c:v>
                </c:pt>
                <c:pt idx="45">
                  <c:v>5.3513599411863577</c:v>
                </c:pt>
                <c:pt idx="46">
                  <c:v>4.5135101858669122</c:v>
                </c:pt>
                <c:pt idx="47">
                  <c:v>4.1744373184849515</c:v>
                </c:pt>
                <c:pt idx="48">
                  <c:v>6.3403711084728389</c:v>
                </c:pt>
                <c:pt idx="49">
                  <c:v>5.1303556497878828</c:v>
                </c:pt>
                <c:pt idx="50">
                  <c:v>5.0089794911123571</c:v>
                </c:pt>
                <c:pt idx="51">
                  <c:v>18.604638301322495</c:v>
                </c:pt>
                <c:pt idx="52">
                  <c:v>22.050874300394376</c:v>
                </c:pt>
                <c:pt idx="53">
                  <c:v>20.12968965729625</c:v>
                </c:pt>
                <c:pt idx="54">
                  <c:v>17.486930470644424</c:v>
                </c:pt>
                <c:pt idx="55">
                  <c:v>18.987561160621343</c:v>
                </c:pt>
                <c:pt idx="56">
                  <c:v>16.097944591243387</c:v>
                </c:pt>
                <c:pt idx="57">
                  <c:v>20.936862691636588</c:v>
                </c:pt>
                <c:pt idx="58">
                  <c:v>21.011565853154828</c:v>
                </c:pt>
                <c:pt idx="59">
                  <c:v>17.231911581023923</c:v>
                </c:pt>
                <c:pt idx="60">
                  <c:v>22.732492395203785</c:v>
                </c:pt>
                <c:pt idx="61">
                  <c:v>20.211472553541917</c:v>
                </c:pt>
                <c:pt idx="62">
                  <c:v>19.432385492671532</c:v>
                </c:pt>
                <c:pt idx="63">
                  <c:v>10.593954655974418</c:v>
                </c:pt>
                <c:pt idx="64">
                  <c:v>10.478840865849786</c:v>
                </c:pt>
                <c:pt idx="65">
                  <c:v>8.7034209426235787</c:v>
                </c:pt>
                <c:pt idx="66">
                  <c:v>7.6278303791490973</c:v>
                </c:pt>
                <c:pt idx="67">
                  <c:v>9.4434811763063191</c:v>
                </c:pt>
                <c:pt idx="68">
                  <c:v>12.920185251644249</c:v>
                </c:pt>
                <c:pt idx="69">
                  <c:v>12.479234612291092</c:v>
                </c:pt>
                <c:pt idx="70">
                  <c:v>10.370025264951076</c:v>
                </c:pt>
                <c:pt idx="71">
                  <c:v>9.5397904768383857</c:v>
                </c:pt>
                <c:pt idx="72">
                  <c:v>9.0526202623353367</c:v>
                </c:pt>
                <c:pt idx="73">
                  <c:v>10.406439752849188</c:v>
                </c:pt>
                <c:pt idx="74">
                  <c:v>11.354701764340831</c:v>
                </c:pt>
                <c:pt idx="75">
                  <c:v>12.029815015439194</c:v>
                </c:pt>
                <c:pt idx="76">
                  <c:v>11.162203133936053</c:v>
                </c:pt>
                <c:pt idx="77">
                  <c:v>9.2325784089385863</c:v>
                </c:pt>
                <c:pt idx="78">
                  <c:v>9.0838614468770746</c:v>
                </c:pt>
                <c:pt idx="79">
                  <c:v>11.756671192590124</c:v>
                </c:pt>
                <c:pt idx="80">
                  <c:v>11.155357114852222</c:v>
                </c:pt>
                <c:pt idx="81">
                  <c:v>12.328573212150117</c:v>
                </c:pt>
                <c:pt idx="82">
                  <c:v>10.824218495459132</c:v>
                </c:pt>
                <c:pt idx="83">
                  <c:v>10.302767408890913</c:v>
                </c:pt>
                <c:pt idx="84">
                  <c:v>11.337521574236309</c:v>
                </c:pt>
                <c:pt idx="85">
                  <c:v>9.7309698648786398</c:v>
                </c:pt>
                <c:pt idx="86">
                  <c:v>11.224402705566893</c:v>
                </c:pt>
                <c:pt idx="87">
                  <c:v>8.8661210536169683</c:v>
                </c:pt>
                <c:pt idx="88">
                  <c:v>9.9693576222405067</c:v>
                </c:pt>
                <c:pt idx="89">
                  <c:v>11.79200182286179</c:v>
                </c:pt>
                <c:pt idx="90">
                  <c:v>7.2422341865670781</c:v>
                </c:pt>
                <c:pt idx="91">
                  <c:v>10.007989940402778</c:v>
                </c:pt>
                <c:pt idx="92">
                  <c:v>9.1506046465897128</c:v>
                </c:pt>
                <c:pt idx="93">
                  <c:v>10.688756735662489</c:v>
                </c:pt>
                <c:pt idx="94">
                  <c:v>10.566170455407484</c:v>
                </c:pt>
                <c:pt idx="95">
                  <c:v>10.079049809186827</c:v>
                </c:pt>
                <c:pt idx="96">
                  <c:v>9.9923862243351067</c:v>
                </c:pt>
                <c:pt idx="97">
                  <c:v>8.6764492220237521</c:v>
                </c:pt>
                <c:pt idx="98">
                  <c:v>9.6209799963749134</c:v>
                </c:pt>
                <c:pt idx="99">
                  <c:v>9.8333757041256931</c:v>
                </c:pt>
                <c:pt idx="100">
                  <c:v>10.802454026909226</c:v>
                </c:pt>
                <c:pt idx="101">
                  <c:v>8.3775200875819547</c:v>
                </c:pt>
                <c:pt idx="102">
                  <c:v>41.764577860098115</c:v>
                </c:pt>
                <c:pt idx="103">
                  <c:v>55.857765621765822</c:v>
                </c:pt>
                <c:pt idx="104">
                  <c:v>41.893850584271625</c:v>
                </c:pt>
                <c:pt idx="105">
                  <c:v>33.604744019931417</c:v>
                </c:pt>
                <c:pt idx="106">
                  <c:v>32.377207663863039</c:v>
                </c:pt>
                <c:pt idx="107">
                  <c:v>37.862555062752648</c:v>
                </c:pt>
                <c:pt idx="108">
                  <c:v>34.491211662441636</c:v>
                </c:pt>
                <c:pt idx="109">
                  <c:v>45.684111091014735</c:v>
                </c:pt>
                <c:pt idx="110">
                  <c:v>41.995221306436783</c:v>
                </c:pt>
                <c:pt idx="111">
                  <c:v>37.277329304020064</c:v>
                </c:pt>
                <c:pt idx="112">
                  <c:v>33.551464998583391</c:v>
                </c:pt>
                <c:pt idx="113">
                  <c:v>35.076548866376463</c:v>
                </c:pt>
                <c:pt idx="114">
                  <c:v>19.405648645363435</c:v>
                </c:pt>
                <c:pt idx="115">
                  <c:v>22.371632824830531</c:v>
                </c:pt>
                <c:pt idx="116">
                  <c:v>18.824060247329296</c:v>
                </c:pt>
                <c:pt idx="117">
                  <c:v>20.731633598838737</c:v>
                </c:pt>
                <c:pt idx="118">
                  <c:v>18.273960332767665</c:v>
                </c:pt>
                <c:pt idx="119">
                  <c:v>22.387758595238765</c:v>
                </c:pt>
                <c:pt idx="120">
                  <c:v>15.852536580897818</c:v>
                </c:pt>
                <c:pt idx="121">
                  <c:v>20.072987130477387</c:v>
                </c:pt>
                <c:pt idx="122">
                  <c:v>18.822617589305491</c:v>
                </c:pt>
                <c:pt idx="123">
                  <c:v>13.019264850003768</c:v>
                </c:pt>
                <c:pt idx="124">
                  <c:v>17.583918194045857</c:v>
                </c:pt>
                <c:pt idx="125">
                  <c:v>16.025924457298874</c:v>
                </c:pt>
                <c:pt idx="126">
                  <c:v>15.735898270654843</c:v>
                </c:pt>
                <c:pt idx="127">
                  <c:v>16.010078800056931</c:v>
                </c:pt>
                <c:pt idx="128">
                  <c:v>17.476999794724463</c:v>
                </c:pt>
                <c:pt idx="129">
                  <c:v>15.442597330618176</c:v>
                </c:pt>
                <c:pt idx="130">
                  <c:v>14.521362967732404</c:v>
                </c:pt>
                <c:pt idx="131">
                  <c:v>16.105514016046783</c:v>
                </c:pt>
                <c:pt idx="132">
                  <c:v>17.79222047105036</c:v>
                </c:pt>
                <c:pt idx="133">
                  <c:v>16.008254818653466</c:v>
                </c:pt>
                <c:pt idx="134">
                  <c:v>18.234530454194473</c:v>
                </c:pt>
                <c:pt idx="135">
                  <c:v>21.809086863088162</c:v>
                </c:pt>
                <c:pt idx="136">
                  <c:v>17.432365655476975</c:v>
                </c:pt>
                <c:pt idx="137">
                  <c:v>16.680453681705064</c:v>
                </c:pt>
                <c:pt idx="138">
                  <c:v>18.587961874226135</c:v>
                </c:pt>
                <c:pt idx="139">
                  <c:v>13.606033095994563</c:v>
                </c:pt>
                <c:pt idx="140">
                  <c:v>17.372831491718944</c:v>
                </c:pt>
                <c:pt idx="141">
                  <c:v>13.942689894245621</c:v>
                </c:pt>
                <c:pt idx="142">
                  <c:v>21.007577451253692</c:v>
                </c:pt>
                <c:pt idx="143">
                  <c:v>11.468620877763815</c:v>
                </c:pt>
                <c:pt idx="144">
                  <c:v>14.313163430213168</c:v>
                </c:pt>
                <c:pt idx="145">
                  <c:v>15.080049063020088</c:v>
                </c:pt>
                <c:pt idx="146">
                  <c:v>15.525548415328782</c:v>
                </c:pt>
                <c:pt idx="147">
                  <c:v>17.197053285714919</c:v>
                </c:pt>
                <c:pt idx="148">
                  <c:v>13.929855835408775</c:v>
                </c:pt>
                <c:pt idx="149">
                  <c:v>15.350818942599165</c:v>
                </c:pt>
                <c:pt idx="150">
                  <c:v>17.181391685106789</c:v>
                </c:pt>
                <c:pt idx="151">
                  <c:v>22.532157855395731</c:v>
                </c:pt>
                <c:pt idx="152">
                  <c:v>24.114192123192691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E-4825-BF6F-9DADB2945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639616"/>
        <c:axId val="569638960"/>
      </c:lineChart>
      <c:catAx>
        <c:axId val="5696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38960"/>
        <c:crosses val="autoZero"/>
        <c:auto val="1"/>
        <c:lblAlgn val="ctr"/>
        <c:lblOffset val="100"/>
        <c:noMultiLvlLbl val="0"/>
      </c:catAx>
      <c:valAx>
        <c:axId val="569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334254270847725"/>
          <c:y val="3.7499562554680628E-2"/>
          <c:w val="0.28590750717563812"/>
          <c:h val="6.2500437445319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Fuco/diatoms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95086010097323E-2"/>
          <c:y val="4.9823797800263275E-2"/>
          <c:w val="0.90654701074316457"/>
          <c:h val="0.83289447733338184"/>
        </c:manualLayout>
      </c:layout>
      <c:lineChart>
        <c:grouping val="standard"/>
        <c:varyColors val="0"/>
        <c:ser>
          <c:idx val="0"/>
          <c:order val="0"/>
          <c:tx>
            <c:v>HPLC fucoxanthin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'HPLC fluoroprb graphs'!$H$6:$H$164</c:f>
              <c:numCache>
                <c:formatCode>General</c:formatCode>
                <c:ptCount val="159"/>
                <c:pt idx="0">
                  <c:v>1.4485221330275226</c:v>
                </c:pt>
                <c:pt idx="1">
                  <c:v>1.448207081422018</c:v>
                </c:pt>
                <c:pt idx="2">
                  <c:v>1.3109552752293574</c:v>
                </c:pt>
                <c:pt idx="3">
                  <c:v>0.23117550172018342</c:v>
                </c:pt>
                <c:pt idx="4">
                  <c:v>0.2044429472477064</c:v>
                </c:pt>
                <c:pt idx="5">
                  <c:v>0.19693279816513756</c:v>
                </c:pt>
                <c:pt idx="6">
                  <c:v>1.748553440366972</c:v>
                </c:pt>
                <c:pt idx="7">
                  <c:v>1.4518940366972475</c:v>
                </c:pt>
                <c:pt idx="8">
                  <c:v>1.3814757454128439</c:v>
                </c:pt>
                <c:pt idx="9">
                  <c:v>1.6157464162844033</c:v>
                </c:pt>
                <c:pt idx="10">
                  <c:v>1.521954701834862</c:v>
                </c:pt>
                <c:pt idx="11">
                  <c:v>1.9219680619266051</c:v>
                </c:pt>
                <c:pt idx="12">
                  <c:v>2.3442053325688068</c:v>
                </c:pt>
                <c:pt idx="13">
                  <c:v>0.95232436926605479</c:v>
                </c:pt>
                <c:pt idx="14">
                  <c:v>1.9158117832568802</c:v>
                </c:pt>
                <c:pt idx="15">
                  <c:v>1.7446706422018345</c:v>
                </c:pt>
                <c:pt idx="16">
                  <c:v>2.0273570814220179</c:v>
                </c:pt>
                <c:pt idx="17">
                  <c:v>2.2591924885321095</c:v>
                </c:pt>
                <c:pt idx="18">
                  <c:v>0.93989260321100898</c:v>
                </c:pt>
                <c:pt idx="19">
                  <c:v>0.70004466743119242</c:v>
                </c:pt>
                <c:pt idx="20">
                  <c:v>0.61554271788990822</c:v>
                </c:pt>
                <c:pt idx="21">
                  <c:v>0.7574010894495411</c:v>
                </c:pt>
                <c:pt idx="22">
                  <c:v>0.83912717889908239</c:v>
                </c:pt>
                <c:pt idx="23">
                  <c:v>0.76210983371559615</c:v>
                </c:pt>
                <c:pt idx="24">
                  <c:v>1.040990108944954</c:v>
                </c:pt>
                <c:pt idx="25">
                  <c:v>1.1546215596330272</c:v>
                </c:pt>
                <c:pt idx="26">
                  <c:v>1.0041801605504586</c:v>
                </c:pt>
                <c:pt idx="27">
                  <c:v>1.0839478211009173</c:v>
                </c:pt>
                <c:pt idx="28">
                  <c:v>1.1491294438073392</c:v>
                </c:pt>
                <c:pt idx="29">
                  <c:v>0.98199030963302725</c:v>
                </c:pt>
                <c:pt idx="30">
                  <c:v>1.1114935493119262</c:v>
                </c:pt>
                <c:pt idx="31">
                  <c:v>1.0613066800458713</c:v>
                </c:pt>
                <c:pt idx="32">
                  <c:v>1.1849289564220182</c:v>
                </c:pt>
                <c:pt idx="33">
                  <c:v>1.0462721903669723</c:v>
                </c:pt>
                <c:pt idx="34">
                  <c:v>0.98694598623853202</c:v>
                </c:pt>
                <c:pt idx="35">
                  <c:v>1.056728497706422</c:v>
                </c:pt>
                <c:pt idx="36">
                  <c:v>1.077476490825688</c:v>
                </c:pt>
                <c:pt idx="37">
                  <c:v>1.0597768348623853</c:v>
                </c:pt>
                <c:pt idx="38">
                  <c:v>1.0050146215596329</c:v>
                </c:pt>
                <c:pt idx="39">
                  <c:v>1.0618942087155963</c:v>
                </c:pt>
                <c:pt idx="40">
                  <c:v>1.1902138761467889</c:v>
                </c:pt>
                <c:pt idx="41">
                  <c:v>1.2198287270642201</c:v>
                </c:pt>
                <c:pt idx="42">
                  <c:v>1.0669974770642201</c:v>
                </c:pt>
                <c:pt idx="43">
                  <c:v>1.1028565940366972</c:v>
                </c:pt>
                <c:pt idx="44">
                  <c:v>1.0973502866972478</c:v>
                </c:pt>
                <c:pt idx="45">
                  <c:v>1.4890020068807339</c:v>
                </c:pt>
                <c:pt idx="46">
                  <c:v>1.1871314793577983</c:v>
                </c:pt>
                <c:pt idx="47">
                  <c:v>1.0132343463302751</c:v>
                </c:pt>
                <c:pt idx="48">
                  <c:v>0.90546399082568807</c:v>
                </c:pt>
                <c:pt idx="49">
                  <c:v>0.9916291857798164</c:v>
                </c:pt>
                <c:pt idx="50">
                  <c:v>1.1989217889908257</c:v>
                </c:pt>
                <c:pt idx="51">
                  <c:v>1.2466961009174311</c:v>
                </c:pt>
                <c:pt idx="52">
                  <c:v>1.1297750573394494</c:v>
                </c:pt>
                <c:pt idx="53">
                  <c:v>1.0777716743119266</c:v>
                </c:pt>
                <c:pt idx="54">
                  <c:v>1.5323712729357797</c:v>
                </c:pt>
                <c:pt idx="55">
                  <c:v>1.3210539564220183</c:v>
                </c:pt>
                <c:pt idx="56">
                  <c:v>1.2621932339449542</c:v>
                </c:pt>
                <c:pt idx="57">
                  <c:v>3.5338912844036692</c:v>
                </c:pt>
                <c:pt idx="58">
                  <c:v>3.7227008600917428</c:v>
                </c:pt>
                <c:pt idx="59">
                  <c:v>2.8360264334862384</c:v>
                </c:pt>
                <c:pt idx="60">
                  <c:v>2.8735260894495411</c:v>
                </c:pt>
                <c:pt idx="61">
                  <c:v>2.8185992545871557</c:v>
                </c:pt>
                <c:pt idx="62">
                  <c:v>2.5703158830275226</c:v>
                </c:pt>
                <c:pt idx="63">
                  <c:v>3.8639064220183479</c:v>
                </c:pt>
                <c:pt idx="64">
                  <c:v>3.7301712729357792</c:v>
                </c:pt>
                <c:pt idx="65">
                  <c:v>1.8585149655963302</c:v>
                </c:pt>
                <c:pt idx="66">
                  <c:v>4.2113146788990825</c:v>
                </c:pt>
                <c:pt idx="67">
                  <c:v>3.6778499999999998</c:v>
                </c:pt>
                <c:pt idx="68">
                  <c:v>3.7454640481651378</c:v>
                </c:pt>
                <c:pt idx="69">
                  <c:v>2.0162621559633025</c:v>
                </c:pt>
                <c:pt idx="70">
                  <c:v>2.0261678325688073</c:v>
                </c:pt>
                <c:pt idx="71">
                  <c:v>1.5438777522935778</c:v>
                </c:pt>
                <c:pt idx="72">
                  <c:v>1.4685151376146788</c:v>
                </c:pt>
                <c:pt idx="73">
                  <c:v>1.7452837155963301</c:v>
                </c:pt>
                <c:pt idx="74">
                  <c:v>2.2643071100917429</c:v>
                </c:pt>
                <c:pt idx="75">
                  <c:v>2.4499434633027519</c:v>
                </c:pt>
                <c:pt idx="76">
                  <c:v>1.9667053899082567</c:v>
                </c:pt>
                <c:pt idx="77">
                  <c:v>1.8707877866972475</c:v>
                </c:pt>
                <c:pt idx="78">
                  <c:v>1.796560493119266</c:v>
                </c:pt>
                <c:pt idx="79">
                  <c:v>2.079289506880734</c:v>
                </c:pt>
                <c:pt idx="80">
                  <c:v>2.2631774655963302</c:v>
                </c:pt>
                <c:pt idx="81">
                  <c:v>2.3553825688073391</c:v>
                </c:pt>
                <c:pt idx="82">
                  <c:v>2.1784654816513758</c:v>
                </c:pt>
                <c:pt idx="83">
                  <c:v>1.8105590022935778</c:v>
                </c:pt>
                <c:pt idx="84">
                  <c:v>1.5187928325688074</c:v>
                </c:pt>
                <c:pt idx="85">
                  <c:v>2.1817522362385318</c:v>
                </c:pt>
                <c:pt idx="86">
                  <c:v>2.1811448394495412</c:v>
                </c:pt>
                <c:pt idx="87">
                  <c:v>2.4874487958715594</c:v>
                </c:pt>
                <c:pt idx="88">
                  <c:v>2.3968047591743118</c:v>
                </c:pt>
                <c:pt idx="89">
                  <c:v>2.0130094610091742</c:v>
                </c:pt>
                <c:pt idx="90">
                  <c:v>2.2849245412844033</c:v>
                </c:pt>
                <c:pt idx="91">
                  <c:v>1.7458684059633025</c:v>
                </c:pt>
                <c:pt idx="92">
                  <c:v>2.2836927178899078</c:v>
                </c:pt>
                <c:pt idx="93">
                  <c:v>1.8028274655963301</c:v>
                </c:pt>
                <c:pt idx="94">
                  <c:v>2.0147237958715594</c:v>
                </c:pt>
                <c:pt idx="95">
                  <c:v>2.5317376720183482</c:v>
                </c:pt>
                <c:pt idx="96">
                  <c:v>1.374601376146789</c:v>
                </c:pt>
                <c:pt idx="97">
                  <c:v>2.1033299311926603</c:v>
                </c:pt>
                <c:pt idx="98">
                  <c:v>1.7126034977064217</c:v>
                </c:pt>
                <c:pt idx="99">
                  <c:v>2.1930373279816511</c:v>
                </c:pt>
                <c:pt idx="100">
                  <c:v>2.1830692087155961</c:v>
                </c:pt>
                <c:pt idx="101">
                  <c:v>1.964338245412844</c:v>
                </c:pt>
                <c:pt idx="102">
                  <c:v>2.0468874426605503</c:v>
                </c:pt>
                <c:pt idx="103">
                  <c:v>1.8384481651376146</c:v>
                </c:pt>
                <c:pt idx="104">
                  <c:v>1.7617174885321101</c:v>
                </c:pt>
                <c:pt idx="105">
                  <c:v>2.0263324541284402</c:v>
                </c:pt>
                <c:pt idx="106">
                  <c:v>2.2362022362385323</c:v>
                </c:pt>
                <c:pt idx="107">
                  <c:v>1.2652586009174311</c:v>
                </c:pt>
                <c:pt idx="108">
                  <c:v>8.4361340022935778</c:v>
                </c:pt>
                <c:pt idx="109">
                  <c:v>11.035849025229357</c:v>
                </c:pt>
                <c:pt idx="110">
                  <c:v>7.9247797018348614</c:v>
                </c:pt>
                <c:pt idx="111">
                  <c:v>6.9325431192660547</c:v>
                </c:pt>
                <c:pt idx="112">
                  <c:v>6.9443391055045867</c:v>
                </c:pt>
                <c:pt idx="113">
                  <c:v>7.8650107224770647</c:v>
                </c:pt>
                <c:pt idx="114">
                  <c:v>7.9396353784403662</c:v>
                </c:pt>
                <c:pt idx="115">
                  <c:v>10.87740361238532</c:v>
                </c:pt>
                <c:pt idx="116">
                  <c:v>9.2048145068807337</c:v>
                </c:pt>
                <c:pt idx="117">
                  <c:v>9.0448420871559616</c:v>
                </c:pt>
                <c:pt idx="118">
                  <c:v>7.9782022362385314</c:v>
                </c:pt>
                <c:pt idx="119">
                  <c:v>7.6092058486238532</c:v>
                </c:pt>
                <c:pt idx="120">
                  <c:v>4.1662878440366971</c:v>
                </c:pt>
                <c:pt idx="121">
                  <c:v>4.7154540137614669</c:v>
                </c:pt>
                <c:pt idx="122">
                  <c:v>3.8677721903669724</c:v>
                </c:pt>
                <c:pt idx="123">
                  <c:v>4.6111009747706415</c:v>
                </c:pt>
                <c:pt idx="124">
                  <c:v>3.7227349197247701</c:v>
                </c:pt>
                <c:pt idx="125">
                  <c:v>4.4248401949541289</c:v>
                </c:pt>
                <c:pt idx="126">
                  <c:v>3.5634153096330277</c:v>
                </c:pt>
                <c:pt idx="127">
                  <c:v>4.38802740825688</c:v>
                </c:pt>
                <c:pt idx="128">
                  <c:v>3.4681505160550459</c:v>
                </c:pt>
                <c:pt idx="129">
                  <c:v>2.7774154816513761</c:v>
                </c:pt>
                <c:pt idx="130">
                  <c:v>3.5957776376146788</c:v>
                </c:pt>
                <c:pt idx="131">
                  <c:v>3.1284908256880732</c:v>
                </c:pt>
                <c:pt idx="132">
                  <c:v>3.3100911123853209</c:v>
                </c:pt>
                <c:pt idx="133">
                  <c:v>3.2018382454128438</c:v>
                </c:pt>
                <c:pt idx="134">
                  <c:v>3.7895315366972477</c:v>
                </c:pt>
                <c:pt idx="135">
                  <c:v>3.3180270068807336</c:v>
                </c:pt>
                <c:pt idx="136">
                  <c:v>3.1080153096330276</c:v>
                </c:pt>
                <c:pt idx="137">
                  <c:v>3.1884982224770639</c:v>
                </c:pt>
                <c:pt idx="138">
                  <c:v>3.9075992545871561</c:v>
                </c:pt>
                <c:pt idx="139">
                  <c:v>3.4307984518348622</c:v>
                </c:pt>
                <c:pt idx="140">
                  <c:v>3.81465619266055</c:v>
                </c:pt>
                <c:pt idx="141">
                  <c:v>4.8657648509174312</c:v>
                </c:pt>
                <c:pt idx="142">
                  <c:v>3.3737201834862383</c:v>
                </c:pt>
                <c:pt idx="143">
                  <c:v>3.5699831422018344</c:v>
                </c:pt>
                <c:pt idx="144">
                  <c:v>4.6323258027522929</c:v>
                </c:pt>
                <c:pt idx="145">
                  <c:v>3.0476446100917429</c:v>
                </c:pt>
                <c:pt idx="146">
                  <c:v>4.1256433486238535</c:v>
                </c:pt>
                <c:pt idx="147">
                  <c:v>3.1798641055045871</c:v>
                </c:pt>
                <c:pt idx="148">
                  <c:v>4.7327222477064215</c:v>
                </c:pt>
                <c:pt idx="149">
                  <c:v>2.3602871559633027</c:v>
                </c:pt>
                <c:pt idx="150">
                  <c:v>2.9575568807339447</c:v>
                </c:pt>
                <c:pt idx="151">
                  <c:v>3.6113031536697249</c:v>
                </c:pt>
                <c:pt idx="152">
                  <c:v>3.4959488532110088</c:v>
                </c:pt>
                <c:pt idx="153">
                  <c:v>3.766694552752293</c:v>
                </c:pt>
                <c:pt idx="154">
                  <c:v>2.8404825688073392</c:v>
                </c:pt>
                <c:pt idx="155">
                  <c:v>2.6477618119266055</c:v>
                </c:pt>
                <c:pt idx="156">
                  <c:v>3.4020918577981649</c:v>
                </c:pt>
                <c:pt idx="157">
                  <c:v>4.2101282683486234</c:v>
                </c:pt>
                <c:pt idx="158">
                  <c:v>5.2626958142201836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B-4241-A88B-26CCE287BC05}"/>
            </c:ext>
          </c:extLst>
        </c:ser>
        <c:ser>
          <c:idx val="1"/>
          <c:order val="1"/>
          <c:tx>
            <c:v>Fluoroprobe diatoms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'HPLC fluoroprb graphs'!$I$6:$I$164</c:f>
              <c:numCache>
                <c:formatCode>General</c:formatCode>
                <c:ptCount val="159"/>
                <c:pt idx="0">
                  <c:v>1.9280000000000002</c:v>
                </c:pt>
                <c:pt idx="1">
                  <c:v>1.9059999999999999</c:v>
                </c:pt>
                <c:pt idx="2">
                  <c:v>1.7239999999999998</c:v>
                </c:pt>
                <c:pt idx="3">
                  <c:v>0.76200000000000001</c:v>
                </c:pt>
                <c:pt idx="4">
                  <c:v>0.53999999999999992</c:v>
                </c:pt>
                <c:pt idx="5">
                  <c:v>0.8640000000000001</c:v>
                </c:pt>
                <c:pt idx="57">
                  <c:v>7.4060000000000006</c:v>
                </c:pt>
                <c:pt idx="58">
                  <c:v>6.51</c:v>
                </c:pt>
                <c:pt idx="59">
                  <c:v>6.3439999999999994</c:v>
                </c:pt>
                <c:pt idx="60">
                  <c:v>5.3779999999999992</c:v>
                </c:pt>
                <c:pt idx="61">
                  <c:v>5.8559999999999999</c:v>
                </c:pt>
                <c:pt idx="62">
                  <c:v>5.242</c:v>
                </c:pt>
                <c:pt idx="63">
                  <c:v>7.1260000000000003</c:v>
                </c:pt>
                <c:pt idx="64">
                  <c:v>6.82</c:v>
                </c:pt>
                <c:pt idx="65">
                  <c:v>4.5179999999999998</c:v>
                </c:pt>
                <c:pt idx="66">
                  <c:v>6.7799999999999994</c:v>
                </c:pt>
                <c:pt idx="67">
                  <c:v>7.2</c:v>
                </c:pt>
                <c:pt idx="68">
                  <c:v>6.8240000000000007</c:v>
                </c:pt>
                <c:pt idx="69">
                  <c:v>2.7440000000000002</c:v>
                </c:pt>
                <c:pt idx="70">
                  <c:v>2.2459999999999996</c:v>
                </c:pt>
                <c:pt idx="71">
                  <c:v>1.9120000000000001</c:v>
                </c:pt>
                <c:pt idx="72">
                  <c:v>3.0780000000000003</c:v>
                </c:pt>
                <c:pt idx="73">
                  <c:v>2.0680000000000001</c:v>
                </c:pt>
                <c:pt idx="74">
                  <c:v>2.8520000000000003</c:v>
                </c:pt>
                <c:pt idx="75">
                  <c:v>2.6019999999999994</c:v>
                </c:pt>
                <c:pt idx="76">
                  <c:v>3.3199999999999994</c:v>
                </c:pt>
                <c:pt idx="77">
                  <c:v>2.948</c:v>
                </c:pt>
                <c:pt idx="78">
                  <c:v>3.1719999999999997</c:v>
                </c:pt>
                <c:pt idx="79">
                  <c:v>2.6719999999999997</c:v>
                </c:pt>
                <c:pt idx="80">
                  <c:v>2.9159999999999999</c:v>
                </c:pt>
                <c:pt idx="81">
                  <c:v>3.5519999999999996</c:v>
                </c:pt>
                <c:pt idx="82">
                  <c:v>3.09</c:v>
                </c:pt>
                <c:pt idx="83">
                  <c:v>2.4239999999999999</c:v>
                </c:pt>
                <c:pt idx="84">
                  <c:v>2.8740000000000001</c:v>
                </c:pt>
                <c:pt idx="85">
                  <c:v>2.25</c:v>
                </c:pt>
                <c:pt idx="86">
                  <c:v>3.2359999999999998</c:v>
                </c:pt>
                <c:pt idx="87">
                  <c:v>2.6119999999999997</c:v>
                </c:pt>
                <c:pt idx="88">
                  <c:v>3.1880000000000002</c:v>
                </c:pt>
                <c:pt idx="89">
                  <c:v>2.5959999999999996</c:v>
                </c:pt>
                <c:pt idx="90">
                  <c:v>2.7179999999999995</c:v>
                </c:pt>
                <c:pt idx="91">
                  <c:v>1.7600000000000002</c:v>
                </c:pt>
                <c:pt idx="92">
                  <c:v>2.3980000000000001</c:v>
                </c:pt>
                <c:pt idx="93">
                  <c:v>2.5</c:v>
                </c:pt>
                <c:pt idx="94">
                  <c:v>3.464</c:v>
                </c:pt>
                <c:pt idx="95">
                  <c:v>2.1539999999999999</c:v>
                </c:pt>
                <c:pt idx="96">
                  <c:v>2.8140000000000001</c:v>
                </c:pt>
                <c:pt idx="97">
                  <c:v>2.21</c:v>
                </c:pt>
                <c:pt idx="98">
                  <c:v>2.95</c:v>
                </c:pt>
                <c:pt idx="99">
                  <c:v>3.5659999999999998</c:v>
                </c:pt>
                <c:pt idx="100">
                  <c:v>3.0100000000000002</c:v>
                </c:pt>
                <c:pt idx="101">
                  <c:v>3.8</c:v>
                </c:pt>
                <c:pt idx="102">
                  <c:v>3.1260000000000003</c:v>
                </c:pt>
                <c:pt idx="103">
                  <c:v>2.8439999999999999</c:v>
                </c:pt>
                <c:pt idx="104">
                  <c:v>2.6680000000000001</c:v>
                </c:pt>
                <c:pt idx="105">
                  <c:v>2.4340000000000002</c:v>
                </c:pt>
                <c:pt idx="106">
                  <c:v>2.3919999999999999</c:v>
                </c:pt>
                <c:pt idx="107">
                  <c:v>1.1219999999999999</c:v>
                </c:pt>
                <c:pt idx="108">
                  <c:v>15.978</c:v>
                </c:pt>
                <c:pt idx="109">
                  <c:v>15.884</c:v>
                </c:pt>
                <c:pt idx="110">
                  <c:v>13.901999999999997</c:v>
                </c:pt>
                <c:pt idx="111">
                  <c:v>12.407999999999999</c:v>
                </c:pt>
                <c:pt idx="112">
                  <c:v>13.198000000000002</c:v>
                </c:pt>
                <c:pt idx="113">
                  <c:v>13.896000000000001</c:v>
                </c:pt>
                <c:pt idx="114">
                  <c:v>15.1</c:v>
                </c:pt>
                <c:pt idx="115">
                  <c:v>14.719999999999999</c:v>
                </c:pt>
                <c:pt idx="116">
                  <c:v>17.253999999999998</c:v>
                </c:pt>
                <c:pt idx="117">
                  <c:v>16.336000000000002</c:v>
                </c:pt>
                <c:pt idx="118">
                  <c:v>13.276000000000002</c:v>
                </c:pt>
                <c:pt idx="119">
                  <c:v>13.176000000000002</c:v>
                </c:pt>
                <c:pt idx="120">
                  <c:v>7.8879999999999999</c:v>
                </c:pt>
                <c:pt idx="121">
                  <c:v>7.4300000000000015</c:v>
                </c:pt>
                <c:pt idx="122">
                  <c:v>7.5460000000000012</c:v>
                </c:pt>
                <c:pt idx="123">
                  <c:v>7.9539999999999988</c:v>
                </c:pt>
                <c:pt idx="124">
                  <c:v>8.468</c:v>
                </c:pt>
                <c:pt idx="125">
                  <c:v>8.5839999999999996</c:v>
                </c:pt>
                <c:pt idx="126">
                  <c:v>6.3540000000000001</c:v>
                </c:pt>
                <c:pt idx="127">
                  <c:v>8.1939999999999991</c:v>
                </c:pt>
                <c:pt idx="128">
                  <c:v>7.8579999999999997</c:v>
                </c:pt>
                <c:pt idx="129">
                  <c:v>7.3620000000000001</c:v>
                </c:pt>
                <c:pt idx="130">
                  <c:v>7.8459999999999992</c:v>
                </c:pt>
                <c:pt idx="131">
                  <c:v>7.4700000000000006</c:v>
                </c:pt>
                <c:pt idx="132">
                  <c:v>8.6800000000000015</c:v>
                </c:pt>
                <c:pt idx="133">
                  <c:v>8.73</c:v>
                </c:pt>
                <c:pt idx="134">
                  <c:v>8.0619999999999994</c:v>
                </c:pt>
                <c:pt idx="135">
                  <c:v>7.9179999999999993</c:v>
                </c:pt>
                <c:pt idx="136">
                  <c:v>8.6019999999999985</c:v>
                </c:pt>
                <c:pt idx="137">
                  <c:v>9.458000000000002</c:v>
                </c:pt>
                <c:pt idx="138">
                  <c:v>8</c:v>
                </c:pt>
                <c:pt idx="139">
                  <c:v>7.6519999999999992</c:v>
                </c:pt>
                <c:pt idx="140">
                  <c:v>7.8659999999999997</c:v>
                </c:pt>
                <c:pt idx="141">
                  <c:v>8.4140000000000015</c:v>
                </c:pt>
                <c:pt idx="143">
                  <c:v>8.2880000000000003</c:v>
                </c:pt>
                <c:pt idx="144">
                  <c:v>8.3580000000000005</c:v>
                </c:pt>
                <c:pt idx="145">
                  <c:v>9.2800000000000011</c:v>
                </c:pt>
                <c:pt idx="146">
                  <c:v>7.7880000000000011</c:v>
                </c:pt>
                <c:pt idx="147">
                  <c:v>6.3159999999999998</c:v>
                </c:pt>
                <c:pt idx="148">
                  <c:v>7.2819999999999991</c:v>
                </c:pt>
                <c:pt idx="149">
                  <c:v>5.8579999999999997</c:v>
                </c:pt>
                <c:pt idx="150">
                  <c:v>8.9940000000000015</c:v>
                </c:pt>
                <c:pt idx="151">
                  <c:v>7.8780000000000001</c:v>
                </c:pt>
                <c:pt idx="152">
                  <c:v>7.06</c:v>
                </c:pt>
                <c:pt idx="153">
                  <c:v>7.2239999999999993</c:v>
                </c:pt>
                <c:pt idx="154">
                  <c:v>5.3159999999999998</c:v>
                </c:pt>
                <c:pt idx="155">
                  <c:v>6.2039999999999997</c:v>
                </c:pt>
                <c:pt idx="156">
                  <c:v>6.9</c:v>
                </c:pt>
                <c:pt idx="157">
                  <c:v>6.9740000000000011</c:v>
                </c:pt>
                <c:pt idx="158">
                  <c:v>10.321999999999999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B-4241-A88B-26CCE287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68736"/>
        <c:axId val="492267752"/>
      </c:lineChart>
      <c:catAx>
        <c:axId val="49226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67752"/>
        <c:crosses val="autoZero"/>
        <c:auto val="1"/>
        <c:lblAlgn val="ctr"/>
        <c:lblOffset val="100"/>
        <c:noMultiLvlLbl val="0"/>
      </c:catAx>
      <c:valAx>
        <c:axId val="4922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429902946023757"/>
          <c:y val="0.21068155174916478"/>
          <c:w val="0.16830303441661001"/>
          <c:h val="0.12771518573211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allo/cryptophytes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95086010097323E-2"/>
          <c:y val="4.9823797800263275E-2"/>
          <c:w val="0.8340681095699316"/>
          <c:h val="0.83289447733338184"/>
        </c:manualLayout>
      </c:layout>
      <c:lineChart>
        <c:grouping val="standard"/>
        <c:varyColors val="0"/>
        <c:ser>
          <c:idx val="1"/>
          <c:order val="1"/>
          <c:tx>
            <c:strRef>
              <c:f>'HPLC fluoroprb graphs'!$T$3</c:f>
              <c:strCache>
                <c:ptCount val="1"/>
                <c:pt idx="0">
                  <c:v>fluoroprobe crytophytes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'HPLC fluoroprb graphs'!$K$6:$K$164</c:f>
              <c:numCache>
                <c:formatCode>General</c:formatCode>
                <c:ptCount val="159"/>
                <c:pt idx="0">
                  <c:v>0.50600000000000001</c:v>
                </c:pt>
                <c:pt idx="1">
                  <c:v>0.58600000000000008</c:v>
                </c:pt>
                <c:pt idx="2">
                  <c:v>0.62799999999999989</c:v>
                </c:pt>
                <c:pt idx="3">
                  <c:v>0.1</c:v>
                </c:pt>
                <c:pt idx="4">
                  <c:v>0.13599999999999998</c:v>
                </c:pt>
                <c:pt idx="5">
                  <c:v>8.7999999999999995E-2</c:v>
                </c:pt>
                <c:pt idx="57">
                  <c:v>0.86799999999999999</c:v>
                </c:pt>
                <c:pt idx="58">
                  <c:v>1.3039999999999998</c:v>
                </c:pt>
                <c:pt idx="59">
                  <c:v>1.1580000000000001</c:v>
                </c:pt>
                <c:pt idx="60">
                  <c:v>0.99</c:v>
                </c:pt>
                <c:pt idx="61">
                  <c:v>0.95600000000000007</c:v>
                </c:pt>
                <c:pt idx="62">
                  <c:v>1.0559999999999998</c:v>
                </c:pt>
                <c:pt idx="63">
                  <c:v>1.1240000000000001</c:v>
                </c:pt>
                <c:pt idx="64">
                  <c:v>1.3900000000000001</c:v>
                </c:pt>
                <c:pt idx="65">
                  <c:v>1.1199999999999999</c:v>
                </c:pt>
                <c:pt idx="66">
                  <c:v>1.006</c:v>
                </c:pt>
                <c:pt idx="67">
                  <c:v>1.1300000000000001</c:v>
                </c:pt>
                <c:pt idx="68">
                  <c:v>1.018</c:v>
                </c:pt>
                <c:pt idx="69">
                  <c:v>0.47600000000000009</c:v>
                </c:pt>
                <c:pt idx="70">
                  <c:v>0.56600000000000006</c:v>
                </c:pt>
                <c:pt idx="71">
                  <c:v>0.65599999999999992</c:v>
                </c:pt>
                <c:pt idx="72">
                  <c:v>0.33399999999999996</c:v>
                </c:pt>
                <c:pt idx="73">
                  <c:v>0.74199999999999988</c:v>
                </c:pt>
                <c:pt idx="74">
                  <c:v>0.78</c:v>
                </c:pt>
                <c:pt idx="75">
                  <c:v>0.89</c:v>
                </c:pt>
                <c:pt idx="76">
                  <c:v>0.31999999999999995</c:v>
                </c:pt>
                <c:pt idx="77">
                  <c:v>0.8</c:v>
                </c:pt>
                <c:pt idx="78">
                  <c:v>0.39800000000000002</c:v>
                </c:pt>
                <c:pt idx="79">
                  <c:v>0.76600000000000001</c:v>
                </c:pt>
                <c:pt idx="80">
                  <c:v>0.44000000000000006</c:v>
                </c:pt>
                <c:pt idx="81">
                  <c:v>0.44600000000000006</c:v>
                </c:pt>
                <c:pt idx="82">
                  <c:v>0.85600000000000009</c:v>
                </c:pt>
                <c:pt idx="83">
                  <c:v>0.56200000000000006</c:v>
                </c:pt>
                <c:pt idx="84">
                  <c:v>0.55800000000000005</c:v>
                </c:pt>
                <c:pt idx="85">
                  <c:v>0.93800000000000006</c:v>
                </c:pt>
                <c:pt idx="86">
                  <c:v>0.64600000000000013</c:v>
                </c:pt>
                <c:pt idx="87">
                  <c:v>0.75800000000000001</c:v>
                </c:pt>
                <c:pt idx="88">
                  <c:v>0.75</c:v>
                </c:pt>
                <c:pt idx="89">
                  <c:v>0.73599999999999999</c:v>
                </c:pt>
                <c:pt idx="90">
                  <c:v>0.64600000000000002</c:v>
                </c:pt>
                <c:pt idx="91">
                  <c:v>0.73599999999999999</c:v>
                </c:pt>
                <c:pt idx="92">
                  <c:v>1.1299999999999997</c:v>
                </c:pt>
                <c:pt idx="93">
                  <c:v>0.434</c:v>
                </c:pt>
                <c:pt idx="94">
                  <c:v>0.32</c:v>
                </c:pt>
                <c:pt idx="95">
                  <c:v>1.5819999999999999</c:v>
                </c:pt>
                <c:pt idx="96">
                  <c:v>0.21200000000000002</c:v>
                </c:pt>
                <c:pt idx="97">
                  <c:v>0.32400000000000001</c:v>
                </c:pt>
                <c:pt idx="98">
                  <c:v>0.26400000000000001</c:v>
                </c:pt>
                <c:pt idx="99">
                  <c:v>0.57200000000000006</c:v>
                </c:pt>
                <c:pt idx="100">
                  <c:v>0.54399999999999993</c:v>
                </c:pt>
                <c:pt idx="101">
                  <c:v>0.45600000000000007</c:v>
                </c:pt>
                <c:pt idx="102">
                  <c:v>0.496</c:v>
                </c:pt>
                <c:pt idx="103">
                  <c:v>0.44800000000000006</c:v>
                </c:pt>
                <c:pt idx="104">
                  <c:v>0.54200000000000004</c:v>
                </c:pt>
                <c:pt idx="105">
                  <c:v>0.75399999999999989</c:v>
                </c:pt>
                <c:pt idx="106">
                  <c:v>0.47199999999999998</c:v>
                </c:pt>
                <c:pt idx="107">
                  <c:v>0.47200000000000009</c:v>
                </c:pt>
                <c:pt idx="108">
                  <c:v>1.4059999999999999</c:v>
                </c:pt>
                <c:pt idx="109">
                  <c:v>1.474</c:v>
                </c:pt>
                <c:pt idx="110">
                  <c:v>1.8920000000000001</c:v>
                </c:pt>
                <c:pt idx="111">
                  <c:v>1.0640000000000001</c:v>
                </c:pt>
                <c:pt idx="112">
                  <c:v>0.72</c:v>
                </c:pt>
                <c:pt idx="113">
                  <c:v>1.3900000000000001</c:v>
                </c:pt>
                <c:pt idx="114">
                  <c:v>1.0059999999999998</c:v>
                </c:pt>
                <c:pt idx="115">
                  <c:v>1.1599999999999999</c:v>
                </c:pt>
                <c:pt idx="116">
                  <c:v>0.82400000000000007</c:v>
                </c:pt>
                <c:pt idx="117">
                  <c:v>1.8180000000000001</c:v>
                </c:pt>
                <c:pt idx="118">
                  <c:v>0.58600000000000008</c:v>
                </c:pt>
                <c:pt idx="119">
                  <c:v>1.208</c:v>
                </c:pt>
                <c:pt idx="120">
                  <c:v>0.70799999999999996</c:v>
                </c:pt>
                <c:pt idx="121">
                  <c:v>0.78599999999999992</c:v>
                </c:pt>
                <c:pt idx="122">
                  <c:v>0.59199999999999997</c:v>
                </c:pt>
                <c:pt idx="123">
                  <c:v>0.53599999999999992</c:v>
                </c:pt>
                <c:pt idx="124">
                  <c:v>0.66600000000000004</c:v>
                </c:pt>
                <c:pt idx="125">
                  <c:v>0.82800000000000007</c:v>
                </c:pt>
                <c:pt idx="126">
                  <c:v>0.56000000000000005</c:v>
                </c:pt>
                <c:pt idx="127">
                  <c:v>0.54799999999999993</c:v>
                </c:pt>
                <c:pt idx="128">
                  <c:v>1.002</c:v>
                </c:pt>
                <c:pt idx="129">
                  <c:v>0.30599999999999994</c:v>
                </c:pt>
                <c:pt idx="130">
                  <c:v>0.40800000000000003</c:v>
                </c:pt>
                <c:pt idx="131">
                  <c:v>0.85399999999999987</c:v>
                </c:pt>
                <c:pt idx="132">
                  <c:v>0.42599999999999999</c:v>
                </c:pt>
                <c:pt idx="133">
                  <c:v>0.49000000000000005</c:v>
                </c:pt>
                <c:pt idx="134">
                  <c:v>0.44200000000000006</c:v>
                </c:pt>
                <c:pt idx="135">
                  <c:v>0.44800000000000006</c:v>
                </c:pt>
                <c:pt idx="136">
                  <c:v>0.51</c:v>
                </c:pt>
                <c:pt idx="137">
                  <c:v>0.44000000000000006</c:v>
                </c:pt>
                <c:pt idx="138">
                  <c:v>0.42399999999999993</c:v>
                </c:pt>
                <c:pt idx="139">
                  <c:v>0.53</c:v>
                </c:pt>
                <c:pt idx="140">
                  <c:v>1.0180000000000002</c:v>
                </c:pt>
                <c:pt idx="141">
                  <c:v>0.45800000000000002</c:v>
                </c:pt>
                <c:pt idx="143">
                  <c:v>0.53600000000000003</c:v>
                </c:pt>
                <c:pt idx="144">
                  <c:v>0.27399999999999997</c:v>
                </c:pt>
                <c:pt idx="145">
                  <c:v>0.46400000000000008</c:v>
                </c:pt>
                <c:pt idx="146">
                  <c:v>0.64200000000000002</c:v>
                </c:pt>
                <c:pt idx="147">
                  <c:v>0.58200000000000007</c:v>
                </c:pt>
                <c:pt idx="148">
                  <c:v>0.41799999999999998</c:v>
                </c:pt>
                <c:pt idx="149">
                  <c:v>0.34400000000000003</c:v>
                </c:pt>
                <c:pt idx="150">
                  <c:v>0.59599999999999997</c:v>
                </c:pt>
                <c:pt idx="151">
                  <c:v>0.496</c:v>
                </c:pt>
                <c:pt idx="152">
                  <c:v>0.91799999999999993</c:v>
                </c:pt>
                <c:pt idx="153">
                  <c:v>0.73799999999999999</c:v>
                </c:pt>
                <c:pt idx="154">
                  <c:v>0.71800000000000008</c:v>
                </c:pt>
                <c:pt idx="155">
                  <c:v>0.95199999999999996</c:v>
                </c:pt>
                <c:pt idx="156">
                  <c:v>0.80800000000000005</c:v>
                </c:pt>
                <c:pt idx="157">
                  <c:v>1.042</c:v>
                </c:pt>
                <c:pt idx="158">
                  <c:v>0.35599999999999998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2-4457-ADD9-CE66442A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68736"/>
        <c:axId val="492267752"/>
      </c:lineChart>
      <c:lineChart>
        <c:grouping val="standard"/>
        <c:varyColors val="0"/>
        <c:ser>
          <c:idx val="0"/>
          <c:order val="0"/>
          <c:tx>
            <c:strRef>
              <c:f>'HPLC fluoroprb graphs'!$S$3</c:f>
              <c:strCache>
                <c:ptCount val="1"/>
                <c:pt idx="0">
                  <c:v>HPLC allo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'HPLC fluoroprb graphs'!$J$6:$J$164</c:f>
              <c:numCache>
                <c:formatCode>General</c:formatCode>
                <c:ptCount val="159"/>
                <c:pt idx="0">
                  <c:v>0.18768789359440458</c:v>
                </c:pt>
                <c:pt idx="1">
                  <c:v>0.14025783169121653</c:v>
                </c:pt>
                <c:pt idx="2">
                  <c:v>0.18385817649108074</c:v>
                </c:pt>
                <c:pt idx="3">
                  <c:v>5.6131077544238898E-2</c:v>
                </c:pt>
                <c:pt idx="4">
                  <c:v>4.1739470651814665E-2</c:v>
                </c:pt>
                <c:pt idx="5">
                  <c:v>4.0990040107548975E-2</c:v>
                </c:pt>
                <c:pt idx="6">
                  <c:v>7.7235803803517675E-2</c:v>
                </c:pt>
                <c:pt idx="7">
                  <c:v>9.3450178206147441E-2</c:v>
                </c:pt>
                <c:pt idx="8">
                  <c:v>9.2592778854657026E-2</c:v>
                </c:pt>
                <c:pt idx="9">
                  <c:v>0.12185867671886305</c:v>
                </c:pt>
                <c:pt idx="10">
                  <c:v>0.13297311275670171</c:v>
                </c:pt>
                <c:pt idx="11">
                  <c:v>0.11131584024868467</c:v>
                </c:pt>
                <c:pt idx="12">
                  <c:v>0.13360822338743536</c:v>
                </c:pt>
                <c:pt idx="13">
                  <c:v>9.2796014256491796E-2</c:v>
                </c:pt>
                <c:pt idx="14">
                  <c:v>0.14535777005600764</c:v>
                </c:pt>
                <c:pt idx="15">
                  <c:v>0.12356077320922922</c:v>
                </c:pt>
                <c:pt idx="16">
                  <c:v>0.13774279359351135</c:v>
                </c:pt>
                <c:pt idx="17">
                  <c:v>0.1261075668384711</c:v>
                </c:pt>
                <c:pt idx="18">
                  <c:v>4.4400584194588609E-2</c:v>
                </c:pt>
                <c:pt idx="19">
                  <c:v>4.7379253052729366E-2</c:v>
                </c:pt>
                <c:pt idx="20">
                  <c:v>4.2984287488052594E-2</c:v>
                </c:pt>
                <c:pt idx="21">
                  <c:v>6.0271998856622211E-2</c:v>
                </c:pt>
                <c:pt idx="22">
                  <c:v>3.8659184092756524E-2</c:v>
                </c:pt>
                <c:pt idx="23">
                  <c:v>4.3759122457547629E-2</c:v>
                </c:pt>
                <c:pt idx="24">
                  <c:v>5.4689376412473539E-2</c:v>
                </c:pt>
                <c:pt idx="25">
                  <c:v>4.847799444389856E-2</c:v>
                </c:pt>
                <c:pt idx="26">
                  <c:v>4.4203699899061179E-2</c:v>
                </c:pt>
                <c:pt idx="27">
                  <c:v>6.3568223030129781E-2</c:v>
                </c:pt>
                <c:pt idx="28">
                  <c:v>5.9459057249283152E-2</c:v>
                </c:pt>
                <c:pt idx="29">
                  <c:v>5.031346416671878E-2</c:v>
                </c:pt>
                <c:pt idx="30">
                  <c:v>5.1888538530938194E-2</c:v>
                </c:pt>
                <c:pt idx="31">
                  <c:v>6.9265165387810523E-2</c:v>
                </c:pt>
                <c:pt idx="32">
                  <c:v>6.2998740497905298E-2</c:v>
                </c:pt>
                <c:pt idx="33">
                  <c:v>6.4053024144923129E-2</c:v>
                </c:pt>
                <c:pt idx="34">
                  <c:v>5.1219555333232095E-2</c:v>
                </c:pt>
                <c:pt idx="35">
                  <c:v>5.8497923161439577E-2</c:v>
                </c:pt>
                <c:pt idx="36">
                  <c:v>6.7427578629554522E-2</c:v>
                </c:pt>
                <c:pt idx="37">
                  <c:v>6.2579567481621093E-2</c:v>
                </c:pt>
                <c:pt idx="38">
                  <c:v>5.1452429231167759E-2</c:v>
                </c:pt>
                <c:pt idx="39">
                  <c:v>5.7210765616486067E-2</c:v>
                </c:pt>
                <c:pt idx="40">
                  <c:v>5.685086959240368E-2</c:v>
                </c:pt>
                <c:pt idx="41">
                  <c:v>6.4489133444693564E-2</c:v>
                </c:pt>
                <c:pt idx="42">
                  <c:v>5.9327801052264866E-2</c:v>
                </c:pt>
                <c:pt idx="43">
                  <c:v>7.0992666303406018E-2</c:v>
                </c:pt>
                <c:pt idx="44">
                  <c:v>6.2909825009602571E-2</c:v>
                </c:pt>
                <c:pt idx="45">
                  <c:v>6.0691171872906409E-2</c:v>
                </c:pt>
                <c:pt idx="46">
                  <c:v>6.5501076382995821E-2</c:v>
                </c:pt>
                <c:pt idx="47">
                  <c:v>5.7392830663963043E-2</c:v>
                </c:pt>
                <c:pt idx="48">
                  <c:v>5.7566427569696911E-2</c:v>
                </c:pt>
                <c:pt idx="49">
                  <c:v>6.4408686098133952E-2</c:v>
                </c:pt>
                <c:pt idx="50">
                  <c:v>6.5348649831619754E-2</c:v>
                </c:pt>
                <c:pt idx="51">
                  <c:v>3.72132488901196E-2</c:v>
                </c:pt>
                <c:pt idx="52">
                  <c:v>2.955804875434349E-2</c:v>
                </c:pt>
                <c:pt idx="53">
                  <c:v>1.7749225093569392E-2</c:v>
                </c:pt>
                <c:pt idx="54">
                  <c:v>3.5219001509615981E-2</c:v>
                </c:pt>
                <c:pt idx="55">
                  <c:v>2.7809377484390208E-2</c:v>
                </c:pt>
                <c:pt idx="56">
                  <c:v>2.3477922982786802E-2</c:v>
                </c:pt>
                <c:pt idx="57">
                  <c:v>8.3275705901794561E-2</c:v>
                </c:pt>
                <c:pt idx="58">
                  <c:v>0.12990976248112979</c:v>
                </c:pt>
                <c:pt idx="59">
                  <c:v>0.13297099572126592</c:v>
                </c:pt>
                <c:pt idx="60">
                  <c:v>0.12810181421897471</c:v>
                </c:pt>
                <c:pt idx="61">
                  <c:v>9.1849699416698655E-2</c:v>
                </c:pt>
                <c:pt idx="62">
                  <c:v>9.2971728197661432E-2</c:v>
                </c:pt>
                <c:pt idx="63">
                  <c:v>0.18177289658683862</c:v>
                </c:pt>
                <c:pt idx="64">
                  <c:v>0.16568766134579135</c:v>
                </c:pt>
                <c:pt idx="65">
                  <c:v>0.13485515725910904</c:v>
                </c:pt>
                <c:pt idx="66">
                  <c:v>0.17711965269899685</c:v>
                </c:pt>
                <c:pt idx="67">
                  <c:v>0.17025622381620201</c:v>
                </c:pt>
                <c:pt idx="68">
                  <c:v>0.14390760078249915</c:v>
                </c:pt>
                <c:pt idx="69">
                  <c:v>6.8041518905930368E-2</c:v>
                </c:pt>
                <c:pt idx="70">
                  <c:v>5.9679228934604145E-2</c:v>
                </c:pt>
                <c:pt idx="71">
                  <c:v>5.3958999187129847E-2</c:v>
                </c:pt>
                <c:pt idx="72">
                  <c:v>7.3444193338037853E-2</c:v>
                </c:pt>
                <c:pt idx="73">
                  <c:v>6.3290891388042753E-2</c:v>
                </c:pt>
                <c:pt idx="74">
                  <c:v>0.10582636736371025</c:v>
                </c:pt>
                <c:pt idx="75">
                  <c:v>0.10787989173641567</c:v>
                </c:pt>
                <c:pt idx="76">
                  <c:v>7.4968458851798578E-2</c:v>
                </c:pt>
                <c:pt idx="77">
                  <c:v>6.9565784419691107E-2</c:v>
                </c:pt>
                <c:pt idx="78">
                  <c:v>9.6536815871512915E-2</c:v>
                </c:pt>
                <c:pt idx="79">
                  <c:v>8.6506301976793001E-2</c:v>
                </c:pt>
                <c:pt idx="80">
                  <c:v>6.4184280341941402E-2</c:v>
                </c:pt>
                <c:pt idx="81">
                  <c:v>0.10808312713825044</c:v>
                </c:pt>
                <c:pt idx="82">
                  <c:v>9.7633440227246321E-2</c:v>
                </c:pt>
                <c:pt idx="83">
                  <c:v>8.4943929825188239E-2</c:v>
                </c:pt>
                <c:pt idx="84">
                  <c:v>7.4989629206156372E-2</c:v>
                </c:pt>
                <c:pt idx="85">
                  <c:v>8.9063680783213778E-2</c:v>
                </c:pt>
                <c:pt idx="86">
                  <c:v>0.10398878060545426</c:v>
                </c:pt>
                <c:pt idx="87">
                  <c:v>0.11467557548526559</c:v>
                </c:pt>
                <c:pt idx="88">
                  <c:v>7.7267559335054345E-2</c:v>
                </c:pt>
                <c:pt idx="89">
                  <c:v>8.4313053265326163E-2</c:v>
                </c:pt>
                <c:pt idx="90">
                  <c:v>8.9982474162341758E-2</c:v>
                </c:pt>
                <c:pt idx="91">
                  <c:v>8.8894317948351481E-2</c:v>
                </c:pt>
                <c:pt idx="92">
                  <c:v>8.4385032470142646E-2</c:v>
                </c:pt>
                <c:pt idx="93">
                  <c:v>5.7900919168549961E-2</c:v>
                </c:pt>
                <c:pt idx="94">
                  <c:v>7.6170934979320926E-2</c:v>
                </c:pt>
                <c:pt idx="95">
                  <c:v>8.8212632538030689E-2</c:v>
                </c:pt>
                <c:pt idx="96">
                  <c:v>7.3325639353634231E-2</c:v>
                </c:pt>
                <c:pt idx="97">
                  <c:v>8.0400771780006958E-2</c:v>
                </c:pt>
                <c:pt idx="98">
                  <c:v>8.7814629876104278E-2</c:v>
                </c:pt>
                <c:pt idx="99">
                  <c:v>8.9631046280002499E-2</c:v>
                </c:pt>
                <c:pt idx="100">
                  <c:v>9.1138375510276981E-2</c:v>
                </c:pt>
                <c:pt idx="101">
                  <c:v>8.7924715718764784E-2</c:v>
                </c:pt>
                <c:pt idx="102">
                  <c:v>7.9824938141475135E-2</c:v>
                </c:pt>
                <c:pt idx="103">
                  <c:v>8.0451580630465647E-2</c:v>
                </c:pt>
                <c:pt idx="104">
                  <c:v>6.3358636521987685E-2</c:v>
                </c:pt>
                <c:pt idx="105">
                  <c:v>7.1564265871066277E-2</c:v>
                </c:pt>
                <c:pt idx="106">
                  <c:v>9.179889056623998E-2</c:v>
                </c:pt>
                <c:pt idx="107">
                  <c:v>0.10615662489169174</c:v>
                </c:pt>
                <c:pt idx="108">
                  <c:v>0.1425950388123163</c:v>
                </c:pt>
                <c:pt idx="109">
                  <c:v>0.24073656754414954</c:v>
                </c:pt>
                <c:pt idx="110">
                  <c:v>0.13732362057722711</c:v>
                </c:pt>
                <c:pt idx="111">
                  <c:v>0.15146118321735788</c:v>
                </c:pt>
                <c:pt idx="112">
                  <c:v>0.1409776237393813</c:v>
                </c:pt>
                <c:pt idx="113">
                  <c:v>0.1804476324040411</c:v>
                </c:pt>
                <c:pt idx="114">
                  <c:v>0.23848827591135244</c:v>
                </c:pt>
                <c:pt idx="115">
                  <c:v>0.23211599924965831</c:v>
                </c:pt>
                <c:pt idx="116">
                  <c:v>0.16404060777675547</c:v>
                </c:pt>
                <c:pt idx="117">
                  <c:v>0.26344812369918441</c:v>
                </c:pt>
                <c:pt idx="118">
                  <c:v>0.22706051862901855</c:v>
                </c:pt>
                <c:pt idx="119">
                  <c:v>0.15405243459075113</c:v>
                </c:pt>
                <c:pt idx="120">
                  <c:v>7.9350722203860677E-2</c:v>
                </c:pt>
                <c:pt idx="121">
                  <c:v>5.6270801883000293E-2</c:v>
                </c:pt>
                <c:pt idx="122">
                  <c:v>6.7745133944921335E-2</c:v>
                </c:pt>
                <c:pt idx="123">
                  <c:v>0.11039916390499244</c:v>
                </c:pt>
                <c:pt idx="124">
                  <c:v>6.0161913013961704E-2</c:v>
                </c:pt>
                <c:pt idx="125">
                  <c:v>5.0821552671305677E-2</c:v>
                </c:pt>
                <c:pt idx="126">
                  <c:v>9.5169210979999808E-2</c:v>
                </c:pt>
                <c:pt idx="127">
                  <c:v>6.8528437056159491E-2</c:v>
                </c:pt>
                <c:pt idx="128">
                  <c:v>6.8706268032764917E-2</c:v>
                </c:pt>
                <c:pt idx="129">
                  <c:v>7.0429534877488847E-2</c:v>
                </c:pt>
                <c:pt idx="130">
                  <c:v>9.7417502612796886E-2</c:v>
                </c:pt>
                <c:pt idx="131">
                  <c:v>8.573146700729796E-2</c:v>
                </c:pt>
                <c:pt idx="132">
                  <c:v>9.7506418101099598E-2</c:v>
                </c:pt>
                <c:pt idx="133">
                  <c:v>0.10801538200430552</c:v>
                </c:pt>
                <c:pt idx="134">
                  <c:v>9.2277340574725988E-2</c:v>
                </c:pt>
                <c:pt idx="135">
                  <c:v>7.8258331918998822E-2</c:v>
                </c:pt>
                <c:pt idx="136">
                  <c:v>6.1609965252034403E-2</c:v>
                </c:pt>
                <c:pt idx="137">
                  <c:v>0.10184634074444612</c:v>
                </c:pt>
                <c:pt idx="138">
                  <c:v>0.10056765134123573</c:v>
                </c:pt>
                <c:pt idx="139">
                  <c:v>6.3875193168317718E-2</c:v>
                </c:pt>
                <c:pt idx="140">
                  <c:v>7.4049665472670584E-2</c:v>
                </c:pt>
                <c:pt idx="141">
                  <c:v>9.5287764964403415E-2</c:v>
                </c:pt>
                <c:pt idx="142">
                  <c:v>0.23183655057213551</c:v>
                </c:pt>
                <c:pt idx="143">
                  <c:v>7.7652859784366077E-2</c:v>
                </c:pt>
                <c:pt idx="144">
                  <c:v>7.8148246076338315E-2</c:v>
                </c:pt>
                <c:pt idx="145">
                  <c:v>9.6397091532751514E-2</c:v>
                </c:pt>
                <c:pt idx="146">
                  <c:v>8.6933943134820307E-2</c:v>
                </c:pt>
                <c:pt idx="147">
                  <c:v>9.2298510929083769E-2</c:v>
                </c:pt>
                <c:pt idx="148">
                  <c:v>0.12457483318296723</c:v>
                </c:pt>
                <c:pt idx="149">
                  <c:v>6.8066923331159712E-2</c:v>
                </c:pt>
                <c:pt idx="150">
                  <c:v>5.6952487293321058E-2</c:v>
                </c:pt>
                <c:pt idx="151">
                  <c:v>9.9487963268988538E-2</c:v>
                </c:pt>
                <c:pt idx="152">
                  <c:v>0.10057611948297884</c:v>
                </c:pt>
                <c:pt idx="153">
                  <c:v>7.9829172212346686E-2</c:v>
                </c:pt>
                <c:pt idx="154">
                  <c:v>7.3084297313955451E-2</c:v>
                </c:pt>
                <c:pt idx="155">
                  <c:v>6.8155838819462425E-2</c:v>
                </c:pt>
                <c:pt idx="156">
                  <c:v>0.10325205227380324</c:v>
                </c:pt>
                <c:pt idx="157">
                  <c:v>0.10647841427793012</c:v>
                </c:pt>
                <c:pt idx="158">
                  <c:v>9.8056847314402076E-2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2-4457-ADD9-CE66442A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939704"/>
        <c:axId val="631938720"/>
      </c:lineChart>
      <c:catAx>
        <c:axId val="4922687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67752"/>
        <c:crosses val="autoZero"/>
        <c:auto val="1"/>
        <c:lblAlgn val="ctr"/>
        <c:lblOffset val="100"/>
        <c:noMultiLvlLbl val="0"/>
      </c:catAx>
      <c:valAx>
        <c:axId val="4922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fluoroprobe</a:t>
                </a:r>
                <a:r>
                  <a:rPr lang="en-US" baseline="0"/>
                  <a:t> crypto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68736"/>
        <c:crosses val="autoZero"/>
        <c:crossBetween val="between"/>
      </c:valAx>
      <c:valAx>
        <c:axId val="631938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HPLC</a:t>
                </a:r>
                <a:r>
                  <a:rPr lang="en-US" baseline="0"/>
                  <a:t> allo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39704"/>
        <c:crosses val="max"/>
        <c:crossBetween val="between"/>
      </c:valAx>
      <c:catAx>
        <c:axId val="631939704"/>
        <c:scaling>
          <c:orientation val="minMax"/>
        </c:scaling>
        <c:delete val="1"/>
        <c:axPos val="b"/>
        <c:majorTickMark val="out"/>
        <c:minorTickMark val="none"/>
        <c:tickLblPos val="nextTo"/>
        <c:crossAx val="631938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429902946023757"/>
          <c:y val="0.21068155174916478"/>
          <c:w val="0.1685849009903754"/>
          <c:h val="0.21354670315610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Zea/cyanos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95086010097323E-2"/>
          <c:y val="4.9823797800263275E-2"/>
          <c:w val="0.85463825781620117"/>
          <c:h val="0.83289447733338184"/>
        </c:manualLayout>
      </c:layout>
      <c:lineChart>
        <c:grouping val="standard"/>
        <c:varyColors val="0"/>
        <c:ser>
          <c:idx val="1"/>
          <c:order val="1"/>
          <c:tx>
            <c:strRef>
              <c:f>'HPLC fluoroprb graphs'!$X$3</c:f>
              <c:strCache>
                <c:ptCount val="1"/>
                <c:pt idx="0">
                  <c:v>fluoroprobe cyanos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'HPLC fluoroprb graphs'!$M$6:$M$164</c:f>
              <c:numCache>
                <c:formatCode>General</c:formatCode>
                <c:ptCount val="159"/>
                <c:pt idx="0">
                  <c:v>0.77600000000000002</c:v>
                </c:pt>
                <c:pt idx="1">
                  <c:v>0.93599999999999994</c:v>
                </c:pt>
                <c:pt idx="2">
                  <c:v>0.73199999999999998</c:v>
                </c:pt>
                <c:pt idx="3">
                  <c:v>0.31799999999999995</c:v>
                </c:pt>
                <c:pt idx="4">
                  <c:v>0.314</c:v>
                </c:pt>
                <c:pt idx="5">
                  <c:v>0.29599999999999999</c:v>
                </c:pt>
                <c:pt idx="57">
                  <c:v>1.6219999999999999</c:v>
                </c:pt>
                <c:pt idx="58">
                  <c:v>2.5700000000000003</c:v>
                </c:pt>
                <c:pt idx="59">
                  <c:v>2.8519999999999999</c:v>
                </c:pt>
                <c:pt idx="60">
                  <c:v>2.3600000000000003</c:v>
                </c:pt>
                <c:pt idx="61">
                  <c:v>2.0880000000000001</c:v>
                </c:pt>
                <c:pt idx="62">
                  <c:v>2.254</c:v>
                </c:pt>
                <c:pt idx="63">
                  <c:v>1.548</c:v>
                </c:pt>
                <c:pt idx="64">
                  <c:v>1.986</c:v>
                </c:pt>
                <c:pt idx="65">
                  <c:v>2.0179999999999998</c:v>
                </c:pt>
                <c:pt idx="66">
                  <c:v>1.48</c:v>
                </c:pt>
                <c:pt idx="67">
                  <c:v>1.6679999999999999</c:v>
                </c:pt>
                <c:pt idx="68">
                  <c:v>1.6039999999999999</c:v>
                </c:pt>
                <c:pt idx="69">
                  <c:v>1.0260000000000002</c:v>
                </c:pt>
                <c:pt idx="70">
                  <c:v>0.83399999999999996</c:v>
                </c:pt>
                <c:pt idx="71">
                  <c:v>0.65400000000000003</c:v>
                </c:pt>
                <c:pt idx="72">
                  <c:v>0.79599999999999993</c:v>
                </c:pt>
                <c:pt idx="73">
                  <c:v>1.1080000000000001</c:v>
                </c:pt>
                <c:pt idx="74">
                  <c:v>1.1799999999999997</c:v>
                </c:pt>
                <c:pt idx="75">
                  <c:v>0.80800000000000005</c:v>
                </c:pt>
                <c:pt idx="76">
                  <c:v>1.3160000000000001</c:v>
                </c:pt>
                <c:pt idx="77">
                  <c:v>1.254</c:v>
                </c:pt>
                <c:pt idx="78">
                  <c:v>0.72</c:v>
                </c:pt>
                <c:pt idx="79">
                  <c:v>0.88000000000000012</c:v>
                </c:pt>
                <c:pt idx="80">
                  <c:v>0.94000000000000006</c:v>
                </c:pt>
                <c:pt idx="81">
                  <c:v>0.88200000000000001</c:v>
                </c:pt>
                <c:pt idx="82">
                  <c:v>1.2439999999999998</c:v>
                </c:pt>
                <c:pt idx="83">
                  <c:v>0.64399999999999991</c:v>
                </c:pt>
                <c:pt idx="84">
                  <c:v>0.99400000000000011</c:v>
                </c:pt>
                <c:pt idx="85">
                  <c:v>0.90600000000000003</c:v>
                </c:pt>
                <c:pt idx="86">
                  <c:v>1.0399999999999998</c:v>
                </c:pt>
                <c:pt idx="87">
                  <c:v>0.99</c:v>
                </c:pt>
                <c:pt idx="88">
                  <c:v>0.89599999999999991</c:v>
                </c:pt>
                <c:pt idx="89">
                  <c:v>1.08</c:v>
                </c:pt>
                <c:pt idx="90">
                  <c:v>0.77400000000000002</c:v>
                </c:pt>
                <c:pt idx="91">
                  <c:v>0.73599999999999999</c:v>
                </c:pt>
                <c:pt idx="92">
                  <c:v>0.93200000000000005</c:v>
                </c:pt>
                <c:pt idx="93">
                  <c:v>0.7659999999999999</c:v>
                </c:pt>
                <c:pt idx="94">
                  <c:v>0.92599999999999993</c:v>
                </c:pt>
                <c:pt idx="95">
                  <c:v>0.55200000000000005</c:v>
                </c:pt>
                <c:pt idx="96">
                  <c:v>0.91799999999999993</c:v>
                </c:pt>
                <c:pt idx="97">
                  <c:v>0.70799999999999996</c:v>
                </c:pt>
                <c:pt idx="98">
                  <c:v>0.78599999999999992</c:v>
                </c:pt>
                <c:pt idx="99">
                  <c:v>0.9</c:v>
                </c:pt>
                <c:pt idx="100">
                  <c:v>0.8620000000000001</c:v>
                </c:pt>
                <c:pt idx="101">
                  <c:v>0.92200000000000004</c:v>
                </c:pt>
                <c:pt idx="102">
                  <c:v>0.93800000000000006</c:v>
                </c:pt>
                <c:pt idx="103">
                  <c:v>0.90199999999999991</c:v>
                </c:pt>
                <c:pt idx="104">
                  <c:v>1.056</c:v>
                </c:pt>
                <c:pt idx="105">
                  <c:v>0.99399999999999999</c:v>
                </c:pt>
                <c:pt idx="106">
                  <c:v>0.84799999999999986</c:v>
                </c:pt>
                <c:pt idx="107">
                  <c:v>0.80199999999999994</c:v>
                </c:pt>
                <c:pt idx="108">
                  <c:v>1.5799999999999998</c:v>
                </c:pt>
                <c:pt idx="109">
                  <c:v>2.6480000000000001</c:v>
                </c:pt>
                <c:pt idx="110">
                  <c:v>3.3840000000000003</c:v>
                </c:pt>
                <c:pt idx="111">
                  <c:v>1.9579999999999997</c:v>
                </c:pt>
                <c:pt idx="112">
                  <c:v>1.8140000000000001</c:v>
                </c:pt>
                <c:pt idx="113">
                  <c:v>2.06</c:v>
                </c:pt>
                <c:pt idx="114">
                  <c:v>0.91799999999999993</c:v>
                </c:pt>
                <c:pt idx="115">
                  <c:v>1.506</c:v>
                </c:pt>
                <c:pt idx="116">
                  <c:v>1.8740000000000001</c:v>
                </c:pt>
                <c:pt idx="117">
                  <c:v>0.874</c:v>
                </c:pt>
                <c:pt idx="118">
                  <c:v>1.034</c:v>
                </c:pt>
                <c:pt idx="119">
                  <c:v>1.3260000000000001</c:v>
                </c:pt>
                <c:pt idx="120">
                  <c:v>1.534</c:v>
                </c:pt>
                <c:pt idx="121">
                  <c:v>1.9460000000000002</c:v>
                </c:pt>
                <c:pt idx="122">
                  <c:v>1.1280000000000001</c:v>
                </c:pt>
                <c:pt idx="123">
                  <c:v>1.8059999999999998</c:v>
                </c:pt>
                <c:pt idx="124">
                  <c:v>1.552</c:v>
                </c:pt>
                <c:pt idx="125">
                  <c:v>1.7600000000000002</c:v>
                </c:pt>
                <c:pt idx="126">
                  <c:v>0.98599999999999999</c:v>
                </c:pt>
                <c:pt idx="127">
                  <c:v>1.7020000000000004</c:v>
                </c:pt>
                <c:pt idx="128">
                  <c:v>1.94</c:v>
                </c:pt>
                <c:pt idx="129">
                  <c:v>0.72199999999999998</c:v>
                </c:pt>
                <c:pt idx="130">
                  <c:v>1.1040000000000001</c:v>
                </c:pt>
                <c:pt idx="131">
                  <c:v>1.5239999999999998</c:v>
                </c:pt>
                <c:pt idx="132">
                  <c:v>1.056</c:v>
                </c:pt>
                <c:pt idx="133">
                  <c:v>1.06</c:v>
                </c:pt>
                <c:pt idx="134">
                  <c:v>0.88200000000000001</c:v>
                </c:pt>
                <c:pt idx="135">
                  <c:v>1.3059999999999998</c:v>
                </c:pt>
                <c:pt idx="136">
                  <c:v>0.89200000000000002</c:v>
                </c:pt>
                <c:pt idx="137">
                  <c:v>1.1400000000000001</c:v>
                </c:pt>
                <c:pt idx="138">
                  <c:v>1.1679999999999999</c:v>
                </c:pt>
                <c:pt idx="139">
                  <c:v>1.3039999999999998</c:v>
                </c:pt>
                <c:pt idx="140">
                  <c:v>1.3820000000000001</c:v>
                </c:pt>
                <c:pt idx="141">
                  <c:v>0.99400000000000011</c:v>
                </c:pt>
                <c:pt idx="143">
                  <c:v>1.1499999999999999</c:v>
                </c:pt>
                <c:pt idx="144">
                  <c:v>0.93599999999999994</c:v>
                </c:pt>
                <c:pt idx="145">
                  <c:v>1.052</c:v>
                </c:pt>
                <c:pt idx="146">
                  <c:v>0.88400000000000001</c:v>
                </c:pt>
                <c:pt idx="147">
                  <c:v>0.97</c:v>
                </c:pt>
                <c:pt idx="148">
                  <c:v>0.70799999999999996</c:v>
                </c:pt>
                <c:pt idx="149">
                  <c:v>0.66400000000000003</c:v>
                </c:pt>
                <c:pt idx="150">
                  <c:v>1.4199999999999997</c:v>
                </c:pt>
                <c:pt idx="151">
                  <c:v>0.69599999999999995</c:v>
                </c:pt>
                <c:pt idx="152">
                  <c:v>1.1160000000000001</c:v>
                </c:pt>
                <c:pt idx="153">
                  <c:v>0.96400000000000008</c:v>
                </c:pt>
                <c:pt idx="154">
                  <c:v>0.87799999999999989</c:v>
                </c:pt>
                <c:pt idx="155">
                  <c:v>1.8859999999999999</c:v>
                </c:pt>
                <c:pt idx="156">
                  <c:v>1.6880000000000002</c:v>
                </c:pt>
                <c:pt idx="157">
                  <c:v>1.3420000000000001</c:v>
                </c:pt>
                <c:pt idx="158">
                  <c:v>2.1139999999999999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C-4C6D-A674-9D161F505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68736"/>
        <c:axId val="492267752"/>
      </c:lineChart>
      <c:lineChart>
        <c:grouping val="standard"/>
        <c:varyColors val="0"/>
        <c:ser>
          <c:idx val="0"/>
          <c:order val="0"/>
          <c:tx>
            <c:strRef>
              <c:f>'HPLC fluoroprb graphs'!$W$3</c:f>
              <c:strCache>
                <c:ptCount val="1"/>
                <c:pt idx="0">
                  <c:v>HPLC zea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'HPLC fluoroprb graphs'!$L$6:$L$164</c:f>
              <c:numCache>
                <c:formatCode>General</c:formatCode>
                <c:ptCount val="159"/>
                <c:pt idx="0">
                  <c:v>0.1399690284595074</c:v>
                </c:pt>
                <c:pt idx="1">
                  <c:v>0.12988198629985601</c:v>
                </c:pt>
                <c:pt idx="2">
                  <c:v>0.12960430590527552</c:v>
                </c:pt>
                <c:pt idx="3">
                  <c:v>1.8399344406114567E-2</c:v>
                </c:pt>
                <c:pt idx="4">
                  <c:v>1.9027143559079109E-2</c:v>
                </c:pt>
                <c:pt idx="5">
                  <c:v>1.6694024591571471E-2</c:v>
                </c:pt>
                <c:pt idx="6">
                  <c:v>0.19787746379016916</c:v>
                </c:pt>
                <c:pt idx="7">
                  <c:v>0.22309808745445611</c:v>
                </c:pt>
                <c:pt idx="8">
                  <c:v>0.22459514697306387</c:v>
                </c:pt>
                <c:pt idx="9">
                  <c:v>0.27382908823824448</c:v>
                </c:pt>
                <c:pt idx="10">
                  <c:v>0.24850584355856906</c:v>
                </c:pt>
                <c:pt idx="11">
                  <c:v>0.23829807079257834</c:v>
                </c:pt>
                <c:pt idx="12">
                  <c:v>0.2487171221196629</c:v>
                </c:pt>
                <c:pt idx="13">
                  <c:v>0.23994000703879328</c:v>
                </c:pt>
                <c:pt idx="14">
                  <c:v>0.26743640263257673</c:v>
                </c:pt>
                <c:pt idx="15">
                  <c:v>0.24051347741890511</c:v>
                </c:pt>
                <c:pt idx="16">
                  <c:v>0.24515556923265253</c:v>
                </c:pt>
                <c:pt idx="17">
                  <c:v>0.23360768673629517</c:v>
                </c:pt>
                <c:pt idx="18">
                  <c:v>9.2340804258639941E-2</c:v>
                </c:pt>
                <c:pt idx="19">
                  <c:v>8.9038822175259158E-2</c:v>
                </c:pt>
                <c:pt idx="20">
                  <c:v>9.1513799605215509E-2</c:v>
                </c:pt>
                <c:pt idx="21">
                  <c:v>9.1556055317434271E-2</c:v>
                </c:pt>
                <c:pt idx="22">
                  <c:v>8.5911899471070391E-2</c:v>
                </c:pt>
                <c:pt idx="23">
                  <c:v>9.1374959407925282E-2</c:v>
                </c:pt>
                <c:pt idx="24">
                  <c:v>8.6853598200517204E-2</c:v>
                </c:pt>
                <c:pt idx="25">
                  <c:v>9.5467726962828722E-2</c:v>
                </c:pt>
                <c:pt idx="26">
                  <c:v>0.10108773668792473</c:v>
                </c:pt>
                <c:pt idx="27">
                  <c:v>9.9602750229950909E-2</c:v>
                </c:pt>
                <c:pt idx="28">
                  <c:v>9.1894101015184415E-2</c:v>
                </c:pt>
                <c:pt idx="29">
                  <c:v>9.636716998005676E-2</c:v>
                </c:pt>
                <c:pt idx="30">
                  <c:v>0.11043832214890618</c:v>
                </c:pt>
                <c:pt idx="31">
                  <c:v>0.10686469620126188</c:v>
                </c:pt>
                <c:pt idx="32">
                  <c:v>4.3736674323196223E-2</c:v>
                </c:pt>
                <c:pt idx="33">
                  <c:v>4.7857612352912172E-2</c:v>
                </c:pt>
                <c:pt idx="34">
                  <c:v>4.8509557627144574E-2</c:v>
                </c:pt>
                <c:pt idx="35">
                  <c:v>4.3668260312937267E-2</c:v>
                </c:pt>
                <c:pt idx="36">
                  <c:v>4.4702519173910896E-2</c:v>
                </c:pt>
                <c:pt idx="37">
                  <c:v>4.2420710714097476E-2</c:v>
                </c:pt>
                <c:pt idx="38">
                  <c:v>4.4292035112357159E-2</c:v>
                </c:pt>
                <c:pt idx="39">
                  <c:v>4.4489228436044741E-2</c:v>
                </c:pt>
                <c:pt idx="40">
                  <c:v>4.011475613301619E-2</c:v>
                </c:pt>
                <c:pt idx="41">
                  <c:v>4.2018275359633026E-2</c:v>
                </c:pt>
                <c:pt idx="42">
                  <c:v>4.4915809911777058E-2</c:v>
                </c:pt>
                <c:pt idx="43">
                  <c:v>5.4010848922673584E-2</c:v>
                </c:pt>
                <c:pt idx="44">
                  <c:v>4.2199371269142034E-2</c:v>
                </c:pt>
                <c:pt idx="45">
                  <c:v>3.8935620544435355E-2</c:v>
                </c:pt>
                <c:pt idx="46">
                  <c:v>5.1052949067359889E-2</c:v>
                </c:pt>
                <c:pt idx="47">
                  <c:v>3.735807395493472E-2</c:v>
                </c:pt>
                <c:pt idx="48">
                  <c:v>3.8158920310318971E-2</c:v>
                </c:pt>
                <c:pt idx="49">
                  <c:v>4.8014562141153308E-2</c:v>
                </c:pt>
                <c:pt idx="50">
                  <c:v>4.8151390161671213E-2</c:v>
                </c:pt>
                <c:pt idx="51">
                  <c:v>5.0079055509555923E-2</c:v>
                </c:pt>
                <c:pt idx="52">
                  <c:v>4.6042628904277509E-2</c:v>
                </c:pt>
                <c:pt idx="53">
                  <c:v>4.6915913623465366E-2</c:v>
                </c:pt>
                <c:pt idx="54">
                  <c:v>6.08522499485692E-2</c:v>
                </c:pt>
                <c:pt idx="55">
                  <c:v>4.7640297261501374E-2</c:v>
                </c:pt>
                <c:pt idx="56">
                  <c:v>4.6227749167331161E-2</c:v>
                </c:pt>
                <c:pt idx="57">
                  <c:v>0.29399512385045795</c:v>
                </c:pt>
                <c:pt idx="58">
                  <c:v>0.45880447456428342</c:v>
                </c:pt>
                <c:pt idx="59">
                  <c:v>0.46404820723295515</c:v>
                </c:pt>
                <c:pt idx="60">
                  <c:v>0.39639077544039214</c:v>
                </c:pt>
                <c:pt idx="61">
                  <c:v>0.38750097846027243</c:v>
                </c:pt>
                <c:pt idx="62">
                  <c:v>0.38314662792496712</c:v>
                </c:pt>
                <c:pt idx="63">
                  <c:v>0.30781475392276708</c:v>
                </c:pt>
                <c:pt idx="64">
                  <c:v>0.35915343209179673</c:v>
                </c:pt>
                <c:pt idx="65">
                  <c:v>0.47084131601631507</c:v>
                </c:pt>
                <c:pt idx="66">
                  <c:v>0.32716787011896242</c:v>
                </c:pt>
                <c:pt idx="67">
                  <c:v>0.3251315472253723</c:v>
                </c:pt>
                <c:pt idx="68">
                  <c:v>0.32305498079633571</c:v>
                </c:pt>
                <c:pt idx="69">
                  <c:v>0.19487932039940903</c:v>
                </c:pt>
                <c:pt idx="70">
                  <c:v>0.18886291185016549</c:v>
                </c:pt>
                <c:pt idx="71">
                  <c:v>0.15524346233820552</c:v>
                </c:pt>
                <c:pt idx="72">
                  <c:v>0.14224882474254849</c:v>
                </c:pt>
                <c:pt idx="73">
                  <c:v>0.17909580579731335</c:v>
                </c:pt>
                <c:pt idx="74">
                  <c:v>0.27693991352825464</c:v>
                </c:pt>
                <c:pt idx="75">
                  <c:v>0.18691110038101291</c:v>
                </c:pt>
                <c:pt idx="76">
                  <c:v>0.19681905880792766</c:v>
                </c:pt>
                <c:pt idx="77">
                  <c:v>0.210115522919433</c:v>
                </c:pt>
                <c:pt idx="78">
                  <c:v>0.15504626901451793</c:v>
                </c:pt>
                <c:pt idx="79">
                  <c:v>0.17213769851862304</c:v>
                </c:pt>
                <c:pt idx="80">
                  <c:v>0.19473846802534645</c:v>
                </c:pt>
                <c:pt idx="81">
                  <c:v>0.18508001951819972</c:v>
                </c:pt>
                <c:pt idx="82">
                  <c:v>0.18151846663118934</c:v>
                </c:pt>
                <c:pt idx="83">
                  <c:v>0.13514986508979562</c:v>
                </c:pt>
                <c:pt idx="84">
                  <c:v>0.22293711331267033</c:v>
                </c:pt>
                <c:pt idx="85">
                  <c:v>0.2158502267205514</c:v>
                </c:pt>
                <c:pt idx="86">
                  <c:v>0.19038814184358577</c:v>
                </c:pt>
                <c:pt idx="87">
                  <c:v>0.18412624772811895</c:v>
                </c:pt>
                <c:pt idx="88">
                  <c:v>0.16238668987994948</c:v>
                </c:pt>
                <c:pt idx="89">
                  <c:v>0.16917979866330934</c:v>
                </c:pt>
                <c:pt idx="90">
                  <c:v>0.16355375240789638</c:v>
                </c:pt>
                <c:pt idx="91">
                  <c:v>0.18121261576179637</c:v>
                </c:pt>
                <c:pt idx="92">
                  <c:v>0.18126895671142138</c:v>
                </c:pt>
                <c:pt idx="93">
                  <c:v>0.26037164998495327</c:v>
                </c:pt>
                <c:pt idx="94">
                  <c:v>0.34319687028728135</c:v>
                </c:pt>
                <c:pt idx="95">
                  <c:v>0.37687668510241101</c:v>
                </c:pt>
                <c:pt idx="96">
                  <c:v>0.13875166151225243</c:v>
                </c:pt>
                <c:pt idx="97">
                  <c:v>0.13652619400206403</c:v>
                </c:pt>
                <c:pt idx="98">
                  <c:v>0.15039814067045354</c:v>
                </c:pt>
                <c:pt idx="99">
                  <c:v>0.15587528584471469</c:v>
                </c:pt>
                <c:pt idx="100">
                  <c:v>0.15748502726257249</c:v>
                </c:pt>
                <c:pt idx="101">
                  <c:v>0.17279769249994473</c:v>
                </c:pt>
                <c:pt idx="102">
                  <c:v>0.15896598936700165</c:v>
                </c:pt>
                <c:pt idx="103">
                  <c:v>0.14482441101112095</c:v>
                </c:pt>
                <c:pt idx="104">
                  <c:v>0.17163465432554248</c:v>
                </c:pt>
                <c:pt idx="105">
                  <c:v>0.16348936275118206</c:v>
                </c:pt>
                <c:pt idx="106">
                  <c:v>0.17047564050468486</c:v>
                </c:pt>
                <c:pt idx="107">
                  <c:v>0.18460917015347628</c:v>
                </c:pt>
                <c:pt idx="108">
                  <c:v>0.37184221881806079</c:v>
                </c:pt>
                <c:pt idx="109">
                  <c:v>1.5849151808408806</c:v>
                </c:pt>
                <c:pt idx="110">
                  <c:v>0.6355621309521583</c:v>
                </c:pt>
                <c:pt idx="111">
                  <c:v>0.43541493176280965</c:v>
                </c:pt>
                <c:pt idx="112">
                  <c:v>0.38050665199968037</c:v>
                </c:pt>
                <c:pt idx="113">
                  <c:v>0.50312065579790832</c:v>
                </c:pt>
                <c:pt idx="114">
                  <c:v>0.23675674338497948</c:v>
                </c:pt>
                <c:pt idx="115">
                  <c:v>0.41693510028580222</c:v>
                </c:pt>
                <c:pt idx="116">
                  <c:v>0.48155816950570324</c:v>
                </c:pt>
                <c:pt idx="117">
                  <c:v>0.3267090938148729</c:v>
                </c:pt>
                <c:pt idx="118">
                  <c:v>0.26245626512107911</c:v>
                </c:pt>
                <c:pt idx="119">
                  <c:v>0.41151429606116607</c:v>
                </c:pt>
                <c:pt idx="120">
                  <c:v>0.35299214681494601</c:v>
                </c:pt>
                <c:pt idx="121">
                  <c:v>0.40434692239815423</c:v>
                </c:pt>
                <c:pt idx="122">
                  <c:v>0.28019561554587197</c:v>
                </c:pt>
                <c:pt idx="123">
                  <c:v>0.20858224421892346</c:v>
                </c:pt>
                <c:pt idx="124">
                  <c:v>0.3205317111238436</c:v>
                </c:pt>
                <c:pt idx="125">
                  <c:v>0.34269382609420079</c:v>
                </c:pt>
                <c:pt idx="126">
                  <c:v>0.21008332809107585</c:v>
                </c:pt>
                <c:pt idx="127">
                  <c:v>0.34494746407920174</c:v>
                </c:pt>
                <c:pt idx="128">
                  <c:v>0.47778332588082678</c:v>
                </c:pt>
                <c:pt idx="129">
                  <c:v>0.22887303479102095</c:v>
                </c:pt>
                <c:pt idx="130">
                  <c:v>0.34934205814995345</c:v>
                </c:pt>
                <c:pt idx="131">
                  <c:v>0.35395396731211604</c:v>
                </c:pt>
                <c:pt idx="132">
                  <c:v>0.26787706934571526</c:v>
                </c:pt>
                <c:pt idx="133">
                  <c:v>0.2894395556379204</c:v>
                </c:pt>
                <c:pt idx="134">
                  <c:v>0.15400798579999964</c:v>
                </c:pt>
                <c:pt idx="135">
                  <c:v>0.31346092194590325</c:v>
                </c:pt>
                <c:pt idx="136">
                  <c:v>0.26818694456865289</c:v>
                </c:pt>
                <c:pt idx="137">
                  <c:v>0.3223305971582997</c:v>
                </c:pt>
                <c:pt idx="138">
                  <c:v>0.24131231159751704</c:v>
                </c:pt>
                <c:pt idx="139">
                  <c:v>0.278022464631764</c:v>
                </c:pt>
                <c:pt idx="140">
                  <c:v>0.29729106940352173</c:v>
                </c:pt>
                <c:pt idx="141">
                  <c:v>0.2427570545200444</c:v>
                </c:pt>
                <c:pt idx="142">
                  <c:v>0.26219468214067726</c:v>
                </c:pt>
                <c:pt idx="143">
                  <c:v>0.26112420409780179</c:v>
                </c:pt>
                <c:pt idx="144">
                  <c:v>0.18681049154239682</c:v>
                </c:pt>
                <c:pt idx="145">
                  <c:v>0.21322232385589857</c:v>
                </c:pt>
                <c:pt idx="146">
                  <c:v>0.22587086704671613</c:v>
                </c:pt>
                <c:pt idx="147">
                  <c:v>0.21403121891837207</c:v>
                </c:pt>
                <c:pt idx="148">
                  <c:v>0.1970846661418742</c:v>
                </c:pt>
                <c:pt idx="149">
                  <c:v>0.20206681583014405</c:v>
                </c:pt>
                <c:pt idx="150">
                  <c:v>0.2578725264337291</c:v>
                </c:pt>
                <c:pt idx="151">
                  <c:v>0.21492462540528318</c:v>
                </c:pt>
                <c:pt idx="152">
                  <c:v>0.23499810088596984</c:v>
                </c:pt>
                <c:pt idx="153">
                  <c:v>0.25910800297193493</c:v>
                </c:pt>
                <c:pt idx="154">
                  <c:v>0.24602885395184035</c:v>
                </c:pt>
                <c:pt idx="155">
                  <c:v>0.38583087173924496</c:v>
                </c:pt>
                <c:pt idx="156">
                  <c:v>0.39002022377921991</c:v>
                </c:pt>
                <c:pt idx="157">
                  <c:v>0.48341742084332906</c:v>
                </c:pt>
                <c:pt idx="158">
                  <c:v>0.28394228869593602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C-4C6D-A674-9D161F505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99392"/>
        <c:axId val="698001032"/>
      </c:lineChart>
      <c:catAx>
        <c:axId val="4922687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67752"/>
        <c:crosses val="autoZero"/>
        <c:auto val="1"/>
        <c:lblAlgn val="ctr"/>
        <c:lblOffset val="100"/>
        <c:noMultiLvlLbl val="0"/>
      </c:catAx>
      <c:valAx>
        <c:axId val="4922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Fluoroprobe</a:t>
                </a:r>
                <a:r>
                  <a:rPr lang="en-US" baseline="0"/>
                  <a:t> cyanos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68736"/>
        <c:crosses val="autoZero"/>
        <c:crossBetween val="between"/>
      </c:valAx>
      <c:valAx>
        <c:axId val="6980010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HPLC</a:t>
                </a:r>
                <a:r>
                  <a:rPr lang="en-US" baseline="0"/>
                  <a:t> zea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99392"/>
        <c:crosses val="max"/>
        <c:crossBetween val="between"/>
      </c:valAx>
      <c:catAx>
        <c:axId val="697999392"/>
        <c:scaling>
          <c:orientation val="minMax"/>
        </c:scaling>
        <c:delete val="1"/>
        <c:axPos val="b"/>
        <c:majorTickMark val="out"/>
        <c:minorTickMark val="none"/>
        <c:tickLblPos val="nextTo"/>
        <c:crossAx val="698001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429902946023757"/>
          <c:y val="0.21068155174916478"/>
          <c:w val="0.1685849009903754"/>
          <c:h val="0.12645024024271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chlb/green algae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95086010097323E-2"/>
          <c:y val="4.9823797800263275E-2"/>
          <c:w val="0.90654701074316457"/>
          <c:h val="0.83289447733338184"/>
        </c:manualLayout>
      </c:layout>
      <c:lineChart>
        <c:grouping val="standard"/>
        <c:varyColors val="0"/>
        <c:ser>
          <c:idx val="1"/>
          <c:order val="1"/>
          <c:tx>
            <c:strRef>
              <c:f>'HPLC fluoroprb graphs'!$T$5</c:f>
              <c:strCache>
                <c:ptCount val="1"/>
                <c:pt idx="0">
                  <c:v>fluoroprobe green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'HPLC fluoroprb graphs'!$O$6:$O$164</c:f>
              <c:numCache>
                <c:formatCode>General</c:formatCode>
                <c:ptCount val="159"/>
                <c:pt idx="0">
                  <c:v>0.22399999999999998</c:v>
                </c:pt>
                <c:pt idx="1">
                  <c:v>0.75399999999999989</c:v>
                </c:pt>
                <c:pt idx="2">
                  <c:v>0.28199999999999997</c:v>
                </c:pt>
                <c:pt idx="3">
                  <c:v>0.20600000000000002</c:v>
                </c:pt>
                <c:pt idx="4">
                  <c:v>0.13200000000000001</c:v>
                </c:pt>
                <c:pt idx="5">
                  <c:v>9.2000000000000012E-2</c:v>
                </c:pt>
                <c:pt idx="57">
                  <c:v>9.1440000000000001</c:v>
                </c:pt>
                <c:pt idx="58">
                  <c:v>8.07</c:v>
                </c:pt>
                <c:pt idx="59">
                  <c:v>8.1420000000000012</c:v>
                </c:pt>
                <c:pt idx="60">
                  <c:v>6.9340000000000002</c:v>
                </c:pt>
                <c:pt idx="61">
                  <c:v>7.1039999999999992</c:v>
                </c:pt>
                <c:pt idx="62">
                  <c:v>7.8440000000000012</c:v>
                </c:pt>
                <c:pt idx="63">
                  <c:v>7.9939999999999998</c:v>
                </c:pt>
                <c:pt idx="64">
                  <c:v>7.4319999999999995</c:v>
                </c:pt>
                <c:pt idx="65">
                  <c:v>7.3979999999999988</c:v>
                </c:pt>
                <c:pt idx="66">
                  <c:v>8.2240000000000002</c:v>
                </c:pt>
                <c:pt idx="67">
                  <c:v>9.1100000000000012</c:v>
                </c:pt>
                <c:pt idx="68">
                  <c:v>8.1359999999999992</c:v>
                </c:pt>
                <c:pt idx="69">
                  <c:v>2.8639999999999999</c:v>
                </c:pt>
                <c:pt idx="70">
                  <c:v>2.5819999999999999</c:v>
                </c:pt>
                <c:pt idx="71">
                  <c:v>2.8319999999999999</c:v>
                </c:pt>
                <c:pt idx="72">
                  <c:v>2.8740000000000001</c:v>
                </c:pt>
                <c:pt idx="73">
                  <c:v>2.7160000000000002</c:v>
                </c:pt>
                <c:pt idx="74">
                  <c:v>3.3959999999999999</c:v>
                </c:pt>
                <c:pt idx="75">
                  <c:v>2.5020000000000002</c:v>
                </c:pt>
                <c:pt idx="76">
                  <c:v>2.742</c:v>
                </c:pt>
                <c:pt idx="77">
                  <c:v>3.4039999999999999</c:v>
                </c:pt>
                <c:pt idx="78">
                  <c:v>2.7139999999999995</c:v>
                </c:pt>
                <c:pt idx="79">
                  <c:v>2.9740000000000002</c:v>
                </c:pt>
                <c:pt idx="80">
                  <c:v>3.2060000000000004</c:v>
                </c:pt>
                <c:pt idx="81">
                  <c:v>2.9940000000000002</c:v>
                </c:pt>
                <c:pt idx="82">
                  <c:v>3.3079999999999998</c:v>
                </c:pt>
                <c:pt idx="83">
                  <c:v>2.7340000000000004</c:v>
                </c:pt>
                <c:pt idx="84">
                  <c:v>2.4700000000000002</c:v>
                </c:pt>
                <c:pt idx="85">
                  <c:v>3.0100000000000002</c:v>
                </c:pt>
                <c:pt idx="86">
                  <c:v>3.2880000000000003</c:v>
                </c:pt>
                <c:pt idx="87">
                  <c:v>3</c:v>
                </c:pt>
                <c:pt idx="88">
                  <c:v>3.1999999999999997</c:v>
                </c:pt>
                <c:pt idx="89">
                  <c:v>3.306</c:v>
                </c:pt>
                <c:pt idx="90">
                  <c:v>2.9340000000000002</c:v>
                </c:pt>
                <c:pt idx="91">
                  <c:v>2.8520000000000003</c:v>
                </c:pt>
                <c:pt idx="92">
                  <c:v>3.3120000000000003</c:v>
                </c:pt>
                <c:pt idx="93">
                  <c:v>2.36</c:v>
                </c:pt>
                <c:pt idx="94">
                  <c:v>2.5900000000000003</c:v>
                </c:pt>
                <c:pt idx="95">
                  <c:v>3.2920000000000003</c:v>
                </c:pt>
                <c:pt idx="96">
                  <c:v>2.2999999999999998</c:v>
                </c:pt>
                <c:pt idx="97">
                  <c:v>2.9039999999999999</c:v>
                </c:pt>
                <c:pt idx="98">
                  <c:v>2.6960000000000002</c:v>
                </c:pt>
                <c:pt idx="99">
                  <c:v>2.69</c:v>
                </c:pt>
                <c:pt idx="100">
                  <c:v>2.3919999999999999</c:v>
                </c:pt>
                <c:pt idx="101">
                  <c:v>2.4639999999999995</c:v>
                </c:pt>
                <c:pt idx="102">
                  <c:v>2.6640000000000001</c:v>
                </c:pt>
                <c:pt idx="103">
                  <c:v>2.4819999999999998</c:v>
                </c:pt>
                <c:pt idx="104">
                  <c:v>2.9359999999999999</c:v>
                </c:pt>
                <c:pt idx="105">
                  <c:v>2.7119999999999997</c:v>
                </c:pt>
                <c:pt idx="106">
                  <c:v>2.6520000000000001</c:v>
                </c:pt>
                <c:pt idx="107">
                  <c:v>2.83</c:v>
                </c:pt>
                <c:pt idx="108">
                  <c:v>17.091999999999999</c:v>
                </c:pt>
                <c:pt idx="109">
                  <c:v>13.469999999999999</c:v>
                </c:pt>
                <c:pt idx="110">
                  <c:v>15.981999999999999</c:v>
                </c:pt>
                <c:pt idx="111">
                  <c:v>8.9280000000000008</c:v>
                </c:pt>
                <c:pt idx="112">
                  <c:v>8.6860000000000017</c:v>
                </c:pt>
                <c:pt idx="113">
                  <c:v>11.202</c:v>
                </c:pt>
                <c:pt idx="114">
                  <c:v>9.0300000000000011</c:v>
                </c:pt>
                <c:pt idx="115">
                  <c:v>8.6159999999999997</c:v>
                </c:pt>
                <c:pt idx="116">
                  <c:v>11.898</c:v>
                </c:pt>
                <c:pt idx="117">
                  <c:v>11.544</c:v>
                </c:pt>
                <c:pt idx="118">
                  <c:v>9.5000000000000018</c:v>
                </c:pt>
                <c:pt idx="119">
                  <c:v>12.866</c:v>
                </c:pt>
                <c:pt idx="120">
                  <c:v>6.9719999999999995</c:v>
                </c:pt>
                <c:pt idx="121">
                  <c:v>6.6740000000000013</c:v>
                </c:pt>
                <c:pt idx="122">
                  <c:v>7.0600000000000005</c:v>
                </c:pt>
                <c:pt idx="123">
                  <c:v>4.3860000000000001</c:v>
                </c:pt>
                <c:pt idx="124">
                  <c:v>6.2320000000000011</c:v>
                </c:pt>
                <c:pt idx="125">
                  <c:v>8.202</c:v>
                </c:pt>
                <c:pt idx="126">
                  <c:v>3.7600000000000002</c:v>
                </c:pt>
                <c:pt idx="127">
                  <c:v>5.3860000000000001</c:v>
                </c:pt>
                <c:pt idx="128">
                  <c:v>7.5980000000000008</c:v>
                </c:pt>
                <c:pt idx="129">
                  <c:v>4.3819999999999997</c:v>
                </c:pt>
                <c:pt idx="130">
                  <c:v>5.5120000000000005</c:v>
                </c:pt>
                <c:pt idx="131">
                  <c:v>6.7840000000000007</c:v>
                </c:pt>
                <c:pt idx="132">
                  <c:v>5.5900000000000007</c:v>
                </c:pt>
                <c:pt idx="133">
                  <c:v>6.2299999999999995</c:v>
                </c:pt>
                <c:pt idx="134">
                  <c:v>6.3780000000000001</c:v>
                </c:pt>
                <c:pt idx="135">
                  <c:v>5.32</c:v>
                </c:pt>
                <c:pt idx="136">
                  <c:v>5.194</c:v>
                </c:pt>
                <c:pt idx="137">
                  <c:v>5.677999999999999</c:v>
                </c:pt>
                <c:pt idx="138">
                  <c:v>4.6919999999999993</c:v>
                </c:pt>
                <c:pt idx="139">
                  <c:v>4.7560000000000002</c:v>
                </c:pt>
                <c:pt idx="140">
                  <c:v>5.2460000000000004</c:v>
                </c:pt>
                <c:pt idx="141">
                  <c:v>4.68</c:v>
                </c:pt>
                <c:pt idx="143">
                  <c:v>5.4479999999999995</c:v>
                </c:pt>
                <c:pt idx="144">
                  <c:v>3.7020000000000004</c:v>
                </c:pt>
                <c:pt idx="145">
                  <c:v>4.7900000000000009</c:v>
                </c:pt>
                <c:pt idx="146">
                  <c:v>5.1280000000000001</c:v>
                </c:pt>
                <c:pt idx="147">
                  <c:v>4.242</c:v>
                </c:pt>
                <c:pt idx="148">
                  <c:v>4.5759999999999996</c:v>
                </c:pt>
                <c:pt idx="149">
                  <c:v>4.8899999999999997</c:v>
                </c:pt>
                <c:pt idx="150">
                  <c:v>5.1920000000000002</c:v>
                </c:pt>
                <c:pt idx="151">
                  <c:v>5.2239999999999993</c:v>
                </c:pt>
                <c:pt idx="152">
                  <c:v>5.6240000000000006</c:v>
                </c:pt>
                <c:pt idx="153">
                  <c:v>5.282</c:v>
                </c:pt>
                <c:pt idx="154">
                  <c:v>4.452</c:v>
                </c:pt>
                <c:pt idx="155">
                  <c:v>6.8019999999999996</c:v>
                </c:pt>
                <c:pt idx="156">
                  <c:v>5.8819999999999997</c:v>
                </c:pt>
                <c:pt idx="157">
                  <c:v>6.5239999999999991</c:v>
                </c:pt>
                <c:pt idx="158">
                  <c:v>8.9080000000000013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9-4C29-AD55-1205D8984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68736"/>
        <c:axId val="492267752"/>
      </c:lineChart>
      <c:lineChart>
        <c:grouping val="standard"/>
        <c:varyColors val="0"/>
        <c:ser>
          <c:idx val="0"/>
          <c:order val="0"/>
          <c:tx>
            <c:strRef>
              <c:f>'HPLC fluoroprb graphs'!$S$5</c:f>
              <c:strCache>
                <c:ptCount val="1"/>
                <c:pt idx="0">
                  <c:v>HPLC chl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'HPLC fluoroprb graphs'!$N$6:$N$164</c:f>
              <c:numCache>
                <c:formatCode>General</c:formatCode>
                <c:ptCount val="159"/>
                <c:pt idx="0">
                  <c:v>0.40840844849246233</c:v>
                </c:pt>
                <c:pt idx="1">
                  <c:v>0.35981127512562816</c:v>
                </c:pt>
                <c:pt idx="2">
                  <c:v>0.36565940954773873</c:v>
                </c:pt>
                <c:pt idx="3">
                  <c:v>0.16043931218592966</c:v>
                </c:pt>
                <c:pt idx="4">
                  <c:v>0.15262807160804021</c:v>
                </c:pt>
                <c:pt idx="5">
                  <c:v>0.145736608040201</c:v>
                </c:pt>
                <c:pt idx="6">
                  <c:v>0.56293098618090454</c:v>
                </c:pt>
                <c:pt idx="7">
                  <c:v>0.65888981155778903</c:v>
                </c:pt>
                <c:pt idx="8">
                  <c:v>0.66762082914572862</c:v>
                </c:pt>
                <c:pt idx="9">
                  <c:v>0.75386021984924623</c:v>
                </c:pt>
                <c:pt idx="10">
                  <c:v>0.5289404208542714</c:v>
                </c:pt>
                <c:pt idx="11">
                  <c:v>0.61754103015075379</c:v>
                </c:pt>
                <c:pt idx="12">
                  <c:v>0.62253802763819088</c:v>
                </c:pt>
                <c:pt idx="13">
                  <c:v>0.58473107412060299</c:v>
                </c:pt>
                <c:pt idx="14">
                  <c:v>0.63618367462311554</c:v>
                </c:pt>
                <c:pt idx="15">
                  <c:v>0.65680315326633165</c:v>
                </c:pt>
                <c:pt idx="16">
                  <c:v>0.79946468592964814</c:v>
                </c:pt>
                <c:pt idx="17">
                  <c:v>0.76761569095477389</c:v>
                </c:pt>
                <c:pt idx="18">
                  <c:v>0.25138741206030146</c:v>
                </c:pt>
                <c:pt idx="19">
                  <c:v>0.21915403266331657</c:v>
                </c:pt>
                <c:pt idx="20">
                  <c:v>0.30651912060301506</c:v>
                </c:pt>
                <c:pt idx="21">
                  <c:v>0.30984130025125628</c:v>
                </c:pt>
                <c:pt idx="22">
                  <c:v>0.22118577889447236</c:v>
                </c:pt>
                <c:pt idx="23">
                  <c:v>0.20122524497487437</c:v>
                </c:pt>
                <c:pt idx="24">
                  <c:v>0.27543889447236181</c:v>
                </c:pt>
                <c:pt idx="25">
                  <c:v>0.30813902638190954</c:v>
                </c:pt>
                <c:pt idx="26">
                  <c:v>0.26371516959798996</c:v>
                </c:pt>
                <c:pt idx="27">
                  <c:v>0.27725099246231155</c:v>
                </c:pt>
                <c:pt idx="28">
                  <c:v>0.27003005653266332</c:v>
                </c:pt>
                <c:pt idx="29">
                  <c:v>0.25355643844221104</c:v>
                </c:pt>
                <c:pt idx="30">
                  <c:v>0.26157359924623114</c:v>
                </c:pt>
                <c:pt idx="31">
                  <c:v>0.29056716708542712</c:v>
                </c:pt>
                <c:pt idx="32">
                  <c:v>0.25270530150753767</c:v>
                </c:pt>
                <c:pt idx="33">
                  <c:v>0.24959361809045227</c:v>
                </c:pt>
                <c:pt idx="34">
                  <c:v>0.21450481155778894</c:v>
                </c:pt>
                <c:pt idx="35">
                  <c:v>0.25636610552763822</c:v>
                </c:pt>
                <c:pt idx="36">
                  <c:v>0.26128988693467342</c:v>
                </c:pt>
                <c:pt idx="37">
                  <c:v>0.29284601758793971</c:v>
                </c:pt>
                <c:pt idx="38">
                  <c:v>0.26890435929648243</c:v>
                </c:pt>
                <c:pt idx="39">
                  <c:v>0.28061893216080402</c:v>
                </c:pt>
                <c:pt idx="40">
                  <c:v>0.24547521356783922</c:v>
                </c:pt>
                <c:pt idx="41">
                  <c:v>0.32304765075376884</c:v>
                </c:pt>
                <c:pt idx="42">
                  <c:v>0.25036238693467339</c:v>
                </c:pt>
                <c:pt idx="43">
                  <c:v>0.29912429648241207</c:v>
                </c:pt>
                <c:pt idx="44">
                  <c:v>0.23326643216080403</c:v>
                </c:pt>
                <c:pt idx="45">
                  <c:v>0.2235286934673367</c:v>
                </c:pt>
                <c:pt idx="46">
                  <c:v>0.31649481155778897</c:v>
                </c:pt>
                <c:pt idx="47">
                  <c:v>0.29551840452261308</c:v>
                </c:pt>
                <c:pt idx="48">
                  <c:v>0.28175378140703522</c:v>
                </c:pt>
                <c:pt idx="49">
                  <c:v>0.28713516331658295</c:v>
                </c:pt>
                <c:pt idx="50">
                  <c:v>0.27503620603015078</c:v>
                </c:pt>
                <c:pt idx="51">
                  <c:v>0.32637898241206037</c:v>
                </c:pt>
                <c:pt idx="52">
                  <c:v>0.2604479020100503</c:v>
                </c:pt>
                <c:pt idx="53">
                  <c:v>0.25168027638190954</c:v>
                </c:pt>
                <c:pt idx="54">
                  <c:v>0.37385961055276384</c:v>
                </c:pt>
                <c:pt idx="55">
                  <c:v>0.32022883165829147</c:v>
                </c:pt>
                <c:pt idx="56">
                  <c:v>0.32925271356783919</c:v>
                </c:pt>
                <c:pt idx="57">
                  <c:v>2.219472261306533</c:v>
                </c:pt>
                <c:pt idx="58">
                  <c:v>2.4358257788944728</c:v>
                </c:pt>
                <c:pt idx="59">
                  <c:v>2.257032110552764</c:v>
                </c:pt>
                <c:pt idx="60">
                  <c:v>2.0593303894472363</c:v>
                </c:pt>
                <c:pt idx="61">
                  <c:v>2.377234610552764</c:v>
                </c:pt>
                <c:pt idx="62">
                  <c:v>1.9638017085427137</c:v>
                </c:pt>
                <c:pt idx="63">
                  <c:v>2.5171871482412063</c:v>
                </c:pt>
                <c:pt idx="64">
                  <c:v>2.0234911180904525</c:v>
                </c:pt>
                <c:pt idx="65">
                  <c:v>3.054446746231156</c:v>
                </c:pt>
                <c:pt idx="66">
                  <c:v>2.5613364447236182</c:v>
                </c:pt>
                <c:pt idx="67">
                  <c:v>2.3403154020100505</c:v>
                </c:pt>
                <c:pt idx="68">
                  <c:v>2.1828459170854275</c:v>
                </c:pt>
                <c:pt idx="69">
                  <c:v>0.93529881909547741</c:v>
                </c:pt>
                <c:pt idx="70">
                  <c:v>0.83440706030150757</c:v>
                </c:pt>
                <c:pt idx="71">
                  <c:v>0.83361998743718602</c:v>
                </c:pt>
                <c:pt idx="72">
                  <c:v>0.64680915829145735</c:v>
                </c:pt>
                <c:pt idx="73">
                  <c:v>0.83442536432160808</c:v>
                </c:pt>
                <c:pt idx="74">
                  <c:v>1.1714755904522614</c:v>
                </c:pt>
                <c:pt idx="75">
                  <c:v>0.98581791457286427</c:v>
                </c:pt>
                <c:pt idx="76">
                  <c:v>0.84385193467336683</c:v>
                </c:pt>
                <c:pt idx="77">
                  <c:v>0.75405241206030149</c:v>
                </c:pt>
                <c:pt idx="78">
                  <c:v>0.74473566582914574</c:v>
                </c:pt>
                <c:pt idx="79">
                  <c:v>0.95363944723618099</c:v>
                </c:pt>
                <c:pt idx="80">
                  <c:v>0.92208331658291465</c:v>
                </c:pt>
                <c:pt idx="81">
                  <c:v>0.9935422110552764</c:v>
                </c:pt>
                <c:pt idx="82">
                  <c:v>0.96147356783919602</c:v>
                </c:pt>
                <c:pt idx="83">
                  <c:v>0.86407787688442217</c:v>
                </c:pt>
                <c:pt idx="84">
                  <c:v>0.76534599246231161</c:v>
                </c:pt>
                <c:pt idx="85">
                  <c:v>1.030131947236181</c:v>
                </c:pt>
                <c:pt idx="86">
                  <c:v>0.97472567839195978</c:v>
                </c:pt>
                <c:pt idx="87">
                  <c:v>1.0170628768844221</c:v>
                </c:pt>
                <c:pt idx="88">
                  <c:v>0.72379586683417085</c:v>
                </c:pt>
                <c:pt idx="89">
                  <c:v>0.81756736180904521</c:v>
                </c:pt>
                <c:pt idx="90">
                  <c:v>0.9452195979899497</c:v>
                </c:pt>
                <c:pt idx="91">
                  <c:v>1.0252447738693469</c:v>
                </c:pt>
                <c:pt idx="92">
                  <c:v>0.9513148366834171</c:v>
                </c:pt>
                <c:pt idx="93">
                  <c:v>0.70523559045226136</c:v>
                </c:pt>
                <c:pt idx="94">
                  <c:v>0.78064815326633163</c:v>
                </c:pt>
                <c:pt idx="95">
                  <c:v>0.96841079145728637</c:v>
                </c:pt>
                <c:pt idx="96">
                  <c:v>0.57320869346733672</c:v>
                </c:pt>
                <c:pt idx="97">
                  <c:v>0.82272909547738704</c:v>
                </c:pt>
                <c:pt idx="98">
                  <c:v>0.81257036432160812</c:v>
                </c:pt>
                <c:pt idx="99">
                  <c:v>0.77215508793969856</c:v>
                </c:pt>
                <c:pt idx="100">
                  <c:v>0.78366831658291458</c:v>
                </c:pt>
                <c:pt idx="101">
                  <c:v>0.82369920854271361</c:v>
                </c:pt>
                <c:pt idx="102">
                  <c:v>0.80102052763819098</c:v>
                </c:pt>
                <c:pt idx="103">
                  <c:v>0.61984733668341718</c:v>
                </c:pt>
                <c:pt idx="104">
                  <c:v>0.88272967336683417</c:v>
                </c:pt>
                <c:pt idx="105">
                  <c:v>0.84804355527638198</c:v>
                </c:pt>
                <c:pt idx="106">
                  <c:v>1.0395402135678393</c:v>
                </c:pt>
                <c:pt idx="107">
                  <c:v>1.1881688567839195</c:v>
                </c:pt>
                <c:pt idx="108">
                  <c:v>5.2993066834170861</c:v>
                </c:pt>
                <c:pt idx="109">
                  <c:v>6.1154097236180913</c:v>
                </c:pt>
                <c:pt idx="110">
                  <c:v>5.0105973743718595</c:v>
                </c:pt>
                <c:pt idx="111">
                  <c:v>3.8784937311557788</c:v>
                </c:pt>
                <c:pt idx="112">
                  <c:v>3.9305320603015077</c:v>
                </c:pt>
                <c:pt idx="113">
                  <c:v>4.5054430276381909</c:v>
                </c:pt>
                <c:pt idx="114">
                  <c:v>3.8587253894472364</c:v>
                </c:pt>
                <c:pt idx="115">
                  <c:v>5.0574556658291465</c:v>
                </c:pt>
                <c:pt idx="116">
                  <c:v>4.7065859045226137</c:v>
                </c:pt>
                <c:pt idx="117">
                  <c:v>4.0634375502512565</c:v>
                </c:pt>
                <c:pt idx="118">
                  <c:v>4.2754347110552766</c:v>
                </c:pt>
                <c:pt idx="119">
                  <c:v>4.6975254145728647</c:v>
                </c:pt>
                <c:pt idx="120">
                  <c:v>1.7499009296482413</c:v>
                </c:pt>
                <c:pt idx="121">
                  <c:v>1.8875471608040202</c:v>
                </c:pt>
                <c:pt idx="122">
                  <c:v>1.7845504396984926</c:v>
                </c:pt>
                <c:pt idx="123">
                  <c:v>1.6306319346733669</c:v>
                </c:pt>
                <c:pt idx="124">
                  <c:v>1.6086854145728644</c:v>
                </c:pt>
                <c:pt idx="125">
                  <c:v>2.2547990201005028</c:v>
                </c:pt>
                <c:pt idx="126">
                  <c:v>1.3716117462311557</c:v>
                </c:pt>
                <c:pt idx="127">
                  <c:v>1.6310529271356786</c:v>
                </c:pt>
                <c:pt idx="128">
                  <c:v>1.6959040703517589</c:v>
                </c:pt>
                <c:pt idx="129">
                  <c:v>1.1670094095477388</c:v>
                </c:pt>
                <c:pt idx="130">
                  <c:v>1.6652814447236182</c:v>
                </c:pt>
                <c:pt idx="131">
                  <c:v>1.7087351884422113</c:v>
                </c:pt>
                <c:pt idx="132">
                  <c:v>1.5115093718592967</c:v>
                </c:pt>
                <c:pt idx="133">
                  <c:v>1.5770011557788945</c:v>
                </c:pt>
                <c:pt idx="134">
                  <c:v>1.813306055276382</c:v>
                </c:pt>
                <c:pt idx="135">
                  <c:v>1.2887677512562814</c:v>
                </c:pt>
                <c:pt idx="136">
                  <c:v>1.3195002010050252</c:v>
                </c:pt>
                <c:pt idx="137">
                  <c:v>1.6163914070351761</c:v>
                </c:pt>
                <c:pt idx="138">
                  <c:v>1.5926327889447236</c:v>
                </c:pt>
                <c:pt idx="139">
                  <c:v>1.4053826633165831</c:v>
                </c:pt>
                <c:pt idx="140">
                  <c:v>1.6444148618090453</c:v>
                </c:pt>
                <c:pt idx="141">
                  <c:v>2.0634670979899497</c:v>
                </c:pt>
                <c:pt idx="142">
                  <c:v>2.2766723241206028</c:v>
                </c:pt>
                <c:pt idx="143">
                  <c:v>1.6883262060301507</c:v>
                </c:pt>
                <c:pt idx="144">
                  <c:v>1.3015256532663317</c:v>
                </c:pt>
                <c:pt idx="145">
                  <c:v>1.0833234296482412</c:v>
                </c:pt>
                <c:pt idx="146">
                  <c:v>1.3502326507537687</c:v>
                </c:pt>
                <c:pt idx="147">
                  <c:v>1.1501331030150754</c:v>
                </c:pt>
                <c:pt idx="148">
                  <c:v>2.106646281407035</c:v>
                </c:pt>
                <c:pt idx="149">
                  <c:v>1.2550700502512564</c:v>
                </c:pt>
                <c:pt idx="150">
                  <c:v>1.2802014698492463</c:v>
                </c:pt>
                <c:pt idx="151">
                  <c:v>1.3570600502512564</c:v>
                </c:pt>
                <c:pt idx="152">
                  <c:v>1.4110203015075378</c:v>
                </c:pt>
                <c:pt idx="153">
                  <c:v>1.5213203266331661</c:v>
                </c:pt>
                <c:pt idx="154">
                  <c:v>1.1989316206030149</c:v>
                </c:pt>
                <c:pt idx="155">
                  <c:v>1.6219558291457288</c:v>
                </c:pt>
                <c:pt idx="156">
                  <c:v>1.4434733291457287</c:v>
                </c:pt>
                <c:pt idx="157">
                  <c:v>1.8252585804020103</c:v>
                </c:pt>
                <c:pt idx="158">
                  <c:v>2.2768553643216083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9-4C29-AD55-1205D8984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99392"/>
        <c:axId val="698001032"/>
      </c:lineChart>
      <c:catAx>
        <c:axId val="49226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67752"/>
        <c:crosses val="autoZero"/>
        <c:auto val="1"/>
        <c:lblAlgn val="ctr"/>
        <c:lblOffset val="100"/>
        <c:noMultiLvlLbl val="0"/>
      </c:catAx>
      <c:valAx>
        <c:axId val="4922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68736"/>
        <c:crosses val="autoZero"/>
        <c:crossBetween val="between"/>
      </c:valAx>
      <c:valAx>
        <c:axId val="698001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99392"/>
        <c:crosses val="max"/>
        <c:crossBetween val="between"/>
      </c:valAx>
      <c:catAx>
        <c:axId val="697999392"/>
        <c:scaling>
          <c:orientation val="minMax"/>
        </c:scaling>
        <c:delete val="1"/>
        <c:axPos val="b"/>
        <c:majorTickMark val="out"/>
        <c:minorTickMark val="none"/>
        <c:tickLblPos val="nextTo"/>
        <c:crossAx val="698001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429902946023757"/>
          <c:y val="0.21068155174916478"/>
          <c:w val="0.1685849009903754"/>
          <c:h val="0.12645024024271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chl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95086010097323E-2"/>
          <c:y val="4.9823797800263275E-2"/>
          <c:w val="0.90654701074316457"/>
          <c:h val="0.83289447733338184"/>
        </c:manualLayout>
      </c:layout>
      <c:lineChart>
        <c:grouping val="standard"/>
        <c:varyColors val="0"/>
        <c:ser>
          <c:idx val="0"/>
          <c:order val="0"/>
          <c:tx>
            <c:v>HPLC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'HPLC fluoroprb graphs'!$P$6:$P$164</c:f>
              <c:numCache>
                <c:formatCode>General</c:formatCode>
                <c:ptCount val="159"/>
                <c:pt idx="0">
                  <c:v>6.1133372338096255</c:v>
                </c:pt>
                <c:pt idx="1">
                  <c:v>6.020810907959012</c:v>
                </c:pt>
                <c:pt idx="2">
                  <c:v>5.6696011935693322</c:v>
                </c:pt>
                <c:pt idx="3">
                  <c:v>2.537567215897421</c:v>
                </c:pt>
                <c:pt idx="4">
                  <c:v>2.5788875897048151</c:v>
                </c:pt>
                <c:pt idx="5">
                  <c:v>2.5813209462178626</c:v>
                </c:pt>
                <c:pt idx="6">
                  <c:v>8.7049953849192132</c:v>
                </c:pt>
                <c:pt idx="7">
                  <c:v>7.4808685508125299</c:v>
                </c:pt>
                <c:pt idx="8">
                  <c:v>7.7509112659298518</c:v>
                </c:pt>
                <c:pt idx="9">
                  <c:v>8.7324699589702028</c:v>
                </c:pt>
                <c:pt idx="10">
                  <c:v>7.3173296111720729</c:v>
                </c:pt>
                <c:pt idx="11">
                  <c:v>8.9928739572135736</c:v>
                </c:pt>
                <c:pt idx="12">
                  <c:v>10.210216323831455</c:v>
                </c:pt>
                <c:pt idx="13">
                  <c:v>6.2608230940717968</c:v>
                </c:pt>
                <c:pt idx="14">
                  <c:v>9.2826773388130395</c:v>
                </c:pt>
                <c:pt idx="15">
                  <c:v>8.4152928819650423</c:v>
                </c:pt>
                <c:pt idx="16">
                  <c:v>9.41653298936399</c:v>
                </c:pt>
                <c:pt idx="17">
                  <c:v>9.6892932200862631</c:v>
                </c:pt>
                <c:pt idx="18">
                  <c:v>4.5391390339432816</c:v>
                </c:pt>
                <c:pt idx="19">
                  <c:v>3.3600651968462514</c:v>
                </c:pt>
                <c:pt idx="20">
                  <c:v>3.3772136378281159</c:v>
                </c:pt>
                <c:pt idx="21">
                  <c:v>3.6860105495252586</c:v>
                </c:pt>
                <c:pt idx="22">
                  <c:v>3.7823519559775587</c:v>
                </c:pt>
                <c:pt idx="23">
                  <c:v>3.3411461791727484</c:v>
                </c:pt>
                <c:pt idx="24">
                  <c:v>4.2811087931736749</c:v>
                </c:pt>
                <c:pt idx="25">
                  <c:v>4.672164763969441</c:v>
                </c:pt>
                <c:pt idx="26">
                  <c:v>4.4345334594053716</c:v>
                </c:pt>
                <c:pt idx="27">
                  <c:v>4.4731848852398777</c:v>
                </c:pt>
                <c:pt idx="28">
                  <c:v>4.5424059061288071</c:v>
                </c:pt>
                <c:pt idx="29">
                  <c:v>3.9127716958061756</c:v>
                </c:pt>
                <c:pt idx="30">
                  <c:v>4.7892490607359672</c:v>
                </c:pt>
                <c:pt idx="31">
                  <c:v>4.3927186976017483</c:v>
                </c:pt>
                <c:pt idx="32">
                  <c:v>4.8210047284719035</c:v>
                </c:pt>
                <c:pt idx="33">
                  <c:v>4.5030541044742227</c:v>
                </c:pt>
                <c:pt idx="34">
                  <c:v>4.2340832218477953</c:v>
                </c:pt>
                <c:pt idx="35">
                  <c:v>4.4648551526922082</c:v>
                </c:pt>
                <c:pt idx="36">
                  <c:v>4.4832042698048262</c:v>
                </c:pt>
                <c:pt idx="37">
                  <c:v>4.5420606427947821</c:v>
                </c:pt>
                <c:pt idx="38">
                  <c:v>4.3432837047307888</c:v>
                </c:pt>
                <c:pt idx="39">
                  <c:v>4.4452135625170452</c:v>
                </c:pt>
                <c:pt idx="40">
                  <c:v>4.6052108462329535</c:v>
                </c:pt>
                <c:pt idx="41">
                  <c:v>5.1683678850284371</c:v>
                </c:pt>
                <c:pt idx="42">
                  <c:v>4.2552187485115178</c:v>
                </c:pt>
                <c:pt idx="43">
                  <c:v>4.9876515229184957</c:v>
                </c:pt>
                <c:pt idx="44">
                  <c:v>4.2802612090012202</c:v>
                </c:pt>
                <c:pt idx="45">
                  <c:v>5.4807182252623328</c:v>
                </c:pt>
                <c:pt idx="46">
                  <c:v>5.0831719348628948</c:v>
                </c:pt>
                <c:pt idx="47">
                  <c:v>4.0227148233957273</c:v>
                </c:pt>
                <c:pt idx="48">
                  <c:v>3.8102111586824878</c:v>
                </c:pt>
                <c:pt idx="49">
                  <c:v>4.5779562172094694</c:v>
                </c:pt>
                <c:pt idx="50">
                  <c:v>4.8825228376070395</c:v>
                </c:pt>
                <c:pt idx="51">
                  <c:v>5.3513599411863577</c:v>
                </c:pt>
                <c:pt idx="52">
                  <c:v>4.5135101858669122</c:v>
                </c:pt>
                <c:pt idx="53">
                  <c:v>4.1744373184849515</c:v>
                </c:pt>
                <c:pt idx="54">
                  <c:v>6.3403711084728389</c:v>
                </c:pt>
                <c:pt idx="55">
                  <c:v>5.1303556497878828</c:v>
                </c:pt>
                <c:pt idx="56">
                  <c:v>5.0089794911123571</c:v>
                </c:pt>
                <c:pt idx="57">
                  <c:v>18.604638301322495</c:v>
                </c:pt>
                <c:pt idx="58">
                  <c:v>22.050874300394376</c:v>
                </c:pt>
                <c:pt idx="59">
                  <c:v>20.12968965729625</c:v>
                </c:pt>
                <c:pt idx="60">
                  <c:v>17.486930470644424</c:v>
                </c:pt>
                <c:pt idx="61">
                  <c:v>18.987561160621343</c:v>
                </c:pt>
                <c:pt idx="62">
                  <c:v>16.097944591243387</c:v>
                </c:pt>
                <c:pt idx="63">
                  <c:v>20.936862691636588</c:v>
                </c:pt>
                <c:pt idx="64">
                  <c:v>21.011565853154828</c:v>
                </c:pt>
                <c:pt idx="65">
                  <c:v>17.231911581023923</c:v>
                </c:pt>
                <c:pt idx="66">
                  <c:v>22.732492395203785</c:v>
                </c:pt>
                <c:pt idx="67">
                  <c:v>20.211472553541917</c:v>
                </c:pt>
                <c:pt idx="68">
                  <c:v>19.432385492671532</c:v>
                </c:pt>
                <c:pt idx="69">
                  <c:v>10.593954655974418</c:v>
                </c:pt>
                <c:pt idx="70">
                  <c:v>10.478840865849786</c:v>
                </c:pt>
                <c:pt idx="71">
                  <c:v>8.7034209426235787</c:v>
                </c:pt>
                <c:pt idx="72">
                  <c:v>7.6278303791490973</c:v>
                </c:pt>
                <c:pt idx="73">
                  <c:v>9.4434811763063191</c:v>
                </c:pt>
                <c:pt idx="74">
                  <c:v>12.920185251644249</c:v>
                </c:pt>
                <c:pt idx="75">
                  <c:v>12.479234612291092</c:v>
                </c:pt>
                <c:pt idx="76">
                  <c:v>10.370025264951076</c:v>
                </c:pt>
                <c:pt idx="77">
                  <c:v>9.5397904768383857</c:v>
                </c:pt>
                <c:pt idx="78">
                  <c:v>9.0526202623353367</c:v>
                </c:pt>
                <c:pt idx="79">
                  <c:v>10.406439752849188</c:v>
                </c:pt>
                <c:pt idx="80">
                  <c:v>11.354701764340831</c:v>
                </c:pt>
                <c:pt idx="81">
                  <c:v>12.029815015439194</c:v>
                </c:pt>
                <c:pt idx="82">
                  <c:v>11.162203133936053</c:v>
                </c:pt>
                <c:pt idx="83">
                  <c:v>9.2325784089385863</c:v>
                </c:pt>
                <c:pt idx="84">
                  <c:v>9.0838614468770746</c:v>
                </c:pt>
                <c:pt idx="85">
                  <c:v>11.756671192590124</c:v>
                </c:pt>
                <c:pt idx="86">
                  <c:v>11.155357114852222</c:v>
                </c:pt>
                <c:pt idx="87">
                  <c:v>12.328573212150117</c:v>
                </c:pt>
                <c:pt idx="88">
                  <c:v>10.824218495459132</c:v>
                </c:pt>
                <c:pt idx="89">
                  <c:v>10.302767408890913</c:v>
                </c:pt>
                <c:pt idx="90">
                  <c:v>11.337521574236309</c:v>
                </c:pt>
                <c:pt idx="91">
                  <c:v>9.7309698648786398</c:v>
                </c:pt>
                <c:pt idx="92">
                  <c:v>11.224402705566893</c:v>
                </c:pt>
                <c:pt idx="93">
                  <c:v>8.8661210536169683</c:v>
                </c:pt>
                <c:pt idx="94">
                  <c:v>9.9693576222405067</c:v>
                </c:pt>
                <c:pt idx="95">
                  <c:v>11.79200182286179</c:v>
                </c:pt>
                <c:pt idx="96">
                  <c:v>7.2422341865670781</c:v>
                </c:pt>
                <c:pt idx="97">
                  <c:v>10.007989940402778</c:v>
                </c:pt>
                <c:pt idx="98">
                  <c:v>9.1506046465897128</c:v>
                </c:pt>
                <c:pt idx="99">
                  <c:v>10.688756735662489</c:v>
                </c:pt>
                <c:pt idx="100">
                  <c:v>10.566170455407484</c:v>
                </c:pt>
                <c:pt idx="101">
                  <c:v>10.079049809186827</c:v>
                </c:pt>
                <c:pt idx="102">
                  <c:v>9.9923862243351067</c:v>
                </c:pt>
                <c:pt idx="103">
                  <c:v>8.6764492220237521</c:v>
                </c:pt>
                <c:pt idx="104">
                  <c:v>9.6209799963749134</c:v>
                </c:pt>
                <c:pt idx="105">
                  <c:v>9.8333757041256931</c:v>
                </c:pt>
                <c:pt idx="106">
                  <c:v>10.802454026909226</c:v>
                </c:pt>
                <c:pt idx="107">
                  <c:v>8.3775200875819547</c:v>
                </c:pt>
                <c:pt idx="108">
                  <c:v>41.764577860098115</c:v>
                </c:pt>
                <c:pt idx="109">
                  <c:v>55.857765621765822</c:v>
                </c:pt>
                <c:pt idx="110">
                  <c:v>41.893850584271625</c:v>
                </c:pt>
                <c:pt idx="111">
                  <c:v>33.604744019931417</c:v>
                </c:pt>
                <c:pt idx="112">
                  <c:v>32.377207663863039</c:v>
                </c:pt>
                <c:pt idx="113">
                  <c:v>37.862555062752648</c:v>
                </c:pt>
                <c:pt idx="114">
                  <c:v>34.491211662441636</c:v>
                </c:pt>
                <c:pt idx="115">
                  <c:v>45.684111091014735</c:v>
                </c:pt>
                <c:pt idx="116">
                  <c:v>41.995221306436783</c:v>
                </c:pt>
                <c:pt idx="117">
                  <c:v>37.277329304020064</c:v>
                </c:pt>
                <c:pt idx="118">
                  <c:v>33.551464998583391</c:v>
                </c:pt>
                <c:pt idx="119">
                  <c:v>35.076548866376463</c:v>
                </c:pt>
                <c:pt idx="120">
                  <c:v>19.405648645363435</c:v>
                </c:pt>
                <c:pt idx="121">
                  <c:v>22.371632824830531</c:v>
                </c:pt>
                <c:pt idx="122">
                  <c:v>18.824060247329296</c:v>
                </c:pt>
                <c:pt idx="123">
                  <c:v>20.731633598838737</c:v>
                </c:pt>
                <c:pt idx="124">
                  <c:v>18.273960332767665</c:v>
                </c:pt>
                <c:pt idx="125">
                  <c:v>22.387758595238765</c:v>
                </c:pt>
                <c:pt idx="126">
                  <c:v>15.852536580897818</c:v>
                </c:pt>
                <c:pt idx="127">
                  <c:v>20.072987130477387</c:v>
                </c:pt>
                <c:pt idx="128">
                  <c:v>18.822617589305491</c:v>
                </c:pt>
                <c:pt idx="129">
                  <c:v>13.019264850003768</c:v>
                </c:pt>
                <c:pt idx="130">
                  <c:v>17.583918194045857</c:v>
                </c:pt>
                <c:pt idx="131">
                  <c:v>16.025924457298874</c:v>
                </c:pt>
                <c:pt idx="132">
                  <c:v>15.735898270654843</c:v>
                </c:pt>
                <c:pt idx="133">
                  <c:v>16.010078800056931</c:v>
                </c:pt>
                <c:pt idx="134">
                  <c:v>17.476999794724463</c:v>
                </c:pt>
                <c:pt idx="135">
                  <c:v>15.442597330618176</c:v>
                </c:pt>
                <c:pt idx="136">
                  <c:v>14.521362967732404</c:v>
                </c:pt>
                <c:pt idx="137">
                  <c:v>16.105514016046783</c:v>
                </c:pt>
                <c:pt idx="138">
                  <c:v>17.79222047105036</c:v>
                </c:pt>
                <c:pt idx="139">
                  <c:v>16.008254818653466</c:v>
                </c:pt>
                <c:pt idx="140">
                  <c:v>18.234530454194473</c:v>
                </c:pt>
                <c:pt idx="141">
                  <c:v>21.809086863088162</c:v>
                </c:pt>
                <c:pt idx="142">
                  <c:v>17.432365655476975</c:v>
                </c:pt>
                <c:pt idx="143">
                  <c:v>16.680453681705064</c:v>
                </c:pt>
                <c:pt idx="144">
                  <c:v>18.587961874226135</c:v>
                </c:pt>
                <c:pt idx="145">
                  <c:v>13.606033095994563</c:v>
                </c:pt>
                <c:pt idx="146">
                  <c:v>17.372831491718944</c:v>
                </c:pt>
                <c:pt idx="147">
                  <c:v>13.942689894245621</c:v>
                </c:pt>
                <c:pt idx="148">
                  <c:v>21.007577451253692</c:v>
                </c:pt>
                <c:pt idx="149">
                  <c:v>11.468620877763815</c:v>
                </c:pt>
                <c:pt idx="150">
                  <c:v>14.313163430213168</c:v>
                </c:pt>
                <c:pt idx="151">
                  <c:v>15.080049063020088</c:v>
                </c:pt>
                <c:pt idx="152">
                  <c:v>15.525548415328782</c:v>
                </c:pt>
                <c:pt idx="153">
                  <c:v>17.197053285714919</c:v>
                </c:pt>
                <c:pt idx="154">
                  <c:v>13.929855835408775</c:v>
                </c:pt>
                <c:pt idx="155">
                  <c:v>15.350818942599165</c:v>
                </c:pt>
                <c:pt idx="156">
                  <c:v>17.181391685106789</c:v>
                </c:pt>
                <c:pt idx="157">
                  <c:v>22.532157855395731</c:v>
                </c:pt>
                <c:pt idx="158">
                  <c:v>24.114192123192691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5-4B90-A3BE-DFD477D36961}"/>
            </c:ext>
          </c:extLst>
        </c:ser>
        <c:ser>
          <c:idx val="1"/>
          <c:order val="1"/>
          <c:tx>
            <c:v>fluoroprobe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'HPLC fluoroprb graphs'!$Q$6:$Q$164</c:f>
              <c:numCache>
                <c:formatCode>General</c:formatCode>
                <c:ptCount val="159"/>
                <c:pt idx="0">
                  <c:v>3.4359999999999999</c:v>
                </c:pt>
                <c:pt idx="1">
                  <c:v>4.1800000000000006</c:v>
                </c:pt>
                <c:pt idx="2">
                  <c:v>3.3659999999999997</c:v>
                </c:pt>
                <c:pt idx="3">
                  <c:v>1.3859999999999999</c:v>
                </c:pt>
                <c:pt idx="4">
                  <c:v>1.1180000000000001</c:v>
                </c:pt>
                <c:pt idx="5">
                  <c:v>1.3399999999999999</c:v>
                </c:pt>
                <c:pt idx="57">
                  <c:v>19.038</c:v>
                </c:pt>
                <c:pt idx="58">
                  <c:v>18.453999999999997</c:v>
                </c:pt>
                <c:pt idx="59">
                  <c:v>18.491999999999997</c:v>
                </c:pt>
                <c:pt idx="60">
                  <c:v>15.664000000000001</c:v>
                </c:pt>
                <c:pt idx="61">
                  <c:v>16.007999999999999</c:v>
                </c:pt>
                <c:pt idx="62">
                  <c:v>16.393999999999998</c:v>
                </c:pt>
                <c:pt idx="63">
                  <c:v>17.79</c:v>
                </c:pt>
                <c:pt idx="64">
                  <c:v>17.626000000000001</c:v>
                </c:pt>
                <c:pt idx="65">
                  <c:v>15.049999999999997</c:v>
                </c:pt>
                <c:pt idx="66">
                  <c:v>17.489999999999998</c:v>
                </c:pt>
                <c:pt idx="67">
                  <c:v>19.107999999999997</c:v>
                </c:pt>
                <c:pt idx="68">
                  <c:v>17.577999999999999</c:v>
                </c:pt>
                <c:pt idx="69">
                  <c:v>7.1120000000000001</c:v>
                </c:pt>
                <c:pt idx="70">
                  <c:v>6.2240000000000002</c:v>
                </c:pt>
                <c:pt idx="71">
                  <c:v>6.0520000000000005</c:v>
                </c:pt>
                <c:pt idx="72">
                  <c:v>7.08</c:v>
                </c:pt>
                <c:pt idx="73">
                  <c:v>6.6339999999999986</c:v>
                </c:pt>
                <c:pt idx="74">
                  <c:v>8.2099999999999991</c:v>
                </c:pt>
                <c:pt idx="75">
                  <c:v>6.7939999999999996</c:v>
                </c:pt>
                <c:pt idx="76">
                  <c:v>7.702</c:v>
                </c:pt>
                <c:pt idx="77">
                  <c:v>8.4060000000000006</c:v>
                </c:pt>
                <c:pt idx="78">
                  <c:v>7</c:v>
                </c:pt>
                <c:pt idx="79">
                  <c:v>7.2900000000000009</c:v>
                </c:pt>
                <c:pt idx="80">
                  <c:v>7.5060000000000002</c:v>
                </c:pt>
                <c:pt idx="81">
                  <c:v>7.8739999999999997</c:v>
                </c:pt>
                <c:pt idx="82">
                  <c:v>8.5019999999999989</c:v>
                </c:pt>
                <c:pt idx="83">
                  <c:v>6.363999999999999</c:v>
                </c:pt>
                <c:pt idx="84">
                  <c:v>6.8980000000000006</c:v>
                </c:pt>
                <c:pt idx="85">
                  <c:v>7.1</c:v>
                </c:pt>
                <c:pt idx="86">
                  <c:v>8.2119999999999997</c:v>
                </c:pt>
                <c:pt idx="87">
                  <c:v>7.3579999999999997</c:v>
                </c:pt>
                <c:pt idx="88">
                  <c:v>8.0340000000000007</c:v>
                </c:pt>
                <c:pt idx="89">
                  <c:v>7.7200000000000006</c:v>
                </c:pt>
                <c:pt idx="90">
                  <c:v>7.0699999999999985</c:v>
                </c:pt>
                <c:pt idx="91">
                  <c:v>6.0840000000000005</c:v>
                </c:pt>
                <c:pt idx="92">
                  <c:v>7.766</c:v>
                </c:pt>
                <c:pt idx="93">
                  <c:v>6.0579999999999989</c:v>
                </c:pt>
                <c:pt idx="94">
                  <c:v>7.2979999999999992</c:v>
                </c:pt>
                <c:pt idx="95">
                  <c:v>7.5840000000000005</c:v>
                </c:pt>
                <c:pt idx="96">
                  <c:v>6.2419999999999991</c:v>
                </c:pt>
                <c:pt idx="97">
                  <c:v>6.14</c:v>
                </c:pt>
                <c:pt idx="98">
                  <c:v>6.6920000000000002</c:v>
                </c:pt>
                <c:pt idx="99">
                  <c:v>7.7299999999999995</c:v>
                </c:pt>
                <c:pt idx="100">
                  <c:v>6.8079999999999998</c:v>
                </c:pt>
                <c:pt idx="101">
                  <c:v>7.6379999999999999</c:v>
                </c:pt>
                <c:pt idx="102">
                  <c:v>7.2259999999999991</c:v>
                </c:pt>
                <c:pt idx="103">
                  <c:v>6.6779999999999999</c:v>
                </c:pt>
                <c:pt idx="104">
                  <c:v>7.2</c:v>
                </c:pt>
                <c:pt idx="105">
                  <c:v>6.8899999999999988</c:v>
                </c:pt>
                <c:pt idx="106">
                  <c:v>6.3620000000000001</c:v>
                </c:pt>
                <c:pt idx="107">
                  <c:v>5.2260000000000009</c:v>
                </c:pt>
                <c:pt idx="108">
                  <c:v>36.055999999999997</c:v>
                </c:pt>
                <c:pt idx="109">
                  <c:v>33.477999999999994</c:v>
                </c:pt>
                <c:pt idx="110">
                  <c:v>35.154000000000003</c:v>
                </c:pt>
                <c:pt idx="111">
                  <c:v>24.356000000000002</c:v>
                </c:pt>
                <c:pt idx="112">
                  <c:v>24.42</c:v>
                </c:pt>
                <c:pt idx="113">
                  <c:v>28.542000000000002</c:v>
                </c:pt>
                <c:pt idx="114">
                  <c:v>26.05</c:v>
                </c:pt>
                <c:pt idx="115">
                  <c:v>26.001999999999999</c:v>
                </c:pt>
                <c:pt idx="116">
                  <c:v>31.845999999999997</c:v>
                </c:pt>
                <c:pt idx="117">
                  <c:v>30.568000000000001</c:v>
                </c:pt>
                <c:pt idx="118">
                  <c:v>24.398</c:v>
                </c:pt>
                <c:pt idx="119">
                  <c:v>28.576000000000001</c:v>
                </c:pt>
                <c:pt idx="120">
                  <c:v>17.097999999999999</c:v>
                </c:pt>
                <c:pt idx="121">
                  <c:v>16.835999999999999</c:v>
                </c:pt>
                <c:pt idx="122">
                  <c:v>16.321999999999996</c:v>
                </c:pt>
                <c:pt idx="123">
                  <c:v>14.687999999999999</c:v>
                </c:pt>
                <c:pt idx="124">
                  <c:v>16.917999999999999</c:v>
                </c:pt>
                <c:pt idx="125">
                  <c:v>19.374000000000002</c:v>
                </c:pt>
                <c:pt idx="126">
                  <c:v>11.661999999999999</c:v>
                </c:pt>
                <c:pt idx="127">
                  <c:v>15.831999999999999</c:v>
                </c:pt>
                <c:pt idx="128">
                  <c:v>18.39</c:v>
                </c:pt>
                <c:pt idx="129">
                  <c:v>12.768000000000001</c:v>
                </c:pt>
                <c:pt idx="130">
                  <c:v>14.866</c:v>
                </c:pt>
                <c:pt idx="131">
                  <c:v>16.634</c:v>
                </c:pt>
                <c:pt idx="132">
                  <c:v>15.752000000000001</c:v>
                </c:pt>
                <c:pt idx="133">
                  <c:v>16.512</c:v>
                </c:pt>
                <c:pt idx="134">
                  <c:v>15.770000000000001</c:v>
                </c:pt>
                <c:pt idx="135">
                  <c:v>14.99</c:v>
                </c:pt>
                <c:pt idx="136">
                  <c:v>15.197999999999999</c:v>
                </c:pt>
                <c:pt idx="137">
                  <c:v>16.717999999999996</c:v>
                </c:pt>
                <c:pt idx="138">
                  <c:v>14.284000000000001</c:v>
                </c:pt>
                <c:pt idx="139">
                  <c:v>14.238</c:v>
                </c:pt>
                <c:pt idx="140">
                  <c:v>15.506</c:v>
                </c:pt>
                <c:pt idx="141">
                  <c:v>14.544</c:v>
                </c:pt>
                <c:pt idx="143">
                  <c:v>15.430000000000001</c:v>
                </c:pt>
                <c:pt idx="144">
                  <c:v>13.266</c:v>
                </c:pt>
                <c:pt idx="145">
                  <c:v>15.586000000000002</c:v>
                </c:pt>
                <c:pt idx="146">
                  <c:v>14.441999999999998</c:v>
                </c:pt>
                <c:pt idx="147">
                  <c:v>12.114000000000001</c:v>
                </c:pt>
                <c:pt idx="148">
                  <c:v>12.988</c:v>
                </c:pt>
                <c:pt idx="149">
                  <c:v>11.757999999999999</c:v>
                </c:pt>
                <c:pt idx="150">
                  <c:v>16.206</c:v>
                </c:pt>
                <c:pt idx="151">
                  <c:v>14.294</c:v>
                </c:pt>
                <c:pt idx="152">
                  <c:v>14.718</c:v>
                </c:pt>
                <c:pt idx="153">
                  <c:v>14.2</c:v>
                </c:pt>
                <c:pt idx="154">
                  <c:v>11.360000000000001</c:v>
                </c:pt>
                <c:pt idx="155">
                  <c:v>15.846</c:v>
                </c:pt>
                <c:pt idx="156">
                  <c:v>15.27</c:v>
                </c:pt>
                <c:pt idx="157">
                  <c:v>15.882</c:v>
                </c:pt>
                <c:pt idx="158">
                  <c:v>21.702000000000002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5-4B90-A3BE-DFD477D3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68736"/>
        <c:axId val="492267752"/>
      </c:lineChart>
      <c:catAx>
        <c:axId val="49226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67752"/>
        <c:crosses val="autoZero"/>
        <c:auto val="1"/>
        <c:lblAlgn val="ctr"/>
        <c:lblOffset val="100"/>
        <c:noMultiLvlLbl val="0"/>
      </c:catAx>
      <c:valAx>
        <c:axId val="4922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429902946023757"/>
          <c:y val="0.21068155174916478"/>
          <c:w val="0.12139513424637176"/>
          <c:h val="0.17946615411864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5.0925925925925923E-2"/>
          <c:w val="0.91871062992125985"/>
          <c:h val="0.8291980169145523"/>
        </c:manualLayout>
      </c:layout>
      <c:lineChart>
        <c:grouping val="standard"/>
        <c:varyColors val="0"/>
        <c:ser>
          <c:idx val="0"/>
          <c:order val="0"/>
          <c:tx>
            <c:strRef>
              <c:f>'all methods chl a graph'!$B$2</c:f>
              <c:strCache>
                <c:ptCount val="1"/>
                <c:pt idx="0">
                  <c:v>fluorometric chl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'all methods chl a graph'!$B$3:$B$161</c:f>
              <c:numCache>
                <c:formatCode>General</c:formatCode>
                <c:ptCount val="159"/>
                <c:pt idx="0">
                  <c:v>5.91</c:v>
                </c:pt>
                <c:pt idx="1">
                  <c:v>5.6440000000000001</c:v>
                </c:pt>
                <c:pt idx="2">
                  <c:v>5.9720000000000004</c:v>
                </c:pt>
                <c:pt idx="3">
                  <c:v>2.3719999999999999</c:v>
                </c:pt>
                <c:pt idx="4">
                  <c:v>1.9399999999999997</c:v>
                </c:pt>
                <c:pt idx="5">
                  <c:v>2.1119999999999997</c:v>
                </c:pt>
                <c:pt idx="6">
                  <c:v>10.766</c:v>
                </c:pt>
                <c:pt idx="7">
                  <c:v>10.741999999999999</c:v>
                </c:pt>
                <c:pt idx="8">
                  <c:v>9.581999999999999</c:v>
                </c:pt>
                <c:pt idx="9">
                  <c:v>10.853999999999999</c:v>
                </c:pt>
                <c:pt idx="10">
                  <c:v>8.6560000000000006</c:v>
                </c:pt>
                <c:pt idx="11">
                  <c:v>9.9219999999999988</c:v>
                </c:pt>
                <c:pt idx="12">
                  <c:v>10.382</c:v>
                </c:pt>
                <c:pt idx="13">
                  <c:v>9.4379999999999988</c:v>
                </c:pt>
                <c:pt idx="14">
                  <c:v>10.53</c:v>
                </c:pt>
                <c:pt idx="15">
                  <c:v>7.4839999999999991</c:v>
                </c:pt>
                <c:pt idx="16">
                  <c:v>10.686</c:v>
                </c:pt>
                <c:pt idx="17">
                  <c:v>11.914</c:v>
                </c:pt>
                <c:pt idx="18">
                  <c:v>3.5380000000000003</c:v>
                </c:pt>
                <c:pt idx="19">
                  <c:v>3.8859999999999997</c:v>
                </c:pt>
                <c:pt idx="20">
                  <c:v>3.8540000000000001</c:v>
                </c:pt>
                <c:pt idx="21">
                  <c:v>3.738</c:v>
                </c:pt>
                <c:pt idx="22">
                  <c:v>4.4959999999999996</c:v>
                </c:pt>
                <c:pt idx="23">
                  <c:v>4.53</c:v>
                </c:pt>
                <c:pt idx="24">
                  <c:v>3.6639999999999997</c:v>
                </c:pt>
                <c:pt idx="25">
                  <c:v>3.9039999999999999</c:v>
                </c:pt>
                <c:pt idx="26">
                  <c:v>4.5640000000000001</c:v>
                </c:pt>
                <c:pt idx="27">
                  <c:v>2.8559999999999999</c:v>
                </c:pt>
                <c:pt idx="28">
                  <c:v>3.8560000000000003</c:v>
                </c:pt>
                <c:pt idx="29">
                  <c:v>3.798</c:v>
                </c:pt>
                <c:pt idx="30">
                  <c:v>3.5740000000000003</c:v>
                </c:pt>
                <c:pt idx="31">
                  <c:v>3.8060000000000005</c:v>
                </c:pt>
                <c:pt idx="32">
                  <c:v>3.1040000000000001</c:v>
                </c:pt>
                <c:pt idx="33">
                  <c:v>3.8660000000000005</c:v>
                </c:pt>
                <c:pt idx="34">
                  <c:v>3.5240000000000005</c:v>
                </c:pt>
                <c:pt idx="35">
                  <c:v>3.8980000000000001</c:v>
                </c:pt>
                <c:pt idx="36">
                  <c:v>3.7160000000000002</c:v>
                </c:pt>
                <c:pt idx="37">
                  <c:v>4.2779999999999996</c:v>
                </c:pt>
                <c:pt idx="38">
                  <c:v>3.9260000000000006</c:v>
                </c:pt>
                <c:pt idx="39">
                  <c:v>3.5539999999999998</c:v>
                </c:pt>
                <c:pt idx="40">
                  <c:v>3.86</c:v>
                </c:pt>
                <c:pt idx="41">
                  <c:v>3.62</c:v>
                </c:pt>
                <c:pt idx="42">
                  <c:v>3.1999999999999993</c:v>
                </c:pt>
                <c:pt idx="43">
                  <c:v>3.8440000000000007</c:v>
                </c:pt>
                <c:pt idx="44">
                  <c:v>4.0620000000000003</c:v>
                </c:pt>
                <c:pt idx="45">
                  <c:v>4.1120000000000001</c:v>
                </c:pt>
                <c:pt idx="46">
                  <c:v>4.0840000000000005</c:v>
                </c:pt>
                <c:pt idx="47">
                  <c:v>4.55</c:v>
                </c:pt>
                <c:pt idx="48">
                  <c:v>4.1080000000000005</c:v>
                </c:pt>
                <c:pt idx="49">
                  <c:v>3.1059999999999999</c:v>
                </c:pt>
                <c:pt idx="50">
                  <c:v>2.9159999999999999</c:v>
                </c:pt>
                <c:pt idx="51">
                  <c:v>3.54</c:v>
                </c:pt>
                <c:pt idx="52">
                  <c:v>3.7160000000000002</c:v>
                </c:pt>
                <c:pt idx="53">
                  <c:v>3.6060000000000003</c:v>
                </c:pt>
                <c:pt idx="54">
                  <c:v>3.5859999999999994</c:v>
                </c:pt>
                <c:pt idx="55">
                  <c:v>3.782</c:v>
                </c:pt>
                <c:pt idx="56">
                  <c:v>4.4480000000000004</c:v>
                </c:pt>
                <c:pt idx="57">
                  <c:v>22.568000000000001</c:v>
                </c:pt>
                <c:pt idx="58">
                  <c:v>25.323999999999998</c:v>
                </c:pt>
                <c:pt idx="59">
                  <c:v>22.945999999999998</c:v>
                </c:pt>
                <c:pt idx="60">
                  <c:v>20.203999999999997</c:v>
                </c:pt>
                <c:pt idx="61">
                  <c:v>25.038</c:v>
                </c:pt>
                <c:pt idx="62">
                  <c:v>22.39</c:v>
                </c:pt>
                <c:pt idx="63">
                  <c:v>20.308</c:v>
                </c:pt>
                <c:pt idx="64">
                  <c:v>23.54</c:v>
                </c:pt>
                <c:pt idx="65">
                  <c:v>22.302</c:v>
                </c:pt>
                <c:pt idx="66">
                  <c:v>23.693999999999999</c:v>
                </c:pt>
                <c:pt idx="67">
                  <c:v>22.763999999999999</c:v>
                </c:pt>
                <c:pt idx="68">
                  <c:v>22.923999999999999</c:v>
                </c:pt>
                <c:pt idx="69">
                  <c:v>8.0280000000000005</c:v>
                </c:pt>
                <c:pt idx="70">
                  <c:v>8.6319999999999997</c:v>
                </c:pt>
                <c:pt idx="71">
                  <c:v>8.6219999999999999</c:v>
                </c:pt>
                <c:pt idx="72">
                  <c:v>9.7200000000000006</c:v>
                </c:pt>
                <c:pt idx="73">
                  <c:v>8.2059999999999995</c:v>
                </c:pt>
                <c:pt idx="74">
                  <c:v>10.388000000000002</c:v>
                </c:pt>
                <c:pt idx="75">
                  <c:v>8.2079999999999984</c:v>
                </c:pt>
                <c:pt idx="76">
                  <c:v>8.7740000000000009</c:v>
                </c:pt>
                <c:pt idx="77">
                  <c:v>7.5219999999999994</c:v>
                </c:pt>
                <c:pt idx="78">
                  <c:v>10.552000000000001</c:v>
                </c:pt>
                <c:pt idx="79">
                  <c:v>10.576000000000001</c:v>
                </c:pt>
                <c:pt idx="80">
                  <c:v>11.368</c:v>
                </c:pt>
                <c:pt idx="81">
                  <c:v>11.49</c:v>
                </c:pt>
                <c:pt idx="82">
                  <c:v>11.548</c:v>
                </c:pt>
                <c:pt idx="83">
                  <c:v>10.693999999999999</c:v>
                </c:pt>
                <c:pt idx="84">
                  <c:v>11.023999999999999</c:v>
                </c:pt>
                <c:pt idx="85">
                  <c:v>12.266</c:v>
                </c:pt>
                <c:pt idx="86">
                  <c:v>11.360000000000001</c:v>
                </c:pt>
                <c:pt idx="87">
                  <c:v>9.99</c:v>
                </c:pt>
                <c:pt idx="88">
                  <c:v>10.814</c:v>
                </c:pt>
                <c:pt idx="89">
                  <c:v>11.138</c:v>
                </c:pt>
                <c:pt idx="90">
                  <c:v>10.932</c:v>
                </c:pt>
                <c:pt idx="91">
                  <c:v>8.7140000000000004</c:v>
                </c:pt>
                <c:pt idx="92">
                  <c:v>10.34</c:v>
                </c:pt>
                <c:pt idx="93">
                  <c:v>7.4380000000000006</c:v>
                </c:pt>
                <c:pt idx="94">
                  <c:v>7.1619999999999999</c:v>
                </c:pt>
                <c:pt idx="95">
                  <c:v>6.8100000000000005</c:v>
                </c:pt>
                <c:pt idx="96">
                  <c:v>9.1440000000000001</c:v>
                </c:pt>
                <c:pt idx="97">
                  <c:v>8.418000000000001</c:v>
                </c:pt>
                <c:pt idx="98">
                  <c:v>7.992</c:v>
                </c:pt>
                <c:pt idx="99">
                  <c:v>9.5419999999999998</c:v>
                </c:pt>
                <c:pt idx="100">
                  <c:v>8.8140000000000001</c:v>
                </c:pt>
                <c:pt idx="101">
                  <c:v>8.4719999999999995</c:v>
                </c:pt>
                <c:pt idx="102">
                  <c:v>8.6900000000000013</c:v>
                </c:pt>
                <c:pt idx="103">
                  <c:v>9.2079999999999984</c:v>
                </c:pt>
                <c:pt idx="104">
                  <c:v>10.148000000000001</c:v>
                </c:pt>
                <c:pt idx="105">
                  <c:v>10.610000000000001</c:v>
                </c:pt>
                <c:pt idx="106">
                  <c:v>10.674000000000001</c:v>
                </c:pt>
                <c:pt idx="107">
                  <c:v>9.1660000000000004</c:v>
                </c:pt>
                <c:pt idx="108">
                  <c:v>46.779999999999994</c:v>
                </c:pt>
                <c:pt idx="109">
                  <c:v>47.856000000000002</c:v>
                </c:pt>
                <c:pt idx="110">
                  <c:v>46.001999999999995</c:v>
                </c:pt>
                <c:pt idx="111">
                  <c:v>39.762</c:v>
                </c:pt>
                <c:pt idx="112">
                  <c:v>39.42</c:v>
                </c:pt>
                <c:pt idx="113">
                  <c:v>41.637999999999998</c:v>
                </c:pt>
                <c:pt idx="114">
                  <c:v>36.158000000000001</c:v>
                </c:pt>
                <c:pt idx="115">
                  <c:v>41.955999999999996</c:v>
                </c:pt>
                <c:pt idx="116">
                  <c:v>43.86</c:v>
                </c:pt>
                <c:pt idx="117">
                  <c:v>42.451999999999991</c:v>
                </c:pt>
                <c:pt idx="118">
                  <c:v>37.552</c:v>
                </c:pt>
                <c:pt idx="119">
                  <c:v>38.401999999999994</c:v>
                </c:pt>
                <c:pt idx="120">
                  <c:v>20.038</c:v>
                </c:pt>
                <c:pt idx="121">
                  <c:v>19.884</c:v>
                </c:pt>
                <c:pt idx="122">
                  <c:v>22.708000000000002</c:v>
                </c:pt>
                <c:pt idx="123">
                  <c:v>19.787999999999997</c:v>
                </c:pt>
                <c:pt idx="124">
                  <c:v>20.201999999999998</c:v>
                </c:pt>
                <c:pt idx="125">
                  <c:v>21.853999999999999</c:v>
                </c:pt>
                <c:pt idx="126">
                  <c:v>17.286000000000001</c:v>
                </c:pt>
                <c:pt idx="127">
                  <c:v>20.814000000000004</c:v>
                </c:pt>
                <c:pt idx="128">
                  <c:v>21.417999999999999</c:v>
                </c:pt>
                <c:pt idx="129">
                  <c:v>15.496</c:v>
                </c:pt>
                <c:pt idx="130">
                  <c:v>19.309999999999999</c:v>
                </c:pt>
                <c:pt idx="131">
                  <c:v>18.498000000000001</c:v>
                </c:pt>
                <c:pt idx="132">
                  <c:v>19.573999999999998</c:v>
                </c:pt>
                <c:pt idx="133">
                  <c:v>21.72</c:v>
                </c:pt>
                <c:pt idx="134">
                  <c:v>19.515999999999998</c:v>
                </c:pt>
                <c:pt idx="135">
                  <c:v>20.678000000000001</c:v>
                </c:pt>
                <c:pt idx="136">
                  <c:v>22.654</c:v>
                </c:pt>
                <c:pt idx="137">
                  <c:v>22.225999999999999</c:v>
                </c:pt>
                <c:pt idx="138">
                  <c:v>18.405999999999999</c:v>
                </c:pt>
                <c:pt idx="139">
                  <c:v>15.698000000000002</c:v>
                </c:pt>
                <c:pt idx="140">
                  <c:v>18.559999999999999</c:v>
                </c:pt>
                <c:pt idx="141">
                  <c:v>17.838000000000001</c:v>
                </c:pt>
                <c:pt idx="142">
                  <c:v>14.662000000000001</c:v>
                </c:pt>
                <c:pt idx="143">
                  <c:v>15.718</c:v>
                </c:pt>
                <c:pt idx="144">
                  <c:v>16.774000000000001</c:v>
                </c:pt>
                <c:pt idx="145">
                  <c:v>16.074000000000002</c:v>
                </c:pt>
                <c:pt idx="146">
                  <c:v>15.57</c:v>
                </c:pt>
                <c:pt idx="147">
                  <c:v>13.586000000000002</c:v>
                </c:pt>
                <c:pt idx="148">
                  <c:v>18.314</c:v>
                </c:pt>
                <c:pt idx="149">
                  <c:v>14.773999999999999</c:v>
                </c:pt>
                <c:pt idx="150">
                  <c:v>16.815999999999999</c:v>
                </c:pt>
                <c:pt idx="151">
                  <c:v>15.508000000000001</c:v>
                </c:pt>
                <c:pt idx="152">
                  <c:v>15.864000000000003</c:v>
                </c:pt>
                <c:pt idx="153">
                  <c:v>16.68</c:v>
                </c:pt>
                <c:pt idx="154">
                  <c:v>15.256</c:v>
                </c:pt>
                <c:pt idx="155">
                  <c:v>18.642000000000003</c:v>
                </c:pt>
                <c:pt idx="156">
                  <c:v>19.555999999999997</c:v>
                </c:pt>
                <c:pt idx="157">
                  <c:v>20.908000000000001</c:v>
                </c:pt>
                <c:pt idx="158">
                  <c:v>23.236000000000001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2-4FF0-8EAB-C89317529867}"/>
            </c:ext>
          </c:extLst>
        </c:ser>
        <c:ser>
          <c:idx val="1"/>
          <c:order val="1"/>
          <c:tx>
            <c:strRef>
              <c:f>'all methods chl a graph'!$C$2</c:f>
              <c:strCache>
                <c:ptCount val="1"/>
                <c:pt idx="0">
                  <c:v>HPLC chl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'all methods chl a graph'!$C$3:$C$161</c:f>
              <c:numCache>
                <c:formatCode>General</c:formatCode>
                <c:ptCount val="159"/>
                <c:pt idx="0">
                  <c:v>6.1133372338096255</c:v>
                </c:pt>
                <c:pt idx="1">
                  <c:v>6.020810907959012</c:v>
                </c:pt>
                <c:pt idx="2">
                  <c:v>5.6696011935693322</c:v>
                </c:pt>
                <c:pt idx="3">
                  <c:v>2.537567215897421</c:v>
                </c:pt>
                <c:pt idx="4">
                  <c:v>2.5788875897048151</c:v>
                </c:pt>
                <c:pt idx="5">
                  <c:v>2.5813209462178626</c:v>
                </c:pt>
                <c:pt idx="6">
                  <c:v>8.7049953849192132</c:v>
                </c:pt>
                <c:pt idx="7">
                  <c:v>7.4808685508125299</c:v>
                </c:pt>
                <c:pt idx="8">
                  <c:v>7.7509112659298518</c:v>
                </c:pt>
                <c:pt idx="9">
                  <c:v>8.7324699589702028</c:v>
                </c:pt>
                <c:pt idx="10">
                  <c:v>7.3173296111720729</c:v>
                </c:pt>
                <c:pt idx="11">
                  <c:v>8.9928739572135736</c:v>
                </c:pt>
                <c:pt idx="12">
                  <c:v>10.210216323831455</c:v>
                </c:pt>
                <c:pt idx="13">
                  <c:v>6.2608230940717968</c:v>
                </c:pt>
                <c:pt idx="14">
                  <c:v>9.2826773388130395</c:v>
                </c:pt>
                <c:pt idx="15">
                  <c:v>8.4152928819650423</c:v>
                </c:pt>
                <c:pt idx="16">
                  <c:v>9.41653298936399</c:v>
                </c:pt>
                <c:pt idx="17">
                  <c:v>9.6892932200862631</c:v>
                </c:pt>
                <c:pt idx="18">
                  <c:v>4.5391390339432816</c:v>
                </c:pt>
                <c:pt idx="19">
                  <c:v>3.3600651968462514</c:v>
                </c:pt>
                <c:pt idx="20">
                  <c:v>3.3772136378281159</c:v>
                </c:pt>
                <c:pt idx="21">
                  <c:v>3.6860105495252586</c:v>
                </c:pt>
                <c:pt idx="22">
                  <c:v>3.7823519559775587</c:v>
                </c:pt>
                <c:pt idx="23">
                  <c:v>3.3411461791727484</c:v>
                </c:pt>
                <c:pt idx="24">
                  <c:v>4.2811087931736749</c:v>
                </c:pt>
                <c:pt idx="25">
                  <c:v>4.672164763969441</c:v>
                </c:pt>
                <c:pt idx="26">
                  <c:v>4.4345334594053716</c:v>
                </c:pt>
                <c:pt idx="27">
                  <c:v>4.4731848852398777</c:v>
                </c:pt>
                <c:pt idx="28">
                  <c:v>4.5424059061288071</c:v>
                </c:pt>
                <c:pt idx="29">
                  <c:v>3.9127716958061756</c:v>
                </c:pt>
                <c:pt idx="30">
                  <c:v>4.7892490607359672</c:v>
                </c:pt>
                <c:pt idx="31">
                  <c:v>4.3927186976017483</c:v>
                </c:pt>
                <c:pt idx="32">
                  <c:v>4.8210047284719035</c:v>
                </c:pt>
                <c:pt idx="33">
                  <c:v>4.5030541044742227</c:v>
                </c:pt>
                <c:pt idx="34">
                  <c:v>4.2340832218477953</c:v>
                </c:pt>
                <c:pt idx="35">
                  <c:v>4.4648551526922082</c:v>
                </c:pt>
                <c:pt idx="36">
                  <c:v>4.4832042698048262</c:v>
                </c:pt>
                <c:pt idx="37">
                  <c:v>4.5420606427947821</c:v>
                </c:pt>
                <c:pt idx="38">
                  <c:v>4.3432837047307888</c:v>
                </c:pt>
                <c:pt idx="39">
                  <c:v>4.4452135625170452</c:v>
                </c:pt>
                <c:pt idx="40">
                  <c:v>4.6052108462329535</c:v>
                </c:pt>
                <c:pt idx="41">
                  <c:v>5.1683678850284371</c:v>
                </c:pt>
                <c:pt idx="42">
                  <c:v>4.2552187485115178</c:v>
                </c:pt>
                <c:pt idx="43">
                  <c:v>4.9876515229184957</c:v>
                </c:pt>
                <c:pt idx="44">
                  <c:v>4.2802612090012202</c:v>
                </c:pt>
                <c:pt idx="45">
                  <c:v>5.4807182252623328</c:v>
                </c:pt>
                <c:pt idx="46">
                  <c:v>5.0831719348628948</c:v>
                </c:pt>
                <c:pt idx="47">
                  <c:v>4.0227148233957273</c:v>
                </c:pt>
                <c:pt idx="48">
                  <c:v>3.8102111586824878</c:v>
                </c:pt>
                <c:pt idx="49">
                  <c:v>4.5779562172094694</c:v>
                </c:pt>
                <c:pt idx="50">
                  <c:v>4.8825228376070395</c:v>
                </c:pt>
                <c:pt idx="51">
                  <c:v>5.3513599411863577</c:v>
                </c:pt>
                <c:pt idx="52">
                  <c:v>4.5135101858669122</c:v>
                </c:pt>
                <c:pt idx="53">
                  <c:v>4.1744373184849515</c:v>
                </c:pt>
                <c:pt idx="54">
                  <c:v>6.3403711084728389</c:v>
                </c:pt>
                <c:pt idx="55">
                  <c:v>5.1303556497878828</c:v>
                </c:pt>
                <c:pt idx="56">
                  <c:v>5.0089794911123571</c:v>
                </c:pt>
                <c:pt idx="57">
                  <c:v>18.604638301322495</c:v>
                </c:pt>
                <c:pt idx="58">
                  <c:v>22.050874300394376</c:v>
                </c:pt>
                <c:pt idx="59">
                  <c:v>20.12968965729625</c:v>
                </c:pt>
                <c:pt idx="60">
                  <c:v>17.486930470644424</c:v>
                </c:pt>
                <c:pt idx="61">
                  <c:v>18.987561160621343</c:v>
                </c:pt>
                <c:pt idx="62">
                  <c:v>16.097944591243387</c:v>
                </c:pt>
                <c:pt idx="63">
                  <c:v>20.936862691636588</c:v>
                </c:pt>
                <c:pt idx="64">
                  <c:v>21.011565853154828</c:v>
                </c:pt>
                <c:pt idx="65">
                  <c:v>17.231911581023923</c:v>
                </c:pt>
                <c:pt idx="66">
                  <c:v>22.732492395203785</c:v>
                </c:pt>
                <c:pt idx="67">
                  <c:v>20.211472553541917</c:v>
                </c:pt>
                <c:pt idx="68">
                  <c:v>19.432385492671532</c:v>
                </c:pt>
                <c:pt idx="69">
                  <c:v>10.593954655974418</c:v>
                </c:pt>
                <c:pt idx="70">
                  <c:v>10.478840865849786</c:v>
                </c:pt>
                <c:pt idx="71">
                  <c:v>8.7034209426235787</c:v>
                </c:pt>
                <c:pt idx="72">
                  <c:v>7.6278303791490973</c:v>
                </c:pt>
                <c:pt idx="73">
                  <c:v>9.4434811763063191</c:v>
                </c:pt>
                <c:pt idx="74">
                  <c:v>12.920185251644249</c:v>
                </c:pt>
                <c:pt idx="75">
                  <c:v>12.479234612291092</c:v>
                </c:pt>
                <c:pt idx="76">
                  <c:v>10.370025264951076</c:v>
                </c:pt>
                <c:pt idx="77">
                  <c:v>9.5397904768383857</c:v>
                </c:pt>
                <c:pt idx="78">
                  <c:v>9.0526202623353367</c:v>
                </c:pt>
                <c:pt idx="79">
                  <c:v>10.406439752849188</c:v>
                </c:pt>
                <c:pt idx="80">
                  <c:v>11.354701764340831</c:v>
                </c:pt>
                <c:pt idx="81">
                  <c:v>12.029815015439194</c:v>
                </c:pt>
                <c:pt idx="82">
                  <c:v>11.162203133936053</c:v>
                </c:pt>
                <c:pt idx="83">
                  <c:v>9.2325784089385863</c:v>
                </c:pt>
                <c:pt idx="84">
                  <c:v>9.0838614468770746</c:v>
                </c:pt>
                <c:pt idx="85">
                  <c:v>11.756671192590124</c:v>
                </c:pt>
                <c:pt idx="86">
                  <c:v>11.155357114852222</c:v>
                </c:pt>
                <c:pt idx="87">
                  <c:v>12.328573212150117</c:v>
                </c:pt>
                <c:pt idx="88">
                  <c:v>10.824218495459132</c:v>
                </c:pt>
                <c:pt idx="89">
                  <c:v>10.302767408890913</c:v>
                </c:pt>
                <c:pt idx="90">
                  <c:v>11.337521574236309</c:v>
                </c:pt>
                <c:pt idx="91">
                  <c:v>9.7309698648786398</c:v>
                </c:pt>
                <c:pt idx="92">
                  <c:v>11.224402705566893</c:v>
                </c:pt>
                <c:pt idx="93">
                  <c:v>8.8661210536169683</c:v>
                </c:pt>
                <c:pt idx="94">
                  <c:v>9.9693576222405067</c:v>
                </c:pt>
                <c:pt idx="95">
                  <c:v>11.79200182286179</c:v>
                </c:pt>
                <c:pt idx="96">
                  <c:v>7.2422341865670781</c:v>
                </c:pt>
                <c:pt idx="97">
                  <c:v>10.007989940402778</c:v>
                </c:pt>
                <c:pt idx="98">
                  <c:v>9.1506046465897128</c:v>
                </c:pt>
                <c:pt idx="99">
                  <c:v>10.688756735662489</c:v>
                </c:pt>
                <c:pt idx="100">
                  <c:v>10.566170455407484</c:v>
                </c:pt>
                <c:pt idx="101">
                  <c:v>10.079049809186827</c:v>
                </c:pt>
                <c:pt idx="102">
                  <c:v>9.9923862243351067</c:v>
                </c:pt>
                <c:pt idx="103">
                  <c:v>8.6764492220237521</c:v>
                </c:pt>
                <c:pt idx="104">
                  <c:v>9.6209799963749134</c:v>
                </c:pt>
                <c:pt idx="105">
                  <c:v>9.8333757041256931</c:v>
                </c:pt>
                <c:pt idx="106">
                  <c:v>10.802454026909226</c:v>
                </c:pt>
                <c:pt idx="107">
                  <c:v>8.3775200875819547</c:v>
                </c:pt>
                <c:pt idx="108">
                  <c:v>41.764577860098115</c:v>
                </c:pt>
                <c:pt idx="109">
                  <c:v>55.857765621765822</c:v>
                </c:pt>
                <c:pt idx="110">
                  <c:v>41.893850584271625</c:v>
                </c:pt>
                <c:pt idx="111">
                  <c:v>33.604744019931417</c:v>
                </c:pt>
                <c:pt idx="112">
                  <c:v>32.377207663863039</c:v>
                </c:pt>
                <c:pt idx="113">
                  <c:v>37.862555062752648</c:v>
                </c:pt>
                <c:pt idx="114">
                  <c:v>34.491211662441636</c:v>
                </c:pt>
                <c:pt idx="115">
                  <c:v>45.684111091014735</c:v>
                </c:pt>
                <c:pt idx="116">
                  <c:v>41.995221306436783</c:v>
                </c:pt>
                <c:pt idx="117">
                  <c:v>37.277329304020064</c:v>
                </c:pt>
                <c:pt idx="118">
                  <c:v>33.551464998583391</c:v>
                </c:pt>
                <c:pt idx="119">
                  <c:v>35.076548866376463</c:v>
                </c:pt>
                <c:pt idx="120">
                  <c:v>19.405648645363435</c:v>
                </c:pt>
                <c:pt idx="121">
                  <c:v>22.371632824830531</c:v>
                </c:pt>
                <c:pt idx="122">
                  <c:v>18.824060247329296</c:v>
                </c:pt>
                <c:pt idx="123">
                  <c:v>20.731633598838737</c:v>
                </c:pt>
                <c:pt idx="124">
                  <c:v>18.273960332767665</c:v>
                </c:pt>
                <c:pt idx="125">
                  <c:v>22.387758595238765</c:v>
                </c:pt>
                <c:pt idx="126">
                  <c:v>15.852536580897818</c:v>
                </c:pt>
                <c:pt idx="127">
                  <c:v>20.072987130477387</c:v>
                </c:pt>
                <c:pt idx="128">
                  <c:v>18.822617589305491</c:v>
                </c:pt>
                <c:pt idx="129">
                  <c:v>13.019264850003768</c:v>
                </c:pt>
                <c:pt idx="130">
                  <c:v>17.583918194045857</c:v>
                </c:pt>
                <c:pt idx="131">
                  <c:v>16.025924457298874</c:v>
                </c:pt>
                <c:pt idx="132">
                  <c:v>15.735898270654843</c:v>
                </c:pt>
                <c:pt idx="133">
                  <c:v>16.010078800056931</c:v>
                </c:pt>
                <c:pt idx="134">
                  <c:v>17.476999794724463</c:v>
                </c:pt>
                <c:pt idx="135">
                  <c:v>15.442597330618176</c:v>
                </c:pt>
                <c:pt idx="136">
                  <c:v>14.521362967732404</c:v>
                </c:pt>
                <c:pt idx="137">
                  <c:v>16.105514016046783</c:v>
                </c:pt>
                <c:pt idx="138">
                  <c:v>17.79222047105036</c:v>
                </c:pt>
                <c:pt idx="139">
                  <c:v>16.008254818653466</c:v>
                </c:pt>
                <c:pt idx="140">
                  <c:v>18.234530454194473</c:v>
                </c:pt>
                <c:pt idx="141">
                  <c:v>21.809086863088162</c:v>
                </c:pt>
                <c:pt idx="142">
                  <c:v>17.432365655476975</c:v>
                </c:pt>
                <c:pt idx="143">
                  <c:v>16.680453681705064</c:v>
                </c:pt>
                <c:pt idx="144">
                  <c:v>18.587961874226135</c:v>
                </c:pt>
                <c:pt idx="145">
                  <c:v>13.606033095994563</c:v>
                </c:pt>
                <c:pt idx="146">
                  <c:v>17.372831491718944</c:v>
                </c:pt>
                <c:pt idx="147">
                  <c:v>13.942689894245621</c:v>
                </c:pt>
                <c:pt idx="148">
                  <c:v>21.007577451253692</c:v>
                </c:pt>
                <c:pt idx="149">
                  <c:v>11.468620877763815</c:v>
                </c:pt>
                <c:pt idx="150">
                  <c:v>14.313163430213168</c:v>
                </c:pt>
                <c:pt idx="151">
                  <c:v>15.080049063020088</c:v>
                </c:pt>
                <c:pt idx="152">
                  <c:v>15.525548415328782</c:v>
                </c:pt>
                <c:pt idx="153">
                  <c:v>17.197053285714919</c:v>
                </c:pt>
                <c:pt idx="154">
                  <c:v>13.929855835408775</c:v>
                </c:pt>
                <c:pt idx="155">
                  <c:v>15.350818942599165</c:v>
                </c:pt>
                <c:pt idx="156">
                  <c:v>17.181391685106789</c:v>
                </c:pt>
                <c:pt idx="157">
                  <c:v>22.532157855395731</c:v>
                </c:pt>
                <c:pt idx="158">
                  <c:v>24.114192123192691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2-4FF0-8EAB-C89317529867}"/>
            </c:ext>
          </c:extLst>
        </c:ser>
        <c:ser>
          <c:idx val="2"/>
          <c:order val="2"/>
          <c:tx>
            <c:strRef>
              <c:f>'all methods chl a graph'!$D$2</c:f>
              <c:strCache>
                <c:ptCount val="1"/>
                <c:pt idx="0">
                  <c:v>fluoroprobe chl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'all methods chl a graph'!$D$3:$D$161</c:f>
              <c:numCache>
                <c:formatCode>General</c:formatCode>
                <c:ptCount val="159"/>
                <c:pt idx="0">
                  <c:v>3.4359999999999999</c:v>
                </c:pt>
                <c:pt idx="1">
                  <c:v>4.1800000000000006</c:v>
                </c:pt>
                <c:pt idx="2">
                  <c:v>3.3659999999999997</c:v>
                </c:pt>
                <c:pt idx="3">
                  <c:v>1.3859999999999999</c:v>
                </c:pt>
                <c:pt idx="4">
                  <c:v>1.1180000000000001</c:v>
                </c:pt>
                <c:pt idx="5">
                  <c:v>1.3399999999999999</c:v>
                </c:pt>
                <c:pt idx="57">
                  <c:v>19.038</c:v>
                </c:pt>
                <c:pt idx="58">
                  <c:v>18.453999999999997</c:v>
                </c:pt>
                <c:pt idx="59">
                  <c:v>18.491999999999997</c:v>
                </c:pt>
                <c:pt idx="60">
                  <c:v>15.664000000000001</c:v>
                </c:pt>
                <c:pt idx="61">
                  <c:v>16.007999999999999</c:v>
                </c:pt>
                <c:pt idx="62">
                  <c:v>16.393999999999998</c:v>
                </c:pt>
                <c:pt idx="63">
                  <c:v>17.79</c:v>
                </c:pt>
                <c:pt idx="64">
                  <c:v>17.626000000000001</c:v>
                </c:pt>
                <c:pt idx="65">
                  <c:v>15.049999999999997</c:v>
                </c:pt>
                <c:pt idx="66">
                  <c:v>17.489999999999998</c:v>
                </c:pt>
                <c:pt idx="67">
                  <c:v>19.107999999999997</c:v>
                </c:pt>
                <c:pt idx="68">
                  <c:v>17.577999999999999</c:v>
                </c:pt>
                <c:pt idx="69">
                  <c:v>7.1120000000000001</c:v>
                </c:pt>
                <c:pt idx="70">
                  <c:v>6.2240000000000002</c:v>
                </c:pt>
                <c:pt idx="71">
                  <c:v>6.0520000000000005</c:v>
                </c:pt>
                <c:pt idx="72">
                  <c:v>7.08</c:v>
                </c:pt>
                <c:pt idx="73">
                  <c:v>6.6339999999999986</c:v>
                </c:pt>
                <c:pt idx="74">
                  <c:v>8.2099999999999991</c:v>
                </c:pt>
                <c:pt idx="75">
                  <c:v>6.7939999999999996</c:v>
                </c:pt>
                <c:pt idx="76">
                  <c:v>7.702</c:v>
                </c:pt>
                <c:pt idx="77">
                  <c:v>8.4060000000000006</c:v>
                </c:pt>
                <c:pt idx="78">
                  <c:v>7</c:v>
                </c:pt>
                <c:pt idx="79">
                  <c:v>7.2900000000000009</c:v>
                </c:pt>
                <c:pt idx="80">
                  <c:v>7.5060000000000002</c:v>
                </c:pt>
                <c:pt idx="81">
                  <c:v>7.8739999999999997</c:v>
                </c:pt>
                <c:pt idx="82">
                  <c:v>8.5019999999999989</c:v>
                </c:pt>
                <c:pt idx="83">
                  <c:v>6.363999999999999</c:v>
                </c:pt>
                <c:pt idx="84">
                  <c:v>6.8980000000000006</c:v>
                </c:pt>
                <c:pt idx="85">
                  <c:v>7.1</c:v>
                </c:pt>
                <c:pt idx="86">
                  <c:v>8.2119999999999997</c:v>
                </c:pt>
                <c:pt idx="87">
                  <c:v>7.3579999999999997</c:v>
                </c:pt>
                <c:pt idx="88">
                  <c:v>8.0340000000000007</c:v>
                </c:pt>
                <c:pt idx="89">
                  <c:v>7.7200000000000006</c:v>
                </c:pt>
                <c:pt idx="90">
                  <c:v>7.0699999999999985</c:v>
                </c:pt>
                <c:pt idx="91">
                  <c:v>6.0840000000000005</c:v>
                </c:pt>
                <c:pt idx="92">
                  <c:v>7.766</c:v>
                </c:pt>
                <c:pt idx="93">
                  <c:v>6.0579999999999989</c:v>
                </c:pt>
                <c:pt idx="94">
                  <c:v>7.2979999999999992</c:v>
                </c:pt>
                <c:pt idx="95">
                  <c:v>7.5840000000000005</c:v>
                </c:pt>
                <c:pt idx="96">
                  <c:v>6.2419999999999991</c:v>
                </c:pt>
                <c:pt idx="97">
                  <c:v>6.14</c:v>
                </c:pt>
                <c:pt idx="98">
                  <c:v>6.6920000000000002</c:v>
                </c:pt>
                <c:pt idx="99">
                  <c:v>7.7299999999999995</c:v>
                </c:pt>
                <c:pt idx="100">
                  <c:v>6.8079999999999998</c:v>
                </c:pt>
                <c:pt idx="101">
                  <c:v>7.6379999999999999</c:v>
                </c:pt>
                <c:pt idx="102">
                  <c:v>7.2259999999999991</c:v>
                </c:pt>
                <c:pt idx="103">
                  <c:v>6.6779999999999999</c:v>
                </c:pt>
                <c:pt idx="104">
                  <c:v>7.2</c:v>
                </c:pt>
                <c:pt idx="105">
                  <c:v>6.8899999999999988</c:v>
                </c:pt>
                <c:pt idx="106">
                  <c:v>6.3620000000000001</c:v>
                </c:pt>
                <c:pt idx="107">
                  <c:v>5.2260000000000009</c:v>
                </c:pt>
                <c:pt idx="108">
                  <c:v>36.055999999999997</c:v>
                </c:pt>
                <c:pt idx="109">
                  <c:v>33.477999999999994</c:v>
                </c:pt>
                <c:pt idx="110">
                  <c:v>35.154000000000003</c:v>
                </c:pt>
                <c:pt idx="111">
                  <c:v>24.356000000000002</c:v>
                </c:pt>
                <c:pt idx="112">
                  <c:v>24.42</c:v>
                </c:pt>
                <c:pt idx="113">
                  <c:v>28.542000000000002</c:v>
                </c:pt>
                <c:pt idx="114">
                  <c:v>26.05</c:v>
                </c:pt>
                <c:pt idx="115">
                  <c:v>26.001999999999999</c:v>
                </c:pt>
                <c:pt idx="116">
                  <c:v>31.845999999999997</c:v>
                </c:pt>
                <c:pt idx="117">
                  <c:v>30.568000000000001</c:v>
                </c:pt>
                <c:pt idx="118">
                  <c:v>24.398</c:v>
                </c:pt>
                <c:pt idx="119">
                  <c:v>28.576000000000001</c:v>
                </c:pt>
                <c:pt idx="120">
                  <c:v>17.097999999999999</c:v>
                </c:pt>
                <c:pt idx="121">
                  <c:v>16.835999999999999</c:v>
                </c:pt>
                <c:pt idx="122">
                  <c:v>16.321999999999996</c:v>
                </c:pt>
                <c:pt idx="123">
                  <c:v>14.687999999999999</c:v>
                </c:pt>
                <c:pt idx="124">
                  <c:v>16.917999999999999</c:v>
                </c:pt>
                <c:pt idx="125">
                  <c:v>19.374000000000002</c:v>
                </c:pt>
                <c:pt idx="126">
                  <c:v>11.661999999999999</c:v>
                </c:pt>
                <c:pt idx="127">
                  <c:v>15.831999999999999</c:v>
                </c:pt>
                <c:pt idx="128">
                  <c:v>18.39</c:v>
                </c:pt>
                <c:pt idx="129">
                  <c:v>12.768000000000001</c:v>
                </c:pt>
                <c:pt idx="130">
                  <c:v>14.866</c:v>
                </c:pt>
                <c:pt idx="131">
                  <c:v>16.634</c:v>
                </c:pt>
                <c:pt idx="132">
                  <c:v>15.752000000000001</c:v>
                </c:pt>
                <c:pt idx="133">
                  <c:v>16.512</c:v>
                </c:pt>
                <c:pt idx="134">
                  <c:v>15.770000000000001</c:v>
                </c:pt>
                <c:pt idx="135">
                  <c:v>14.99</c:v>
                </c:pt>
                <c:pt idx="136">
                  <c:v>15.197999999999999</c:v>
                </c:pt>
                <c:pt idx="137">
                  <c:v>16.717999999999996</c:v>
                </c:pt>
                <c:pt idx="138">
                  <c:v>14.284000000000001</c:v>
                </c:pt>
                <c:pt idx="139">
                  <c:v>14.238</c:v>
                </c:pt>
                <c:pt idx="140">
                  <c:v>15.506</c:v>
                </c:pt>
                <c:pt idx="141">
                  <c:v>14.544</c:v>
                </c:pt>
                <c:pt idx="143">
                  <c:v>15.430000000000001</c:v>
                </c:pt>
                <c:pt idx="144">
                  <c:v>13.266</c:v>
                </c:pt>
                <c:pt idx="145">
                  <c:v>15.586000000000002</c:v>
                </c:pt>
                <c:pt idx="146">
                  <c:v>14.441999999999998</c:v>
                </c:pt>
                <c:pt idx="147">
                  <c:v>12.114000000000001</c:v>
                </c:pt>
                <c:pt idx="148">
                  <c:v>12.988</c:v>
                </c:pt>
                <c:pt idx="149">
                  <c:v>11.757999999999999</c:v>
                </c:pt>
                <c:pt idx="150">
                  <c:v>16.206</c:v>
                </c:pt>
                <c:pt idx="151">
                  <c:v>14.294</c:v>
                </c:pt>
                <c:pt idx="152">
                  <c:v>14.718</c:v>
                </c:pt>
                <c:pt idx="153">
                  <c:v>14.2</c:v>
                </c:pt>
                <c:pt idx="154">
                  <c:v>11.360000000000001</c:v>
                </c:pt>
                <c:pt idx="155">
                  <c:v>15.846</c:v>
                </c:pt>
                <c:pt idx="156">
                  <c:v>15.27</c:v>
                </c:pt>
                <c:pt idx="157">
                  <c:v>15.882</c:v>
                </c:pt>
                <c:pt idx="158">
                  <c:v>21.702000000000002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62-4FF0-8EAB-C89317529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480280"/>
        <c:axId val="642480936"/>
      </c:lineChart>
      <c:catAx>
        <c:axId val="64248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80936"/>
        <c:crosses val="autoZero"/>
        <c:auto val="1"/>
        <c:lblAlgn val="ctr"/>
        <c:lblOffset val="100"/>
        <c:noMultiLvlLbl val="0"/>
      </c:catAx>
      <c:valAx>
        <c:axId val="64248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8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9873797025371845E-2"/>
          <c:y val="7.7256124234470688E-2"/>
          <c:w val="0.17276035167735182"/>
          <c:h val="0.17352306540088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2</xdr:row>
      <xdr:rowOff>133350</xdr:rowOff>
    </xdr:from>
    <xdr:to>
      <xdr:col>25</xdr:col>
      <xdr:colOff>104775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FA506-7B4F-4D28-AA97-D85238C71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35624</xdr:colOff>
      <xdr:row>12</xdr:row>
      <xdr:rowOff>55155</xdr:rowOff>
    </xdr:from>
    <xdr:to>
      <xdr:col>45</xdr:col>
      <xdr:colOff>176861</xdr:colOff>
      <xdr:row>32</xdr:row>
      <xdr:rowOff>137061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CC31A-01C5-4678-9FD2-DFDA27FEB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196247</xdr:colOff>
      <xdr:row>54</xdr:row>
      <xdr:rowOff>81682</xdr:rowOff>
    </xdr:from>
    <xdr:to>
      <xdr:col>38</xdr:col>
      <xdr:colOff>337484</xdr:colOff>
      <xdr:row>74</xdr:row>
      <xdr:rowOff>133821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3385DB-18B8-4753-B660-06F3592AE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6574</xdr:colOff>
      <xdr:row>33</xdr:row>
      <xdr:rowOff>155059</xdr:rowOff>
    </xdr:from>
    <xdr:to>
      <xdr:col>31</xdr:col>
      <xdr:colOff>147810</xdr:colOff>
      <xdr:row>54</xdr:row>
      <xdr:rowOff>55948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2A4108-5005-46CF-A28D-DAB29ACE4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6921</xdr:colOff>
      <xdr:row>33</xdr:row>
      <xdr:rowOff>6921</xdr:rowOff>
    </xdr:from>
    <xdr:to>
      <xdr:col>45</xdr:col>
      <xdr:colOff>148158</xdr:colOff>
      <xdr:row>53</xdr:row>
      <xdr:rowOff>73944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F22A18-948B-4C63-95E9-DE1848995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593236</xdr:colOff>
      <xdr:row>12</xdr:row>
      <xdr:rowOff>95871</xdr:rowOff>
    </xdr:from>
    <xdr:to>
      <xdr:col>31</xdr:col>
      <xdr:colOff>124276</xdr:colOff>
      <xdr:row>33</xdr:row>
      <xdr:rowOff>11644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F9B7AE-7305-4C6E-8BE7-399A9226B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9</xdr:row>
      <xdr:rowOff>133349</xdr:rowOff>
    </xdr:from>
    <xdr:to>
      <xdr:col>18</xdr:col>
      <xdr:colOff>361950</xdr:colOff>
      <xdr:row>32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1EDF6-787E-4B68-9DE1-1CB752E4E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8"/>
  <sheetViews>
    <sheetView topLeftCell="A25" zoomScale="59" zoomScaleNormal="59" workbookViewId="0">
      <pane xSplit="4" ySplit="15" topLeftCell="E40" activePane="bottomRight" state="frozen"/>
      <selection activeCell="A25" sqref="A25"/>
      <selection pane="topRight" activeCell="E25" sqref="E25"/>
      <selection pane="bottomLeft" activeCell="A40" sqref="A40"/>
      <selection pane="bottomRight" activeCell="T40" sqref="T40:T198"/>
    </sheetView>
  </sheetViews>
  <sheetFormatPr defaultRowHeight="14.25" x14ac:dyDescent="0.2"/>
  <cols>
    <col min="1" max="1" width="20" customWidth="1"/>
    <col min="2" max="2" width="14.140625" style="97" customWidth="1"/>
    <col min="3" max="3" width="29.5703125" customWidth="1"/>
    <col min="4" max="4" width="23.140625" style="38" customWidth="1"/>
    <col min="5" max="5" width="15.85546875" style="38" customWidth="1"/>
    <col min="8" max="8" width="9.7109375" customWidth="1"/>
    <col min="27" max="27" width="9.28515625" bestFit="1" customWidth="1"/>
  </cols>
  <sheetData>
    <row r="1" spans="1:16" x14ac:dyDescent="0.2">
      <c r="A1" s="1" t="s">
        <v>0</v>
      </c>
      <c r="C1" s="68">
        <v>44061</v>
      </c>
      <c r="D1" s="126"/>
      <c r="F1" s="2" t="s">
        <v>18</v>
      </c>
      <c r="I1" s="3"/>
      <c r="J1" s="3"/>
      <c r="K1" s="3"/>
      <c r="M1" s="4"/>
    </row>
    <row r="2" spans="1:16" ht="18" x14ac:dyDescent="0.25">
      <c r="A2" s="5"/>
      <c r="C2" s="42" t="s">
        <v>64</v>
      </c>
      <c r="D2" s="42"/>
      <c r="F2" s="7"/>
      <c r="G2" s="8"/>
      <c r="H2" s="8"/>
      <c r="I2" s="9"/>
      <c r="J2" s="8"/>
      <c r="K2" s="8"/>
      <c r="L2" s="8"/>
      <c r="M2" s="40"/>
    </row>
    <row r="3" spans="1:16" ht="15" x14ac:dyDescent="0.2">
      <c r="A3" s="1"/>
      <c r="C3" s="104" t="s">
        <v>70</v>
      </c>
      <c r="D3" s="106"/>
      <c r="E3" s="39"/>
      <c r="F3" s="103"/>
      <c r="I3" s="10"/>
      <c r="J3" s="11"/>
      <c r="K3" s="11"/>
      <c r="L3" s="1"/>
      <c r="M3" s="40"/>
    </row>
    <row r="4" spans="1:16" ht="18" x14ac:dyDescent="0.25">
      <c r="A4" s="12"/>
      <c r="C4" s="38"/>
      <c r="F4" s="2"/>
      <c r="I4" s="34" t="s">
        <v>47</v>
      </c>
      <c r="J4" s="13"/>
      <c r="K4" s="13"/>
      <c r="L4" s="1"/>
      <c r="M4" s="40"/>
      <c r="P4" s="41"/>
    </row>
    <row r="5" spans="1:16" x14ac:dyDescent="0.2">
      <c r="A5" s="12"/>
      <c r="C5" s="109"/>
      <c r="D5" s="107"/>
      <c r="E5" s="50"/>
      <c r="F5" s="14"/>
      <c r="I5" s="10"/>
      <c r="M5" s="40"/>
    </row>
    <row r="6" spans="1:16" x14ac:dyDescent="0.2">
      <c r="A6" s="1" t="s">
        <v>1</v>
      </c>
      <c r="C6" s="109"/>
      <c r="D6" s="107"/>
      <c r="E6" s="108"/>
      <c r="F6" s="14"/>
      <c r="I6" s="10"/>
      <c r="M6" s="40"/>
    </row>
    <row r="7" spans="1:16" ht="12.75" x14ac:dyDescent="0.2">
      <c r="A7" s="1" t="s">
        <v>61</v>
      </c>
      <c r="B7" s="107">
        <v>3.4115928921441436E-4</v>
      </c>
      <c r="F7" s="16"/>
      <c r="G7" s="41"/>
      <c r="I7" s="16"/>
      <c r="M7" s="40"/>
    </row>
    <row r="8" spans="1:16" ht="12.75" x14ac:dyDescent="0.2">
      <c r="A8" s="1" t="s">
        <v>2</v>
      </c>
      <c r="B8" s="107">
        <v>3.3337752558731501E-5</v>
      </c>
      <c r="F8" s="16"/>
      <c r="G8" s="15"/>
      <c r="I8" s="16"/>
      <c r="M8" s="40"/>
      <c r="P8" s="40"/>
    </row>
    <row r="9" spans="1:16" ht="12.75" x14ac:dyDescent="0.2">
      <c r="A9" s="1" t="s">
        <v>3</v>
      </c>
      <c r="B9" s="107">
        <v>1.5987055016181232E-4</v>
      </c>
      <c r="F9" s="16"/>
      <c r="G9" s="15"/>
      <c r="H9" s="17"/>
      <c r="I9" s="16"/>
      <c r="M9" s="41"/>
    </row>
    <row r="10" spans="1:16" ht="12.75" x14ac:dyDescent="0.2">
      <c r="A10" s="1" t="s">
        <v>4</v>
      </c>
      <c r="B10" s="107">
        <v>1.135321100917431E-4</v>
      </c>
      <c r="F10" s="16"/>
      <c r="G10" s="15"/>
      <c r="H10" s="17"/>
      <c r="I10" s="16"/>
      <c r="M10" s="41"/>
    </row>
    <row r="11" spans="1:16" ht="12.75" x14ac:dyDescent="0.2">
      <c r="A11" s="1" t="s">
        <v>5</v>
      </c>
      <c r="B11" s="107">
        <v>1.0713026138192733E-4</v>
      </c>
      <c r="F11" s="16"/>
      <c r="G11" s="15"/>
      <c r="H11" s="17"/>
      <c r="I11" s="16"/>
    </row>
    <row r="12" spans="1:16" ht="12.75" x14ac:dyDescent="0.2">
      <c r="A12" s="1" t="s">
        <v>6</v>
      </c>
      <c r="B12" s="107">
        <v>7.053892476798835E-5</v>
      </c>
      <c r="F12" s="16"/>
      <c r="G12" s="15"/>
      <c r="H12" s="17"/>
      <c r="I12" s="16"/>
    </row>
    <row r="13" spans="1:16" ht="12.75" x14ac:dyDescent="0.2">
      <c r="A13" s="1" t="s">
        <v>7</v>
      </c>
      <c r="B13" s="107">
        <v>7.4831721854716249E-5</v>
      </c>
      <c r="F13" s="16"/>
      <c r="G13" s="15"/>
      <c r="H13" s="17"/>
      <c r="I13" s="16"/>
      <c r="P13" s="41"/>
    </row>
    <row r="14" spans="1:16" ht="12.75" x14ac:dyDescent="0.2">
      <c r="A14" s="1" t="s">
        <v>8</v>
      </c>
      <c r="B14" s="107">
        <v>9.094300355368816E-5</v>
      </c>
      <c r="F14" s="16"/>
      <c r="G14" s="15"/>
      <c r="H14" s="17"/>
      <c r="I14" s="16"/>
    </row>
    <row r="15" spans="1:16" ht="12.75" x14ac:dyDescent="0.2">
      <c r="A15" s="1" t="s">
        <v>9</v>
      </c>
      <c r="B15" s="107">
        <v>8.4681417431151681E-5</v>
      </c>
      <c r="H15" s="2" t="s">
        <v>14</v>
      </c>
      <c r="L15" s="10"/>
    </row>
    <row r="16" spans="1:16" ht="12.75" x14ac:dyDescent="0.2">
      <c r="A16" s="1" t="s">
        <v>10</v>
      </c>
      <c r="B16" s="111">
        <v>8.1063459565861989E-5</v>
      </c>
      <c r="H16" s="2" t="s">
        <v>16</v>
      </c>
      <c r="L16" s="10"/>
    </row>
    <row r="17" spans="1:12" ht="12.75" x14ac:dyDescent="0.2">
      <c r="A17" s="1" t="s">
        <v>11</v>
      </c>
      <c r="B17" s="111">
        <v>8.853577798217859E-5</v>
      </c>
      <c r="F17" s="1"/>
      <c r="G17" s="1" t="s">
        <v>45</v>
      </c>
      <c r="H17" s="14"/>
      <c r="L17" s="10"/>
    </row>
    <row r="18" spans="1:12" ht="12.75" x14ac:dyDescent="0.2">
      <c r="A18" s="1" t="s">
        <v>12</v>
      </c>
      <c r="B18" s="111">
        <v>8.0487070892889626E-5</v>
      </c>
    </row>
    <row r="19" spans="1:12" s="4" customFormat="1" ht="12.75" x14ac:dyDescent="0.2">
      <c r="A19" s="73" t="s">
        <v>13</v>
      </c>
      <c r="B19" s="107">
        <v>3.6608040201005027E-4</v>
      </c>
      <c r="D19" s="47"/>
      <c r="F19" s="74"/>
      <c r="I19" s="75"/>
    </row>
    <row r="20" spans="1:12" ht="12.75" x14ac:dyDescent="0.2">
      <c r="A20" s="12" t="s">
        <v>15</v>
      </c>
      <c r="B20" s="107">
        <v>7.4394380234371231E-5</v>
      </c>
      <c r="F20" s="2"/>
      <c r="I20" s="10"/>
    </row>
    <row r="21" spans="1:12" x14ac:dyDescent="0.2">
      <c r="A21" t="s">
        <v>51</v>
      </c>
      <c r="B21" s="114"/>
      <c r="F21" s="14"/>
      <c r="I21" s="10"/>
    </row>
    <row r="22" spans="1:12" ht="12.75" x14ac:dyDescent="0.2">
      <c r="A22" s="35" t="s">
        <v>49</v>
      </c>
      <c r="B22" s="107">
        <v>1.3133365802865156E-4</v>
      </c>
    </row>
    <row r="23" spans="1:12" ht="12.75" x14ac:dyDescent="0.2">
      <c r="A23" t="s">
        <v>52</v>
      </c>
      <c r="B23" s="107">
        <v>8.202671517465984E-5</v>
      </c>
    </row>
    <row r="24" spans="1:12" ht="12.75" x14ac:dyDescent="0.2">
      <c r="A24" t="s">
        <v>54</v>
      </c>
      <c r="B24" s="107">
        <v>9.551715004635147E-5</v>
      </c>
    </row>
    <row r="25" spans="1:12" ht="12.75" x14ac:dyDescent="0.2">
      <c r="A25" t="s">
        <v>55</v>
      </c>
      <c r="B25" s="107">
        <v>1.06500670251614E-4</v>
      </c>
    </row>
    <row r="26" spans="1:12" ht="12.75" x14ac:dyDescent="0.2">
      <c r="A26" t="s">
        <v>58</v>
      </c>
      <c r="B26" s="107">
        <v>1.1270019308982394E-4</v>
      </c>
    </row>
    <row r="27" spans="1:12" ht="12.75" x14ac:dyDescent="0.2">
      <c r="A27" t="s">
        <v>59</v>
      </c>
      <c r="B27" s="107">
        <v>1.7341481444457012E-4</v>
      </c>
    </row>
    <row r="28" spans="1:12" ht="18" x14ac:dyDescent="0.25">
      <c r="A28" t="s">
        <v>60</v>
      </c>
      <c r="B28" s="107">
        <v>2.0501294101621034E-4</v>
      </c>
      <c r="F28" s="102"/>
      <c r="G28" s="102"/>
    </row>
    <row r="29" spans="1:12" ht="18" x14ac:dyDescent="0.25">
      <c r="A29" s="79" t="s">
        <v>65</v>
      </c>
      <c r="B29" s="113"/>
      <c r="F29" s="102"/>
      <c r="G29" s="102"/>
    </row>
    <row r="30" spans="1:12" ht="12.75" x14ac:dyDescent="0.2">
      <c r="A30" s="79" t="s">
        <v>66</v>
      </c>
      <c r="B30" s="113"/>
    </row>
    <row r="31" spans="1:12" ht="12.75" x14ac:dyDescent="0.2">
      <c r="A31" s="79" t="s">
        <v>67</v>
      </c>
      <c r="B31" s="113"/>
    </row>
    <row r="32" spans="1:12" ht="12.75" x14ac:dyDescent="0.2">
      <c r="A32" s="79" t="s">
        <v>68</v>
      </c>
      <c r="B32" s="38">
        <v>8.7444106895734206E-5</v>
      </c>
    </row>
    <row r="33" spans="1:29" ht="12.75" x14ac:dyDescent="0.2">
      <c r="A33" s="79" t="s">
        <v>69</v>
      </c>
      <c r="B33" s="113"/>
    </row>
    <row r="34" spans="1:29" x14ac:dyDescent="0.2">
      <c r="A34" s="79"/>
      <c r="B34" s="98"/>
    </row>
    <row r="36" spans="1:29" ht="15" thickBot="1" x14ac:dyDescent="0.25">
      <c r="E36" s="41"/>
    </row>
    <row r="37" spans="1:29" x14ac:dyDescent="0.2">
      <c r="A37" s="4"/>
      <c r="B37" s="99"/>
      <c r="C37" s="18"/>
      <c r="D37" s="58"/>
      <c r="E37" s="19" t="s">
        <v>19</v>
      </c>
      <c r="F37" s="20" t="s">
        <v>20</v>
      </c>
      <c r="G37" s="21" t="s">
        <v>21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1:29" x14ac:dyDescent="0.2">
      <c r="A38" s="4" t="s">
        <v>22</v>
      </c>
      <c r="B38" s="100" t="s">
        <v>23</v>
      </c>
      <c r="C38" s="24"/>
      <c r="D38" s="64"/>
      <c r="E38" s="25" t="s">
        <v>24</v>
      </c>
      <c r="F38" s="26" t="s">
        <v>24</v>
      </c>
      <c r="G38" s="17" t="s">
        <v>24</v>
      </c>
      <c r="H38" s="27"/>
      <c r="I38" s="27"/>
      <c r="J38" s="27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1"/>
    </row>
    <row r="39" spans="1:29" ht="15" thickBot="1" x14ac:dyDescent="0.25">
      <c r="A39" s="36" t="s">
        <v>25</v>
      </c>
      <c r="B39" s="101" t="s">
        <v>26</v>
      </c>
      <c r="C39" s="28" t="s">
        <v>27</v>
      </c>
      <c r="D39" s="28"/>
      <c r="E39" s="29" t="s">
        <v>53</v>
      </c>
      <c r="F39" s="30" t="s">
        <v>29</v>
      </c>
      <c r="G39" s="31" t="s">
        <v>30</v>
      </c>
      <c r="H39" s="32" t="s">
        <v>31</v>
      </c>
      <c r="I39" s="32" t="s">
        <v>32</v>
      </c>
      <c r="J39" s="32" t="s">
        <v>33</v>
      </c>
      <c r="K39" s="32" t="s">
        <v>56</v>
      </c>
      <c r="L39" s="32" t="s">
        <v>34</v>
      </c>
      <c r="M39" s="32" t="s">
        <v>35</v>
      </c>
      <c r="N39" s="32" t="s">
        <v>36</v>
      </c>
      <c r="O39" s="32" t="s">
        <v>37</v>
      </c>
      <c r="P39" s="32" t="s">
        <v>38</v>
      </c>
      <c r="Q39" s="32" t="s">
        <v>39</v>
      </c>
      <c r="R39" s="32" t="s">
        <v>48</v>
      </c>
      <c r="S39" s="32" t="s">
        <v>40</v>
      </c>
      <c r="T39" s="32" t="s">
        <v>52</v>
      </c>
      <c r="U39" s="32" t="s">
        <v>63</v>
      </c>
      <c r="V39" s="32" t="s">
        <v>41</v>
      </c>
      <c r="W39" s="32" t="s">
        <v>42</v>
      </c>
      <c r="X39" s="32" t="s">
        <v>54</v>
      </c>
      <c r="Y39" s="32" t="s">
        <v>62</v>
      </c>
      <c r="Z39" s="32" t="s">
        <v>43</v>
      </c>
      <c r="AA39" s="32" t="s">
        <v>44</v>
      </c>
      <c r="AB39" s="32" t="s">
        <v>58</v>
      </c>
      <c r="AC39" s="33" t="s">
        <v>17</v>
      </c>
    </row>
    <row r="40" spans="1:29" s="39" customFormat="1" x14ac:dyDescent="0.2">
      <c r="A40" s="38" t="s">
        <v>71</v>
      </c>
      <c r="B40" s="118">
        <v>44409</v>
      </c>
      <c r="C40" s="38">
        <v>1</v>
      </c>
      <c r="D40" s="93" t="s">
        <v>128</v>
      </c>
      <c r="E40" s="93">
        <v>0.1</v>
      </c>
      <c r="F40" s="93">
        <v>200</v>
      </c>
      <c r="G40" s="93">
        <v>1.5</v>
      </c>
      <c r="H40" s="39">
        <v>15546</v>
      </c>
      <c r="I40" s="39">
        <v>70755</v>
      </c>
      <c r="L40" s="38">
        <v>170116</v>
      </c>
      <c r="N40" s="39">
        <v>11633</v>
      </c>
      <c r="O40" s="39">
        <v>19619</v>
      </c>
      <c r="P40" s="39">
        <v>63796</v>
      </c>
      <c r="Q40" s="39">
        <v>9616</v>
      </c>
      <c r="S40" s="39">
        <v>29552</v>
      </c>
      <c r="V40" s="38">
        <v>26751</v>
      </c>
      <c r="W40" s="38">
        <v>23187</v>
      </c>
      <c r="Z40" s="38">
        <v>14875</v>
      </c>
      <c r="AA40" s="38">
        <v>229582</v>
      </c>
      <c r="AC40" s="39">
        <v>58856</v>
      </c>
    </row>
    <row r="41" spans="1:29" s="39" customFormat="1" x14ac:dyDescent="0.2">
      <c r="A41" s="38" t="s">
        <v>72</v>
      </c>
      <c r="B41" s="118">
        <v>44409</v>
      </c>
      <c r="C41" s="38">
        <v>2</v>
      </c>
      <c r="D41" s="93" t="s">
        <v>128</v>
      </c>
      <c r="E41" s="93">
        <v>0.1</v>
      </c>
      <c r="F41" s="93">
        <v>200</v>
      </c>
      <c r="G41" s="93">
        <v>1.5</v>
      </c>
      <c r="H41" s="39">
        <v>16456</v>
      </c>
      <c r="I41" s="39">
        <v>56842</v>
      </c>
      <c r="L41" s="38">
        <v>170079</v>
      </c>
      <c r="N41" s="39">
        <v>9111</v>
      </c>
      <c r="O41" s="39">
        <v>14791</v>
      </c>
      <c r="P41" s="39">
        <v>60906</v>
      </c>
      <c r="Q41" s="39">
        <v>7136</v>
      </c>
      <c r="S41" s="39">
        <v>22084</v>
      </c>
      <c r="V41" s="38">
        <v>22907</v>
      </c>
      <c r="W41" s="38">
        <v>21516</v>
      </c>
      <c r="Z41" s="38">
        <v>13105</v>
      </c>
      <c r="AA41" s="38">
        <v>225419</v>
      </c>
      <c r="AC41" s="39">
        <v>54600</v>
      </c>
    </row>
    <row r="42" spans="1:29" s="39" customFormat="1" x14ac:dyDescent="0.2">
      <c r="A42" s="117" t="s">
        <v>73</v>
      </c>
      <c r="B42" s="118">
        <v>44409</v>
      </c>
      <c r="C42" s="117">
        <v>3</v>
      </c>
      <c r="D42" s="93" t="s">
        <v>128</v>
      </c>
      <c r="E42" s="93">
        <v>0.1</v>
      </c>
      <c r="F42" s="93">
        <v>200</v>
      </c>
      <c r="G42" s="93">
        <v>1.5</v>
      </c>
      <c r="H42" s="39">
        <v>17178</v>
      </c>
      <c r="I42" s="39">
        <v>65164</v>
      </c>
      <c r="L42" s="117">
        <v>153960</v>
      </c>
      <c r="N42" s="39">
        <v>11524</v>
      </c>
      <c r="O42" s="39">
        <v>17140</v>
      </c>
      <c r="P42" s="39">
        <v>56660</v>
      </c>
      <c r="Q42" s="39">
        <v>9392</v>
      </c>
      <c r="S42" s="39">
        <v>28949</v>
      </c>
      <c r="V42" s="117">
        <v>23429</v>
      </c>
      <c r="W42" s="117">
        <v>21470</v>
      </c>
      <c r="Z42" s="117">
        <v>13318</v>
      </c>
      <c r="AA42" s="117">
        <v>211259</v>
      </c>
      <c r="AC42" s="39">
        <v>57258</v>
      </c>
    </row>
    <row r="43" spans="1:29" s="39" customFormat="1" x14ac:dyDescent="0.2">
      <c r="A43" s="38" t="s">
        <v>74</v>
      </c>
      <c r="B43" s="118">
        <v>44409</v>
      </c>
      <c r="C43" s="38">
        <v>4</v>
      </c>
      <c r="D43" s="93" t="s">
        <v>128</v>
      </c>
      <c r="E43" s="93">
        <v>0.1</v>
      </c>
      <c r="F43" s="128">
        <v>400</v>
      </c>
      <c r="G43" s="93">
        <v>1.5</v>
      </c>
      <c r="H43" s="39">
        <v>26633</v>
      </c>
      <c r="I43" s="39">
        <v>71919</v>
      </c>
      <c r="L43" s="39">
        <v>54299</v>
      </c>
      <c r="N43" s="39">
        <v>2286</v>
      </c>
      <c r="O43" s="39">
        <v>3387</v>
      </c>
      <c r="P43" s="39">
        <v>30780</v>
      </c>
      <c r="Q43" s="39">
        <v>12949</v>
      </c>
      <c r="S43" s="39">
        <v>17676</v>
      </c>
      <c r="V43" s="39">
        <v>23749</v>
      </c>
      <c r="W43" s="39">
        <v>6096</v>
      </c>
      <c r="Z43" s="39">
        <v>11687</v>
      </c>
      <c r="AA43" s="38">
        <v>182344</v>
      </c>
      <c r="AC43" s="39">
        <v>48220</v>
      </c>
    </row>
    <row r="44" spans="1:29" s="39" customFormat="1" x14ac:dyDescent="0.2">
      <c r="A44" s="38" t="s">
        <v>75</v>
      </c>
      <c r="B44" s="118">
        <v>44409</v>
      </c>
      <c r="C44" s="38">
        <v>5</v>
      </c>
      <c r="D44" s="93" t="s">
        <v>128</v>
      </c>
      <c r="E44" s="93">
        <v>0.1</v>
      </c>
      <c r="F44" s="128">
        <v>400</v>
      </c>
      <c r="G44" s="93">
        <v>1.5</v>
      </c>
      <c r="H44" s="39">
        <v>31149</v>
      </c>
      <c r="I44" s="39">
        <v>45828</v>
      </c>
      <c r="L44" s="39">
        <v>48020</v>
      </c>
      <c r="N44" s="39">
        <v>2921</v>
      </c>
      <c r="O44" s="39">
        <v>3631</v>
      </c>
      <c r="P44" s="39">
        <v>28437</v>
      </c>
      <c r="Q44" s="39">
        <v>10860</v>
      </c>
      <c r="S44" s="39">
        <v>13144</v>
      </c>
      <c r="V44" s="39">
        <v>21809</v>
      </c>
      <c r="W44" s="39">
        <v>6304</v>
      </c>
      <c r="Z44" s="39">
        <v>11118</v>
      </c>
      <c r="AA44" s="38">
        <v>182860</v>
      </c>
      <c r="AC44" s="39">
        <v>46197</v>
      </c>
    </row>
    <row r="45" spans="1:29" s="39" customFormat="1" ht="15" thickBot="1" x14ac:dyDescent="0.25">
      <c r="A45" s="36" t="s">
        <v>76</v>
      </c>
      <c r="B45" s="118">
        <v>44409</v>
      </c>
      <c r="C45" s="36">
        <v>6</v>
      </c>
      <c r="D45" s="93" t="s">
        <v>128</v>
      </c>
      <c r="E45" s="93">
        <v>0.1</v>
      </c>
      <c r="F45" s="128">
        <v>400</v>
      </c>
      <c r="G45" s="93">
        <v>1.5</v>
      </c>
      <c r="H45" s="39">
        <v>36957</v>
      </c>
      <c r="I45" s="39">
        <v>44907</v>
      </c>
      <c r="L45" s="39">
        <v>46256</v>
      </c>
      <c r="N45" s="39">
        <v>1596</v>
      </c>
      <c r="O45" s="39">
        <v>2630</v>
      </c>
      <c r="P45" s="39">
        <v>26193</v>
      </c>
      <c r="Q45" s="39">
        <v>9066</v>
      </c>
      <c r="S45" s="39">
        <v>12908</v>
      </c>
      <c r="V45" s="39">
        <v>22804</v>
      </c>
      <c r="W45" s="39">
        <v>5531</v>
      </c>
      <c r="Z45" s="39">
        <v>10616</v>
      </c>
      <c r="AA45" s="36">
        <v>179560</v>
      </c>
      <c r="AC45" s="39">
        <v>47139</v>
      </c>
    </row>
    <row r="46" spans="1:29" s="39" customFormat="1" x14ac:dyDescent="0.2">
      <c r="A46" s="38" t="s">
        <v>77</v>
      </c>
      <c r="B46" s="118">
        <v>44409</v>
      </c>
      <c r="C46" s="38">
        <v>1</v>
      </c>
      <c r="D46" s="93" t="s">
        <v>129</v>
      </c>
      <c r="E46" s="93">
        <v>0.1</v>
      </c>
      <c r="F46" s="93">
        <v>200</v>
      </c>
      <c r="G46" s="93">
        <v>1.5</v>
      </c>
      <c r="H46" s="39">
        <v>43380</v>
      </c>
      <c r="I46" s="39">
        <v>83709</v>
      </c>
      <c r="L46" s="39">
        <v>205352</v>
      </c>
      <c r="N46" s="39">
        <v>13947</v>
      </c>
      <c r="O46" s="39">
        <v>18696</v>
      </c>
      <c r="P46" s="39">
        <v>65119</v>
      </c>
      <c r="Q46" s="39">
        <v>6243</v>
      </c>
      <c r="S46" s="39">
        <v>12161</v>
      </c>
      <c r="V46" s="39">
        <v>25200</v>
      </c>
      <c r="W46" s="39">
        <v>32780</v>
      </c>
      <c r="Z46" s="39">
        <v>20503</v>
      </c>
      <c r="AA46" s="38">
        <v>314144</v>
      </c>
      <c r="AC46" s="39">
        <v>67681</v>
      </c>
    </row>
    <row r="47" spans="1:29" s="39" customFormat="1" x14ac:dyDescent="0.2">
      <c r="A47" s="38" t="s">
        <v>78</v>
      </c>
      <c r="B47" s="118">
        <v>44409</v>
      </c>
      <c r="C47" s="38">
        <v>2</v>
      </c>
      <c r="D47" s="93" t="s">
        <v>129</v>
      </c>
      <c r="E47" s="93">
        <v>0.1</v>
      </c>
      <c r="F47" s="93">
        <v>200</v>
      </c>
      <c r="G47" s="93">
        <v>1.5</v>
      </c>
      <c r="H47" s="39">
        <v>29783</v>
      </c>
      <c r="I47" s="39">
        <v>92760</v>
      </c>
      <c r="L47" s="39">
        <v>170512</v>
      </c>
      <c r="N47" s="39">
        <v>12041</v>
      </c>
      <c r="O47" s="39">
        <v>17064</v>
      </c>
      <c r="P47" s="39">
        <v>52979</v>
      </c>
      <c r="Q47" s="39">
        <v>6346</v>
      </c>
      <c r="S47" s="39">
        <v>14714</v>
      </c>
      <c r="V47" s="39">
        <v>26571</v>
      </c>
      <c r="W47" s="39">
        <v>36958</v>
      </c>
      <c r="Z47" s="39">
        <v>23998</v>
      </c>
      <c r="AA47" s="38">
        <v>274473</v>
      </c>
      <c r="AC47" s="39">
        <v>63403</v>
      </c>
    </row>
    <row r="48" spans="1:29" s="39" customFormat="1" x14ac:dyDescent="0.2">
      <c r="A48" s="38" t="s">
        <v>79</v>
      </c>
      <c r="B48" s="118">
        <v>44409</v>
      </c>
      <c r="C48" s="38">
        <v>3</v>
      </c>
      <c r="D48" s="93" t="s">
        <v>129</v>
      </c>
      <c r="E48" s="93">
        <v>0.1</v>
      </c>
      <c r="F48" s="93">
        <v>200</v>
      </c>
      <c r="G48" s="93">
        <v>1.5</v>
      </c>
      <c r="H48" s="39">
        <v>40022</v>
      </c>
      <c r="I48" s="39">
        <v>70256</v>
      </c>
      <c r="L48" s="39">
        <v>162242</v>
      </c>
      <c r="N48" s="39">
        <v>10325</v>
      </c>
      <c r="O48" s="39">
        <v>15027</v>
      </c>
      <c r="P48" s="39">
        <v>51229</v>
      </c>
      <c r="Q48" s="39">
        <v>6820</v>
      </c>
      <c r="S48" s="39">
        <v>14579</v>
      </c>
      <c r="V48" s="39">
        <v>25647</v>
      </c>
      <c r="W48" s="39">
        <v>37206</v>
      </c>
      <c r="Z48" s="39">
        <v>24316</v>
      </c>
      <c r="AA48" s="38">
        <v>278874</v>
      </c>
      <c r="AC48" s="39">
        <v>62773</v>
      </c>
    </row>
    <row r="49" spans="1:30" s="39" customFormat="1" x14ac:dyDescent="0.2">
      <c r="A49" s="38" t="s">
        <v>80</v>
      </c>
      <c r="B49" s="118">
        <v>44409</v>
      </c>
      <c r="C49" s="38">
        <v>4</v>
      </c>
      <c r="D49" s="93" t="s">
        <v>129</v>
      </c>
      <c r="E49" s="93">
        <v>0.1</v>
      </c>
      <c r="F49" s="93">
        <v>200</v>
      </c>
      <c r="G49" s="93">
        <v>1.5</v>
      </c>
      <c r="H49" s="39">
        <v>44641</v>
      </c>
      <c r="I49" s="39">
        <v>80259</v>
      </c>
      <c r="L49" s="39">
        <v>189755</v>
      </c>
      <c r="N49" s="39">
        <v>14035</v>
      </c>
      <c r="O49" s="39">
        <v>21078</v>
      </c>
      <c r="P49" s="39">
        <v>67468</v>
      </c>
      <c r="Q49" s="39">
        <v>8071</v>
      </c>
      <c r="S49" s="39">
        <v>19187</v>
      </c>
      <c r="V49" s="39">
        <v>32178</v>
      </c>
      <c r="W49" s="39">
        <v>45362</v>
      </c>
      <c r="Z49" s="39">
        <v>27457</v>
      </c>
      <c r="AA49" s="38">
        <v>314460</v>
      </c>
      <c r="AC49" s="39">
        <v>76021</v>
      </c>
    </row>
    <row r="50" spans="1:30" s="39" customFormat="1" x14ac:dyDescent="0.2">
      <c r="A50" s="38" t="s">
        <v>81</v>
      </c>
      <c r="B50" s="118">
        <v>44409</v>
      </c>
      <c r="C50" s="38">
        <v>5</v>
      </c>
      <c r="D50" s="93" t="s">
        <v>129</v>
      </c>
      <c r="E50" s="93">
        <v>0.1</v>
      </c>
      <c r="F50" s="93">
        <v>200</v>
      </c>
      <c r="G50" s="93">
        <v>1.5</v>
      </c>
      <c r="H50" s="39">
        <v>22367</v>
      </c>
      <c r="I50" s="39">
        <v>78965</v>
      </c>
      <c r="L50" s="39">
        <v>178740</v>
      </c>
      <c r="N50" s="39">
        <v>16158</v>
      </c>
      <c r="O50" s="39">
        <v>20235</v>
      </c>
      <c r="P50" s="39">
        <v>68230</v>
      </c>
      <c r="Q50" s="39">
        <v>8064</v>
      </c>
      <c r="S50" s="39">
        <v>20937</v>
      </c>
      <c r="V50" s="39">
        <v>28091</v>
      </c>
      <c r="W50" s="39">
        <v>41167</v>
      </c>
      <c r="Z50" s="39">
        <v>19265</v>
      </c>
      <c r="AA50" s="38">
        <v>272538</v>
      </c>
      <c r="AC50" s="39">
        <v>61184</v>
      </c>
    </row>
    <row r="51" spans="1:30" s="39" customFormat="1" x14ac:dyDescent="0.2">
      <c r="A51" s="38" t="s">
        <v>82</v>
      </c>
      <c r="B51" s="118">
        <v>44409</v>
      </c>
      <c r="C51" s="38">
        <v>6</v>
      </c>
      <c r="D51" s="93" t="s">
        <v>129</v>
      </c>
      <c r="E51" s="93">
        <v>0.1</v>
      </c>
      <c r="F51" s="93">
        <v>200</v>
      </c>
      <c r="G51" s="93">
        <v>1.5</v>
      </c>
      <c r="H51" s="39">
        <v>13919</v>
      </c>
      <c r="I51" s="39">
        <v>104622</v>
      </c>
      <c r="L51" s="39">
        <v>225718</v>
      </c>
      <c r="N51" s="39">
        <v>13197</v>
      </c>
      <c r="O51" s="39">
        <v>22452</v>
      </c>
      <c r="P51" s="39">
        <v>90523</v>
      </c>
      <c r="Q51" s="39">
        <v>7190</v>
      </c>
      <c r="S51" s="39">
        <v>17527</v>
      </c>
      <c r="V51" s="39">
        <v>29311</v>
      </c>
      <c r="W51" s="39">
        <v>39476</v>
      </c>
      <c r="Z51" s="39">
        <v>22492</v>
      </c>
      <c r="AA51" s="38">
        <v>343099</v>
      </c>
      <c r="AC51" s="39">
        <v>72921</v>
      </c>
    </row>
    <row r="52" spans="1:30" s="39" customFormat="1" x14ac:dyDescent="0.2">
      <c r="A52" s="38" t="s">
        <v>83</v>
      </c>
      <c r="B52" s="118">
        <v>44409</v>
      </c>
      <c r="C52" s="38">
        <v>7</v>
      </c>
      <c r="D52" s="93" t="s">
        <v>129</v>
      </c>
      <c r="E52" s="93">
        <v>0.1</v>
      </c>
      <c r="F52" s="93">
        <v>200</v>
      </c>
      <c r="G52" s="93">
        <v>1.5</v>
      </c>
      <c r="H52" s="39">
        <v>28426</v>
      </c>
      <c r="I52" s="39">
        <v>117805</v>
      </c>
      <c r="L52" s="39">
        <v>275306</v>
      </c>
      <c r="N52" s="39">
        <v>18762</v>
      </c>
      <c r="O52" s="39">
        <v>29716</v>
      </c>
      <c r="P52" s="39">
        <v>106367</v>
      </c>
      <c r="Q52" s="39">
        <v>11316</v>
      </c>
      <c r="S52" s="39">
        <v>21037</v>
      </c>
      <c r="V52" s="39">
        <v>34437</v>
      </c>
      <c r="W52" s="39">
        <v>41202</v>
      </c>
      <c r="Z52" s="39">
        <v>22674</v>
      </c>
      <c r="AA52" s="38">
        <v>381958</v>
      </c>
      <c r="AC52" s="39">
        <v>81098</v>
      </c>
    </row>
    <row r="53" spans="1:30" s="39" customFormat="1" x14ac:dyDescent="0.2">
      <c r="A53" s="38" t="s">
        <v>84</v>
      </c>
      <c r="B53" s="118">
        <v>44409</v>
      </c>
      <c r="C53" s="38">
        <v>8</v>
      </c>
      <c r="D53" s="93" t="s">
        <v>129</v>
      </c>
      <c r="E53" s="93">
        <v>0.1</v>
      </c>
      <c r="F53" s="93">
        <v>200</v>
      </c>
      <c r="G53" s="93">
        <v>1.5</v>
      </c>
      <c r="H53" s="39">
        <v>28774</v>
      </c>
      <c r="I53" s="39">
        <v>54765</v>
      </c>
      <c r="L53" s="39">
        <v>111842</v>
      </c>
      <c r="N53" s="39">
        <v>14175</v>
      </c>
      <c r="O53" s="39">
        <v>18925</v>
      </c>
      <c r="P53" s="39">
        <v>39285</v>
      </c>
      <c r="Q53" s="39">
        <v>6607</v>
      </c>
      <c r="S53" s="39">
        <v>14611</v>
      </c>
      <c r="V53" s="39">
        <v>29735</v>
      </c>
      <c r="W53" s="39">
        <v>39748</v>
      </c>
      <c r="Z53" s="39">
        <v>21297</v>
      </c>
      <c r="AA53" s="38">
        <v>227397</v>
      </c>
      <c r="AC53" s="39">
        <v>57977</v>
      </c>
    </row>
    <row r="54" spans="1:30" s="50" customFormat="1" x14ac:dyDescent="0.2">
      <c r="A54" s="38" t="s">
        <v>85</v>
      </c>
      <c r="B54" s="118">
        <v>44409</v>
      </c>
      <c r="C54" s="38">
        <v>9</v>
      </c>
      <c r="D54" s="93" t="s">
        <v>129</v>
      </c>
      <c r="E54" s="93">
        <v>0.1</v>
      </c>
      <c r="F54" s="93">
        <v>200</v>
      </c>
      <c r="G54" s="93">
        <v>1.5</v>
      </c>
      <c r="H54" s="50">
        <v>22110</v>
      </c>
      <c r="I54" s="50">
        <v>119182</v>
      </c>
      <c r="L54" s="50">
        <v>224995</v>
      </c>
      <c r="N54" s="50">
        <v>17559</v>
      </c>
      <c r="O54" s="50">
        <v>28676</v>
      </c>
      <c r="P54" s="50">
        <v>88778</v>
      </c>
      <c r="Q54" s="50">
        <v>8603</v>
      </c>
      <c r="S54" s="50">
        <v>22887</v>
      </c>
      <c r="V54" s="50">
        <v>33694</v>
      </c>
      <c r="W54" s="50">
        <v>44303</v>
      </c>
      <c r="Z54" s="50">
        <v>23171</v>
      </c>
      <c r="AA54" s="38">
        <v>349503</v>
      </c>
      <c r="AC54" s="50">
        <v>77486</v>
      </c>
    </row>
    <row r="55" spans="1:30" s="39" customFormat="1" x14ac:dyDescent="0.2">
      <c r="A55" s="38" t="s">
        <v>86</v>
      </c>
      <c r="B55" s="118">
        <v>44409</v>
      </c>
      <c r="C55" s="38">
        <v>10</v>
      </c>
      <c r="D55" s="93" t="s">
        <v>129</v>
      </c>
      <c r="E55" s="93">
        <v>0.1</v>
      </c>
      <c r="F55" s="93">
        <v>200</v>
      </c>
      <c r="G55" s="93">
        <v>1.5</v>
      </c>
      <c r="H55" s="39">
        <v>43942</v>
      </c>
      <c r="I55" s="39">
        <v>89930</v>
      </c>
      <c r="L55" s="39">
        <v>204896</v>
      </c>
      <c r="N55" s="39">
        <v>13432</v>
      </c>
      <c r="O55" s="39">
        <v>19687</v>
      </c>
      <c r="P55" s="39">
        <v>73674</v>
      </c>
      <c r="Q55" s="39">
        <v>8202</v>
      </c>
      <c r="S55" s="39">
        <v>19455</v>
      </c>
      <c r="V55" s="39">
        <v>29268</v>
      </c>
      <c r="W55" s="39">
        <v>39843</v>
      </c>
      <c r="Z55" s="39">
        <v>23922</v>
      </c>
      <c r="AA55" s="38">
        <v>302484</v>
      </c>
      <c r="AC55" s="39">
        <v>66798</v>
      </c>
    </row>
    <row r="56" spans="1:30" s="39" customFormat="1" x14ac:dyDescent="0.2">
      <c r="A56" s="38" t="s">
        <v>87</v>
      </c>
      <c r="B56" s="118">
        <v>44409</v>
      </c>
      <c r="C56" s="38">
        <v>11</v>
      </c>
      <c r="D56" s="93" t="s">
        <v>129</v>
      </c>
      <c r="E56" s="93">
        <v>0.1</v>
      </c>
      <c r="F56" s="93">
        <v>200</v>
      </c>
      <c r="G56" s="93">
        <v>1.5</v>
      </c>
      <c r="H56" s="39">
        <v>25339</v>
      </c>
      <c r="I56" s="39">
        <v>119992</v>
      </c>
      <c r="L56" s="39">
        <v>238095</v>
      </c>
      <c r="N56" s="39">
        <v>17933</v>
      </c>
      <c r="O56" s="39">
        <v>24392</v>
      </c>
      <c r="P56" s="39">
        <v>84118</v>
      </c>
      <c r="Q56" s="39">
        <v>8606</v>
      </c>
      <c r="S56" s="39">
        <v>21688</v>
      </c>
      <c r="V56" s="39">
        <v>34552</v>
      </c>
      <c r="W56" s="39">
        <v>40612</v>
      </c>
      <c r="Z56" s="39">
        <v>29118</v>
      </c>
      <c r="AA56" s="38">
        <v>352794</v>
      </c>
      <c r="AC56" s="39">
        <v>81811</v>
      </c>
    </row>
    <row r="57" spans="1:30" s="39" customFormat="1" x14ac:dyDescent="0.2">
      <c r="A57" s="38" t="s">
        <v>88</v>
      </c>
      <c r="B57" s="118">
        <v>44409</v>
      </c>
      <c r="C57" s="38">
        <v>12</v>
      </c>
      <c r="D57" s="93" t="s">
        <v>129</v>
      </c>
      <c r="E57" s="93">
        <v>0.1</v>
      </c>
      <c r="F57" s="93">
        <v>200</v>
      </c>
      <c r="G57" s="93">
        <v>1.5</v>
      </c>
      <c r="H57" s="39">
        <v>24191</v>
      </c>
      <c r="I57" s="39">
        <v>115111</v>
      </c>
      <c r="L57" s="39">
        <v>265322</v>
      </c>
      <c r="N57" s="39">
        <v>19175</v>
      </c>
      <c r="O57" s="39">
        <v>31194</v>
      </c>
      <c r="P57" s="39">
        <v>97243</v>
      </c>
      <c r="Q57" s="39">
        <v>9605</v>
      </c>
      <c r="S57" s="39">
        <v>19856</v>
      </c>
      <c r="V57" s="39">
        <v>36962</v>
      </c>
      <c r="W57" s="39">
        <v>38699</v>
      </c>
      <c r="Z57" s="39">
        <v>27958</v>
      </c>
      <c r="AA57" s="38">
        <v>364144</v>
      </c>
      <c r="AC57" s="39">
        <v>77393</v>
      </c>
    </row>
    <row r="58" spans="1:30" s="79" customFormat="1" x14ac:dyDescent="0.2">
      <c r="A58" s="38" t="s">
        <v>89</v>
      </c>
      <c r="B58" s="118">
        <v>44409</v>
      </c>
      <c r="C58" s="38">
        <v>13</v>
      </c>
      <c r="D58" s="93" t="s">
        <v>129</v>
      </c>
      <c r="E58" s="93">
        <v>0.1</v>
      </c>
      <c r="F58" s="93">
        <v>200</v>
      </c>
      <c r="G58" s="93">
        <v>1.5</v>
      </c>
      <c r="H58" s="39">
        <v>38671</v>
      </c>
      <c r="I58" s="39">
        <v>46928</v>
      </c>
      <c r="J58" s="39"/>
      <c r="K58" s="39"/>
      <c r="L58" s="39">
        <v>110382</v>
      </c>
      <c r="M58" s="39"/>
      <c r="N58" s="39">
        <v>6976</v>
      </c>
      <c r="O58" s="39">
        <v>9514</v>
      </c>
      <c r="P58" s="39">
        <v>48922</v>
      </c>
      <c r="Q58" s="39">
        <v>10120</v>
      </c>
      <c r="R58" s="39"/>
      <c r="S58" s="39">
        <v>6991</v>
      </c>
      <c r="T58" s="39"/>
      <c r="U58" s="39"/>
      <c r="V58" s="39">
        <v>14215</v>
      </c>
      <c r="W58" s="39">
        <v>15297</v>
      </c>
      <c r="X58" s="39"/>
      <c r="Y58" s="39"/>
      <c r="Z58" s="39">
        <v>9156</v>
      </c>
      <c r="AA58" s="38">
        <v>154162</v>
      </c>
      <c r="AB58" s="39"/>
      <c r="AC58" s="39">
        <v>35842</v>
      </c>
      <c r="AD58" s="39"/>
    </row>
    <row r="59" spans="1:30" s="79" customFormat="1" x14ac:dyDescent="0.2">
      <c r="A59" s="38" t="s">
        <v>90</v>
      </c>
      <c r="B59" s="118">
        <v>44409</v>
      </c>
      <c r="C59" s="38">
        <v>14</v>
      </c>
      <c r="D59" s="93" t="s">
        <v>129</v>
      </c>
      <c r="E59" s="93">
        <v>0.1</v>
      </c>
      <c r="F59" s="93">
        <v>200</v>
      </c>
      <c r="G59" s="93">
        <v>1.5</v>
      </c>
      <c r="H59" s="39">
        <v>26558</v>
      </c>
      <c r="I59" s="39">
        <v>31852</v>
      </c>
      <c r="J59" s="39"/>
      <c r="K59" s="39"/>
      <c r="L59" s="39">
        <v>82214</v>
      </c>
      <c r="M59" s="39"/>
      <c r="N59" s="39">
        <v>5113</v>
      </c>
      <c r="O59" s="39">
        <v>9022</v>
      </c>
      <c r="P59" s="39">
        <v>33269</v>
      </c>
      <c r="Q59" s="39">
        <v>3884</v>
      </c>
      <c r="R59" s="39"/>
      <c r="S59" s="39">
        <v>7460</v>
      </c>
      <c r="T59" s="39"/>
      <c r="U59" s="39"/>
      <c r="V59" s="39">
        <v>12613</v>
      </c>
      <c r="W59" s="39">
        <v>14750</v>
      </c>
      <c r="X59" s="39"/>
      <c r="Y59" s="39"/>
      <c r="Z59" s="39">
        <v>7982</v>
      </c>
      <c r="AA59" s="38">
        <v>115360</v>
      </c>
      <c r="AB59" s="39"/>
      <c r="AC59" s="39">
        <v>25804</v>
      </c>
      <c r="AD59" s="39"/>
    </row>
    <row r="60" spans="1:30" s="79" customFormat="1" x14ac:dyDescent="0.2">
      <c r="A60" s="38" t="s">
        <v>91</v>
      </c>
      <c r="B60" s="118">
        <v>44409</v>
      </c>
      <c r="C60" s="38">
        <v>15</v>
      </c>
      <c r="D60" s="93" t="s">
        <v>129</v>
      </c>
      <c r="E60" s="93">
        <v>0.1</v>
      </c>
      <c r="F60" s="93">
        <v>200</v>
      </c>
      <c r="G60" s="93">
        <v>1.5</v>
      </c>
      <c r="H60" s="39">
        <v>23766</v>
      </c>
      <c r="I60" s="39">
        <v>31278</v>
      </c>
      <c r="J60" s="39"/>
      <c r="K60" s="39"/>
      <c r="L60" s="39">
        <v>72290</v>
      </c>
      <c r="M60" s="39"/>
      <c r="N60" s="39">
        <v>7446</v>
      </c>
      <c r="O60" s="39">
        <v>9760</v>
      </c>
      <c r="P60" s="39">
        <v>28609</v>
      </c>
      <c r="Q60" s="39">
        <v>3767</v>
      </c>
      <c r="R60" s="39"/>
      <c r="S60" s="39">
        <v>6768</v>
      </c>
      <c r="T60" s="39"/>
      <c r="U60" s="39"/>
      <c r="V60" s="39">
        <v>15406</v>
      </c>
      <c r="W60" s="39">
        <v>15160</v>
      </c>
      <c r="X60" s="39"/>
      <c r="Y60" s="39"/>
      <c r="Z60" s="39">
        <v>11164</v>
      </c>
      <c r="AA60" s="38">
        <v>117708</v>
      </c>
      <c r="AB60" s="39"/>
      <c r="AC60" s="39">
        <v>29134</v>
      </c>
      <c r="AD60" s="39"/>
    </row>
    <row r="61" spans="1:30" s="79" customFormat="1" x14ac:dyDescent="0.2">
      <c r="A61" s="38" t="s">
        <v>92</v>
      </c>
      <c r="B61" s="118">
        <v>44409</v>
      </c>
      <c r="C61" s="38">
        <v>16</v>
      </c>
      <c r="D61" s="93" t="s">
        <v>129</v>
      </c>
      <c r="E61" s="93">
        <v>0.1</v>
      </c>
      <c r="F61" s="93">
        <v>200</v>
      </c>
      <c r="G61" s="93">
        <v>1.5</v>
      </c>
      <c r="H61" s="39">
        <v>24554</v>
      </c>
      <c r="I61" s="39">
        <v>38703</v>
      </c>
      <c r="J61" s="39"/>
      <c r="K61" s="39"/>
      <c r="L61" s="39">
        <v>88950</v>
      </c>
      <c r="M61" s="39"/>
      <c r="N61" s="39">
        <v>7303</v>
      </c>
      <c r="O61" s="39">
        <v>10075</v>
      </c>
      <c r="P61" s="39">
        <v>31112</v>
      </c>
      <c r="Q61" s="39">
        <v>2532</v>
      </c>
      <c r="R61" s="39"/>
      <c r="S61" s="39">
        <v>9490</v>
      </c>
      <c r="T61" s="39"/>
      <c r="U61" s="39"/>
      <c r="V61" s="39">
        <v>15350</v>
      </c>
      <c r="W61" s="39">
        <v>15167</v>
      </c>
      <c r="X61" s="39"/>
      <c r="Y61" s="39"/>
      <c r="Z61" s="39">
        <v>11285</v>
      </c>
      <c r="AA61" s="38">
        <v>129303</v>
      </c>
      <c r="AB61" s="39"/>
      <c r="AC61" s="39">
        <v>28296</v>
      </c>
      <c r="AD61" s="39"/>
    </row>
    <row r="62" spans="1:30" s="79" customFormat="1" x14ac:dyDescent="0.2">
      <c r="A62" s="38" t="s">
        <v>93</v>
      </c>
      <c r="B62" s="118">
        <v>44409</v>
      </c>
      <c r="C62" s="38">
        <v>17</v>
      </c>
      <c r="D62" s="93" t="s">
        <v>129</v>
      </c>
      <c r="E62" s="93">
        <v>0.1</v>
      </c>
      <c r="F62" s="93">
        <v>200</v>
      </c>
      <c r="G62" s="93">
        <v>1.5</v>
      </c>
      <c r="H62" s="39">
        <v>33429</v>
      </c>
      <c r="I62" s="39">
        <v>41562</v>
      </c>
      <c r="J62" s="39"/>
      <c r="K62" s="39"/>
      <c r="L62" s="39">
        <v>98548</v>
      </c>
      <c r="M62" s="39"/>
      <c r="N62" s="39">
        <v>5594</v>
      </c>
      <c r="O62" s="39">
        <v>7708</v>
      </c>
      <c r="P62" s="39">
        <v>36418</v>
      </c>
      <c r="Q62" s="39">
        <v>3177</v>
      </c>
      <c r="R62" s="39"/>
      <c r="S62" s="39">
        <v>6087</v>
      </c>
      <c r="T62" s="39"/>
      <c r="U62" s="39"/>
      <c r="V62" s="39">
        <v>10039</v>
      </c>
      <c r="W62" s="39">
        <v>14232</v>
      </c>
      <c r="X62" s="39"/>
      <c r="Y62" s="39"/>
      <c r="Z62" s="39">
        <v>8056</v>
      </c>
      <c r="AA62" s="38">
        <v>127735</v>
      </c>
      <c r="AB62" s="39"/>
      <c r="AC62" s="39">
        <v>31307</v>
      </c>
      <c r="AD62" s="39"/>
    </row>
    <row r="63" spans="1:30" s="79" customFormat="1" x14ac:dyDescent="0.2">
      <c r="A63" s="38" t="s">
        <v>94</v>
      </c>
      <c r="B63" s="118">
        <v>44409</v>
      </c>
      <c r="C63" s="38">
        <v>18</v>
      </c>
      <c r="D63" s="93" t="s">
        <v>129</v>
      </c>
      <c r="E63" s="93">
        <v>0.1</v>
      </c>
      <c r="F63" s="93">
        <v>200</v>
      </c>
      <c r="G63" s="93">
        <v>1.5</v>
      </c>
      <c r="H63" s="39">
        <v>19247</v>
      </c>
      <c r="I63" s="39">
        <v>35268</v>
      </c>
      <c r="J63" s="39"/>
      <c r="K63" s="39"/>
      <c r="L63" s="39">
        <v>89503</v>
      </c>
      <c r="M63" s="39"/>
      <c r="N63" s="39">
        <v>5186</v>
      </c>
      <c r="O63" s="39">
        <v>9299</v>
      </c>
      <c r="P63" s="39">
        <v>39547</v>
      </c>
      <c r="Q63" s="39">
        <v>3922</v>
      </c>
      <c r="R63" s="39"/>
      <c r="S63" s="39">
        <v>6890</v>
      </c>
      <c r="T63" s="39"/>
      <c r="U63" s="39"/>
      <c r="V63" s="39">
        <v>10763</v>
      </c>
      <c r="W63" s="39">
        <v>15137</v>
      </c>
      <c r="X63" s="39"/>
      <c r="Y63" s="39"/>
      <c r="Z63" s="39">
        <v>7329</v>
      </c>
      <c r="AA63" s="38">
        <v>119014</v>
      </c>
      <c r="AB63" s="39"/>
      <c r="AC63" s="39">
        <v>26716</v>
      </c>
      <c r="AD63" s="39"/>
    </row>
    <row r="64" spans="1:30" s="79" customFormat="1" x14ac:dyDescent="0.2">
      <c r="A64" s="38" t="s">
        <v>95</v>
      </c>
      <c r="B64" s="118">
        <v>44409</v>
      </c>
      <c r="C64" s="38">
        <v>19</v>
      </c>
      <c r="D64" s="93" t="s">
        <v>129</v>
      </c>
      <c r="E64" s="93">
        <v>0.1</v>
      </c>
      <c r="F64" s="93">
        <v>200</v>
      </c>
      <c r="G64" s="93">
        <v>1.5</v>
      </c>
      <c r="H64" s="39">
        <v>9810</v>
      </c>
      <c r="I64" s="39">
        <v>55822</v>
      </c>
      <c r="J64" s="39"/>
      <c r="K64" s="39"/>
      <c r="L64" s="39">
        <v>122255</v>
      </c>
      <c r="M64" s="39"/>
      <c r="N64" s="39">
        <v>6913</v>
      </c>
      <c r="O64" s="39">
        <v>10296</v>
      </c>
      <c r="P64" s="39">
        <v>42590</v>
      </c>
      <c r="Q64" s="39">
        <v>3484</v>
      </c>
      <c r="R64" s="39"/>
      <c r="S64" s="39">
        <v>8611</v>
      </c>
      <c r="T64" s="39"/>
      <c r="U64" s="39"/>
      <c r="V64" s="39">
        <v>12978</v>
      </c>
      <c r="W64" s="39">
        <v>14388</v>
      </c>
      <c r="X64" s="39"/>
      <c r="Y64" s="39"/>
      <c r="Z64" s="39">
        <v>10032</v>
      </c>
      <c r="AA64" s="38">
        <v>161421</v>
      </c>
      <c r="AB64" s="39"/>
      <c r="AC64" s="39">
        <v>33131</v>
      </c>
      <c r="AD64" s="39"/>
    </row>
    <row r="65" spans="1:30" s="79" customFormat="1" x14ac:dyDescent="0.2">
      <c r="A65" s="38" t="s">
        <v>96</v>
      </c>
      <c r="B65" s="118">
        <v>44409</v>
      </c>
      <c r="C65" s="38">
        <v>20</v>
      </c>
      <c r="D65" s="93" t="s">
        <v>129</v>
      </c>
      <c r="E65" s="93">
        <v>0.1</v>
      </c>
      <c r="F65" s="93">
        <v>200</v>
      </c>
      <c r="G65" s="93">
        <v>1.5</v>
      </c>
      <c r="H65" s="39">
        <v>11548</v>
      </c>
      <c r="I65" s="39">
        <v>57402</v>
      </c>
      <c r="J65" s="39"/>
      <c r="K65" s="39"/>
      <c r="L65" s="39">
        <v>135600</v>
      </c>
      <c r="M65" s="39"/>
      <c r="N65" s="39">
        <v>7406</v>
      </c>
      <c r="O65" s="39">
        <v>12220</v>
      </c>
      <c r="P65" s="39">
        <v>48504</v>
      </c>
      <c r="Q65" s="39">
        <v>4597</v>
      </c>
      <c r="R65" s="39"/>
      <c r="S65" s="39">
        <v>7633</v>
      </c>
      <c r="T65" s="39"/>
      <c r="U65" s="39"/>
      <c r="V65" s="39">
        <v>14692</v>
      </c>
      <c r="W65" s="39">
        <v>15815</v>
      </c>
      <c r="X65" s="39"/>
      <c r="Y65" s="39"/>
      <c r="Z65" s="39">
        <v>11223</v>
      </c>
      <c r="AA65" s="38">
        <v>175660</v>
      </c>
      <c r="AB65" s="39"/>
      <c r="AC65" s="39">
        <v>35474</v>
      </c>
      <c r="AD65" s="39"/>
    </row>
    <row r="66" spans="1:30" s="79" customFormat="1" x14ac:dyDescent="0.2">
      <c r="A66" s="38" t="s">
        <v>97</v>
      </c>
      <c r="B66" s="118">
        <v>44409</v>
      </c>
      <c r="C66" s="38">
        <v>21</v>
      </c>
      <c r="D66" s="93" t="s">
        <v>129</v>
      </c>
      <c r="E66" s="93">
        <v>0.1</v>
      </c>
      <c r="F66" s="93">
        <v>200</v>
      </c>
      <c r="G66" s="93">
        <v>1.5</v>
      </c>
      <c r="H66" s="39">
        <v>12829</v>
      </c>
      <c r="I66" s="39">
        <v>50281</v>
      </c>
      <c r="J66" s="39"/>
      <c r="K66" s="39"/>
      <c r="L66" s="39">
        <v>117932</v>
      </c>
      <c r="M66" s="39"/>
      <c r="N66" s="39">
        <v>6449</v>
      </c>
      <c r="O66" s="39">
        <v>9788</v>
      </c>
      <c r="P66" s="39">
        <v>43416</v>
      </c>
      <c r="Q66" s="39">
        <v>3133</v>
      </c>
      <c r="R66" s="39"/>
      <c r="S66" s="39">
        <v>6960</v>
      </c>
      <c r="T66" s="39"/>
      <c r="U66" s="39"/>
      <c r="V66" s="39">
        <v>14784</v>
      </c>
      <c r="W66" s="39">
        <v>16746</v>
      </c>
      <c r="X66" s="39"/>
      <c r="Y66" s="39"/>
      <c r="Z66" s="39">
        <v>9605</v>
      </c>
      <c r="AA66" s="38">
        <v>165603</v>
      </c>
      <c r="AB66" s="39"/>
      <c r="AC66" s="39">
        <v>39721</v>
      </c>
      <c r="AD66" s="39"/>
    </row>
    <row r="67" spans="1:30" s="79" customFormat="1" x14ac:dyDescent="0.2">
      <c r="A67" s="38" t="s">
        <v>98</v>
      </c>
      <c r="B67" s="118">
        <v>44409</v>
      </c>
      <c r="C67" s="38">
        <v>22</v>
      </c>
      <c r="D67" s="93" t="s">
        <v>129</v>
      </c>
      <c r="E67" s="93">
        <v>0.1</v>
      </c>
      <c r="F67" s="93">
        <v>200</v>
      </c>
      <c r="G67" s="93">
        <v>1.5</v>
      </c>
      <c r="H67" s="39">
        <v>10670</v>
      </c>
      <c r="I67" s="39">
        <v>54882</v>
      </c>
      <c r="J67" s="39"/>
      <c r="K67" s="39"/>
      <c r="L67" s="39">
        <v>127300</v>
      </c>
      <c r="M67" s="39"/>
      <c r="N67" s="39">
        <v>6339</v>
      </c>
      <c r="O67" s="39">
        <v>9640</v>
      </c>
      <c r="P67" s="39">
        <v>49894</v>
      </c>
      <c r="Q67" s="39">
        <v>5453</v>
      </c>
      <c r="R67" s="39"/>
      <c r="S67" s="39">
        <v>10009</v>
      </c>
      <c r="T67" s="39"/>
      <c r="U67" s="39"/>
      <c r="V67" s="39">
        <v>14317</v>
      </c>
      <c r="W67" s="39">
        <v>16500</v>
      </c>
      <c r="X67" s="39"/>
      <c r="Y67" s="39"/>
      <c r="Z67" s="39">
        <v>10098</v>
      </c>
      <c r="AA67" s="38">
        <v>168411</v>
      </c>
      <c r="AB67" s="39"/>
      <c r="AC67" s="39">
        <v>36513</v>
      </c>
      <c r="AD67" s="39"/>
    </row>
    <row r="68" spans="1:30" s="79" customFormat="1" x14ac:dyDescent="0.2">
      <c r="A68" s="38" t="s">
        <v>99</v>
      </c>
      <c r="B68" s="118">
        <v>44409</v>
      </c>
      <c r="C68" s="38">
        <v>23</v>
      </c>
      <c r="D68" s="93" t="s">
        <v>129</v>
      </c>
      <c r="E68" s="93">
        <v>0.1</v>
      </c>
      <c r="F68" s="93">
        <v>200</v>
      </c>
      <c r="G68" s="93">
        <v>1.5</v>
      </c>
      <c r="H68" s="39">
        <v>9945</v>
      </c>
      <c r="I68" s="39">
        <v>52256</v>
      </c>
      <c r="J68" s="39"/>
      <c r="K68" s="39"/>
      <c r="L68" s="39">
        <v>134955</v>
      </c>
      <c r="M68" s="39"/>
      <c r="N68" s="39">
        <v>6252</v>
      </c>
      <c r="O68" s="39">
        <v>11338</v>
      </c>
      <c r="P68" s="39">
        <v>50745</v>
      </c>
      <c r="Q68" s="39">
        <v>4459</v>
      </c>
      <c r="R68" s="39"/>
      <c r="S68" s="39">
        <v>9362</v>
      </c>
      <c r="T68" s="39"/>
      <c r="U68" s="39"/>
      <c r="V68" s="39">
        <v>12704</v>
      </c>
      <c r="W68" s="39">
        <v>15223</v>
      </c>
      <c r="X68" s="39"/>
      <c r="Y68" s="39"/>
      <c r="Z68" s="39">
        <v>9835</v>
      </c>
      <c r="AA68" s="38">
        <v>171552</v>
      </c>
      <c r="AB68" s="39"/>
      <c r="AC68" s="39">
        <v>35638</v>
      </c>
      <c r="AD68" s="39"/>
    </row>
    <row r="69" spans="1:30" s="79" customFormat="1" x14ac:dyDescent="0.2">
      <c r="A69" s="38" t="s">
        <v>100</v>
      </c>
      <c r="B69" s="118">
        <v>44409</v>
      </c>
      <c r="C69" s="38">
        <v>24</v>
      </c>
      <c r="D69" s="93" t="s">
        <v>129</v>
      </c>
      <c r="E69" s="93">
        <v>0.1</v>
      </c>
      <c r="F69" s="93">
        <v>200</v>
      </c>
      <c r="G69" s="93">
        <v>1.5</v>
      </c>
      <c r="H69" s="39">
        <v>4534</v>
      </c>
      <c r="I69" s="39">
        <v>39352</v>
      </c>
      <c r="J69" s="39"/>
      <c r="K69" s="39"/>
      <c r="L69" s="39">
        <v>115326</v>
      </c>
      <c r="M69" s="39"/>
      <c r="N69" s="39">
        <v>6747</v>
      </c>
      <c r="O69" s="39">
        <v>11024</v>
      </c>
      <c r="P69" s="39">
        <v>44772</v>
      </c>
      <c r="Q69" s="39">
        <v>4826</v>
      </c>
      <c r="R69" s="39"/>
      <c r="S69" s="39">
        <v>7922</v>
      </c>
      <c r="T69" s="39"/>
      <c r="U69" s="39"/>
      <c r="V69" s="39">
        <v>13383</v>
      </c>
      <c r="W69" s="39">
        <v>15964</v>
      </c>
      <c r="X69" s="39"/>
      <c r="Y69" s="39"/>
      <c r="Z69" s="39">
        <v>9235</v>
      </c>
      <c r="AA69" s="38">
        <v>150196</v>
      </c>
      <c r="AB69" s="39"/>
      <c r="AC69" s="39">
        <v>35658</v>
      </c>
      <c r="AD69" s="39"/>
    </row>
    <row r="70" spans="1:30" s="79" customFormat="1" x14ac:dyDescent="0.2">
      <c r="A70" s="38" t="s">
        <v>101</v>
      </c>
      <c r="B70" s="118">
        <v>44409</v>
      </c>
      <c r="C70" s="38">
        <v>25</v>
      </c>
      <c r="D70" s="93" t="s">
        <v>129</v>
      </c>
      <c r="E70" s="93">
        <v>0.1</v>
      </c>
      <c r="F70" s="93">
        <v>200</v>
      </c>
      <c r="G70" s="93">
        <v>1.5</v>
      </c>
      <c r="H70" s="39">
        <v>11052</v>
      </c>
      <c r="I70" s="39">
        <v>61883</v>
      </c>
      <c r="J70" s="39"/>
      <c r="K70" s="39"/>
      <c r="L70" s="39">
        <v>130535</v>
      </c>
      <c r="M70" s="39"/>
      <c r="N70" s="39">
        <v>6631</v>
      </c>
      <c r="O70" s="39">
        <v>10248</v>
      </c>
      <c r="P70" s="39">
        <v>44301</v>
      </c>
      <c r="Q70" s="39">
        <v>3868</v>
      </c>
      <c r="R70" s="39"/>
      <c r="S70" s="39">
        <v>8170</v>
      </c>
      <c r="T70" s="39"/>
      <c r="U70" s="39"/>
      <c r="V70" s="39">
        <v>13959</v>
      </c>
      <c r="W70" s="39">
        <v>18295</v>
      </c>
      <c r="X70" s="39"/>
      <c r="Y70" s="39"/>
      <c r="Z70" s="39">
        <v>9527</v>
      </c>
      <c r="AA70" s="38">
        <v>180534</v>
      </c>
      <c r="AB70" s="39"/>
      <c r="AC70" s="39">
        <v>43754</v>
      </c>
      <c r="AD70" s="39"/>
    </row>
    <row r="71" spans="1:30" s="79" customFormat="1" x14ac:dyDescent="0.2">
      <c r="A71" s="38" t="s">
        <v>102</v>
      </c>
      <c r="B71" s="118">
        <v>44409</v>
      </c>
      <c r="C71" s="38">
        <v>26</v>
      </c>
      <c r="D71" s="93" t="s">
        <v>129</v>
      </c>
      <c r="E71" s="93">
        <v>0.1</v>
      </c>
      <c r="F71" s="93">
        <v>200</v>
      </c>
      <c r="G71" s="93">
        <v>1.5</v>
      </c>
      <c r="H71" s="39">
        <v>9795</v>
      </c>
      <c r="I71" s="39">
        <v>45653</v>
      </c>
      <c r="J71" s="39"/>
      <c r="K71" s="39"/>
      <c r="L71" s="39">
        <v>124641</v>
      </c>
      <c r="M71" s="39"/>
      <c r="N71" s="39">
        <v>5833</v>
      </c>
      <c r="O71" s="39">
        <v>9719</v>
      </c>
      <c r="P71" s="39">
        <v>45937</v>
      </c>
      <c r="Q71" s="39">
        <v>6066</v>
      </c>
      <c r="R71" s="39"/>
      <c r="S71" s="39">
        <v>10906</v>
      </c>
      <c r="T71" s="39"/>
      <c r="U71" s="39"/>
      <c r="V71" s="39">
        <v>13257</v>
      </c>
      <c r="W71" s="39">
        <v>17703</v>
      </c>
      <c r="X71" s="39"/>
      <c r="Y71" s="39"/>
      <c r="Z71" s="39">
        <v>10583</v>
      </c>
      <c r="AA71" s="38">
        <v>165792</v>
      </c>
      <c r="AB71" s="39"/>
      <c r="AC71" s="39">
        <v>36227</v>
      </c>
      <c r="AD71" s="39"/>
    </row>
    <row r="72" spans="1:30" s="79" customFormat="1" x14ac:dyDescent="0.2">
      <c r="A72" s="38" t="s">
        <v>103</v>
      </c>
      <c r="B72" s="118">
        <v>44409</v>
      </c>
      <c r="C72" s="38">
        <v>27</v>
      </c>
      <c r="D72" s="93" t="s">
        <v>129</v>
      </c>
      <c r="E72" s="93">
        <v>0.1</v>
      </c>
      <c r="F72" s="128">
        <v>300</v>
      </c>
      <c r="G72" s="93">
        <v>1.5</v>
      </c>
      <c r="H72" s="39">
        <v>28008</v>
      </c>
      <c r="I72" s="39">
        <v>43613</v>
      </c>
      <c r="J72" s="39"/>
      <c r="K72" s="39"/>
      <c r="L72" s="39">
        <v>208739</v>
      </c>
      <c r="M72" s="39"/>
      <c r="N72" s="39">
        <v>4502</v>
      </c>
      <c r="O72" s="39">
        <v>6413</v>
      </c>
      <c r="P72" s="39">
        <v>73951</v>
      </c>
      <c r="Q72" s="39">
        <v>3340</v>
      </c>
      <c r="R72" s="39"/>
      <c r="S72" s="39">
        <v>14879</v>
      </c>
      <c r="T72" s="39"/>
      <c r="U72" s="39"/>
      <c r="V72" s="39">
        <v>32063</v>
      </c>
      <c r="W72" s="39">
        <v>10868</v>
      </c>
      <c r="X72" s="39"/>
      <c r="Y72" s="39"/>
      <c r="Z72" s="39">
        <v>13806</v>
      </c>
      <c r="AA72" s="38">
        <v>265794</v>
      </c>
      <c r="AB72" s="39"/>
      <c r="AC72" s="39">
        <v>56852</v>
      </c>
      <c r="AD72" s="39"/>
    </row>
    <row r="73" spans="1:30" s="79" customFormat="1" x14ac:dyDescent="0.2">
      <c r="A73" s="38" t="s">
        <v>104</v>
      </c>
      <c r="B73" s="118">
        <v>44409</v>
      </c>
      <c r="C73" s="38">
        <v>28</v>
      </c>
      <c r="D73" s="93" t="s">
        <v>129</v>
      </c>
      <c r="E73" s="93">
        <v>0.1</v>
      </c>
      <c r="F73" s="128">
        <v>300</v>
      </c>
      <c r="G73" s="93">
        <v>1.5</v>
      </c>
      <c r="H73" s="39">
        <v>18953</v>
      </c>
      <c r="I73" s="39">
        <v>41940</v>
      </c>
      <c r="J73" s="39"/>
      <c r="K73" s="39"/>
      <c r="L73" s="39">
        <v>184313</v>
      </c>
      <c r="M73" s="39"/>
      <c r="N73" s="39">
        <v>3355</v>
      </c>
      <c r="O73" s="39">
        <v>5560</v>
      </c>
      <c r="P73" s="39">
        <v>67917</v>
      </c>
      <c r="Q73" s="39">
        <v>2427</v>
      </c>
      <c r="R73" s="39"/>
      <c r="S73" s="39">
        <v>15128</v>
      </c>
      <c r="T73" s="39"/>
      <c r="U73" s="39"/>
      <c r="V73" s="39">
        <v>30711</v>
      </c>
      <c r="W73" s="39">
        <v>11892</v>
      </c>
      <c r="X73" s="39"/>
      <c r="Y73" s="39"/>
      <c r="Z73" s="39">
        <v>13636</v>
      </c>
      <c r="AA73" s="38">
        <v>252596</v>
      </c>
      <c r="AB73" s="39"/>
      <c r="AC73" s="39">
        <v>58570</v>
      </c>
      <c r="AD73" s="39"/>
    </row>
    <row r="74" spans="1:30" s="79" customFormat="1" x14ac:dyDescent="0.2">
      <c r="A74" s="38" t="s">
        <v>105</v>
      </c>
      <c r="B74" s="118">
        <v>44409</v>
      </c>
      <c r="C74" s="38">
        <v>29</v>
      </c>
      <c r="D74" s="93" t="s">
        <v>129</v>
      </c>
      <c r="E74" s="93">
        <v>0.1</v>
      </c>
      <c r="F74" s="128">
        <v>300</v>
      </c>
      <c r="G74" s="93">
        <v>1.5</v>
      </c>
      <c r="H74" s="39">
        <v>29861</v>
      </c>
      <c r="I74" s="39">
        <v>42681</v>
      </c>
      <c r="J74" s="39"/>
      <c r="K74" s="39"/>
      <c r="L74" s="39">
        <v>173862</v>
      </c>
      <c r="M74" s="39"/>
      <c r="N74" s="39">
        <v>2332</v>
      </c>
      <c r="O74" s="39">
        <v>5064</v>
      </c>
      <c r="P74" s="39">
        <v>60924</v>
      </c>
      <c r="Q74" s="39">
        <v>3159</v>
      </c>
      <c r="R74" s="39"/>
      <c r="S74" s="39">
        <v>12097</v>
      </c>
      <c r="T74" s="39"/>
      <c r="U74" s="39"/>
      <c r="V74" s="39">
        <v>29755</v>
      </c>
      <c r="W74" s="39">
        <v>12054</v>
      </c>
      <c r="X74" s="39"/>
      <c r="Y74" s="39"/>
      <c r="Z74" s="39">
        <v>11719</v>
      </c>
      <c r="AA74" s="38">
        <v>230273</v>
      </c>
      <c r="AB74" s="39"/>
      <c r="AC74" s="39">
        <v>50845</v>
      </c>
      <c r="AD74" s="39"/>
    </row>
    <row r="75" spans="1:30" s="79" customFormat="1" x14ac:dyDescent="0.2">
      <c r="A75" s="38" t="s">
        <v>106</v>
      </c>
      <c r="B75" s="118">
        <v>44409</v>
      </c>
      <c r="C75" s="38">
        <v>30</v>
      </c>
      <c r="D75" s="93" t="s">
        <v>129</v>
      </c>
      <c r="E75" s="93">
        <v>0.1</v>
      </c>
      <c r="F75" s="128">
        <v>300</v>
      </c>
      <c r="G75" s="93">
        <v>1.5</v>
      </c>
      <c r="H75" s="39">
        <v>25444</v>
      </c>
      <c r="I75" s="39">
        <v>38800</v>
      </c>
      <c r="J75" s="39"/>
      <c r="K75" s="39"/>
      <c r="L75" s="39">
        <v>186155</v>
      </c>
      <c r="M75" s="39"/>
      <c r="N75" s="39">
        <v>3486</v>
      </c>
      <c r="O75" s="39">
        <v>5501</v>
      </c>
      <c r="P75" s="39">
        <v>64944</v>
      </c>
      <c r="Q75" s="39">
        <v>2803</v>
      </c>
      <c r="R75" s="39"/>
      <c r="S75" s="39">
        <v>13816</v>
      </c>
      <c r="T75" s="39"/>
      <c r="U75" s="39"/>
      <c r="V75" s="39">
        <v>32128</v>
      </c>
      <c r="W75" s="39">
        <v>10851</v>
      </c>
      <c r="X75" s="39"/>
      <c r="Y75" s="39"/>
      <c r="Z75" s="39">
        <v>14006</v>
      </c>
      <c r="AA75" s="38">
        <v>246456</v>
      </c>
      <c r="AB75" s="39"/>
      <c r="AC75" s="39">
        <v>55008</v>
      </c>
      <c r="AD75" s="39"/>
    </row>
    <row r="76" spans="1:30" s="79" customFormat="1" x14ac:dyDescent="0.2">
      <c r="A76" s="38" t="s">
        <v>107</v>
      </c>
      <c r="B76" s="118">
        <v>44409</v>
      </c>
      <c r="C76" s="38">
        <v>31</v>
      </c>
      <c r="D76" s="93" t="s">
        <v>129</v>
      </c>
      <c r="E76" s="93">
        <v>0.1</v>
      </c>
      <c r="F76" s="128">
        <v>300</v>
      </c>
      <c r="G76" s="93">
        <v>1.5</v>
      </c>
      <c r="H76" s="39">
        <v>24683</v>
      </c>
      <c r="I76" s="39">
        <v>51378</v>
      </c>
      <c r="J76" s="39"/>
      <c r="K76" s="39"/>
      <c r="L76" s="39">
        <v>189810</v>
      </c>
      <c r="M76" s="39"/>
      <c r="N76" s="39">
        <v>3020</v>
      </c>
      <c r="O76" s="39">
        <v>6383</v>
      </c>
      <c r="P76" s="39">
        <v>66741</v>
      </c>
      <c r="Q76" s="39">
        <v>2353</v>
      </c>
      <c r="R76" s="39"/>
      <c r="S76" s="39">
        <v>15925</v>
      </c>
      <c r="T76" s="39"/>
      <c r="U76" s="39"/>
      <c r="V76" s="39">
        <v>31267</v>
      </c>
      <c r="W76" s="39">
        <v>11108</v>
      </c>
      <c r="X76" s="39"/>
      <c r="Y76" s="39"/>
      <c r="Z76" s="39">
        <v>14275</v>
      </c>
      <c r="AA76" s="38">
        <v>247989</v>
      </c>
      <c r="AB76" s="39"/>
      <c r="AC76" s="39">
        <v>53690</v>
      </c>
      <c r="AD76" s="39"/>
    </row>
    <row r="77" spans="1:30" s="79" customFormat="1" x14ac:dyDescent="0.2">
      <c r="A77" s="38" t="s">
        <v>108</v>
      </c>
      <c r="B77" s="118">
        <v>44409</v>
      </c>
      <c r="C77" s="38">
        <v>32</v>
      </c>
      <c r="D77" s="93" t="s">
        <v>129</v>
      </c>
      <c r="E77" s="93">
        <v>0.1</v>
      </c>
      <c r="F77" s="128">
        <v>300</v>
      </c>
      <c r="G77" s="93">
        <v>1.5</v>
      </c>
      <c r="H77" s="39">
        <v>26376</v>
      </c>
      <c r="I77" s="39">
        <v>38991</v>
      </c>
      <c r="J77" s="39"/>
      <c r="K77" s="39"/>
      <c r="L77" s="39">
        <v>186692</v>
      </c>
      <c r="M77" s="39"/>
      <c r="N77" s="39">
        <v>3525</v>
      </c>
      <c r="O77" s="39">
        <v>4628</v>
      </c>
      <c r="P77" s="39">
        <v>66321</v>
      </c>
      <c r="Q77" s="39">
        <v>2486</v>
      </c>
      <c r="R77" s="39"/>
      <c r="S77" s="39">
        <v>14780</v>
      </c>
      <c r="T77" s="39"/>
      <c r="U77" s="39"/>
      <c r="V77" s="39">
        <v>32642</v>
      </c>
      <c r="W77" s="39">
        <v>10541</v>
      </c>
      <c r="X77" s="39"/>
      <c r="Y77" s="39"/>
      <c r="Z77" s="39">
        <v>15999</v>
      </c>
      <c r="AA77" s="38">
        <v>250422</v>
      </c>
      <c r="AB77" s="39"/>
      <c r="AC77" s="39">
        <v>51803</v>
      </c>
      <c r="AD77" s="39"/>
    </row>
    <row r="78" spans="1:30" s="79" customFormat="1" x14ac:dyDescent="0.2">
      <c r="A78" s="38" t="s">
        <v>109</v>
      </c>
      <c r="B78" s="118">
        <v>44409</v>
      </c>
      <c r="C78" s="38">
        <v>33</v>
      </c>
      <c r="D78" s="93" t="s">
        <v>129</v>
      </c>
      <c r="E78" s="93">
        <v>0.1</v>
      </c>
      <c r="F78" s="128">
        <v>300</v>
      </c>
      <c r="G78" s="93">
        <v>1.5</v>
      </c>
      <c r="H78" s="39">
        <v>22046</v>
      </c>
      <c r="I78" s="39">
        <v>40684</v>
      </c>
      <c r="J78" s="39"/>
      <c r="K78" s="39"/>
      <c r="L78" s="39">
        <v>177045</v>
      </c>
      <c r="M78" s="39"/>
      <c r="N78" s="39">
        <v>3081</v>
      </c>
      <c r="O78" s="39">
        <v>5489</v>
      </c>
      <c r="P78" s="39">
        <v>62805</v>
      </c>
      <c r="Q78" s="39">
        <v>1878</v>
      </c>
      <c r="R78" s="39"/>
      <c r="S78" s="39">
        <v>12152</v>
      </c>
      <c r="T78" s="39"/>
      <c r="U78" s="39"/>
      <c r="V78" s="39">
        <v>31792</v>
      </c>
      <c r="W78" s="39">
        <v>11006</v>
      </c>
      <c r="X78" s="39"/>
      <c r="Y78" s="39"/>
      <c r="Z78" s="39">
        <v>14691</v>
      </c>
      <c r="AA78" s="38">
        <v>241371</v>
      </c>
      <c r="AB78" s="39"/>
      <c r="AC78" s="39">
        <v>53645</v>
      </c>
      <c r="AD78" s="39"/>
    </row>
    <row r="79" spans="1:30" s="79" customFormat="1" x14ac:dyDescent="0.2">
      <c r="A79" s="38" t="s">
        <v>110</v>
      </c>
      <c r="B79" s="118">
        <v>44409</v>
      </c>
      <c r="C79" s="38">
        <v>34</v>
      </c>
      <c r="D79" s="93" t="s">
        <v>129</v>
      </c>
      <c r="E79" s="93">
        <v>0.1</v>
      </c>
      <c r="F79" s="128">
        <v>300</v>
      </c>
      <c r="G79" s="93">
        <v>1.5</v>
      </c>
      <c r="H79" s="39">
        <v>20218</v>
      </c>
      <c r="I79" s="39">
        <v>49693</v>
      </c>
      <c r="J79" s="39"/>
      <c r="K79" s="39"/>
      <c r="L79" s="39">
        <v>187065</v>
      </c>
      <c r="M79" s="39"/>
      <c r="N79" s="39">
        <v>3202</v>
      </c>
      <c r="O79" s="39">
        <v>5836</v>
      </c>
      <c r="P79" s="39">
        <v>65874</v>
      </c>
      <c r="Q79" s="39">
        <v>1838</v>
      </c>
      <c r="R79" s="39"/>
      <c r="S79" s="39">
        <v>13512</v>
      </c>
      <c r="T79" s="39"/>
      <c r="U79" s="39"/>
      <c r="V79" s="39">
        <v>31659</v>
      </c>
      <c r="W79" s="39">
        <v>11055</v>
      </c>
      <c r="X79" s="39"/>
      <c r="Y79" s="39"/>
      <c r="Z79" s="39">
        <v>15331</v>
      </c>
      <c r="AA79" s="38">
        <v>248445</v>
      </c>
      <c r="AB79" s="39"/>
      <c r="AC79" s="39">
        <v>50806</v>
      </c>
      <c r="AD79" s="39"/>
    </row>
    <row r="80" spans="1:30" s="79" customFormat="1" x14ac:dyDescent="0.2">
      <c r="A80" s="38" t="s">
        <v>111</v>
      </c>
      <c r="B80" s="118">
        <v>44409</v>
      </c>
      <c r="C80" s="38">
        <v>35</v>
      </c>
      <c r="D80" s="93" t="s">
        <v>129</v>
      </c>
      <c r="E80" s="93">
        <v>0.1</v>
      </c>
      <c r="F80" s="128">
        <v>300</v>
      </c>
      <c r="G80" s="93">
        <v>1.5</v>
      </c>
      <c r="H80" s="39">
        <v>27338</v>
      </c>
      <c r="I80" s="39">
        <v>45845</v>
      </c>
      <c r="J80" s="39"/>
      <c r="K80" s="39"/>
      <c r="L80" s="39">
        <v>209670</v>
      </c>
      <c r="M80" s="39"/>
      <c r="N80" s="39">
        <v>4158</v>
      </c>
      <c r="O80" s="39">
        <v>5204</v>
      </c>
      <c r="P80" s="39">
        <v>68902</v>
      </c>
      <c r="Q80" s="39">
        <v>1834</v>
      </c>
      <c r="R80" s="39"/>
      <c r="S80" s="39">
        <v>13427</v>
      </c>
      <c r="T80" s="39"/>
      <c r="U80" s="39"/>
      <c r="V80" s="39">
        <v>28477</v>
      </c>
      <c r="W80" s="39">
        <v>9968</v>
      </c>
      <c r="X80" s="39"/>
      <c r="Y80" s="39"/>
      <c r="Z80" s="39">
        <v>13411</v>
      </c>
      <c r="AA80" s="38">
        <v>253546</v>
      </c>
      <c r="AB80" s="39"/>
      <c r="AC80" s="39">
        <v>53949</v>
      </c>
      <c r="AD80" s="39"/>
    </row>
    <row r="81" spans="1:30" s="79" customFormat="1" x14ac:dyDescent="0.2">
      <c r="A81" s="38" t="s">
        <v>112</v>
      </c>
      <c r="B81" s="118">
        <v>44409</v>
      </c>
      <c r="C81" s="38">
        <v>36</v>
      </c>
      <c r="D81" s="93" t="s">
        <v>129</v>
      </c>
      <c r="E81" s="93">
        <v>0.1</v>
      </c>
      <c r="F81" s="128">
        <v>300</v>
      </c>
      <c r="G81" s="93">
        <v>1.5</v>
      </c>
      <c r="H81" s="39">
        <v>37353</v>
      </c>
      <c r="I81" s="39">
        <v>48846</v>
      </c>
      <c r="J81" s="39"/>
      <c r="K81" s="39"/>
      <c r="L81" s="39">
        <v>214887</v>
      </c>
      <c r="M81" s="39"/>
      <c r="N81" s="39">
        <v>4142</v>
      </c>
      <c r="O81" s="39">
        <v>6661</v>
      </c>
      <c r="P81" s="39">
        <v>71520</v>
      </c>
      <c r="Q81" s="39">
        <v>2086</v>
      </c>
      <c r="R81" s="39"/>
      <c r="S81" s="39">
        <v>15231</v>
      </c>
      <c r="T81" s="39"/>
      <c r="U81" s="39"/>
      <c r="V81" s="39">
        <v>36019</v>
      </c>
      <c r="W81" s="39">
        <v>10441</v>
      </c>
      <c r="X81" s="39"/>
      <c r="Y81" s="39"/>
      <c r="Z81" s="39">
        <v>17649</v>
      </c>
      <c r="AA81" s="38">
        <v>280542</v>
      </c>
      <c r="AB81" s="39"/>
      <c r="AC81" s="39">
        <v>56570</v>
      </c>
      <c r="AD81" s="39"/>
    </row>
    <row r="82" spans="1:30" s="79" customFormat="1" x14ac:dyDescent="0.2">
      <c r="A82" s="38" t="s">
        <v>113</v>
      </c>
      <c r="B82" s="118">
        <v>44409</v>
      </c>
      <c r="C82" s="38">
        <v>37</v>
      </c>
      <c r="D82" s="93" t="s">
        <v>129</v>
      </c>
      <c r="E82" s="93">
        <v>0.1</v>
      </c>
      <c r="F82" s="128">
        <v>300</v>
      </c>
      <c r="G82" s="93">
        <v>1.5</v>
      </c>
      <c r="H82" s="39">
        <v>19156</v>
      </c>
      <c r="I82" s="39">
        <v>42818</v>
      </c>
      <c r="J82" s="39"/>
      <c r="K82" s="39"/>
      <c r="L82" s="39">
        <v>187964</v>
      </c>
      <c r="M82" s="39"/>
      <c r="N82" s="39">
        <v>3326</v>
      </c>
      <c r="O82" s="39">
        <v>4826</v>
      </c>
      <c r="P82" s="39">
        <v>60619</v>
      </c>
      <c r="Q82" s="39">
        <v>1976</v>
      </c>
      <c r="R82" s="39"/>
      <c r="S82" s="39">
        <v>14012</v>
      </c>
      <c r="T82" s="39"/>
      <c r="U82" s="39"/>
      <c r="V82" s="39">
        <v>31941</v>
      </c>
      <c r="W82" s="39">
        <v>11161</v>
      </c>
      <c r="X82" s="39"/>
      <c r="Y82" s="39"/>
      <c r="Z82" s="39">
        <v>13678</v>
      </c>
      <c r="AA82" s="38">
        <v>237945</v>
      </c>
      <c r="AB82" s="39"/>
      <c r="AC82" s="39">
        <v>51265</v>
      </c>
      <c r="AD82" s="39"/>
    </row>
    <row r="83" spans="1:30" s="79" customFormat="1" x14ac:dyDescent="0.2">
      <c r="A83" s="38" t="s">
        <v>114</v>
      </c>
      <c r="B83" s="118">
        <v>44409</v>
      </c>
      <c r="C83" s="38">
        <v>38</v>
      </c>
      <c r="D83" s="93" t="s">
        <v>129</v>
      </c>
      <c r="E83" s="93">
        <v>0.1</v>
      </c>
      <c r="F83" s="128">
        <v>300</v>
      </c>
      <c r="G83" s="93">
        <v>1.5</v>
      </c>
      <c r="H83" s="39">
        <v>32783</v>
      </c>
      <c r="I83" s="39">
        <v>49368</v>
      </c>
      <c r="J83" s="39"/>
      <c r="K83" s="39"/>
      <c r="L83" s="39">
        <v>194281</v>
      </c>
      <c r="M83" s="39"/>
      <c r="N83" s="39">
        <v>3388</v>
      </c>
      <c r="O83" s="39">
        <v>5421</v>
      </c>
      <c r="P83" s="39">
        <v>66089</v>
      </c>
      <c r="Q83" s="39">
        <v>2480</v>
      </c>
      <c r="R83" s="39"/>
      <c r="S83" s="39">
        <v>16767</v>
      </c>
      <c r="T83" s="39"/>
      <c r="U83" s="39"/>
      <c r="V83" s="39">
        <v>34240</v>
      </c>
      <c r="W83" s="39">
        <v>13421</v>
      </c>
      <c r="X83" s="39"/>
      <c r="Y83" s="39"/>
      <c r="Z83" s="39">
        <v>16342</v>
      </c>
      <c r="AA83" s="38">
        <v>272694</v>
      </c>
      <c r="AB83" s="39"/>
      <c r="AC83" s="39">
        <v>64417</v>
      </c>
      <c r="AD83" s="39"/>
    </row>
    <row r="84" spans="1:30" s="79" customFormat="1" x14ac:dyDescent="0.2">
      <c r="A84" s="38" t="s">
        <v>115</v>
      </c>
      <c r="B84" s="118">
        <v>44409</v>
      </c>
      <c r="C84" s="38">
        <v>39</v>
      </c>
      <c r="D84" s="93" t="s">
        <v>129</v>
      </c>
      <c r="E84" s="93">
        <v>0.1</v>
      </c>
      <c r="F84" s="128">
        <v>300</v>
      </c>
      <c r="G84" s="93">
        <v>1.5</v>
      </c>
      <c r="H84" s="39">
        <v>27197</v>
      </c>
      <c r="I84" s="39">
        <v>44839</v>
      </c>
      <c r="J84" s="39"/>
      <c r="K84" s="39"/>
      <c r="L84" s="39">
        <v>193311</v>
      </c>
      <c r="M84" s="39"/>
      <c r="N84" s="39">
        <v>3116</v>
      </c>
      <c r="O84" s="39">
        <v>5335</v>
      </c>
      <c r="P84" s="39">
        <v>66854</v>
      </c>
      <c r="Q84" s="39">
        <v>1672</v>
      </c>
      <c r="R84" s="39"/>
      <c r="S84" s="39">
        <v>14858</v>
      </c>
      <c r="T84" s="39"/>
      <c r="U84" s="39"/>
      <c r="V84" s="39">
        <v>29062</v>
      </c>
      <c r="W84" s="39">
        <v>10486</v>
      </c>
      <c r="X84" s="39"/>
      <c r="Y84" s="39"/>
      <c r="Z84" s="39">
        <v>12744</v>
      </c>
      <c r="AA84" s="38">
        <v>234581</v>
      </c>
      <c r="AB84" s="39"/>
      <c r="AC84" s="39">
        <v>47806</v>
      </c>
      <c r="AD84" s="39"/>
    </row>
    <row r="85" spans="1:30" s="79" customFormat="1" x14ac:dyDescent="0.2">
      <c r="A85" s="38" t="s">
        <v>116</v>
      </c>
      <c r="B85" s="118">
        <v>44409</v>
      </c>
      <c r="C85" s="38">
        <v>40</v>
      </c>
      <c r="D85" s="93" t="s">
        <v>129</v>
      </c>
      <c r="E85" s="93">
        <v>0.1</v>
      </c>
      <c r="F85" s="128">
        <v>300</v>
      </c>
      <c r="G85" s="93">
        <v>1.5</v>
      </c>
      <c r="H85" s="39">
        <v>39841</v>
      </c>
      <c r="I85" s="39">
        <v>59943</v>
      </c>
      <c r="J85" s="39"/>
      <c r="K85" s="39"/>
      <c r="L85" s="39">
        <v>262305</v>
      </c>
      <c r="M85" s="39"/>
      <c r="N85" s="39">
        <v>4115</v>
      </c>
      <c r="O85" s="39">
        <v>6286</v>
      </c>
      <c r="P85" s="39">
        <v>88314</v>
      </c>
      <c r="Q85" s="39">
        <v>3264</v>
      </c>
      <c r="R85" s="39"/>
      <c r="S85" s="39">
        <v>14334</v>
      </c>
      <c r="T85" s="39"/>
      <c r="U85" s="39"/>
      <c r="V85" s="39">
        <v>29855</v>
      </c>
      <c r="W85" s="39">
        <v>9675</v>
      </c>
      <c r="X85" s="39"/>
      <c r="Y85" s="39"/>
      <c r="Z85" s="39">
        <v>12212</v>
      </c>
      <c r="AA85" s="38">
        <v>297358</v>
      </c>
      <c r="AB85" s="39"/>
      <c r="AC85" s="39">
        <v>60105</v>
      </c>
      <c r="AD85" s="39"/>
    </row>
    <row r="86" spans="1:30" s="79" customFormat="1" x14ac:dyDescent="0.2">
      <c r="A86" s="38" t="s">
        <v>117</v>
      </c>
      <c r="B86" s="118">
        <v>44409</v>
      </c>
      <c r="C86" s="38">
        <v>41</v>
      </c>
      <c r="D86" s="93" t="s">
        <v>129</v>
      </c>
      <c r="E86" s="93">
        <v>0.1</v>
      </c>
      <c r="F86" s="128">
        <v>300</v>
      </c>
      <c r="G86" s="93">
        <v>1.5</v>
      </c>
      <c r="H86" s="39">
        <v>32949</v>
      </c>
      <c r="I86" s="39">
        <v>60306</v>
      </c>
      <c r="J86" s="39"/>
      <c r="K86" s="39"/>
      <c r="L86" s="39">
        <v>209127</v>
      </c>
      <c r="M86" s="39"/>
      <c r="N86" s="39">
        <v>4053</v>
      </c>
      <c r="O86" s="39">
        <v>8143</v>
      </c>
      <c r="P86" s="39">
        <v>68732</v>
      </c>
      <c r="Q86" s="39">
        <v>1126</v>
      </c>
      <c r="R86" s="39"/>
      <c r="S86" s="39">
        <v>15470</v>
      </c>
      <c r="T86" s="39"/>
      <c r="U86" s="39"/>
      <c r="V86" s="39">
        <v>35818</v>
      </c>
      <c r="W86" s="39">
        <v>12686</v>
      </c>
      <c r="X86" s="39"/>
      <c r="Y86" s="39"/>
      <c r="Z86" s="39">
        <v>17291</v>
      </c>
      <c r="AA86" s="38">
        <v>278194</v>
      </c>
      <c r="AB86" s="39"/>
      <c r="AC86" s="39">
        <v>63155</v>
      </c>
      <c r="AD86" s="39"/>
    </row>
    <row r="87" spans="1:30" s="8" customFormat="1" x14ac:dyDescent="0.2">
      <c r="A87" s="38" t="s">
        <v>118</v>
      </c>
      <c r="B87" s="118">
        <v>44409</v>
      </c>
      <c r="C87" s="38">
        <v>42</v>
      </c>
      <c r="D87" s="93" t="s">
        <v>129</v>
      </c>
      <c r="E87" s="93">
        <v>0.1</v>
      </c>
      <c r="F87" s="128">
        <v>300</v>
      </c>
      <c r="G87" s="93">
        <v>1.5</v>
      </c>
      <c r="H87" s="50">
        <v>23642</v>
      </c>
      <c r="I87" s="50">
        <v>64448</v>
      </c>
      <c r="J87" s="50"/>
      <c r="K87" s="50"/>
      <c r="L87" s="50">
        <v>178493</v>
      </c>
      <c r="M87" s="50"/>
      <c r="N87" s="50">
        <v>3311</v>
      </c>
      <c r="O87" s="50">
        <v>17626</v>
      </c>
      <c r="P87" s="50">
        <v>54150</v>
      </c>
      <c r="Q87" s="50">
        <v>1859</v>
      </c>
      <c r="R87" s="50"/>
      <c r="S87" s="50">
        <v>13555</v>
      </c>
      <c r="T87" s="50"/>
      <c r="U87" s="50"/>
      <c r="V87" s="50">
        <v>31214</v>
      </c>
      <c r="W87" s="50">
        <v>9283</v>
      </c>
      <c r="X87" s="50"/>
      <c r="Y87" s="50"/>
      <c r="Z87" s="50">
        <v>16145</v>
      </c>
      <c r="AA87" s="38">
        <v>221619</v>
      </c>
      <c r="AB87" s="50"/>
      <c r="AC87" s="50">
        <v>49123</v>
      </c>
      <c r="AD87" s="50"/>
    </row>
    <row r="88" spans="1:30" s="79" customFormat="1" x14ac:dyDescent="0.2">
      <c r="A88" s="38" t="s">
        <v>119</v>
      </c>
      <c r="B88" s="118">
        <v>44409</v>
      </c>
      <c r="C88" s="38">
        <v>43</v>
      </c>
      <c r="D88" s="93" t="s">
        <v>129</v>
      </c>
      <c r="E88" s="93">
        <v>0.1</v>
      </c>
      <c r="F88" s="128">
        <v>300</v>
      </c>
      <c r="G88" s="93">
        <v>1.5</v>
      </c>
      <c r="H88" s="39">
        <v>18978</v>
      </c>
      <c r="I88" s="39">
        <v>43453</v>
      </c>
      <c r="J88" s="39"/>
      <c r="K88" s="39"/>
      <c r="L88" s="39">
        <v>159508</v>
      </c>
      <c r="M88" s="39"/>
      <c r="N88" s="39">
        <v>2953</v>
      </c>
      <c r="O88" s="39">
        <v>5801</v>
      </c>
      <c r="P88" s="39">
        <v>60544</v>
      </c>
      <c r="Q88" s="39">
        <v>3980</v>
      </c>
      <c r="R88" s="39"/>
      <c r="S88" s="39">
        <v>13596</v>
      </c>
      <c r="T88" s="39"/>
      <c r="U88" s="39"/>
      <c r="V88" s="39">
        <v>31432</v>
      </c>
      <c r="W88" s="39">
        <v>9482</v>
      </c>
      <c r="X88" s="39"/>
      <c r="Y88" s="39"/>
      <c r="Z88" s="39">
        <v>15393</v>
      </c>
      <c r="AA88" s="38">
        <v>211964</v>
      </c>
      <c r="AB88" s="39"/>
      <c r="AC88" s="39">
        <v>47464</v>
      </c>
      <c r="AD88" s="39"/>
    </row>
    <row r="89" spans="1:30" s="79" customFormat="1" x14ac:dyDescent="0.2">
      <c r="A89" s="38" t="s">
        <v>120</v>
      </c>
      <c r="B89" s="118">
        <v>44409</v>
      </c>
      <c r="C89" s="38">
        <v>44</v>
      </c>
      <c r="D89" s="93" t="s">
        <v>129</v>
      </c>
      <c r="E89" s="93">
        <v>0.1</v>
      </c>
      <c r="F89" s="128">
        <v>300</v>
      </c>
      <c r="G89" s="93">
        <v>1.5</v>
      </c>
      <c r="H89" s="39">
        <v>26300</v>
      </c>
      <c r="I89" s="39">
        <v>53526</v>
      </c>
      <c r="J89" s="39"/>
      <c r="K89" s="39"/>
      <c r="L89" s="39">
        <v>174687</v>
      </c>
      <c r="M89" s="39"/>
      <c r="N89" s="39">
        <v>2919</v>
      </c>
      <c r="O89" s="39">
        <v>7219</v>
      </c>
      <c r="P89" s="39">
        <v>58425</v>
      </c>
      <c r="Q89" s="39">
        <v>1875</v>
      </c>
      <c r="R89" s="39"/>
      <c r="S89" s="39">
        <v>15212</v>
      </c>
      <c r="T89" s="39"/>
      <c r="U89" s="39"/>
      <c r="V89" s="39">
        <v>34632</v>
      </c>
      <c r="W89" s="39">
        <v>11931</v>
      </c>
      <c r="X89" s="39"/>
      <c r="Y89" s="39"/>
      <c r="Z89" s="39">
        <v>15687</v>
      </c>
      <c r="AA89" s="38">
        <v>252572</v>
      </c>
      <c r="AB89" s="39"/>
      <c r="AC89" s="39">
        <v>57659</v>
      </c>
      <c r="AD89" s="39"/>
    </row>
    <row r="90" spans="1:30" s="79" customFormat="1" x14ac:dyDescent="0.2">
      <c r="A90" s="38" t="s">
        <v>121</v>
      </c>
      <c r="B90" s="118">
        <v>44409</v>
      </c>
      <c r="C90" s="38">
        <v>45</v>
      </c>
      <c r="D90" s="93" t="s">
        <v>129</v>
      </c>
      <c r="E90" s="93">
        <v>0.1</v>
      </c>
      <c r="F90" s="128">
        <v>300</v>
      </c>
      <c r="G90" s="93">
        <v>1.5</v>
      </c>
      <c r="H90" s="39">
        <v>20715</v>
      </c>
      <c r="I90" s="39">
        <v>38383</v>
      </c>
      <c r="J90" s="39"/>
      <c r="K90" s="39"/>
      <c r="L90" s="39">
        <v>211204</v>
      </c>
      <c r="M90" s="39"/>
      <c r="N90" s="39">
        <v>3006</v>
      </c>
      <c r="O90" s="39">
        <v>5610</v>
      </c>
      <c r="P90" s="39">
        <v>71625</v>
      </c>
      <c r="Q90" s="39">
        <v>0</v>
      </c>
      <c r="R90" s="39"/>
      <c r="S90" s="39">
        <v>15434</v>
      </c>
      <c r="T90" s="39"/>
      <c r="U90" s="39"/>
      <c r="V90" s="39">
        <v>33294</v>
      </c>
      <c r="W90" s="39">
        <v>11965</v>
      </c>
      <c r="X90" s="39"/>
      <c r="Y90" s="39"/>
      <c r="Z90" s="39">
        <v>15026</v>
      </c>
      <c r="AA90" s="38">
        <v>273783</v>
      </c>
      <c r="AB90" s="39"/>
      <c r="AC90" s="39">
        <v>59343</v>
      </c>
      <c r="AD90" s="39"/>
    </row>
    <row r="91" spans="1:30" s="79" customFormat="1" x14ac:dyDescent="0.2">
      <c r="A91" s="38" t="s">
        <v>122</v>
      </c>
      <c r="B91" s="118">
        <v>44409</v>
      </c>
      <c r="C91" s="38">
        <v>46</v>
      </c>
      <c r="D91" s="93" t="s">
        <v>129</v>
      </c>
      <c r="E91" s="93">
        <v>0.1</v>
      </c>
      <c r="F91" s="128">
        <v>300</v>
      </c>
      <c r="G91" s="93">
        <v>1.5</v>
      </c>
      <c r="H91" s="39">
        <v>47738</v>
      </c>
      <c r="I91" s="39">
        <v>30808</v>
      </c>
      <c r="J91" s="39"/>
      <c r="K91" s="39"/>
      <c r="L91" s="39">
        <v>219620</v>
      </c>
      <c r="M91" s="39"/>
      <c r="N91" s="39">
        <v>2903</v>
      </c>
      <c r="O91" s="39">
        <v>2946</v>
      </c>
      <c r="P91" s="39">
        <v>36182</v>
      </c>
      <c r="Q91" s="39">
        <v>36850</v>
      </c>
      <c r="R91" s="39"/>
      <c r="S91" s="39">
        <v>8789</v>
      </c>
      <c r="T91" s="39"/>
      <c r="U91" s="39"/>
      <c r="V91" s="39">
        <v>9922</v>
      </c>
      <c r="W91" s="39">
        <v>12444</v>
      </c>
      <c r="X91" s="39"/>
      <c r="Y91" s="39"/>
      <c r="Z91" s="39">
        <v>17831</v>
      </c>
      <c r="AA91" s="38">
        <v>285029</v>
      </c>
      <c r="AB91" s="39"/>
      <c r="AC91" s="39">
        <v>59239</v>
      </c>
      <c r="AD91" s="39"/>
    </row>
    <row r="92" spans="1:30" s="79" customFormat="1" x14ac:dyDescent="0.2">
      <c r="A92" s="38" t="s">
        <v>123</v>
      </c>
      <c r="B92" s="118">
        <v>44409</v>
      </c>
      <c r="C92" s="38">
        <v>47</v>
      </c>
      <c r="D92" s="93" t="s">
        <v>129</v>
      </c>
      <c r="E92" s="93">
        <v>0.1</v>
      </c>
      <c r="F92" s="128">
        <v>300</v>
      </c>
      <c r="G92" s="93">
        <v>1.5</v>
      </c>
      <c r="H92" s="39">
        <v>37629</v>
      </c>
      <c r="I92" s="39">
        <v>3365</v>
      </c>
      <c r="J92" s="39"/>
      <c r="K92" s="39"/>
      <c r="L92" s="39">
        <v>199023</v>
      </c>
      <c r="M92" s="39"/>
      <c r="N92" s="39">
        <v>1747</v>
      </c>
      <c r="O92" s="39">
        <v>2550</v>
      </c>
      <c r="P92" s="39">
        <v>36040</v>
      </c>
      <c r="Q92" s="39">
        <v>29550</v>
      </c>
      <c r="R92" s="39"/>
      <c r="S92" s="39">
        <v>6981</v>
      </c>
      <c r="T92" s="39"/>
      <c r="U92" s="39"/>
      <c r="V92" s="39">
        <v>20996</v>
      </c>
      <c r="W92" s="39">
        <v>11441</v>
      </c>
      <c r="X92" s="39"/>
      <c r="Y92" s="39"/>
      <c r="Z92" s="39">
        <v>14229</v>
      </c>
      <c r="AA92" s="38">
        <v>241986</v>
      </c>
      <c r="AB92" s="39"/>
      <c r="AC92" s="39">
        <v>51134</v>
      </c>
      <c r="AD92" s="39"/>
    </row>
    <row r="93" spans="1:30" s="79" customFormat="1" x14ac:dyDescent="0.2">
      <c r="A93" s="38" t="s">
        <v>124</v>
      </c>
      <c r="B93" s="118">
        <v>44409</v>
      </c>
      <c r="C93" s="38">
        <v>48</v>
      </c>
      <c r="D93" s="93" t="s">
        <v>129</v>
      </c>
      <c r="E93" s="93">
        <v>0.1</v>
      </c>
      <c r="F93" s="128">
        <v>300</v>
      </c>
      <c r="G93" s="93">
        <v>1.5</v>
      </c>
      <c r="H93" s="39">
        <v>11307</v>
      </c>
      <c r="I93" s="39">
        <v>10585</v>
      </c>
      <c r="J93" s="39"/>
      <c r="K93" s="39"/>
      <c r="L93" s="39">
        <v>189862</v>
      </c>
      <c r="M93" s="39"/>
      <c r="N93" s="39">
        <v>3563</v>
      </c>
      <c r="O93" s="39">
        <v>2520</v>
      </c>
      <c r="P93" s="39">
        <v>30874</v>
      </c>
      <c r="Q93" s="39">
        <v>28790</v>
      </c>
      <c r="R93" s="39"/>
      <c r="S93" s="39">
        <v>4192</v>
      </c>
      <c r="T93" s="39"/>
      <c r="U93" s="39"/>
      <c r="V93" s="39">
        <v>20579</v>
      </c>
      <c r="W93" s="39">
        <v>11658</v>
      </c>
      <c r="X93" s="39"/>
      <c r="Y93" s="39"/>
      <c r="Z93" s="39">
        <v>13750</v>
      </c>
      <c r="AA93" s="38">
        <v>237926</v>
      </c>
      <c r="AB93" s="39"/>
      <c r="AC93" s="39">
        <v>55945</v>
      </c>
      <c r="AD93" s="39"/>
    </row>
    <row r="94" spans="1:30" s="79" customFormat="1" x14ac:dyDescent="0.2">
      <c r="A94" s="38" t="s">
        <v>125</v>
      </c>
      <c r="B94" s="118">
        <v>44409</v>
      </c>
      <c r="C94" s="38">
        <v>49</v>
      </c>
      <c r="D94" s="93" t="s">
        <v>129</v>
      </c>
      <c r="E94" s="93">
        <v>0.1</v>
      </c>
      <c r="F94" s="128">
        <v>300</v>
      </c>
      <c r="G94" s="93">
        <v>1.5</v>
      </c>
      <c r="H94" s="39">
        <v>55302</v>
      </c>
      <c r="I94" s="39">
        <v>42279</v>
      </c>
      <c r="J94" s="39"/>
      <c r="K94" s="39"/>
      <c r="L94" s="39">
        <v>269945</v>
      </c>
      <c r="M94" s="39"/>
      <c r="N94" s="39">
        <v>2557</v>
      </c>
      <c r="O94" s="39">
        <v>4864</v>
      </c>
      <c r="P94" s="39">
        <v>48532</v>
      </c>
      <c r="Q94" s="39">
        <v>50159</v>
      </c>
      <c r="R94" s="39"/>
      <c r="S94" s="39">
        <v>8318</v>
      </c>
      <c r="T94" s="39"/>
      <c r="U94" s="39"/>
      <c r="V94" s="39">
        <v>12911</v>
      </c>
      <c r="W94" s="39">
        <v>15121</v>
      </c>
      <c r="X94" s="39"/>
      <c r="Y94" s="39"/>
      <c r="Z94" s="39">
        <v>20425</v>
      </c>
      <c r="AA94" s="38">
        <v>338463</v>
      </c>
      <c r="AB94" s="39"/>
      <c r="AC94" s="39">
        <v>68667</v>
      </c>
      <c r="AD94" s="39"/>
    </row>
    <row r="95" spans="1:30" s="79" customFormat="1" x14ac:dyDescent="0.2">
      <c r="A95" s="38" t="s">
        <v>126</v>
      </c>
      <c r="B95" s="118">
        <v>44409</v>
      </c>
      <c r="C95" s="38">
        <v>50</v>
      </c>
      <c r="D95" s="93" t="s">
        <v>129</v>
      </c>
      <c r="E95" s="93">
        <v>0.1</v>
      </c>
      <c r="F95" s="128">
        <v>300</v>
      </c>
      <c r="G95" s="93">
        <v>1.5</v>
      </c>
      <c r="H95" s="39">
        <v>10677</v>
      </c>
      <c r="I95" s="39">
        <v>29532</v>
      </c>
      <c r="J95" s="39"/>
      <c r="K95" s="39"/>
      <c r="L95" s="39">
        <v>232719</v>
      </c>
      <c r="M95" s="39"/>
      <c r="N95" s="39">
        <v>4177</v>
      </c>
      <c r="O95" s="39">
        <v>3137</v>
      </c>
      <c r="P95" s="39">
        <v>41497</v>
      </c>
      <c r="Q95" s="39">
        <v>2464</v>
      </c>
      <c r="R95" s="39"/>
      <c r="S95" s="39">
        <v>6568</v>
      </c>
      <c r="T95" s="39"/>
      <c r="U95" s="39"/>
      <c r="V95" s="39">
        <v>24340</v>
      </c>
      <c r="W95" s="39">
        <v>11838</v>
      </c>
      <c r="X95" s="39"/>
      <c r="Y95" s="39"/>
      <c r="Z95" s="39">
        <v>17495</v>
      </c>
      <c r="AA95" s="38">
        <v>294344</v>
      </c>
      <c r="AB95" s="39"/>
      <c r="AC95" s="39">
        <v>61834</v>
      </c>
      <c r="AD95" s="39"/>
    </row>
    <row r="96" spans="1:30" s="90" customFormat="1" ht="15" thickBot="1" x14ac:dyDescent="0.25">
      <c r="A96" s="36" t="s">
        <v>127</v>
      </c>
      <c r="B96" s="125">
        <v>44409</v>
      </c>
      <c r="C96" s="36">
        <v>51</v>
      </c>
      <c r="D96" s="88" t="s">
        <v>129</v>
      </c>
      <c r="E96" s="88">
        <v>0.1</v>
      </c>
      <c r="F96" s="129">
        <v>300</v>
      </c>
      <c r="G96" s="88">
        <v>1.5</v>
      </c>
      <c r="H96" s="89">
        <v>13996</v>
      </c>
      <c r="I96" s="89">
        <v>23982</v>
      </c>
      <c r="J96" s="89"/>
      <c r="K96" s="89"/>
      <c r="L96" s="89">
        <v>222350</v>
      </c>
      <c r="M96" s="89"/>
      <c r="N96" s="89">
        <v>2233</v>
      </c>
      <c r="O96" s="89">
        <v>3208</v>
      </c>
      <c r="P96" s="89">
        <v>37791</v>
      </c>
      <c r="Q96" s="89">
        <v>34518</v>
      </c>
      <c r="R96" s="89"/>
      <c r="S96" s="89">
        <v>5545</v>
      </c>
      <c r="T96" s="89"/>
      <c r="U96" s="89"/>
      <c r="V96" s="89">
        <v>23587</v>
      </c>
      <c r="W96" s="89">
        <v>11487</v>
      </c>
      <c r="X96" s="89"/>
      <c r="Y96" s="89"/>
      <c r="Z96" s="89">
        <v>17988</v>
      </c>
      <c r="AA96" s="36">
        <v>285234</v>
      </c>
      <c r="AB96" s="89"/>
      <c r="AC96" s="89">
        <v>61824</v>
      </c>
      <c r="AD96" s="89"/>
    </row>
    <row r="97" spans="1:30" s="79" customFormat="1" x14ac:dyDescent="0.2">
      <c r="A97" s="38" t="s">
        <v>137</v>
      </c>
      <c r="B97" s="118">
        <v>44409</v>
      </c>
      <c r="C97" s="38">
        <v>1</v>
      </c>
      <c r="D97" s="93" t="s">
        <v>239</v>
      </c>
      <c r="E97" s="93">
        <v>0.1</v>
      </c>
      <c r="F97" s="128">
        <v>300</v>
      </c>
      <c r="G97" s="93">
        <v>1.5</v>
      </c>
      <c r="H97" s="39">
        <v>74875</v>
      </c>
      <c r="I97" s="39">
        <v>52910</v>
      </c>
      <c r="J97" s="39"/>
      <c r="K97" s="39"/>
      <c r="L97" s="39">
        <v>622536</v>
      </c>
      <c r="M97" s="39"/>
      <c r="N97" s="39">
        <v>27778</v>
      </c>
      <c r="O97" s="39">
        <v>35544</v>
      </c>
      <c r="P97" s="39">
        <v>239318</v>
      </c>
      <c r="Q97" s="39">
        <v>7841</v>
      </c>
      <c r="R97" s="39"/>
      <c r="S97" s="39">
        <v>19668</v>
      </c>
      <c r="T97" s="39"/>
      <c r="U97" s="39"/>
      <c r="V97" s="39">
        <v>260887</v>
      </c>
      <c r="W97" s="39">
        <v>73054</v>
      </c>
      <c r="X97" s="39"/>
      <c r="Y97" s="39"/>
      <c r="Z97" s="39">
        <v>121256</v>
      </c>
      <c r="AA97" s="39">
        <v>1045677</v>
      </c>
      <c r="AB97" s="39"/>
      <c r="AC97" s="39">
        <v>256912</v>
      </c>
      <c r="AD97" s="39"/>
    </row>
    <row r="98" spans="1:30" s="79" customFormat="1" x14ac:dyDescent="0.2">
      <c r="A98" s="38" t="s">
        <v>138</v>
      </c>
      <c r="B98" s="118">
        <v>44409</v>
      </c>
      <c r="C98" s="38">
        <v>2</v>
      </c>
      <c r="D98" s="93" t="s">
        <v>239</v>
      </c>
      <c r="E98" s="93">
        <v>0.1</v>
      </c>
      <c r="F98" s="128">
        <v>300</v>
      </c>
      <c r="G98" s="93">
        <v>1.5</v>
      </c>
      <c r="H98" s="39">
        <v>137551</v>
      </c>
      <c r="I98" s="39">
        <v>61729</v>
      </c>
      <c r="J98" s="39"/>
      <c r="K98" s="39"/>
      <c r="L98" s="39">
        <v>655797</v>
      </c>
      <c r="M98" s="39"/>
      <c r="N98" s="39">
        <v>29358</v>
      </c>
      <c r="O98" s="39">
        <v>41202</v>
      </c>
      <c r="P98" s="39">
        <v>240370</v>
      </c>
      <c r="Q98" s="39">
        <v>9608</v>
      </c>
      <c r="R98" s="39"/>
      <c r="S98" s="39">
        <v>30682</v>
      </c>
      <c r="T98" s="39"/>
      <c r="U98" s="39"/>
      <c r="V98" s="39">
        <v>307107</v>
      </c>
      <c r="W98" s="39">
        <v>114007</v>
      </c>
      <c r="X98" s="39"/>
      <c r="Y98" s="39"/>
      <c r="Z98" s="39">
        <v>133076</v>
      </c>
      <c r="AA98" s="39">
        <v>1210044</v>
      </c>
      <c r="AB98" s="39"/>
      <c r="AC98" s="39">
        <v>335405</v>
      </c>
      <c r="AD98" s="39"/>
    </row>
    <row r="99" spans="1:30" s="79" customFormat="1" x14ac:dyDescent="0.2">
      <c r="A99" s="38" t="s">
        <v>139</v>
      </c>
      <c r="B99" s="118">
        <v>44409</v>
      </c>
      <c r="C99" s="38">
        <v>3</v>
      </c>
      <c r="D99" s="93" t="s">
        <v>239</v>
      </c>
      <c r="E99" s="93">
        <v>0.1</v>
      </c>
      <c r="F99" s="128">
        <v>300</v>
      </c>
      <c r="G99" s="93">
        <v>1.5</v>
      </c>
      <c r="H99" s="39">
        <v>182871</v>
      </c>
      <c r="I99" s="39">
        <v>72356</v>
      </c>
      <c r="J99" s="39"/>
      <c r="K99" s="39"/>
      <c r="L99" s="39">
        <v>499599</v>
      </c>
      <c r="M99" s="39"/>
      <c r="N99" s="39">
        <v>27347</v>
      </c>
      <c r="O99" s="39">
        <v>45783</v>
      </c>
      <c r="P99" s="39">
        <v>188536</v>
      </c>
      <c r="Q99" s="39">
        <v>8397</v>
      </c>
      <c r="R99" s="39"/>
      <c r="S99" s="39">
        <v>31405</v>
      </c>
      <c r="T99" s="39"/>
      <c r="U99" s="39"/>
      <c r="V99" s="39">
        <v>286287</v>
      </c>
      <c r="W99" s="39">
        <v>115310</v>
      </c>
      <c r="X99" s="39"/>
      <c r="Y99" s="39"/>
      <c r="Z99" s="39">
        <v>123308</v>
      </c>
      <c r="AA99" s="39">
        <v>1070183</v>
      </c>
      <c r="AB99" s="39"/>
      <c r="AC99" s="39">
        <v>325688</v>
      </c>
      <c r="AD99" s="39"/>
    </row>
    <row r="100" spans="1:30" s="79" customFormat="1" x14ac:dyDescent="0.2">
      <c r="A100" s="38" t="s">
        <v>140</v>
      </c>
      <c r="B100" s="118">
        <v>44409</v>
      </c>
      <c r="C100" s="38">
        <v>4</v>
      </c>
      <c r="D100" s="93" t="s">
        <v>239</v>
      </c>
      <c r="E100" s="93">
        <v>0.1</v>
      </c>
      <c r="F100" s="128">
        <v>300</v>
      </c>
      <c r="G100" s="93">
        <v>1.5</v>
      </c>
      <c r="H100" s="39">
        <v>157966</v>
      </c>
      <c r="I100" s="39">
        <v>66059</v>
      </c>
      <c r="J100" s="39"/>
      <c r="K100" s="39"/>
      <c r="L100" s="39">
        <v>506205</v>
      </c>
      <c r="M100" s="39"/>
      <c r="N100" s="39">
        <v>25341</v>
      </c>
      <c r="O100" s="39">
        <v>31126</v>
      </c>
      <c r="P100" s="39">
        <v>173172</v>
      </c>
      <c r="Q100" s="39">
        <v>7316</v>
      </c>
      <c r="R100" s="39"/>
      <c r="S100" s="39">
        <v>30255</v>
      </c>
      <c r="T100" s="39"/>
      <c r="U100" s="39"/>
      <c r="V100" s="39">
        <v>257349</v>
      </c>
      <c r="W100" s="39">
        <v>98498</v>
      </c>
      <c r="X100" s="39"/>
      <c r="Y100" s="39"/>
      <c r="Z100" s="39">
        <v>112507</v>
      </c>
      <c r="AA100" s="39">
        <v>930221</v>
      </c>
      <c r="AB100" s="39"/>
      <c r="AC100" s="39">
        <v>243128</v>
      </c>
    </row>
    <row r="101" spans="1:30" s="79" customFormat="1" x14ac:dyDescent="0.2">
      <c r="A101" s="38" t="s">
        <v>141</v>
      </c>
      <c r="B101" s="118">
        <v>44409</v>
      </c>
      <c r="C101" s="38">
        <v>5</v>
      </c>
      <c r="D101" s="93" t="s">
        <v>239</v>
      </c>
      <c r="E101" s="93">
        <v>0.1</v>
      </c>
      <c r="F101" s="128">
        <v>300</v>
      </c>
      <c r="G101" s="93">
        <v>1.5</v>
      </c>
      <c r="H101" s="39">
        <v>154780</v>
      </c>
      <c r="I101" s="39">
        <v>65134</v>
      </c>
      <c r="J101" s="39"/>
      <c r="K101" s="39"/>
      <c r="L101" s="39">
        <v>496529</v>
      </c>
      <c r="M101" s="39"/>
      <c r="N101" s="39">
        <v>28768</v>
      </c>
      <c r="O101" s="39">
        <v>34803</v>
      </c>
      <c r="P101" s="39">
        <v>156658</v>
      </c>
      <c r="Q101" s="39">
        <v>7523</v>
      </c>
      <c r="R101" s="39"/>
      <c r="S101" s="39">
        <v>21693</v>
      </c>
      <c r="T101" s="39"/>
      <c r="U101" s="39"/>
      <c r="V101" s="39">
        <v>258822</v>
      </c>
      <c r="W101" s="39">
        <v>96289</v>
      </c>
      <c r="X101" s="39"/>
      <c r="Y101" s="39"/>
      <c r="Z101" s="39">
        <v>129875</v>
      </c>
      <c r="AA101" s="39">
        <v>1020108</v>
      </c>
      <c r="AB101" s="39"/>
      <c r="AC101" s="39">
        <v>259718</v>
      </c>
    </row>
    <row r="102" spans="1:30" x14ac:dyDescent="0.2">
      <c r="A102" s="38" t="s">
        <v>142</v>
      </c>
      <c r="B102" s="118">
        <v>44409</v>
      </c>
      <c r="C102" s="38">
        <v>6</v>
      </c>
      <c r="D102" s="93" t="s">
        <v>239</v>
      </c>
      <c r="E102" s="93">
        <v>0.1</v>
      </c>
      <c r="F102" s="128">
        <v>300</v>
      </c>
      <c r="G102" s="93">
        <v>1.5</v>
      </c>
      <c r="H102" s="38">
        <v>170639</v>
      </c>
      <c r="I102" s="38">
        <v>70384</v>
      </c>
      <c r="J102" s="38"/>
      <c r="K102" s="38"/>
      <c r="L102" s="38">
        <v>452791</v>
      </c>
      <c r="M102" s="38"/>
      <c r="N102" s="38">
        <v>23571</v>
      </c>
      <c r="O102" s="38">
        <v>28816</v>
      </c>
      <c r="P102" s="38">
        <v>145423</v>
      </c>
      <c r="Q102" s="38">
        <v>6704</v>
      </c>
      <c r="R102" s="38"/>
      <c r="S102" s="38">
        <v>21958</v>
      </c>
      <c r="T102" s="38"/>
      <c r="U102" s="38"/>
      <c r="V102" s="38">
        <v>238550</v>
      </c>
      <c r="W102" s="38">
        <v>95207</v>
      </c>
      <c r="X102" s="38"/>
      <c r="Y102" s="38"/>
      <c r="Z102" s="38">
        <v>107288</v>
      </c>
      <c r="AA102" s="38">
        <v>841178</v>
      </c>
      <c r="AB102" s="38"/>
      <c r="AC102" s="38">
        <v>211754</v>
      </c>
    </row>
    <row r="103" spans="1:30" x14ac:dyDescent="0.2">
      <c r="A103" s="38" t="s">
        <v>143</v>
      </c>
      <c r="B103" s="118">
        <v>44409</v>
      </c>
      <c r="C103" s="38">
        <v>7</v>
      </c>
      <c r="D103" s="93" t="s">
        <v>239</v>
      </c>
      <c r="E103" s="93">
        <v>0.1</v>
      </c>
      <c r="F103" s="128">
        <v>300</v>
      </c>
      <c r="G103" s="93">
        <v>1.5</v>
      </c>
      <c r="H103" s="38">
        <v>76044</v>
      </c>
      <c r="I103" s="38">
        <v>65578</v>
      </c>
      <c r="J103" s="38"/>
      <c r="K103" s="38"/>
      <c r="L103" s="38">
        <v>680672</v>
      </c>
      <c r="M103" s="38"/>
      <c r="N103" s="38">
        <v>31581</v>
      </c>
      <c r="O103" s="38">
        <v>91188</v>
      </c>
      <c r="P103" s="38">
        <v>234893</v>
      </c>
      <c r="Q103" s="38">
        <v>9850</v>
      </c>
      <c r="R103" s="38"/>
      <c r="S103" s="38">
        <v>42931</v>
      </c>
      <c r="T103" s="38"/>
      <c r="U103" s="38"/>
      <c r="V103" s="38">
        <v>269310</v>
      </c>
      <c r="W103" s="38">
        <v>76488</v>
      </c>
      <c r="X103" s="38"/>
      <c r="Y103" s="38"/>
      <c r="Z103" s="38">
        <v>137521</v>
      </c>
      <c r="AA103" s="38">
        <v>1181698</v>
      </c>
      <c r="AB103" s="38"/>
      <c r="AC103" s="38">
        <v>269642</v>
      </c>
    </row>
    <row r="104" spans="1:30" x14ac:dyDescent="0.2">
      <c r="A104" s="38" t="s">
        <v>144</v>
      </c>
      <c r="B104" s="118">
        <v>44409</v>
      </c>
      <c r="C104" s="38">
        <v>8</v>
      </c>
      <c r="D104" s="93" t="s">
        <v>239</v>
      </c>
      <c r="E104" s="93">
        <v>0.1</v>
      </c>
      <c r="F104" s="128">
        <v>300</v>
      </c>
      <c r="G104" s="93">
        <v>1.5</v>
      </c>
      <c r="H104" s="38">
        <v>147176</v>
      </c>
      <c r="I104" s="38">
        <v>84766</v>
      </c>
      <c r="J104" s="38"/>
      <c r="K104" s="38"/>
      <c r="L104" s="38">
        <v>657113</v>
      </c>
      <c r="M104" s="38"/>
      <c r="N104" s="38">
        <v>24347</v>
      </c>
      <c r="O104" s="38">
        <v>81762</v>
      </c>
      <c r="P104" s="38">
        <v>239436</v>
      </c>
      <c r="Q104" s="38">
        <v>9700</v>
      </c>
      <c r="R104" s="38"/>
      <c r="S104" s="38">
        <v>39132</v>
      </c>
      <c r="T104" s="38"/>
      <c r="U104" s="38"/>
      <c r="V104" s="38">
        <v>255283</v>
      </c>
      <c r="W104" s="38">
        <v>89245</v>
      </c>
      <c r="X104" s="38"/>
      <c r="Y104" s="38"/>
      <c r="Z104" s="38">
        <v>110549</v>
      </c>
      <c r="AA104" s="38">
        <v>1143332</v>
      </c>
      <c r="AB104" s="38"/>
      <c r="AC104" s="38">
        <v>321719</v>
      </c>
    </row>
    <row r="105" spans="1:30" x14ac:dyDescent="0.2">
      <c r="A105" s="38" t="s">
        <v>145</v>
      </c>
      <c r="B105" s="118">
        <v>44409</v>
      </c>
      <c r="C105" s="38">
        <v>9</v>
      </c>
      <c r="D105" s="93" t="s">
        <v>239</v>
      </c>
      <c r="E105" s="93">
        <v>0.1</v>
      </c>
      <c r="F105" s="128">
        <v>300</v>
      </c>
      <c r="G105" s="93">
        <v>1.5</v>
      </c>
      <c r="H105" s="38">
        <v>54408</v>
      </c>
      <c r="I105" s="38">
        <v>40800</v>
      </c>
      <c r="J105" s="38"/>
      <c r="K105" s="38"/>
      <c r="L105" s="38">
        <v>327399</v>
      </c>
      <c r="M105" s="38"/>
      <c r="N105" s="38">
        <v>37843</v>
      </c>
      <c r="O105" s="38">
        <v>104408</v>
      </c>
      <c r="P105" s="38">
        <v>116890</v>
      </c>
      <c r="Q105" s="38">
        <v>7893</v>
      </c>
      <c r="R105" s="38"/>
      <c r="S105" s="38">
        <v>31850</v>
      </c>
      <c r="T105" s="38"/>
      <c r="U105" s="38"/>
      <c r="V105" s="38">
        <v>350401</v>
      </c>
      <c r="W105" s="38">
        <v>116998</v>
      </c>
      <c r="X105" s="38"/>
      <c r="Y105" s="38"/>
      <c r="Z105" s="38">
        <v>166873</v>
      </c>
      <c r="AA105" s="38">
        <v>977502</v>
      </c>
      <c r="AB105" s="38"/>
      <c r="AC105" s="38">
        <v>244830</v>
      </c>
    </row>
    <row r="106" spans="1:30" x14ac:dyDescent="0.2">
      <c r="A106" s="38" t="s">
        <v>146</v>
      </c>
      <c r="B106" s="118">
        <v>44409</v>
      </c>
      <c r="C106" s="38">
        <v>10</v>
      </c>
      <c r="D106" s="93" t="s">
        <v>239</v>
      </c>
      <c r="E106" s="93">
        <v>0.1</v>
      </c>
      <c r="F106" s="128">
        <v>300</v>
      </c>
      <c r="G106" s="93">
        <v>1.5</v>
      </c>
      <c r="H106" s="38">
        <v>113187</v>
      </c>
      <c r="I106" s="38">
        <v>78260</v>
      </c>
      <c r="J106" s="38"/>
      <c r="K106" s="38"/>
      <c r="L106" s="38">
        <v>741872</v>
      </c>
      <c r="M106" s="38"/>
      <c r="N106" s="38">
        <v>40083</v>
      </c>
      <c r="O106" s="38">
        <v>41626</v>
      </c>
      <c r="P106" s="38">
        <v>271995</v>
      </c>
      <c r="Q106" s="38">
        <v>10667</v>
      </c>
      <c r="R106" s="38"/>
      <c r="S106" s="38">
        <v>41832</v>
      </c>
      <c r="T106" s="38"/>
      <c r="U106" s="38"/>
      <c r="V106" s="38">
        <v>284251</v>
      </c>
      <c r="W106" s="38">
        <v>81297</v>
      </c>
      <c r="X106" s="38"/>
      <c r="Y106" s="38"/>
      <c r="Z106" s="38">
        <v>139933</v>
      </c>
      <c r="AA106" s="38">
        <v>1264644</v>
      </c>
      <c r="AB106" s="38"/>
      <c r="AC106" s="38">
        <v>290796</v>
      </c>
    </row>
    <row r="107" spans="1:30" x14ac:dyDescent="0.2">
      <c r="A107" s="38" t="s">
        <v>147</v>
      </c>
      <c r="B107" s="118">
        <v>44409</v>
      </c>
      <c r="C107" s="38">
        <v>11</v>
      </c>
      <c r="D107" s="93" t="s">
        <v>239</v>
      </c>
      <c r="E107" s="93">
        <v>0.1</v>
      </c>
      <c r="F107" s="128">
        <v>300</v>
      </c>
      <c r="G107" s="93">
        <v>1.5</v>
      </c>
      <c r="H107" s="38">
        <v>89791</v>
      </c>
      <c r="I107" s="38">
        <v>74293</v>
      </c>
      <c r="J107" s="38"/>
      <c r="K107" s="38"/>
      <c r="L107" s="38">
        <v>647896</v>
      </c>
      <c r="M107" s="38"/>
      <c r="N107" s="38">
        <v>26461</v>
      </c>
      <c r="O107" s="38">
        <v>36223</v>
      </c>
      <c r="P107" s="38">
        <v>253155</v>
      </c>
      <c r="Q107" s="38">
        <v>9735</v>
      </c>
      <c r="R107" s="38"/>
      <c r="S107" s="38">
        <v>40211</v>
      </c>
      <c r="T107" s="38"/>
      <c r="U107" s="38"/>
      <c r="V107" s="38">
        <v>268508</v>
      </c>
      <c r="W107" s="38">
        <v>80791</v>
      </c>
      <c r="X107" s="38"/>
      <c r="Y107" s="38"/>
      <c r="Z107" s="38">
        <v>127858</v>
      </c>
      <c r="AA107" s="38">
        <v>1130912</v>
      </c>
      <c r="AB107" s="38"/>
      <c r="AC107" s="38">
        <v>269254</v>
      </c>
    </row>
    <row r="108" spans="1:30" x14ac:dyDescent="0.2">
      <c r="A108" s="38" t="s">
        <v>148</v>
      </c>
      <c r="B108" s="118">
        <v>44409</v>
      </c>
      <c r="C108" s="38">
        <v>12</v>
      </c>
      <c r="D108" s="93" t="s">
        <v>239</v>
      </c>
      <c r="E108" s="93">
        <v>0.1</v>
      </c>
      <c r="F108" s="128">
        <v>300</v>
      </c>
      <c r="G108" s="93">
        <v>1.5</v>
      </c>
      <c r="H108" s="38">
        <v>123845</v>
      </c>
      <c r="I108" s="38">
        <v>70982</v>
      </c>
      <c r="J108" s="38"/>
      <c r="K108" s="38"/>
      <c r="L108" s="38">
        <v>659807</v>
      </c>
      <c r="M108" s="38"/>
      <c r="N108" s="38">
        <v>32290</v>
      </c>
      <c r="O108" s="38">
        <v>34505</v>
      </c>
      <c r="P108" s="38">
        <v>246085</v>
      </c>
      <c r="Q108" s="38">
        <v>9417</v>
      </c>
      <c r="R108" s="38"/>
      <c r="S108" s="38">
        <v>33988</v>
      </c>
      <c r="T108" s="38"/>
      <c r="U108" s="38"/>
      <c r="V108" s="38">
        <v>253924</v>
      </c>
      <c r="W108" s="38">
        <v>80275</v>
      </c>
      <c r="X108" s="38"/>
      <c r="Y108" s="38"/>
      <c r="Z108" s="38">
        <v>119255</v>
      </c>
      <c r="AA108" s="38">
        <v>1064775</v>
      </c>
      <c r="AB108" s="38"/>
      <c r="AC108" s="38">
        <v>259394</v>
      </c>
    </row>
    <row r="109" spans="1:30" x14ac:dyDescent="0.2">
      <c r="A109" s="38" t="s">
        <v>149</v>
      </c>
      <c r="B109" s="118">
        <v>44409</v>
      </c>
      <c r="C109" s="38">
        <v>13</v>
      </c>
      <c r="D109" s="93" t="s">
        <v>239</v>
      </c>
      <c r="E109" s="93">
        <v>0.1</v>
      </c>
      <c r="F109" s="128">
        <v>300</v>
      </c>
      <c r="G109" s="93">
        <v>1.5</v>
      </c>
      <c r="H109" s="38">
        <v>41283</v>
      </c>
      <c r="I109" s="38">
        <v>38596</v>
      </c>
      <c r="J109" s="38"/>
      <c r="K109" s="38"/>
      <c r="L109" s="38">
        <v>355188</v>
      </c>
      <c r="M109" s="38"/>
      <c r="N109" s="38">
        <v>16538</v>
      </c>
      <c r="O109" s="38">
        <v>16542</v>
      </c>
      <c r="P109" s="38">
        <v>165492</v>
      </c>
      <c r="Q109" s="38">
        <v>5997</v>
      </c>
      <c r="R109" s="38"/>
      <c r="S109" s="38">
        <v>16070</v>
      </c>
      <c r="T109" s="38"/>
      <c r="U109" s="38"/>
      <c r="V109" s="38">
        <v>133482</v>
      </c>
      <c r="W109" s="38">
        <v>48425</v>
      </c>
      <c r="X109" s="38"/>
      <c r="Y109" s="38"/>
      <c r="Z109" s="38">
        <v>51098</v>
      </c>
      <c r="AA109" s="38">
        <v>596248</v>
      </c>
      <c r="AB109" s="38"/>
      <c r="AC109" s="38">
        <v>144834</v>
      </c>
    </row>
    <row r="110" spans="1:30" x14ac:dyDescent="0.2">
      <c r="A110" s="38" t="s">
        <v>150</v>
      </c>
      <c r="B110" s="118">
        <v>44409</v>
      </c>
      <c r="C110" s="38">
        <v>14</v>
      </c>
      <c r="D110" s="93" t="s">
        <v>239</v>
      </c>
      <c r="E110" s="93">
        <v>0.1</v>
      </c>
      <c r="F110" s="128">
        <v>300</v>
      </c>
      <c r="G110" s="93">
        <v>1.5</v>
      </c>
      <c r="H110" s="38">
        <v>46669</v>
      </c>
      <c r="I110" s="38">
        <v>44225</v>
      </c>
      <c r="J110" s="38"/>
      <c r="K110" s="38"/>
      <c r="L110" s="38">
        <v>356933</v>
      </c>
      <c r="M110" s="38"/>
      <c r="N110" s="38">
        <v>15687</v>
      </c>
      <c r="O110" s="38">
        <v>17432</v>
      </c>
      <c r="P110" s="38">
        <v>168021</v>
      </c>
      <c r="Q110" s="38">
        <v>6515</v>
      </c>
      <c r="R110" s="38"/>
      <c r="S110" s="38">
        <v>14095</v>
      </c>
      <c r="T110" s="38"/>
      <c r="U110" s="38"/>
      <c r="V110" s="38">
        <v>119444</v>
      </c>
      <c r="W110" s="38">
        <v>46930</v>
      </c>
      <c r="X110" s="38"/>
      <c r="Y110" s="38"/>
      <c r="Z110" s="38">
        <v>45586</v>
      </c>
      <c r="AA110" s="38">
        <v>586263</v>
      </c>
      <c r="AB110" s="38"/>
      <c r="AC110" s="38">
        <v>140059</v>
      </c>
    </row>
    <row r="111" spans="1:30" x14ac:dyDescent="0.2">
      <c r="A111" s="38" t="s">
        <v>151</v>
      </c>
      <c r="B111" s="118">
        <v>44409</v>
      </c>
      <c r="C111" s="38">
        <v>15</v>
      </c>
      <c r="D111" s="93" t="s">
        <v>239</v>
      </c>
      <c r="E111" s="93">
        <v>0.1</v>
      </c>
      <c r="F111" s="128">
        <v>300</v>
      </c>
      <c r="G111" s="93">
        <v>1.5</v>
      </c>
      <c r="H111" s="38">
        <v>33144</v>
      </c>
      <c r="I111" s="38">
        <v>29092</v>
      </c>
      <c r="J111" s="38"/>
      <c r="K111" s="38"/>
      <c r="L111" s="38">
        <v>271972</v>
      </c>
      <c r="M111" s="38"/>
      <c r="N111" s="38">
        <v>9582</v>
      </c>
      <c r="O111" s="38">
        <v>14945</v>
      </c>
      <c r="P111" s="38">
        <v>126568</v>
      </c>
      <c r="Q111" s="38">
        <v>4786</v>
      </c>
      <c r="R111" s="38"/>
      <c r="S111" s="38">
        <v>12744</v>
      </c>
      <c r="T111" s="38"/>
      <c r="U111" s="38"/>
      <c r="V111" s="38">
        <v>107773</v>
      </c>
      <c r="W111" s="38">
        <v>38576</v>
      </c>
      <c r="X111" s="38"/>
      <c r="Y111" s="38"/>
      <c r="Z111" s="38">
        <v>45543</v>
      </c>
      <c r="AA111" s="38">
        <v>490309</v>
      </c>
      <c r="AB111" s="38"/>
      <c r="AC111" s="38">
        <v>117623</v>
      </c>
    </row>
    <row r="112" spans="1:30" x14ac:dyDescent="0.2">
      <c r="A112" s="38" t="s">
        <v>152</v>
      </c>
      <c r="B112" s="118">
        <v>44409</v>
      </c>
      <c r="C112" s="38">
        <v>16</v>
      </c>
      <c r="D112" s="93" t="s">
        <v>239</v>
      </c>
      <c r="E112" s="93">
        <v>0.1</v>
      </c>
      <c r="F112" s="128">
        <v>300</v>
      </c>
      <c r="G112" s="93">
        <v>1.5</v>
      </c>
      <c r="H112" s="38">
        <v>10316</v>
      </c>
      <c r="I112" s="38">
        <v>26744</v>
      </c>
      <c r="J112" s="38"/>
      <c r="K112" s="38"/>
      <c r="L112" s="38">
        <v>258696</v>
      </c>
      <c r="M112" s="38"/>
      <c r="N112" s="38">
        <v>7114</v>
      </c>
      <c r="O112" s="38">
        <v>10941</v>
      </c>
      <c r="P112" s="38">
        <v>122997</v>
      </c>
      <c r="Q112" s="38">
        <v>4218</v>
      </c>
      <c r="R112" s="38"/>
      <c r="S112" s="38">
        <v>17346</v>
      </c>
      <c r="T112" s="38"/>
      <c r="U112" s="38"/>
      <c r="V112" s="38">
        <v>92487</v>
      </c>
      <c r="W112" s="38">
        <v>35347</v>
      </c>
      <c r="X112" s="38"/>
      <c r="Y112" s="38"/>
      <c r="Z112" s="38">
        <v>35337</v>
      </c>
      <c r="AA112" s="38">
        <v>440972</v>
      </c>
      <c r="AB112" s="38"/>
      <c r="AC112" s="38">
        <v>106262</v>
      </c>
    </row>
    <row r="113" spans="1:29" x14ac:dyDescent="0.2">
      <c r="A113" s="38" t="s">
        <v>153</v>
      </c>
      <c r="B113" s="118">
        <v>44409</v>
      </c>
      <c r="C113" s="38">
        <v>17</v>
      </c>
      <c r="D113" s="93" t="s">
        <v>239</v>
      </c>
      <c r="E113" s="93">
        <v>0.1</v>
      </c>
      <c r="F113" s="128">
        <v>300</v>
      </c>
      <c r="G113" s="93">
        <v>1.5</v>
      </c>
      <c r="H113" s="38">
        <v>67356</v>
      </c>
      <c r="I113" s="38">
        <v>38575</v>
      </c>
      <c r="J113" s="38"/>
      <c r="K113" s="38"/>
      <c r="L113" s="38">
        <v>307452</v>
      </c>
      <c r="M113" s="38"/>
      <c r="N113" s="38">
        <v>11037</v>
      </c>
      <c r="O113" s="38">
        <v>15845</v>
      </c>
      <c r="P113" s="38">
        <v>138052</v>
      </c>
      <c r="Q113" s="38">
        <v>5094</v>
      </c>
      <c r="R113" s="38"/>
      <c r="S113" s="38">
        <v>14948</v>
      </c>
      <c r="T113" s="38"/>
      <c r="U113" s="38"/>
      <c r="V113" s="38">
        <v>117504</v>
      </c>
      <c r="W113" s="38">
        <v>44503</v>
      </c>
      <c r="X113" s="38"/>
      <c r="Y113" s="38"/>
      <c r="Z113" s="38">
        <v>45587</v>
      </c>
      <c r="AA113" s="38">
        <v>513135</v>
      </c>
      <c r="AB113" s="38"/>
      <c r="AC113" s="38">
        <v>124856</v>
      </c>
    </row>
    <row r="114" spans="1:29" x14ac:dyDescent="0.2">
      <c r="A114" s="38" t="s">
        <v>154</v>
      </c>
      <c r="B114" s="118">
        <v>44409</v>
      </c>
      <c r="C114" s="38">
        <v>18</v>
      </c>
      <c r="D114" s="93" t="s">
        <v>239</v>
      </c>
      <c r="E114" s="93">
        <v>0.1</v>
      </c>
      <c r="F114" s="128">
        <v>300</v>
      </c>
      <c r="G114" s="93">
        <v>1.5</v>
      </c>
      <c r="H114" s="38">
        <v>92354</v>
      </c>
      <c r="I114" s="38">
        <v>59926</v>
      </c>
      <c r="J114" s="38"/>
      <c r="K114" s="38"/>
      <c r="L114" s="38">
        <v>398884</v>
      </c>
      <c r="M114" s="38"/>
      <c r="N114" s="38">
        <v>21722</v>
      </c>
      <c r="O114" s="38">
        <v>32232</v>
      </c>
      <c r="P114" s="38">
        <v>210775</v>
      </c>
      <c r="Q114" s="38">
        <v>11603</v>
      </c>
      <c r="R114" s="38"/>
      <c r="S114" s="38">
        <v>24994</v>
      </c>
      <c r="T114" s="38"/>
      <c r="U114" s="38"/>
      <c r="V114" s="38">
        <v>167320</v>
      </c>
      <c r="W114" s="38">
        <v>68816</v>
      </c>
      <c r="X114" s="38"/>
      <c r="Y114" s="38"/>
      <c r="Z114" s="38">
        <v>64001</v>
      </c>
      <c r="AA114" s="38">
        <v>701930</v>
      </c>
      <c r="AB114" s="38"/>
      <c r="AC114" s="38">
        <v>181056</v>
      </c>
    </row>
    <row r="115" spans="1:29" x14ac:dyDescent="0.2">
      <c r="A115" s="38" t="s">
        <v>155</v>
      </c>
      <c r="B115" s="118">
        <v>44409</v>
      </c>
      <c r="C115" s="38">
        <v>19</v>
      </c>
      <c r="D115" s="93" t="s">
        <v>239</v>
      </c>
      <c r="E115" s="93">
        <v>0.1</v>
      </c>
      <c r="F115" s="128">
        <v>300</v>
      </c>
      <c r="G115" s="93">
        <v>1.5</v>
      </c>
      <c r="H115" s="38">
        <v>82752</v>
      </c>
      <c r="I115" s="38">
        <v>56144</v>
      </c>
      <c r="J115" s="38"/>
      <c r="K115" s="38"/>
      <c r="L115" s="38">
        <v>431586</v>
      </c>
      <c r="M115" s="38"/>
      <c r="N115" s="38">
        <v>13846</v>
      </c>
      <c r="O115" s="38">
        <v>17619</v>
      </c>
      <c r="P115" s="38">
        <v>211780</v>
      </c>
      <c r="Q115" s="38">
        <v>5393</v>
      </c>
      <c r="R115" s="38"/>
      <c r="S115" s="38">
        <v>25479</v>
      </c>
      <c r="T115" s="38"/>
      <c r="U115" s="38"/>
      <c r="V115" s="38">
        <v>130840</v>
      </c>
      <c r="W115" s="38">
        <v>46445</v>
      </c>
      <c r="X115" s="38"/>
      <c r="Y115" s="38"/>
      <c r="Z115" s="38">
        <v>53858</v>
      </c>
      <c r="AA115" s="38">
        <v>681850</v>
      </c>
      <c r="AB115" s="38"/>
      <c r="AC115" s="38">
        <v>156564</v>
      </c>
    </row>
    <row r="116" spans="1:29" x14ac:dyDescent="0.2">
      <c r="A116" s="38" t="s">
        <v>156</v>
      </c>
      <c r="B116" s="118">
        <v>44409</v>
      </c>
      <c r="C116" s="38">
        <v>20</v>
      </c>
      <c r="D116" s="93" t="s">
        <v>239</v>
      </c>
      <c r="E116" s="93">
        <v>0.1</v>
      </c>
      <c r="F116" s="128">
        <v>300</v>
      </c>
      <c r="G116" s="93">
        <v>1.5</v>
      </c>
      <c r="H116" s="38">
        <v>36170</v>
      </c>
      <c r="I116" s="38">
        <v>29020</v>
      </c>
      <c r="J116" s="38"/>
      <c r="K116" s="38"/>
      <c r="L116" s="38">
        <v>346458</v>
      </c>
      <c r="M116" s="38"/>
      <c r="N116" s="38">
        <v>9989</v>
      </c>
      <c r="O116" s="38">
        <v>15763</v>
      </c>
      <c r="P116" s="38">
        <v>174124</v>
      </c>
      <c r="Q116" s="38">
        <v>6087</v>
      </c>
      <c r="R116" s="38"/>
      <c r="S116" s="38">
        <v>17706</v>
      </c>
      <c r="T116" s="38"/>
      <c r="U116" s="38"/>
      <c r="V116" s="38">
        <v>127693</v>
      </c>
      <c r="W116" s="38">
        <v>48907</v>
      </c>
      <c r="X116" s="38"/>
      <c r="Y116" s="38"/>
      <c r="Z116" s="38">
        <v>46102</v>
      </c>
      <c r="AA116" s="38">
        <v>586193</v>
      </c>
      <c r="AB116" s="38"/>
      <c r="AC116" s="38">
        <v>146345</v>
      </c>
    </row>
    <row r="117" spans="1:29" x14ac:dyDescent="0.2">
      <c r="A117" s="38" t="s">
        <v>157</v>
      </c>
      <c r="B117" s="118">
        <v>44409</v>
      </c>
      <c r="C117" s="38">
        <v>21</v>
      </c>
      <c r="D117" s="93" t="s">
        <v>239</v>
      </c>
      <c r="E117" s="93">
        <v>0.1</v>
      </c>
      <c r="F117" s="128">
        <v>300</v>
      </c>
      <c r="G117" s="93">
        <v>1.5</v>
      </c>
      <c r="H117" s="38">
        <v>38549</v>
      </c>
      <c r="I117" s="38">
        <v>28876</v>
      </c>
      <c r="J117" s="38"/>
      <c r="K117" s="38"/>
      <c r="L117" s="38">
        <v>329561</v>
      </c>
      <c r="M117" s="38"/>
      <c r="N117" s="38">
        <v>8737</v>
      </c>
      <c r="O117" s="38">
        <v>13968</v>
      </c>
      <c r="P117" s="38">
        <v>161869</v>
      </c>
      <c r="Q117" s="38">
        <v>3282</v>
      </c>
      <c r="R117" s="38"/>
      <c r="S117" s="38">
        <v>16430</v>
      </c>
      <c r="T117" s="38"/>
      <c r="U117" s="38"/>
      <c r="V117" s="38">
        <v>125927</v>
      </c>
      <c r="W117" s="38">
        <v>52211</v>
      </c>
      <c r="X117" s="38"/>
      <c r="Y117" s="38"/>
      <c r="Z117" s="38">
        <v>41196</v>
      </c>
      <c r="AA117" s="38">
        <v>536092</v>
      </c>
      <c r="AB117" s="38"/>
      <c r="AC117" s="38">
        <v>132210</v>
      </c>
    </row>
    <row r="118" spans="1:29" x14ac:dyDescent="0.2">
      <c r="A118" s="38" t="s">
        <v>158</v>
      </c>
      <c r="B118" s="118">
        <v>44409</v>
      </c>
      <c r="C118" s="38">
        <v>22</v>
      </c>
      <c r="D118" s="93" t="s">
        <v>239</v>
      </c>
      <c r="E118" s="93">
        <v>0.1</v>
      </c>
      <c r="F118" s="128">
        <v>300</v>
      </c>
      <c r="G118" s="93">
        <v>1.5</v>
      </c>
      <c r="H118">
        <v>35010</v>
      </c>
      <c r="I118">
        <v>30473</v>
      </c>
      <c r="L118">
        <v>316485</v>
      </c>
      <c r="N118">
        <v>8805</v>
      </c>
      <c r="O118">
        <v>15211</v>
      </c>
      <c r="P118">
        <v>155633</v>
      </c>
      <c r="Q118">
        <v>3890</v>
      </c>
      <c r="S118">
        <v>22800</v>
      </c>
      <c r="V118">
        <v>114751</v>
      </c>
      <c r="W118">
        <v>38527</v>
      </c>
      <c r="Z118">
        <v>40687</v>
      </c>
      <c r="AA118">
        <v>509659</v>
      </c>
      <c r="AC118">
        <v>123877</v>
      </c>
    </row>
    <row r="119" spans="1:29" x14ac:dyDescent="0.2">
      <c r="A119" s="38" t="s">
        <v>159</v>
      </c>
      <c r="B119" s="118">
        <v>44409</v>
      </c>
      <c r="C119" s="38">
        <v>23</v>
      </c>
      <c r="D119" s="93" t="s">
        <v>239</v>
      </c>
      <c r="E119" s="93">
        <v>0.1</v>
      </c>
      <c r="F119" s="128">
        <v>300</v>
      </c>
      <c r="G119" s="93">
        <v>1.5</v>
      </c>
      <c r="H119">
        <v>40631</v>
      </c>
      <c r="I119">
        <v>35196</v>
      </c>
      <c r="L119">
        <v>366291</v>
      </c>
      <c r="N119">
        <v>12446</v>
      </c>
      <c r="O119">
        <v>18114</v>
      </c>
      <c r="P119">
        <v>172089</v>
      </c>
      <c r="Q119">
        <v>6209</v>
      </c>
      <c r="S119">
        <v>20431</v>
      </c>
      <c r="V119">
        <v>129056</v>
      </c>
      <c r="W119">
        <v>42774</v>
      </c>
      <c r="Z119">
        <v>52100</v>
      </c>
      <c r="AA119">
        <v>585647</v>
      </c>
      <c r="AC119">
        <v>135548</v>
      </c>
    </row>
    <row r="120" spans="1:29" x14ac:dyDescent="0.2">
      <c r="A120" s="38" t="s">
        <v>160</v>
      </c>
      <c r="B120" s="118">
        <v>44409</v>
      </c>
      <c r="C120" s="38">
        <v>24</v>
      </c>
      <c r="D120" s="93" t="s">
        <v>239</v>
      </c>
      <c r="E120" s="93">
        <v>0.1</v>
      </c>
      <c r="F120" s="128">
        <v>300</v>
      </c>
      <c r="G120" s="93">
        <v>1.5</v>
      </c>
      <c r="H120">
        <v>57371</v>
      </c>
      <c r="I120">
        <v>44647</v>
      </c>
      <c r="L120">
        <v>398685</v>
      </c>
      <c r="N120">
        <v>8667</v>
      </c>
      <c r="O120">
        <v>16953</v>
      </c>
      <c r="P120">
        <v>181289</v>
      </c>
      <c r="Q120">
        <v>3986</v>
      </c>
      <c r="S120">
        <v>15159</v>
      </c>
      <c r="V120">
        <v>133137</v>
      </c>
      <c r="W120">
        <v>48390</v>
      </c>
      <c r="Z120">
        <v>50376</v>
      </c>
      <c r="AA120">
        <v>631178</v>
      </c>
      <c r="AC120">
        <v>150561</v>
      </c>
    </row>
    <row r="121" spans="1:29" x14ac:dyDescent="0.2">
      <c r="A121" s="38" t="s">
        <v>161</v>
      </c>
      <c r="B121" s="118">
        <v>44409</v>
      </c>
      <c r="C121" s="38">
        <v>25</v>
      </c>
      <c r="D121" s="93" t="s">
        <v>239</v>
      </c>
      <c r="E121" s="93">
        <v>0.1</v>
      </c>
      <c r="F121" s="128">
        <v>300</v>
      </c>
      <c r="G121" s="93">
        <v>1.5</v>
      </c>
      <c r="H121">
        <v>34579</v>
      </c>
      <c r="I121">
        <v>35985</v>
      </c>
      <c r="L121">
        <v>414928</v>
      </c>
      <c r="N121">
        <v>12248</v>
      </c>
      <c r="O121">
        <v>18363</v>
      </c>
      <c r="P121">
        <v>220789</v>
      </c>
      <c r="Q121">
        <v>7923</v>
      </c>
      <c r="S121">
        <v>25527</v>
      </c>
      <c r="V121">
        <v>138618</v>
      </c>
      <c r="W121">
        <v>45990</v>
      </c>
      <c r="Z121">
        <v>54280</v>
      </c>
      <c r="AA121">
        <v>684452</v>
      </c>
      <c r="AC121">
        <v>162024</v>
      </c>
    </row>
    <row r="122" spans="1:29" x14ac:dyDescent="0.2">
      <c r="A122" s="38" t="s">
        <v>162</v>
      </c>
      <c r="B122" s="118">
        <v>44409</v>
      </c>
      <c r="C122" s="38">
        <v>26</v>
      </c>
      <c r="D122" s="93" t="s">
        <v>239</v>
      </c>
      <c r="E122" s="93">
        <v>0.1</v>
      </c>
      <c r="F122" s="128">
        <v>300</v>
      </c>
      <c r="G122" s="93">
        <v>1.5</v>
      </c>
      <c r="H122">
        <v>38913</v>
      </c>
      <c r="I122">
        <v>39136</v>
      </c>
      <c r="L122">
        <v>383762</v>
      </c>
      <c r="N122">
        <v>13535</v>
      </c>
      <c r="O122">
        <v>18797</v>
      </c>
      <c r="P122">
        <v>177524</v>
      </c>
      <c r="Q122">
        <v>4671</v>
      </c>
      <c r="S122">
        <v>23059</v>
      </c>
      <c r="V122">
        <v>132676</v>
      </c>
      <c r="W122">
        <v>45105</v>
      </c>
      <c r="Z122">
        <v>52528</v>
      </c>
      <c r="AA122">
        <v>630985</v>
      </c>
      <c r="AC122">
        <v>146136</v>
      </c>
    </row>
    <row r="123" spans="1:29" x14ac:dyDescent="0.2">
      <c r="A123" s="38" t="s">
        <v>163</v>
      </c>
      <c r="B123" s="118">
        <v>44409</v>
      </c>
      <c r="C123" s="38">
        <v>27</v>
      </c>
      <c r="D123" s="93" t="s">
        <v>239</v>
      </c>
      <c r="E123" s="93">
        <v>0.1</v>
      </c>
      <c r="F123" s="128">
        <v>300</v>
      </c>
      <c r="G123" s="93">
        <v>1.5</v>
      </c>
      <c r="H123">
        <v>37807</v>
      </c>
      <c r="I123">
        <v>28298</v>
      </c>
      <c r="L123">
        <v>318951</v>
      </c>
      <c r="N123">
        <v>9893</v>
      </c>
      <c r="O123">
        <v>14418</v>
      </c>
      <c r="P123">
        <v>150502</v>
      </c>
      <c r="Q123">
        <v>3090</v>
      </c>
      <c r="S123">
        <v>20062</v>
      </c>
      <c r="V123">
        <v>109611</v>
      </c>
      <c r="W123">
        <v>33583</v>
      </c>
      <c r="Z123">
        <v>47207</v>
      </c>
      <c r="AA123">
        <v>518528</v>
      </c>
      <c r="AC123">
        <v>116280</v>
      </c>
    </row>
    <row r="124" spans="1:29" x14ac:dyDescent="0.2">
      <c r="A124" s="38" t="s">
        <v>164</v>
      </c>
      <c r="B124" s="118">
        <v>44409</v>
      </c>
      <c r="C124" s="38">
        <v>28</v>
      </c>
      <c r="D124" s="93" t="s">
        <v>239</v>
      </c>
      <c r="E124" s="93">
        <v>0.1</v>
      </c>
      <c r="F124" s="128">
        <v>300</v>
      </c>
      <c r="G124" s="93">
        <v>1.5</v>
      </c>
      <c r="H124">
        <v>48202</v>
      </c>
      <c r="I124">
        <v>32501</v>
      </c>
      <c r="L124">
        <v>267553</v>
      </c>
      <c r="N124">
        <v>9284</v>
      </c>
      <c r="O124">
        <v>13811</v>
      </c>
      <c r="P124">
        <v>133071</v>
      </c>
      <c r="Q124">
        <v>2853</v>
      </c>
      <c r="S124">
        <v>17711</v>
      </c>
      <c r="V124">
        <v>126903</v>
      </c>
      <c r="W124">
        <v>55397</v>
      </c>
      <c r="Z124">
        <v>41813</v>
      </c>
      <c r="AA124">
        <v>503563</v>
      </c>
      <c r="AC124">
        <v>130264</v>
      </c>
    </row>
    <row r="125" spans="1:29" x14ac:dyDescent="0.2">
      <c r="A125" s="38" t="s">
        <v>165</v>
      </c>
      <c r="B125" s="118">
        <v>44409</v>
      </c>
      <c r="C125" s="38">
        <v>29</v>
      </c>
      <c r="D125" s="93" t="s">
        <v>239</v>
      </c>
      <c r="E125" s="93">
        <v>0.1</v>
      </c>
      <c r="F125" s="128">
        <v>300</v>
      </c>
      <c r="G125" s="93">
        <v>1.5</v>
      </c>
      <c r="H125">
        <v>63726</v>
      </c>
      <c r="I125">
        <v>43826</v>
      </c>
      <c r="L125">
        <v>384341</v>
      </c>
      <c r="N125">
        <v>9289</v>
      </c>
      <c r="O125">
        <v>19769</v>
      </c>
      <c r="P125">
        <v>274479</v>
      </c>
      <c r="Q125">
        <v>39677</v>
      </c>
      <c r="S125">
        <v>21035</v>
      </c>
      <c r="V125">
        <v>143417</v>
      </c>
      <c r="W125">
        <v>53636</v>
      </c>
      <c r="Z125">
        <v>56279</v>
      </c>
      <c r="AA125">
        <v>650924</v>
      </c>
      <c r="AC125">
        <v>159903</v>
      </c>
    </row>
    <row r="126" spans="1:29" x14ac:dyDescent="0.2">
      <c r="A126" s="38" t="s">
        <v>166</v>
      </c>
      <c r="B126" s="118">
        <v>44409</v>
      </c>
      <c r="C126" s="38">
        <v>30</v>
      </c>
      <c r="D126" s="93" t="s">
        <v>239</v>
      </c>
      <c r="E126" s="93">
        <v>0.1</v>
      </c>
      <c r="F126" s="128">
        <v>300</v>
      </c>
      <c r="G126" s="93">
        <v>1.5</v>
      </c>
      <c r="H126">
        <v>40054</v>
      </c>
      <c r="I126">
        <v>31473</v>
      </c>
      <c r="L126">
        <v>384234</v>
      </c>
      <c r="N126">
        <v>11128</v>
      </c>
      <c r="O126">
        <v>18662</v>
      </c>
      <c r="P126">
        <v>286745</v>
      </c>
      <c r="Q126">
        <v>38291</v>
      </c>
      <c r="S126">
        <v>24560</v>
      </c>
      <c r="V126">
        <v>137730</v>
      </c>
      <c r="W126">
        <v>47309</v>
      </c>
      <c r="Z126">
        <v>53252</v>
      </c>
      <c r="AA126">
        <v>629898</v>
      </c>
      <c r="AC126">
        <v>143620</v>
      </c>
    </row>
    <row r="127" spans="1:29" x14ac:dyDescent="0.2">
      <c r="A127" s="38" t="s">
        <v>167</v>
      </c>
      <c r="B127" s="118">
        <v>44409</v>
      </c>
      <c r="C127" s="38">
        <v>31</v>
      </c>
      <c r="D127" s="93" t="s">
        <v>239</v>
      </c>
      <c r="E127" s="93">
        <v>0.1</v>
      </c>
      <c r="F127" s="128">
        <v>300</v>
      </c>
      <c r="G127" s="93">
        <v>1.5</v>
      </c>
      <c r="H127">
        <v>52094</v>
      </c>
      <c r="I127">
        <v>42649</v>
      </c>
      <c r="L127">
        <v>438193</v>
      </c>
      <c r="N127">
        <v>9134</v>
      </c>
      <c r="O127">
        <v>17580</v>
      </c>
      <c r="P127">
        <v>198947</v>
      </c>
      <c r="Q127">
        <v>6508</v>
      </c>
      <c r="S127">
        <v>27084</v>
      </c>
      <c r="V127">
        <v>131675</v>
      </c>
      <c r="W127">
        <v>45753</v>
      </c>
      <c r="Z127">
        <v>55565</v>
      </c>
      <c r="AA127">
        <v>691441</v>
      </c>
      <c r="AC127">
        <v>153720</v>
      </c>
    </row>
    <row r="128" spans="1:29" x14ac:dyDescent="0.2">
      <c r="A128" s="38" t="s">
        <v>168</v>
      </c>
      <c r="B128" s="118">
        <v>44409</v>
      </c>
      <c r="C128" s="38">
        <v>32</v>
      </c>
      <c r="D128" s="93" t="s">
        <v>239</v>
      </c>
      <c r="E128" s="93">
        <v>0.1</v>
      </c>
      <c r="F128" s="128">
        <v>300</v>
      </c>
      <c r="G128" s="93">
        <v>1.5</v>
      </c>
      <c r="H128">
        <v>32796</v>
      </c>
      <c r="I128">
        <v>42270</v>
      </c>
      <c r="L128">
        <v>422225</v>
      </c>
      <c r="N128">
        <v>13153</v>
      </c>
      <c r="O128">
        <v>14624</v>
      </c>
      <c r="P128">
        <v>195756</v>
      </c>
      <c r="Q128">
        <v>6587</v>
      </c>
      <c r="S128">
        <v>18249</v>
      </c>
      <c r="V128">
        <v>108959</v>
      </c>
      <c r="W128">
        <v>40351</v>
      </c>
      <c r="Z128">
        <v>39543</v>
      </c>
      <c r="AA128">
        <v>614847</v>
      </c>
      <c r="AC128">
        <v>139725</v>
      </c>
    </row>
    <row r="129" spans="1:29" x14ac:dyDescent="0.2">
      <c r="A129" s="38" t="s">
        <v>169</v>
      </c>
      <c r="B129" s="118">
        <v>44409</v>
      </c>
      <c r="C129" s="38">
        <v>33</v>
      </c>
      <c r="D129" s="93" t="s">
        <v>239</v>
      </c>
      <c r="E129" s="93">
        <v>0.1</v>
      </c>
      <c r="F129" s="128">
        <v>300</v>
      </c>
      <c r="G129" s="93">
        <v>1.5</v>
      </c>
      <c r="H129">
        <v>36062</v>
      </c>
      <c r="I129">
        <v>34680</v>
      </c>
      <c r="L129">
        <v>354615</v>
      </c>
      <c r="N129">
        <v>13905</v>
      </c>
      <c r="O129">
        <v>17578</v>
      </c>
      <c r="P129">
        <v>175221</v>
      </c>
      <c r="Q129">
        <v>6854</v>
      </c>
      <c r="S129">
        <v>19913</v>
      </c>
      <c r="V129">
        <v>115063</v>
      </c>
      <c r="W129">
        <v>42039</v>
      </c>
      <c r="Z129">
        <v>44666</v>
      </c>
      <c r="AA129">
        <v>582315</v>
      </c>
      <c r="AC129">
        <v>142135</v>
      </c>
    </row>
    <row r="130" spans="1:29" x14ac:dyDescent="0.2">
      <c r="A130" s="38" t="s">
        <v>170</v>
      </c>
      <c r="B130" s="118">
        <v>44409</v>
      </c>
      <c r="C130" s="38">
        <v>34</v>
      </c>
      <c r="D130" s="93" t="s">
        <v>239</v>
      </c>
      <c r="E130" s="93">
        <v>0.1</v>
      </c>
      <c r="F130" s="128">
        <v>300</v>
      </c>
      <c r="G130" s="93">
        <v>1.5</v>
      </c>
      <c r="H130">
        <v>34834</v>
      </c>
      <c r="I130">
        <v>43609</v>
      </c>
      <c r="L130">
        <v>402516</v>
      </c>
      <c r="N130">
        <v>12163</v>
      </c>
      <c r="O130">
        <v>18392</v>
      </c>
      <c r="P130">
        <v>190303</v>
      </c>
      <c r="Q130">
        <v>5646</v>
      </c>
      <c r="S130">
        <v>21252</v>
      </c>
      <c r="V130">
        <v>127556</v>
      </c>
      <c r="W130">
        <v>40641</v>
      </c>
      <c r="Z130">
        <v>51640</v>
      </c>
      <c r="AA130">
        <v>643714</v>
      </c>
      <c r="AC130">
        <v>144583</v>
      </c>
    </row>
    <row r="131" spans="1:29" x14ac:dyDescent="0.2">
      <c r="A131" s="38" t="s">
        <v>171</v>
      </c>
      <c r="B131" s="118">
        <v>44409</v>
      </c>
      <c r="C131" s="38">
        <v>35</v>
      </c>
      <c r="D131" s="93" t="s">
        <v>239</v>
      </c>
      <c r="E131" s="93">
        <v>0.1</v>
      </c>
      <c r="F131" s="128">
        <v>300</v>
      </c>
      <c r="G131" s="93">
        <v>1.5</v>
      </c>
      <c r="H131">
        <v>50623</v>
      </c>
      <c r="I131">
        <v>38197</v>
      </c>
      <c r="L131">
        <v>307555</v>
      </c>
      <c r="N131">
        <v>9182</v>
      </c>
      <c r="O131">
        <v>17489</v>
      </c>
      <c r="P131">
        <v>145464</v>
      </c>
      <c r="Q131">
        <v>4735</v>
      </c>
      <c r="S131">
        <v>20995</v>
      </c>
      <c r="V131">
        <v>134580</v>
      </c>
      <c r="W131">
        <v>45029</v>
      </c>
      <c r="Z131">
        <v>56012</v>
      </c>
      <c r="AA131">
        <v>540044</v>
      </c>
      <c r="AC131">
        <v>132802</v>
      </c>
    </row>
    <row r="132" spans="1:29" x14ac:dyDescent="0.2">
      <c r="A132" s="38" t="s">
        <v>172</v>
      </c>
      <c r="B132" s="118">
        <v>44409</v>
      </c>
      <c r="C132" s="38">
        <v>36</v>
      </c>
      <c r="D132" s="93" t="s">
        <v>239</v>
      </c>
      <c r="E132" s="93">
        <v>0.1</v>
      </c>
      <c r="F132" s="128">
        <v>300</v>
      </c>
      <c r="G132" s="93">
        <v>1.5</v>
      </c>
      <c r="H132">
        <v>64890</v>
      </c>
      <c r="I132">
        <v>47403</v>
      </c>
      <c r="L132">
        <v>402299</v>
      </c>
      <c r="N132">
        <v>9658</v>
      </c>
      <c r="O132">
        <v>18114</v>
      </c>
      <c r="P132">
        <v>175782</v>
      </c>
      <c r="Q132">
        <v>5250</v>
      </c>
      <c r="S132">
        <v>19930</v>
      </c>
      <c r="V132">
        <v>127016</v>
      </c>
      <c r="W132">
        <v>45043</v>
      </c>
      <c r="Z132">
        <v>51973</v>
      </c>
      <c r="AA132">
        <v>619021</v>
      </c>
      <c r="AC132">
        <v>142969</v>
      </c>
    </row>
    <row r="133" spans="1:29" x14ac:dyDescent="0.2">
      <c r="A133" s="38" t="s">
        <v>173</v>
      </c>
      <c r="B133" s="118">
        <v>44409</v>
      </c>
      <c r="C133" s="38">
        <v>37</v>
      </c>
      <c r="D133" s="93" t="s">
        <v>239</v>
      </c>
      <c r="E133" s="93">
        <v>0.1</v>
      </c>
      <c r="F133" s="128">
        <v>300</v>
      </c>
      <c r="G133" s="93">
        <v>1.5</v>
      </c>
      <c r="H133">
        <v>81381</v>
      </c>
      <c r="I133">
        <v>53280</v>
      </c>
      <c r="L133">
        <v>317589</v>
      </c>
      <c r="N133">
        <v>7962</v>
      </c>
      <c r="O133">
        <v>25168</v>
      </c>
      <c r="P133">
        <v>114457</v>
      </c>
      <c r="Q133">
        <v>8571</v>
      </c>
      <c r="S133">
        <v>13675</v>
      </c>
      <c r="V133">
        <v>47663</v>
      </c>
      <c r="W133">
        <v>64699</v>
      </c>
      <c r="Z133">
        <v>38529</v>
      </c>
      <c r="AA133">
        <v>470860</v>
      </c>
      <c r="AC133">
        <v>102210</v>
      </c>
    </row>
    <row r="134" spans="1:29" x14ac:dyDescent="0.2">
      <c r="A134" s="38" t="s">
        <v>174</v>
      </c>
      <c r="B134" s="118">
        <v>44409</v>
      </c>
      <c r="C134" s="38">
        <v>38</v>
      </c>
      <c r="D134" s="93" t="s">
        <v>239</v>
      </c>
      <c r="E134" s="93">
        <v>0.1</v>
      </c>
      <c r="F134" s="128">
        <v>300</v>
      </c>
      <c r="G134" s="93">
        <v>1.5</v>
      </c>
      <c r="H134">
        <v>31874</v>
      </c>
      <c r="I134">
        <v>172580</v>
      </c>
      <c r="L134">
        <v>354917</v>
      </c>
      <c r="N134">
        <v>21072</v>
      </c>
      <c r="O134">
        <v>38234</v>
      </c>
      <c r="P134">
        <v>118712</v>
      </c>
      <c r="Q134">
        <v>9591</v>
      </c>
      <c r="S134">
        <v>17990</v>
      </c>
      <c r="V134">
        <v>59410</v>
      </c>
      <c r="W134">
        <v>85280</v>
      </c>
      <c r="Z134">
        <v>42649</v>
      </c>
      <c r="AA134">
        <v>565286</v>
      </c>
      <c r="AC134">
        <v>124169</v>
      </c>
    </row>
    <row r="135" spans="1:29" x14ac:dyDescent="0.2">
      <c r="A135" s="38" t="s">
        <v>175</v>
      </c>
      <c r="B135" s="118">
        <v>44409</v>
      </c>
      <c r="C135" s="38">
        <v>39</v>
      </c>
      <c r="D135" s="93" t="s">
        <v>239</v>
      </c>
      <c r="E135" s="93">
        <v>0.1</v>
      </c>
      <c r="F135" s="128">
        <v>300</v>
      </c>
      <c r="G135" s="93">
        <v>1.5</v>
      </c>
      <c r="H135">
        <v>31488</v>
      </c>
      <c r="I135">
        <v>209916</v>
      </c>
      <c r="L135">
        <v>445995</v>
      </c>
      <c r="N135">
        <v>31819</v>
      </c>
      <c r="O135">
        <v>44114</v>
      </c>
      <c r="P135">
        <v>164213</v>
      </c>
      <c r="Q135">
        <v>42578</v>
      </c>
      <c r="S135">
        <v>20834</v>
      </c>
      <c r="V135">
        <v>67663</v>
      </c>
      <c r="W135">
        <v>93649</v>
      </c>
      <c r="Z135">
        <v>52907</v>
      </c>
      <c r="AA135">
        <v>672368</v>
      </c>
      <c r="AC135">
        <v>141901</v>
      </c>
    </row>
    <row r="136" spans="1:29" x14ac:dyDescent="0.2">
      <c r="A136" s="38" t="s">
        <v>176</v>
      </c>
      <c r="B136" s="118">
        <v>44409</v>
      </c>
      <c r="C136" s="38">
        <v>40</v>
      </c>
      <c r="D136" s="93" t="s">
        <v>239</v>
      </c>
      <c r="E136" s="93">
        <v>0.1</v>
      </c>
      <c r="F136" s="128">
        <v>300</v>
      </c>
      <c r="G136" s="93">
        <v>1.5</v>
      </c>
      <c r="H136">
        <v>39068</v>
      </c>
      <c r="I136">
        <v>30085</v>
      </c>
      <c r="L136">
        <v>242152</v>
      </c>
      <c r="N136">
        <v>6273</v>
      </c>
      <c r="O136">
        <v>10398</v>
      </c>
      <c r="P136">
        <v>116318</v>
      </c>
      <c r="Q136">
        <v>4039</v>
      </c>
      <c r="S136">
        <v>17318</v>
      </c>
      <c r="V136">
        <v>88693</v>
      </c>
      <c r="W136">
        <v>34478</v>
      </c>
      <c r="Z136">
        <v>31316</v>
      </c>
      <c r="AA136">
        <v>401089</v>
      </c>
      <c r="AC136">
        <v>102011</v>
      </c>
    </row>
    <row r="137" spans="1:29" x14ac:dyDescent="0.2">
      <c r="A137" s="38" t="s">
        <v>177</v>
      </c>
      <c r="B137" s="118">
        <v>44409</v>
      </c>
      <c r="C137" s="38">
        <v>41</v>
      </c>
      <c r="D137" s="93" t="s">
        <v>239</v>
      </c>
      <c r="E137" s="93">
        <v>0.1</v>
      </c>
      <c r="F137" s="128">
        <v>300</v>
      </c>
      <c r="G137" s="93">
        <v>1.5</v>
      </c>
      <c r="H137">
        <v>54843</v>
      </c>
      <c r="I137">
        <v>41499</v>
      </c>
      <c r="L137">
        <v>370526</v>
      </c>
      <c r="N137">
        <v>12199</v>
      </c>
      <c r="O137">
        <v>15584</v>
      </c>
      <c r="P137">
        <v>173109</v>
      </c>
      <c r="Q137">
        <v>4844</v>
      </c>
      <c r="S137">
        <v>18989</v>
      </c>
      <c r="V137">
        <v>102643</v>
      </c>
      <c r="W137">
        <v>33925</v>
      </c>
      <c r="Z137">
        <v>44948</v>
      </c>
      <c r="AA137">
        <v>553748</v>
      </c>
      <c r="AC137">
        <v>125049</v>
      </c>
    </row>
    <row r="138" spans="1:29" x14ac:dyDescent="0.2">
      <c r="A138" s="38" t="s">
        <v>178</v>
      </c>
      <c r="B138" s="118">
        <v>44409</v>
      </c>
      <c r="C138" s="38">
        <v>42</v>
      </c>
      <c r="D138" s="93" t="s">
        <v>239</v>
      </c>
      <c r="E138" s="93">
        <v>0.1</v>
      </c>
      <c r="F138" s="128">
        <v>300</v>
      </c>
      <c r="G138" s="93">
        <v>1.5</v>
      </c>
      <c r="H138">
        <v>52856</v>
      </c>
      <c r="I138">
        <v>40314</v>
      </c>
      <c r="L138">
        <v>301695</v>
      </c>
      <c r="N138">
        <v>7449</v>
      </c>
      <c r="O138">
        <v>16051</v>
      </c>
      <c r="P138">
        <v>130423</v>
      </c>
      <c r="Q138">
        <v>4135</v>
      </c>
      <c r="S138">
        <v>20740</v>
      </c>
      <c r="V138">
        <v>105223</v>
      </c>
      <c r="W138">
        <v>37372</v>
      </c>
      <c r="Z138">
        <v>44393</v>
      </c>
      <c r="AA138">
        <v>504679</v>
      </c>
      <c r="AC138">
        <v>122137</v>
      </c>
    </row>
    <row r="139" spans="1:29" x14ac:dyDescent="0.2">
      <c r="A139" s="38" t="s">
        <v>179</v>
      </c>
      <c r="B139" s="118">
        <v>44409</v>
      </c>
      <c r="C139" s="38">
        <v>43</v>
      </c>
      <c r="D139" s="93" t="s">
        <v>239</v>
      </c>
      <c r="E139" s="93">
        <v>0.1</v>
      </c>
      <c r="F139" s="128">
        <v>300</v>
      </c>
      <c r="G139" s="93">
        <v>1.5</v>
      </c>
      <c r="H139">
        <v>54229</v>
      </c>
      <c r="I139">
        <v>44037</v>
      </c>
      <c r="L139">
        <v>386329</v>
      </c>
      <c r="N139">
        <v>15228</v>
      </c>
      <c r="O139">
        <v>21050</v>
      </c>
      <c r="P139">
        <v>216747</v>
      </c>
      <c r="Q139">
        <v>20825</v>
      </c>
      <c r="S139">
        <v>21169</v>
      </c>
      <c r="V139">
        <v>103107</v>
      </c>
      <c r="W139">
        <v>38733</v>
      </c>
      <c r="Z139">
        <v>42185</v>
      </c>
      <c r="AA139">
        <v>594026</v>
      </c>
      <c r="AC139">
        <v>131529</v>
      </c>
    </row>
    <row r="140" spans="1:29" x14ac:dyDescent="0.2">
      <c r="A140" s="38" t="s">
        <v>180</v>
      </c>
      <c r="B140" s="118">
        <v>44409</v>
      </c>
      <c r="C140" s="38">
        <v>44</v>
      </c>
      <c r="D140" s="93" t="s">
        <v>239</v>
      </c>
      <c r="E140" s="93">
        <v>0.1</v>
      </c>
      <c r="F140" s="128">
        <v>300</v>
      </c>
      <c r="G140" s="93">
        <v>1.5</v>
      </c>
      <c r="H140">
        <v>46001</v>
      </c>
      <c r="I140">
        <v>40908</v>
      </c>
      <c r="L140">
        <v>384573</v>
      </c>
      <c r="N140">
        <v>10717</v>
      </c>
      <c r="O140">
        <v>15760</v>
      </c>
      <c r="P140">
        <v>167251</v>
      </c>
      <c r="Q140">
        <v>5522</v>
      </c>
      <c r="S140">
        <v>21525</v>
      </c>
      <c r="V140">
        <v>106635</v>
      </c>
      <c r="W140">
        <v>39133</v>
      </c>
      <c r="Z140">
        <v>42814</v>
      </c>
      <c r="AA140">
        <v>591784</v>
      </c>
      <c r="AC140">
        <v>136504</v>
      </c>
    </row>
    <row r="141" spans="1:29" x14ac:dyDescent="0.2">
      <c r="A141" s="38" t="s">
        <v>181</v>
      </c>
      <c r="B141" s="118">
        <v>44409</v>
      </c>
      <c r="C141" s="38">
        <v>45</v>
      </c>
      <c r="D141" s="93" t="s">
        <v>239</v>
      </c>
      <c r="E141" s="93">
        <v>0.1</v>
      </c>
      <c r="F141" s="128">
        <v>300</v>
      </c>
      <c r="G141" s="93">
        <v>1.5</v>
      </c>
      <c r="H141">
        <v>36556</v>
      </c>
      <c r="I141">
        <v>30996</v>
      </c>
      <c r="L141">
        <v>346041</v>
      </c>
      <c r="N141">
        <v>10207</v>
      </c>
      <c r="O141">
        <v>16800</v>
      </c>
      <c r="P141">
        <v>154093</v>
      </c>
      <c r="Q141">
        <v>4798</v>
      </c>
      <c r="S141">
        <v>20766</v>
      </c>
      <c r="V141">
        <v>119399</v>
      </c>
      <c r="W141">
        <v>42938</v>
      </c>
      <c r="Z141">
        <v>45001</v>
      </c>
      <c r="AA141">
        <v>568903</v>
      </c>
      <c r="AC141">
        <v>132362</v>
      </c>
    </row>
    <row r="142" spans="1:29" x14ac:dyDescent="0.2">
      <c r="A142" s="38" t="s">
        <v>182</v>
      </c>
      <c r="B142" s="118">
        <v>44409</v>
      </c>
      <c r="C142" s="38">
        <v>46</v>
      </c>
      <c r="D142" s="93" t="s">
        <v>239</v>
      </c>
      <c r="E142" s="93">
        <v>0.1</v>
      </c>
      <c r="F142" s="128">
        <v>300</v>
      </c>
      <c r="G142" s="93">
        <v>1.5</v>
      </c>
      <c r="H142">
        <v>33831</v>
      </c>
      <c r="I142">
        <v>29894</v>
      </c>
      <c r="L142">
        <v>360583</v>
      </c>
      <c r="N142">
        <v>9844</v>
      </c>
      <c r="O142">
        <v>13725</v>
      </c>
      <c r="P142">
        <v>164427</v>
      </c>
      <c r="Q142">
        <v>5881</v>
      </c>
      <c r="S142">
        <v>18853</v>
      </c>
      <c r="V142">
        <v>110318</v>
      </c>
      <c r="W142">
        <v>39501</v>
      </c>
      <c r="Z142">
        <v>43762</v>
      </c>
      <c r="AA142">
        <v>565460</v>
      </c>
      <c r="AC142">
        <v>130378</v>
      </c>
    </row>
    <row r="143" spans="1:29" x14ac:dyDescent="0.2">
      <c r="A143" s="38" t="s">
        <v>183</v>
      </c>
      <c r="B143" s="118">
        <v>44409</v>
      </c>
      <c r="C143" s="38">
        <v>47</v>
      </c>
      <c r="D143" s="93" t="s">
        <v>239</v>
      </c>
      <c r="E143" s="93">
        <v>0.1</v>
      </c>
      <c r="F143" s="128">
        <v>300</v>
      </c>
      <c r="G143" s="93">
        <v>1.5</v>
      </c>
      <c r="H143">
        <v>32305</v>
      </c>
      <c r="I143">
        <v>30405</v>
      </c>
      <c r="L143">
        <v>323864</v>
      </c>
      <c r="N143">
        <v>8548</v>
      </c>
      <c r="O143">
        <v>11959</v>
      </c>
      <c r="P143">
        <v>152004</v>
      </c>
      <c r="Q143">
        <v>4127</v>
      </c>
      <c r="S143">
        <v>19001</v>
      </c>
      <c r="V143">
        <v>97948</v>
      </c>
      <c r="W143">
        <v>35987</v>
      </c>
      <c r="Z143">
        <v>33864</v>
      </c>
      <c r="AA143">
        <v>489232</v>
      </c>
      <c r="AC143">
        <v>115635</v>
      </c>
    </row>
    <row r="144" spans="1:29" x14ac:dyDescent="0.2">
      <c r="A144" s="38" t="s">
        <v>184</v>
      </c>
      <c r="B144" s="118">
        <v>44409</v>
      </c>
      <c r="C144" s="38">
        <v>48</v>
      </c>
      <c r="D144" s="93" t="s">
        <v>239</v>
      </c>
      <c r="E144" s="93">
        <v>0.1</v>
      </c>
      <c r="F144" s="128">
        <v>300</v>
      </c>
      <c r="G144" s="93">
        <v>1.5</v>
      </c>
      <c r="H144">
        <v>45456</v>
      </c>
      <c r="I144">
        <v>38028</v>
      </c>
      <c r="L144">
        <v>310347</v>
      </c>
      <c r="N144">
        <v>10343</v>
      </c>
      <c r="O144">
        <v>16268</v>
      </c>
      <c r="P144">
        <v>140592</v>
      </c>
      <c r="Q144">
        <v>3662</v>
      </c>
      <c r="S144">
        <v>14964</v>
      </c>
      <c r="V144">
        <v>119598</v>
      </c>
      <c r="W144">
        <v>42649</v>
      </c>
      <c r="Z144">
        <v>48226</v>
      </c>
      <c r="AA144">
        <v>536701</v>
      </c>
      <c r="AC144">
        <v>132427</v>
      </c>
    </row>
    <row r="145" spans="1:29" x14ac:dyDescent="0.2">
      <c r="A145" s="38" t="s">
        <v>185</v>
      </c>
      <c r="B145" s="118">
        <v>44409</v>
      </c>
      <c r="C145" s="38">
        <v>49</v>
      </c>
      <c r="D145" s="93" t="s">
        <v>239</v>
      </c>
      <c r="E145" s="93">
        <v>0.1</v>
      </c>
      <c r="F145" s="128">
        <v>300</v>
      </c>
      <c r="G145" s="93">
        <v>1.5</v>
      </c>
      <c r="H145">
        <v>34502</v>
      </c>
      <c r="I145">
        <v>32384</v>
      </c>
      <c r="L145">
        <v>356962</v>
      </c>
      <c r="N145">
        <v>13504</v>
      </c>
      <c r="O145">
        <v>16596</v>
      </c>
      <c r="P145">
        <v>162739</v>
      </c>
      <c r="Q145">
        <v>5479</v>
      </c>
      <c r="S145">
        <v>16902</v>
      </c>
      <c r="V145">
        <v>120685</v>
      </c>
      <c r="W145">
        <v>40625</v>
      </c>
      <c r="Z145">
        <v>46331</v>
      </c>
      <c r="AA145">
        <v>555735</v>
      </c>
      <c r="AC145">
        <v>131241</v>
      </c>
    </row>
    <row r="146" spans="1:29" x14ac:dyDescent="0.2">
      <c r="A146" s="38" t="s">
        <v>186</v>
      </c>
      <c r="B146" s="118">
        <v>44409</v>
      </c>
      <c r="C146" s="38">
        <v>50</v>
      </c>
      <c r="D146" s="93" t="s">
        <v>239</v>
      </c>
      <c r="E146" s="93">
        <v>0.1</v>
      </c>
      <c r="F146" s="128">
        <v>300</v>
      </c>
      <c r="G146" s="93">
        <v>1.5</v>
      </c>
      <c r="H146">
        <v>37835</v>
      </c>
      <c r="I146">
        <v>44522</v>
      </c>
      <c r="L146">
        <v>393933</v>
      </c>
      <c r="N146">
        <v>15613</v>
      </c>
      <c r="O146">
        <v>18171</v>
      </c>
      <c r="P146">
        <v>166317</v>
      </c>
      <c r="Q146">
        <v>5250</v>
      </c>
      <c r="S146">
        <v>21681</v>
      </c>
      <c r="V146">
        <v>132629</v>
      </c>
      <c r="W146">
        <v>42361</v>
      </c>
      <c r="Z146">
        <v>56793</v>
      </c>
      <c r="AA146">
        <v>610543</v>
      </c>
      <c r="AC146">
        <v>135171</v>
      </c>
    </row>
    <row r="147" spans="1:29" s="91" customFormat="1" ht="15" thickBot="1" x14ac:dyDescent="0.25">
      <c r="A147" s="36" t="s">
        <v>187</v>
      </c>
      <c r="B147" s="125">
        <v>44409</v>
      </c>
      <c r="C147" s="36">
        <v>51</v>
      </c>
      <c r="D147" s="88" t="s">
        <v>239</v>
      </c>
      <c r="E147" s="93">
        <v>0.1</v>
      </c>
      <c r="F147" s="128">
        <v>300</v>
      </c>
      <c r="G147" s="93">
        <v>1.5</v>
      </c>
      <c r="H147" s="91">
        <v>28527</v>
      </c>
      <c r="I147" s="91">
        <v>22619</v>
      </c>
      <c r="L147" s="91">
        <v>222890</v>
      </c>
      <c r="N147" s="91">
        <v>16606</v>
      </c>
      <c r="O147" s="91">
        <v>23594</v>
      </c>
      <c r="P147" s="91">
        <v>110899</v>
      </c>
      <c r="Q147" s="91">
        <v>9953</v>
      </c>
      <c r="S147" s="91">
        <v>25072</v>
      </c>
      <c r="V147" s="91">
        <v>154269</v>
      </c>
      <c r="W147" s="91">
        <v>45873</v>
      </c>
      <c r="Z147" s="91">
        <v>64913</v>
      </c>
      <c r="AA147" s="91">
        <v>473978</v>
      </c>
      <c r="AC147" s="91">
        <v>114236</v>
      </c>
    </row>
    <row r="148" spans="1:29" x14ac:dyDescent="0.2">
      <c r="A148" s="38" t="s">
        <v>188</v>
      </c>
      <c r="B148" s="118">
        <v>44409</v>
      </c>
      <c r="C148" s="38">
        <v>1</v>
      </c>
      <c r="D148" s="127" t="s">
        <v>240</v>
      </c>
      <c r="E148" s="93">
        <v>0.1</v>
      </c>
      <c r="F148" s="128">
        <v>300</v>
      </c>
      <c r="G148" s="93">
        <v>1.5</v>
      </c>
      <c r="H148">
        <v>208819</v>
      </c>
      <c r="I148">
        <v>196127</v>
      </c>
      <c r="L148">
        <v>1486123</v>
      </c>
      <c r="N148">
        <v>95177</v>
      </c>
      <c r="O148">
        <v>104987</v>
      </c>
      <c r="P148">
        <v>410529</v>
      </c>
      <c r="Q148">
        <v>21568</v>
      </c>
      <c r="S148">
        <v>33678</v>
      </c>
      <c r="V148">
        <v>516617</v>
      </c>
      <c r="W148">
        <v>92398</v>
      </c>
      <c r="Z148">
        <v>289516</v>
      </c>
      <c r="AA148">
        <v>2322906</v>
      </c>
      <c r="AC148">
        <v>498917</v>
      </c>
    </row>
    <row r="149" spans="1:29" x14ac:dyDescent="0.2">
      <c r="A149" s="38" t="s">
        <v>189</v>
      </c>
      <c r="B149" s="118">
        <v>44409</v>
      </c>
      <c r="C149" s="38">
        <v>2</v>
      </c>
      <c r="D149" s="127" t="s">
        <v>240</v>
      </c>
      <c r="E149" s="93">
        <v>0.1</v>
      </c>
      <c r="F149" s="128">
        <v>300</v>
      </c>
      <c r="G149" s="93">
        <v>1.5</v>
      </c>
      <c r="H149">
        <v>587199</v>
      </c>
      <c r="I149">
        <v>315592</v>
      </c>
      <c r="L149">
        <v>1944093</v>
      </c>
      <c r="N149">
        <v>92186</v>
      </c>
      <c r="O149">
        <v>133314</v>
      </c>
      <c r="P149">
        <v>534366</v>
      </c>
      <c r="Q149">
        <v>36743</v>
      </c>
      <c r="S149">
        <v>56857</v>
      </c>
      <c r="V149">
        <v>481603</v>
      </c>
      <c r="W149">
        <v>393831</v>
      </c>
      <c r="Z149">
        <v>334102</v>
      </c>
      <c r="AA149">
        <v>2921720</v>
      </c>
      <c r="AC149">
        <v>666005</v>
      </c>
    </row>
    <row r="150" spans="1:29" x14ac:dyDescent="0.2">
      <c r="A150" s="38" t="s">
        <v>190</v>
      </c>
      <c r="B150" s="118">
        <v>44409</v>
      </c>
      <c r="C150" s="38">
        <v>3</v>
      </c>
      <c r="D150" s="127" t="s">
        <v>240</v>
      </c>
      <c r="E150" s="93">
        <v>0.1</v>
      </c>
      <c r="F150" s="128">
        <v>300</v>
      </c>
      <c r="G150" s="93">
        <v>1.5</v>
      </c>
      <c r="H150">
        <v>263683</v>
      </c>
      <c r="I150">
        <v>177925</v>
      </c>
      <c r="L150">
        <v>1396042</v>
      </c>
      <c r="N150">
        <v>41215</v>
      </c>
      <c r="O150">
        <v>81507</v>
      </c>
      <c r="P150">
        <v>368047</v>
      </c>
      <c r="Q150">
        <v>20303</v>
      </c>
      <c r="S150">
        <v>32433</v>
      </c>
      <c r="V150">
        <v>562073</v>
      </c>
      <c r="W150">
        <v>157929</v>
      </c>
      <c r="Z150">
        <v>273743</v>
      </c>
      <c r="AA150">
        <v>2297515</v>
      </c>
      <c r="AC150">
        <v>541154</v>
      </c>
    </row>
    <row r="151" spans="1:29" x14ac:dyDescent="0.2">
      <c r="A151" s="38" t="s">
        <v>191</v>
      </c>
      <c r="B151" s="118">
        <v>44409</v>
      </c>
      <c r="C151" s="38">
        <v>4</v>
      </c>
      <c r="D151" s="127" t="s">
        <v>240</v>
      </c>
      <c r="E151" s="93">
        <v>0.1</v>
      </c>
      <c r="F151" s="128">
        <v>300</v>
      </c>
      <c r="G151" s="93">
        <v>1.5</v>
      </c>
      <c r="H151">
        <v>232923</v>
      </c>
      <c r="I151">
        <v>158521</v>
      </c>
      <c r="L151">
        <v>1221248</v>
      </c>
      <c r="N151">
        <v>39330</v>
      </c>
      <c r="O151">
        <v>68477</v>
      </c>
      <c r="P151">
        <v>350408</v>
      </c>
      <c r="Q151">
        <v>16380</v>
      </c>
      <c r="S151">
        <v>35772</v>
      </c>
      <c r="V151">
        <v>436306</v>
      </c>
      <c r="W151">
        <v>108195</v>
      </c>
      <c r="Z151">
        <v>211893</v>
      </c>
      <c r="AA151">
        <v>1830062</v>
      </c>
      <c r="AC151">
        <v>429614</v>
      </c>
    </row>
    <row r="152" spans="1:29" x14ac:dyDescent="0.2">
      <c r="A152" s="38" t="s">
        <v>192</v>
      </c>
      <c r="B152" s="118">
        <v>44409</v>
      </c>
      <c r="C152" s="38">
        <v>5</v>
      </c>
      <c r="D152" s="127" t="s">
        <v>240</v>
      </c>
      <c r="E152" s="93">
        <v>0.1</v>
      </c>
      <c r="F152" s="128">
        <v>300</v>
      </c>
      <c r="G152" s="93">
        <v>1.5</v>
      </c>
      <c r="H152">
        <v>212873</v>
      </c>
      <c r="I152">
        <v>151239</v>
      </c>
      <c r="L152">
        <v>1223326</v>
      </c>
      <c r="N152">
        <v>56598</v>
      </c>
      <c r="O152">
        <v>66374</v>
      </c>
      <c r="P152">
        <v>337983</v>
      </c>
      <c r="Q152">
        <v>15363</v>
      </c>
      <c r="S152">
        <v>33296</v>
      </c>
      <c r="V152">
        <v>430447</v>
      </c>
      <c r="W152">
        <v>94551</v>
      </c>
      <c r="Z152">
        <v>214736</v>
      </c>
      <c r="AA152">
        <v>1770148</v>
      </c>
      <c r="AC152">
        <v>413068</v>
      </c>
    </row>
    <row r="153" spans="1:29" x14ac:dyDescent="0.2">
      <c r="A153" s="38" t="s">
        <v>193</v>
      </c>
      <c r="B153" s="118">
        <v>44409</v>
      </c>
      <c r="C153" s="38">
        <v>6</v>
      </c>
      <c r="D153" s="127" t="s">
        <v>240</v>
      </c>
      <c r="E153" s="93">
        <v>0.1</v>
      </c>
      <c r="F153" s="128">
        <v>300</v>
      </c>
      <c r="G153" s="93">
        <v>1.5</v>
      </c>
      <c r="H153">
        <v>235062</v>
      </c>
      <c r="I153">
        <v>182632</v>
      </c>
      <c r="L153">
        <v>1385513</v>
      </c>
      <c r="N153">
        <v>44618</v>
      </c>
      <c r="O153">
        <v>88947</v>
      </c>
      <c r="P153">
        <v>387423</v>
      </c>
      <c r="Q153">
        <v>21010</v>
      </c>
      <c r="S153">
        <v>42618</v>
      </c>
      <c r="V153">
        <v>518583</v>
      </c>
      <c r="W153">
        <v>125019</v>
      </c>
      <c r="Z153">
        <v>246145</v>
      </c>
      <c r="AA153">
        <v>2078385</v>
      </c>
      <c r="AC153">
        <v>491173</v>
      </c>
    </row>
    <row r="154" spans="1:29" x14ac:dyDescent="0.2">
      <c r="A154" s="38" t="s">
        <v>194</v>
      </c>
      <c r="B154" s="118">
        <v>44409</v>
      </c>
      <c r="C154" s="38">
        <v>7</v>
      </c>
      <c r="D154" s="127" t="s">
        <v>240</v>
      </c>
      <c r="E154" s="93">
        <v>0.1</v>
      </c>
      <c r="F154" s="128">
        <v>300</v>
      </c>
      <c r="G154" s="93">
        <v>1.5</v>
      </c>
      <c r="H154">
        <v>224927</v>
      </c>
      <c r="I154">
        <v>176552</v>
      </c>
      <c r="L154">
        <v>1398659</v>
      </c>
      <c r="N154">
        <v>92492</v>
      </c>
      <c r="O154">
        <v>96490</v>
      </c>
      <c r="P154">
        <v>429637</v>
      </c>
      <c r="Q154">
        <v>21194</v>
      </c>
      <c r="S154">
        <v>56326</v>
      </c>
      <c r="V154">
        <v>402665</v>
      </c>
      <c r="W154">
        <v>58831</v>
      </c>
      <c r="Z154">
        <v>210813</v>
      </c>
      <c r="AA154">
        <v>1886835</v>
      </c>
      <c r="AC154">
        <v>432166</v>
      </c>
    </row>
    <row r="155" spans="1:29" x14ac:dyDescent="0.2">
      <c r="A155" s="38" t="s">
        <v>195</v>
      </c>
      <c r="B155" s="118">
        <v>44409</v>
      </c>
      <c r="C155" s="38">
        <v>8</v>
      </c>
      <c r="D155" s="127" t="s">
        <v>240</v>
      </c>
      <c r="E155" s="93">
        <v>0.1</v>
      </c>
      <c r="F155" s="128">
        <v>300</v>
      </c>
      <c r="G155" s="93">
        <v>1.5</v>
      </c>
      <c r="H155">
        <v>271073</v>
      </c>
      <c r="I155">
        <v>226087</v>
      </c>
      <c r="L155">
        <v>1916181</v>
      </c>
      <c r="N155">
        <v>84868</v>
      </c>
      <c r="O155">
        <v>101090</v>
      </c>
      <c r="P155">
        <v>566262</v>
      </c>
      <c r="Q155">
        <v>26122</v>
      </c>
      <c r="S155">
        <v>54821</v>
      </c>
      <c r="V155">
        <v>537563</v>
      </c>
      <c r="W155">
        <v>103603</v>
      </c>
      <c r="Z155">
        <v>276303</v>
      </c>
      <c r="AA155">
        <v>2515273</v>
      </c>
      <c r="AC155">
        <v>577720</v>
      </c>
    </row>
    <row r="156" spans="1:29" x14ac:dyDescent="0.2">
      <c r="A156" s="38" t="s">
        <v>196</v>
      </c>
      <c r="B156" s="118">
        <v>44409</v>
      </c>
      <c r="C156" s="38">
        <v>9</v>
      </c>
      <c r="D156" s="127" t="s">
        <v>240</v>
      </c>
      <c r="E156" s="93">
        <v>0.1</v>
      </c>
      <c r="F156" s="128">
        <v>300</v>
      </c>
      <c r="G156" s="93">
        <v>1.5</v>
      </c>
      <c r="H156">
        <v>199745</v>
      </c>
      <c r="I156">
        <v>198120</v>
      </c>
      <c r="L156">
        <v>1621535</v>
      </c>
      <c r="N156">
        <v>79944</v>
      </c>
      <c r="O156">
        <v>90904</v>
      </c>
      <c r="P156">
        <v>488723</v>
      </c>
      <c r="Q156">
        <v>18894</v>
      </c>
      <c r="S156">
        <v>38743</v>
      </c>
      <c r="V156">
        <v>543433</v>
      </c>
      <c r="W156">
        <v>119661</v>
      </c>
      <c r="Z156">
        <v>257134</v>
      </c>
      <c r="AA156">
        <v>2341880</v>
      </c>
      <c r="AC156">
        <v>550711</v>
      </c>
    </row>
    <row r="157" spans="1:29" x14ac:dyDescent="0.2">
      <c r="A157" s="38" t="s">
        <v>197</v>
      </c>
      <c r="B157" s="118">
        <v>44409</v>
      </c>
      <c r="C157" s="38">
        <v>10</v>
      </c>
      <c r="D157" s="127" t="s">
        <v>240</v>
      </c>
      <c r="E157" s="93">
        <v>0.1</v>
      </c>
      <c r="F157" s="128">
        <v>300</v>
      </c>
      <c r="G157" s="93">
        <v>1.5</v>
      </c>
      <c r="H157">
        <v>228542</v>
      </c>
      <c r="I157">
        <v>188626</v>
      </c>
      <c r="L157">
        <v>1593354</v>
      </c>
      <c r="N157">
        <v>89120</v>
      </c>
      <c r="O157">
        <v>93018</v>
      </c>
      <c r="P157">
        <v>484064</v>
      </c>
      <c r="Q157">
        <v>23469</v>
      </c>
      <c r="S157">
        <v>62221</v>
      </c>
      <c r="V157">
        <v>481233</v>
      </c>
      <c r="W157">
        <v>81183</v>
      </c>
      <c r="Z157">
        <v>221997</v>
      </c>
      <c r="AA157">
        <v>2047995</v>
      </c>
      <c r="AC157">
        <v>477061</v>
      </c>
    </row>
    <row r="158" spans="1:29" x14ac:dyDescent="0.2">
      <c r="A158" s="38" t="s">
        <v>198</v>
      </c>
      <c r="B158" s="118">
        <v>44409</v>
      </c>
      <c r="C158" s="38">
        <v>11</v>
      </c>
      <c r="D158" s="127" t="s">
        <v>240</v>
      </c>
      <c r="E158" s="93">
        <v>0.1</v>
      </c>
      <c r="F158" s="128">
        <v>300</v>
      </c>
      <c r="G158" s="93">
        <v>1.5</v>
      </c>
      <c r="H158">
        <v>136595</v>
      </c>
      <c r="I158">
        <v>147121</v>
      </c>
      <c r="L158">
        <v>1405453</v>
      </c>
      <c r="N158">
        <v>83232</v>
      </c>
      <c r="O158">
        <v>88248</v>
      </c>
      <c r="P158">
        <v>442256</v>
      </c>
      <c r="Q158">
        <v>15249</v>
      </c>
      <c r="S158">
        <v>53627</v>
      </c>
      <c r="V158">
        <v>449031</v>
      </c>
      <c r="W158">
        <v>65217</v>
      </c>
      <c r="Z158">
        <v>233579</v>
      </c>
      <c r="AA158">
        <v>1884825</v>
      </c>
      <c r="AC158">
        <v>433424</v>
      </c>
    </row>
    <row r="159" spans="1:29" x14ac:dyDescent="0.2">
      <c r="A159" s="38" t="s">
        <v>199</v>
      </c>
      <c r="B159" s="118">
        <v>44409</v>
      </c>
      <c r="C159" s="38">
        <v>12</v>
      </c>
      <c r="D159" s="127" t="s">
        <v>240</v>
      </c>
      <c r="E159" s="93">
        <v>0.1</v>
      </c>
      <c r="F159" s="128">
        <v>300</v>
      </c>
      <c r="G159" s="93">
        <v>1.5</v>
      </c>
      <c r="H159">
        <v>178272</v>
      </c>
      <c r="I159">
        <v>126940</v>
      </c>
      <c r="L159">
        <v>1340450</v>
      </c>
      <c r="N159">
        <v>84716</v>
      </c>
      <c r="O159">
        <v>97266</v>
      </c>
      <c r="P159">
        <v>415845</v>
      </c>
      <c r="Q159">
        <v>8999</v>
      </c>
      <c r="S159">
        <v>36384</v>
      </c>
      <c r="V159">
        <v>528123</v>
      </c>
      <c r="W159">
        <v>102256</v>
      </c>
      <c r="Z159">
        <v>256639</v>
      </c>
      <c r="AA159">
        <v>1949186</v>
      </c>
      <c r="AC159">
        <v>476767</v>
      </c>
    </row>
    <row r="160" spans="1:29" x14ac:dyDescent="0.2">
      <c r="A160" s="38" t="s">
        <v>200</v>
      </c>
      <c r="B160" s="118">
        <v>44409</v>
      </c>
      <c r="C160" s="38">
        <v>13</v>
      </c>
      <c r="D160" s="127" t="s">
        <v>240</v>
      </c>
      <c r="E160" s="93">
        <v>0.1</v>
      </c>
      <c r="F160" s="128">
        <v>300</v>
      </c>
      <c r="G160" s="93">
        <v>1.5</v>
      </c>
      <c r="H160">
        <v>85349</v>
      </c>
      <c r="I160">
        <v>84311</v>
      </c>
      <c r="L160">
        <v>733940</v>
      </c>
      <c r="N160">
        <v>26505</v>
      </c>
      <c r="O160">
        <v>33900</v>
      </c>
      <c r="P160">
        <v>240770</v>
      </c>
      <c r="Q160">
        <v>10086</v>
      </c>
      <c r="S160">
        <v>18741</v>
      </c>
      <c r="V160">
        <v>249342</v>
      </c>
      <c r="W160">
        <v>87714</v>
      </c>
      <c r="Z160">
        <v>95602</v>
      </c>
      <c r="AA160">
        <v>1086341</v>
      </c>
      <c r="AC160">
        <v>262786</v>
      </c>
    </row>
    <row r="161" spans="1:29" x14ac:dyDescent="0.2">
      <c r="A161" s="38" t="s">
        <v>201</v>
      </c>
      <c r="B161" s="118">
        <v>44409</v>
      </c>
      <c r="C161" s="38">
        <v>14</v>
      </c>
      <c r="D161" s="127" t="s">
        <v>240</v>
      </c>
      <c r="E161" s="93">
        <v>0.1</v>
      </c>
      <c r="F161" s="128">
        <v>300</v>
      </c>
      <c r="G161" s="93">
        <v>1.5</v>
      </c>
      <c r="H161">
        <v>116517</v>
      </c>
      <c r="I161">
        <v>99253</v>
      </c>
      <c r="L161">
        <v>830682</v>
      </c>
      <c r="N161">
        <v>15912</v>
      </c>
      <c r="O161">
        <v>37623</v>
      </c>
      <c r="P161">
        <v>285579</v>
      </c>
      <c r="Q161">
        <v>13106</v>
      </c>
      <c r="S161">
        <v>13290</v>
      </c>
      <c r="V161">
        <v>265749</v>
      </c>
      <c r="W161">
        <v>100475</v>
      </c>
      <c r="Z161">
        <v>103122</v>
      </c>
      <c r="AA161">
        <v>1241488</v>
      </c>
      <c r="AC161">
        <v>298240</v>
      </c>
    </row>
    <row r="162" spans="1:29" x14ac:dyDescent="0.2">
      <c r="A162" s="38" t="s">
        <v>202</v>
      </c>
      <c r="B162" s="118">
        <v>44409</v>
      </c>
      <c r="C162" s="38">
        <v>15</v>
      </c>
      <c r="D162" s="127" t="s">
        <v>240</v>
      </c>
      <c r="E162" s="93">
        <v>0.1</v>
      </c>
      <c r="F162" s="128">
        <v>300</v>
      </c>
      <c r="G162" s="93">
        <v>1.5</v>
      </c>
      <c r="H162">
        <v>78222</v>
      </c>
      <c r="I162">
        <v>83529</v>
      </c>
      <c r="L162">
        <v>681353</v>
      </c>
      <c r="N162">
        <v>22983</v>
      </c>
      <c r="O162">
        <v>34425</v>
      </c>
      <c r="P162">
        <v>212024</v>
      </c>
      <c r="Q162">
        <v>9259</v>
      </c>
      <c r="S162">
        <v>16000</v>
      </c>
      <c r="V162">
        <v>224582</v>
      </c>
      <c r="W162">
        <v>69625</v>
      </c>
      <c r="Z162">
        <v>97495</v>
      </c>
      <c r="AA162">
        <v>1056529</v>
      </c>
      <c r="AC162">
        <v>239710</v>
      </c>
    </row>
    <row r="163" spans="1:29" x14ac:dyDescent="0.2">
      <c r="A163" s="38" t="s">
        <v>203</v>
      </c>
      <c r="B163" s="118">
        <v>44409</v>
      </c>
      <c r="C163" s="38">
        <v>16</v>
      </c>
      <c r="D163" s="127" t="s">
        <v>240</v>
      </c>
      <c r="E163" s="93">
        <v>0.1</v>
      </c>
      <c r="F163" s="128">
        <v>300</v>
      </c>
      <c r="G163" s="93">
        <v>1.5</v>
      </c>
      <c r="H163">
        <v>120250</v>
      </c>
      <c r="I163">
        <v>102989</v>
      </c>
      <c r="L163">
        <v>812299</v>
      </c>
      <c r="N163">
        <v>13617</v>
      </c>
      <c r="O163">
        <v>35846</v>
      </c>
      <c r="P163">
        <v>262580</v>
      </c>
      <c r="Q163">
        <v>11610</v>
      </c>
      <c r="S163">
        <v>26074</v>
      </c>
      <c r="V163">
        <v>186773</v>
      </c>
      <c r="W163">
        <v>51830</v>
      </c>
      <c r="Z163">
        <v>89086</v>
      </c>
      <c r="AA163">
        <v>1143102</v>
      </c>
      <c r="AC163">
        <v>238559</v>
      </c>
    </row>
    <row r="164" spans="1:29" x14ac:dyDescent="0.2">
      <c r="A164" s="38" t="s">
        <v>204</v>
      </c>
      <c r="B164" s="118">
        <v>44409</v>
      </c>
      <c r="C164" s="38">
        <v>17</v>
      </c>
      <c r="D164" s="127" t="s">
        <v>240</v>
      </c>
      <c r="E164" s="93">
        <v>0.1</v>
      </c>
      <c r="F164" s="128">
        <v>300</v>
      </c>
      <c r="G164" s="93">
        <v>1.5</v>
      </c>
      <c r="H164">
        <v>80522</v>
      </c>
      <c r="I164">
        <v>82775</v>
      </c>
      <c r="L164">
        <v>655803</v>
      </c>
      <c r="N164">
        <v>12339</v>
      </c>
      <c r="O164">
        <v>32753</v>
      </c>
      <c r="P164">
        <v>209451</v>
      </c>
      <c r="Q164">
        <v>9186</v>
      </c>
      <c r="S164">
        <v>14209</v>
      </c>
      <c r="V164">
        <v>220447</v>
      </c>
      <c r="W164">
        <v>79648</v>
      </c>
      <c r="Z164">
        <v>87887</v>
      </c>
      <c r="AA164">
        <v>1022898</v>
      </c>
      <c r="AC164">
        <v>236146</v>
      </c>
    </row>
    <row r="165" spans="1:29" x14ac:dyDescent="0.2">
      <c r="A165" s="38" t="s">
        <v>205</v>
      </c>
      <c r="B165" s="118">
        <v>44409</v>
      </c>
      <c r="C165" s="38">
        <v>18</v>
      </c>
      <c r="D165" s="127" t="s">
        <v>240</v>
      </c>
      <c r="E165" s="93">
        <v>0.1</v>
      </c>
      <c r="F165" s="128">
        <v>300</v>
      </c>
      <c r="G165" s="93">
        <v>1.5</v>
      </c>
      <c r="H165">
        <v>76691</v>
      </c>
      <c r="I165">
        <v>75266</v>
      </c>
      <c r="L165">
        <v>779487</v>
      </c>
      <c r="N165">
        <v>34643</v>
      </c>
      <c r="O165">
        <v>45624</v>
      </c>
      <c r="P165">
        <v>250351</v>
      </c>
      <c r="Q165">
        <v>10316</v>
      </c>
      <c r="S165">
        <v>12003</v>
      </c>
      <c r="V165">
        <v>279471</v>
      </c>
      <c r="W165">
        <v>85155</v>
      </c>
      <c r="Z165">
        <v>123186</v>
      </c>
      <c r="AA165">
        <v>1266366</v>
      </c>
      <c r="AC165">
        <v>289629</v>
      </c>
    </row>
    <row r="166" spans="1:29" x14ac:dyDescent="0.2">
      <c r="A166" s="38" t="s">
        <v>206</v>
      </c>
      <c r="B166" s="118">
        <v>44409</v>
      </c>
      <c r="C166" s="38">
        <v>19</v>
      </c>
      <c r="D166" s="127" t="s">
        <v>240</v>
      </c>
      <c r="E166" s="93">
        <v>0.1</v>
      </c>
      <c r="F166" s="128">
        <v>300</v>
      </c>
      <c r="G166" s="93">
        <v>1.5</v>
      </c>
      <c r="H166">
        <v>54423</v>
      </c>
      <c r="I166">
        <v>59200</v>
      </c>
      <c r="L166">
        <v>627737</v>
      </c>
      <c r="N166">
        <v>24719</v>
      </c>
      <c r="O166">
        <v>28565</v>
      </c>
      <c r="P166">
        <v>218395</v>
      </c>
      <c r="Q166">
        <v>7896</v>
      </c>
      <c r="S166">
        <v>22477</v>
      </c>
      <c r="V166">
        <v>177098</v>
      </c>
      <c r="W166">
        <v>52203</v>
      </c>
      <c r="Z166">
        <v>74935</v>
      </c>
      <c r="AA166">
        <v>896629</v>
      </c>
      <c r="AC166">
        <v>201481</v>
      </c>
    </row>
    <row r="167" spans="1:29" x14ac:dyDescent="0.2">
      <c r="A167" s="38" t="s">
        <v>207</v>
      </c>
      <c r="B167" s="118">
        <v>44409</v>
      </c>
      <c r="C167" s="38">
        <v>20</v>
      </c>
      <c r="D167" s="127" t="s">
        <v>240</v>
      </c>
      <c r="E167" s="93">
        <v>0.1</v>
      </c>
      <c r="F167" s="128">
        <v>300</v>
      </c>
      <c r="G167" s="93">
        <v>1.5</v>
      </c>
      <c r="H167">
        <v>63218</v>
      </c>
      <c r="I167">
        <v>68937</v>
      </c>
      <c r="L167">
        <v>773002</v>
      </c>
      <c r="N167">
        <v>25762</v>
      </c>
      <c r="O167">
        <v>34776</v>
      </c>
      <c r="P167">
        <v>264684</v>
      </c>
      <c r="Q167">
        <v>10737</v>
      </c>
      <c r="S167">
        <v>16185</v>
      </c>
      <c r="V167">
        <v>239661</v>
      </c>
      <c r="W167">
        <v>85715</v>
      </c>
      <c r="Z167">
        <v>89109</v>
      </c>
      <c r="AA167">
        <v>1138762</v>
      </c>
      <c r="AC167">
        <v>267884</v>
      </c>
    </row>
    <row r="168" spans="1:29" x14ac:dyDescent="0.2">
      <c r="A168" s="38" t="s">
        <v>208</v>
      </c>
      <c r="B168" s="118">
        <v>44409</v>
      </c>
      <c r="C168" s="38">
        <v>21</v>
      </c>
      <c r="D168" s="127" t="s">
        <v>240</v>
      </c>
      <c r="E168" s="93">
        <v>0.1</v>
      </c>
      <c r="F168" s="128">
        <v>300</v>
      </c>
      <c r="G168" s="93">
        <v>1.5</v>
      </c>
      <c r="H168">
        <v>112864</v>
      </c>
      <c r="I168">
        <v>89208</v>
      </c>
      <c r="L168">
        <v>610955</v>
      </c>
      <c r="N168">
        <v>14093</v>
      </c>
      <c r="O168">
        <v>33131</v>
      </c>
      <c r="P168">
        <v>190058</v>
      </c>
      <c r="Q168">
        <v>9871</v>
      </c>
      <c r="S168">
        <v>16227</v>
      </c>
      <c r="V168">
        <v>289006</v>
      </c>
      <c r="W168">
        <v>118723</v>
      </c>
      <c r="Z168">
        <v>92652</v>
      </c>
      <c r="AA168">
        <v>1035627</v>
      </c>
      <c r="AC168">
        <v>256797</v>
      </c>
    </row>
    <row r="169" spans="1:29" x14ac:dyDescent="0.2">
      <c r="A169" s="38" t="s">
        <v>209</v>
      </c>
      <c r="B169" s="118">
        <v>44409</v>
      </c>
      <c r="C169" s="38">
        <v>22</v>
      </c>
      <c r="D169" s="127" t="s">
        <v>240</v>
      </c>
      <c r="E169" s="93">
        <v>0.1</v>
      </c>
      <c r="F169" s="128">
        <v>300</v>
      </c>
      <c r="G169" s="93">
        <v>1.5</v>
      </c>
      <c r="H169">
        <v>73657</v>
      </c>
      <c r="I169">
        <v>57574</v>
      </c>
      <c r="L169">
        <v>489274</v>
      </c>
      <c r="N169">
        <v>9063</v>
      </c>
      <c r="O169">
        <v>23624</v>
      </c>
      <c r="P169">
        <v>157830</v>
      </c>
      <c r="Q169">
        <v>6936</v>
      </c>
      <c r="S169">
        <v>16634</v>
      </c>
      <c r="V169">
        <v>168049</v>
      </c>
      <c r="W169">
        <v>56872</v>
      </c>
      <c r="Z169">
        <v>63757</v>
      </c>
      <c r="AA169">
        <v>718974</v>
      </c>
      <c r="AC169">
        <v>167668</v>
      </c>
    </row>
    <row r="170" spans="1:29" x14ac:dyDescent="0.2">
      <c r="A170" s="38" t="s">
        <v>210</v>
      </c>
      <c r="B170" s="118">
        <v>44409</v>
      </c>
      <c r="C170" s="38">
        <v>23</v>
      </c>
      <c r="D170" s="127" t="s">
        <v>240</v>
      </c>
      <c r="E170" s="93">
        <v>0.1</v>
      </c>
      <c r="F170" s="128">
        <v>300</v>
      </c>
      <c r="G170" s="93">
        <v>1.5</v>
      </c>
      <c r="H170">
        <v>176427</v>
      </c>
      <c r="I170">
        <v>117034</v>
      </c>
      <c r="L170">
        <v>633438</v>
      </c>
      <c r="N170">
        <v>36921</v>
      </c>
      <c r="O170">
        <v>35953</v>
      </c>
      <c r="P170">
        <v>199437</v>
      </c>
      <c r="Q170">
        <v>12044</v>
      </c>
      <c r="S170">
        <v>23008</v>
      </c>
      <c r="V170">
        <v>226809</v>
      </c>
      <c r="W170">
        <v>86807</v>
      </c>
      <c r="Z170">
        <v>90979</v>
      </c>
      <c r="AA170">
        <v>924813</v>
      </c>
      <c r="AC170">
        <v>217225</v>
      </c>
    </row>
    <row r="171" spans="1:29" x14ac:dyDescent="0.2">
      <c r="A171" s="38" t="s">
        <v>211</v>
      </c>
      <c r="B171" s="118">
        <v>44409</v>
      </c>
      <c r="C171" s="38">
        <v>24</v>
      </c>
      <c r="D171" s="127" t="s">
        <v>240</v>
      </c>
      <c r="E171" s="93">
        <v>0.1</v>
      </c>
      <c r="F171" s="128">
        <v>300</v>
      </c>
      <c r="G171" s="93">
        <v>1.5</v>
      </c>
      <c r="H171">
        <v>52304</v>
      </c>
      <c r="I171">
        <v>54534</v>
      </c>
      <c r="L171">
        <v>551120</v>
      </c>
      <c r="N171">
        <v>27017</v>
      </c>
      <c r="O171">
        <v>35458</v>
      </c>
      <c r="P171">
        <v>180675</v>
      </c>
      <c r="Q171">
        <v>8508</v>
      </c>
      <c r="S171">
        <v>20248</v>
      </c>
      <c r="V171">
        <v>252222</v>
      </c>
      <c r="W171">
        <v>87953</v>
      </c>
      <c r="Z171">
        <v>93353</v>
      </c>
      <c r="AA171">
        <v>908067</v>
      </c>
      <c r="AC171">
        <v>222007</v>
      </c>
    </row>
    <row r="172" spans="1:29" x14ac:dyDescent="0.2">
      <c r="A172" s="38" t="s">
        <v>212</v>
      </c>
      <c r="B172" s="118">
        <v>44409</v>
      </c>
      <c r="C172" s="38">
        <v>25</v>
      </c>
      <c r="D172" s="127" t="s">
        <v>240</v>
      </c>
      <c r="E172" s="93">
        <v>0.1</v>
      </c>
      <c r="F172" s="128">
        <v>300</v>
      </c>
      <c r="G172" s="93">
        <v>1.5</v>
      </c>
      <c r="H172">
        <v>63278</v>
      </c>
      <c r="I172">
        <v>68531</v>
      </c>
      <c r="L172">
        <v>583111</v>
      </c>
      <c r="N172">
        <v>27315</v>
      </c>
      <c r="O172">
        <v>32926</v>
      </c>
      <c r="P172">
        <v>201862</v>
      </c>
      <c r="Q172">
        <v>6447</v>
      </c>
      <c r="S172">
        <v>23029</v>
      </c>
      <c r="V172">
        <v>219804</v>
      </c>
      <c r="W172">
        <v>66564</v>
      </c>
      <c r="Z172">
        <v>82578</v>
      </c>
      <c r="AA172">
        <v>884470</v>
      </c>
      <c r="AC172">
        <v>207672</v>
      </c>
    </row>
    <row r="173" spans="1:29" x14ac:dyDescent="0.2">
      <c r="A173" s="38" t="s">
        <v>213</v>
      </c>
      <c r="B173" s="118">
        <v>44409</v>
      </c>
      <c r="C173" s="38">
        <v>26</v>
      </c>
      <c r="D173" s="127" t="s">
        <v>240</v>
      </c>
      <c r="E173" s="93">
        <v>0.1</v>
      </c>
      <c r="F173" s="128">
        <v>300</v>
      </c>
      <c r="G173" s="93">
        <v>1.5</v>
      </c>
      <c r="H173">
        <v>55604</v>
      </c>
      <c r="I173">
        <v>63031</v>
      </c>
      <c r="L173">
        <v>564041</v>
      </c>
      <c r="N173">
        <v>26000</v>
      </c>
      <c r="O173">
        <v>33477</v>
      </c>
      <c r="P173">
        <v>195474</v>
      </c>
      <c r="Q173">
        <v>10271</v>
      </c>
      <c r="S173">
        <v>25511</v>
      </c>
      <c r="V173">
        <v>225619</v>
      </c>
      <c r="W173">
        <v>71922</v>
      </c>
      <c r="Z173">
        <v>86156</v>
      </c>
      <c r="AA173">
        <v>905155</v>
      </c>
      <c r="AC173">
        <v>203535</v>
      </c>
    </row>
    <row r="174" spans="1:29" x14ac:dyDescent="0.2">
      <c r="A174" s="38" t="s">
        <v>214</v>
      </c>
      <c r="B174" s="118">
        <v>44409</v>
      </c>
      <c r="C174" s="38">
        <v>27</v>
      </c>
      <c r="D174" s="127" t="s">
        <v>240</v>
      </c>
      <c r="E174" s="93">
        <v>0.1</v>
      </c>
      <c r="F174" s="128">
        <v>300</v>
      </c>
      <c r="G174" s="93">
        <v>1.5</v>
      </c>
      <c r="H174">
        <v>84468</v>
      </c>
      <c r="I174">
        <v>82413</v>
      </c>
      <c r="L174">
        <v>667570</v>
      </c>
      <c r="N174">
        <v>28288</v>
      </c>
      <c r="O174">
        <v>39584</v>
      </c>
      <c r="P174">
        <v>212069</v>
      </c>
      <c r="Q174">
        <v>6466</v>
      </c>
      <c r="S174">
        <v>21794</v>
      </c>
      <c r="V174">
        <v>193567</v>
      </c>
      <c r="W174">
        <v>38269</v>
      </c>
      <c r="Z174">
        <v>99066</v>
      </c>
      <c r="AA174">
        <v>973806</v>
      </c>
      <c r="AC174">
        <v>198184</v>
      </c>
    </row>
    <row r="175" spans="1:29" x14ac:dyDescent="0.2">
      <c r="A175" s="38" t="s">
        <v>215</v>
      </c>
      <c r="B175" s="118">
        <v>44409</v>
      </c>
      <c r="C175" s="38">
        <v>28</v>
      </c>
      <c r="D175" s="127" t="s">
        <v>240</v>
      </c>
      <c r="E175" s="93">
        <v>0.1</v>
      </c>
      <c r="F175" s="128">
        <v>300</v>
      </c>
      <c r="G175" s="93">
        <v>1.5</v>
      </c>
      <c r="H175">
        <v>64171</v>
      </c>
      <c r="I175">
        <v>64426</v>
      </c>
      <c r="L175">
        <v>584509</v>
      </c>
      <c r="N175">
        <v>19032</v>
      </c>
      <c r="O175">
        <v>26468</v>
      </c>
      <c r="P175">
        <v>195859</v>
      </c>
      <c r="Q175">
        <v>8238</v>
      </c>
      <c r="S175">
        <v>18483</v>
      </c>
      <c r="V175">
        <v>208460</v>
      </c>
      <c r="W175">
        <v>77891</v>
      </c>
      <c r="Z175">
        <v>70409</v>
      </c>
      <c r="AA175">
        <v>866739</v>
      </c>
      <c r="AC175">
        <v>208240</v>
      </c>
    </row>
    <row r="176" spans="1:29" x14ac:dyDescent="0.2">
      <c r="A176" s="38" t="s">
        <v>216</v>
      </c>
      <c r="B176" s="118">
        <v>44409</v>
      </c>
      <c r="C176" s="38">
        <v>29</v>
      </c>
      <c r="D176" s="127" t="s">
        <v>240</v>
      </c>
      <c r="E176" s="93">
        <v>0.1</v>
      </c>
      <c r="F176" s="128">
        <v>300</v>
      </c>
      <c r="G176" s="93">
        <v>1.5</v>
      </c>
      <c r="H176">
        <v>67489</v>
      </c>
      <c r="I176">
        <v>65827</v>
      </c>
      <c r="L176">
        <v>547513</v>
      </c>
      <c r="N176">
        <v>21039</v>
      </c>
      <c r="O176">
        <v>25712</v>
      </c>
      <c r="P176">
        <v>177466</v>
      </c>
      <c r="Q176">
        <v>5390</v>
      </c>
      <c r="S176">
        <v>14551</v>
      </c>
      <c r="V176">
        <v>193519</v>
      </c>
      <c r="W176">
        <v>66641</v>
      </c>
      <c r="Z176">
        <v>72088</v>
      </c>
      <c r="AA176">
        <v>810739</v>
      </c>
      <c r="AC176">
        <v>193163</v>
      </c>
    </row>
    <row r="177" spans="1:29" x14ac:dyDescent="0.2">
      <c r="A177" s="38" t="s">
        <v>217</v>
      </c>
      <c r="B177" s="118">
        <v>44409</v>
      </c>
      <c r="C177" s="38">
        <v>30</v>
      </c>
      <c r="D177" s="127" t="s">
        <v>240</v>
      </c>
      <c r="E177" s="93">
        <v>0.1</v>
      </c>
      <c r="F177" s="128">
        <v>300</v>
      </c>
      <c r="G177" s="93">
        <v>1.5</v>
      </c>
      <c r="H177">
        <v>84800</v>
      </c>
      <c r="I177">
        <v>65197</v>
      </c>
      <c r="L177">
        <v>561691</v>
      </c>
      <c r="N177">
        <v>12208</v>
      </c>
      <c r="O177">
        <v>28165</v>
      </c>
      <c r="P177">
        <v>179235</v>
      </c>
      <c r="Q177">
        <v>7959</v>
      </c>
      <c r="S177">
        <v>24054</v>
      </c>
      <c r="V177">
        <v>238574</v>
      </c>
      <c r="W177">
        <v>80095</v>
      </c>
      <c r="Z177">
        <v>88308</v>
      </c>
      <c r="AA177">
        <v>893205</v>
      </c>
      <c r="AC177">
        <v>217078</v>
      </c>
    </row>
    <row r="178" spans="1:29" x14ac:dyDescent="0.2">
      <c r="A178" s="38" t="s">
        <v>218</v>
      </c>
      <c r="B178" s="118">
        <v>44409</v>
      </c>
      <c r="C178" s="38">
        <v>31</v>
      </c>
      <c r="D178" s="127" t="s">
        <v>240</v>
      </c>
      <c r="E178" s="93">
        <v>0.1</v>
      </c>
      <c r="F178" s="128">
        <v>300</v>
      </c>
      <c r="G178" s="93">
        <v>1.5</v>
      </c>
      <c r="H178">
        <v>79721</v>
      </c>
      <c r="I178">
        <v>74620</v>
      </c>
      <c r="L178">
        <v>688369</v>
      </c>
      <c r="N178">
        <v>28033</v>
      </c>
      <c r="O178">
        <v>37785</v>
      </c>
      <c r="P178">
        <v>230458</v>
      </c>
      <c r="Q178">
        <v>11164</v>
      </c>
      <c r="S178">
        <v>23752</v>
      </c>
      <c r="V178">
        <v>191979</v>
      </c>
      <c r="W178">
        <v>59963</v>
      </c>
      <c r="Z178">
        <v>87010</v>
      </c>
      <c r="AA178">
        <v>995138</v>
      </c>
      <c r="AC178">
        <v>209059</v>
      </c>
    </row>
    <row r="179" spans="1:29" x14ac:dyDescent="0.2">
      <c r="A179" s="38" t="s">
        <v>219</v>
      </c>
      <c r="B179" s="118">
        <v>44409</v>
      </c>
      <c r="C179" s="38">
        <v>32</v>
      </c>
      <c r="D179" s="127" t="s">
        <v>240</v>
      </c>
      <c r="E179" s="93">
        <v>0.1</v>
      </c>
      <c r="F179" s="128">
        <v>300</v>
      </c>
      <c r="G179" s="93">
        <v>1.5</v>
      </c>
      <c r="H179">
        <v>116954</v>
      </c>
      <c r="I179">
        <v>68944</v>
      </c>
      <c r="L179">
        <v>604375</v>
      </c>
      <c r="N179">
        <v>11771</v>
      </c>
      <c r="O179">
        <v>37354</v>
      </c>
      <c r="P179">
        <v>208168</v>
      </c>
      <c r="Q179">
        <v>9528</v>
      </c>
      <c r="S179">
        <v>15086</v>
      </c>
      <c r="V179">
        <v>199311</v>
      </c>
      <c r="W179">
        <v>69085</v>
      </c>
      <c r="Z179">
        <v>76780</v>
      </c>
      <c r="AA179">
        <v>868181</v>
      </c>
      <c r="AC179">
        <v>211557</v>
      </c>
    </row>
    <row r="180" spans="1:29" x14ac:dyDescent="0.2">
      <c r="A180" s="38" t="s">
        <v>220</v>
      </c>
      <c r="B180" s="118">
        <v>44409</v>
      </c>
      <c r="C180" s="38">
        <v>33</v>
      </c>
      <c r="D180" s="127" t="s">
        <v>240</v>
      </c>
      <c r="E180" s="93">
        <v>0.1</v>
      </c>
      <c r="F180" s="128">
        <v>300</v>
      </c>
      <c r="G180" s="93">
        <v>1.5</v>
      </c>
      <c r="H180">
        <v>102319</v>
      </c>
      <c r="I180">
        <v>85561</v>
      </c>
      <c r="L180">
        <v>671996</v>
      </c>
      <c r="N180">
        <v>14338</v>
      </c>
      <c r="O180">
        <v>33398</v>
      </c>
      <c r="P180">
        <v>212529</v>
      </c>
      <c r="Q180">
        <v>8691</v>
      </c>
      <c r="S180">
        <v>17489</v>
      </c>
      <c r="V180">
        <v>216789</v>
      </c>
      <c r="W180">
        <v>73873</v>
      </c>
      <c r="Z180">
        <v>89839</v>
      </c>
      <c r="AA180">
        <v>1007488</v>
      </c>
      <c r="AC180">
        <v>225619</v>
      </c>
    </row>
    <row r="181" spans="1:29" x14ac:dyDescent="0.2">
      <c r="A181" s="38" t="s">
        <v>221</v>
      </c>
      <c r="B181" s="118">
        <v>44409</v>
      </c>
      <c r="C181" s="38">
        <v>34</v>
      </c>
      <c r="D181" s="127" t="s">
        <v>240</v>
      </c>
      <c r="E181" s="93">
        <v>0.1</v>
      </c>
      <c r="F181" s="128">
        <v>300</v>
      </c>
      <c r="G181" s="93">
        <v>1.5</v>
      </c>
      <c r="H181">
        <v>85243</v>
      </c>
      <c r="I181">
        <v>90244</v>
      </c>
      <c r="L181">
        <v>857161</v>
      </c>
      <c r="N181">
        <v>35322</v>
      </c>
      <c r="O181">
        <v>47887</v>
      </c>
      <c r="P181">
        <v>286047</v>
      </c>
      <c r="Q181">
        <v>13331</v>
      </c>
      <c r="S181">
        <v>22505</v>
      </c>
      <c r="V181">
        <v>222495</v>
      </c>
      <c r="W181">
        <v>60322</v>
      </c>
      <c r="Z181">
        <v>112733</v>
      </c>
      <c r="AA181">
        <v>1227303</v>
      </c>
      <c r="AC181">
        <v>256918</v>
      </c>
    </row>
    <row r="182" spans="1:29" x14ac:dyDescent="0.2">
      <c r="A182" s="38" t="s">
        <v>222</v>
      </c>
      <c r="B182" s="118">
        <v>44409</v>
      </c>
      <c r="C182" s="38">
        <v>35</v>
      </c>
      <c r="D182" s="127" t="s">
        <v>240</v>
      </c>
      <c r="E182" s="93">
        <v>0.1</v>
      </c>
      <c r="F182" s="128">
        <v>300</v>
      </c>
      <c r="G182" s="93">
        <v>1.5</v>
      </c>
      <c r="H182">
        <v>85096</v>
      </c>
      <c r="I182">
        <v>66380</v>
      </c>
      <c r="L182">
        <v>594320</v>
      </c>
      <c r="N182">
        <v>30910</v>
      </c>
      <c r="O182">
        <v>31586</v>
      </c>
      <c r="P182">
        <v>152902</v>
      </c>
      <c r="Q182">
        <v>13563</v>
      </c>
      <c r="S182">
        <v>54755</v>
      </c>
      <c r="V182">
        <v>322687</v>
      </c>
      <c r="W182">
        <v>65152</v>
      </c>
      <c r="Z182">
        <v>124381</v>
      </c>
      <c r="AA182">
        <v>970812</v>
      </c>
      <c r="AC182">
        <v>200135</v>
      </c>
    </row>
    <row r="183" spans="1:29" x14ac:dyDescent="0.2">
      <c r="A183" s="38" t="s">
        <v>223</v>
      </c>
      <c r="B183" s="118">
        <v>44409</v>
      </c>
      <c r="C183" s="38">
        <v>36</v>
      </c>
      <c r="D183" s="127" t="s">
        <v>240</v>
      </c>
      <c r="E183" s="93">
        <v>0.1</v>
      </c>
      <c r="F183" s="128">
        <v>300</v>
      </c>
      <c r="G183" s="93">
        <v>1.5</v>
      </c>
      <c r="H183">
        <v>64222</v>
      </c>
      <c r="I183">
        <v>71383</v>
      </c>
      <c r="L183">
        <v>628894</v>
      </c>
      <c r="N183">
        <v>24486</v>
      </c>
      <c r="O183">
        <v>32400</v>
      </c>
      <c r="P183">
        <v>197697</v>
      </c>
      <c r="Q183">
        <v>5693</v>
      </c>
      <c r="S183">
        <v>18340</v>
      </c>
      <c r="V183">
        <v>223699</v>
      </c>
      <c r="W183">
        <v>64886</v>
      </c>
      <c r="Z183">
        <v>92238</v>
      </c>
      <c r="AA183">
        <v>939276</v>
      </c>
      <c r="AC183">
        <v>216188</v>
      </c>
    </row>
    <row r="184" spans="1:29" x14ac:dyDescent="0.2">
      <c r="A184" s="38" t="s">
        <v>224</v>
      </c>
      <c r="B184" s="118">
        <v>44409</v>
      </c>
      <c r="C184" s="38">
        <v>37</v>
      </c>
      <c r="D184" s="127" t="s">
        <v>240</v>
      </c>
      <c r="E184" s="93">
        <v>0.1</v>
      </c>
      <c r="F184" s="128">
        <v>300</v>
      </c>
      <c r="G184" s="93">
        <v>1.5</v>
      </c>
      <c r="H184">
        <v>95264</v>
      </c>
      <c r="I184">
        <v>99566</v>
      </c>
      <c r="L184">
        <v>816038</v>
      </c>
      <c r="N184">
        <v>28593</v>
      </c>
      <c r="O184">
        <v>35210</v>
      </c>
      <c r="P184">
        <v>286217</v>
      </c>
      <c r="Q184">
        <v>10856</v>
      </c>
      <c r="S184">
        <v>18457</v>
      </c>
      <c r="V184">
        <v>165940</v>
      </c>
      <c r="W184">
        <v>46420</v>
      </c>
      <c r="Z184">
        <v>71106</v>
      </c>
      <c r="AA184">
        <v>1032447</v>
      </c>
      <c r="AC184">
        <v>221521</v>
      </c>
    </row>
    <row r="185" spans="1:29" x14ac:dyDescent="0.2">
      <c r="A185" s="38" t="s">
        <v>225</v>
      </c>
      <c r="B185" s="118">
        <v>44409</v>
      </c>
      <c r="C185" s="38">
        <v>38</v>
      </c>
      <c r="D185" s="127" t="s">
        <v>240</v>
      </c>
      <c r="E185" s="93">
        <v>0.1</v>
      </c>
      <c r="F185" s="128">
        <v>300</v>
      </c>
      <c r="G185" s="93">
        <v>1.5</v>
      </c>
      <c r="H185">
        <v>54406</v>
      </c>
      <c r="I185">
        <v>59398</v>
      </c>
      <c r="L185">
        <v>536878</v>
      </c>
      <c r="N185">
        <v>21649</v>
      </c>
      <c r="O185">
        <v>23000</v>
      </c>
      <c r="P185">
        <v>179720</v>
      </c>
      <c r="Q185">
        <v>4667</v>
      </c>
      <c r="S185">
        <v>22767</v>
      </c>
      <c r="V185">
        <v>183551</v>
      </c>
      <c r="W185">
        <v>52983</v>
      </c>
      <c r="Z185">
        <v>59185</v>
      </c>
      <c r="AA185">
        <v>764941</v>
      </c>
      <c r="AC185">
        <v>174910</v>
      </c>
    </row>
    <row r="186" spans="1:29" x14ac:dyDescent="0.2">
      <c r="A186" s="38" t="s">
        <v>226</v>
      </c>
      <c r="B186" s="118">
        <v>44409</v>
      </c>
      <c r="C186" s="38">
        <v>39</v>
      </c>
      <c r="D186" s="127" t="s">
        <v>240</v>
      </c>
      <c r="E186" s="93">
        <v>0.1</v>
      </c>
      <c r="F186" s="128">
        <v>300</v>
      </c>
      <c r="G186" s="93">
        <v>1.5</v>
      </c>
      <c r="H186">
        <v>62619</v>
      </c>
      <c r="I186">
        <v>80413</v>
      </c>
      <c r="L186">
        <v>726780</v>
      </c>
      <c r="N186">
        <v>22378</v>
      </c>
      <c r="O186">
        <v>30850</v>
      </c>
      <c r="P186">
        <v>239464</v>
      </c>
      <c r="Q186">
        <v>8681</v>
      </c>
      <c r="S186">
        <v>20532</v>
      </c>
      <c r="V186">
        <v>186421</v>
      </c>
      <c r="W186">
        <v>56126</v>
      </c>
      <c r="Z186">
        <v>73767</v>
      </c>
      <c r="AA186">
        <v>980829</v>
      </c>
      <c r="AC186">
        <v>215120</v>
      </c>
    </row>
    <row r="187" spans="1:29" x14ac:dyDescent="0.2">
      <c r="A187" s="38" t="s">
        <v>227</v>
      </c>
      <c r="B187" s="118">
        <v>44409</v>
      </c>
      <c r="C187" s="38">
        <v>40</v>
      </c>
      <c r="D187" s="127" t="s">
        <v>240</v>
      </c>
      <c r="E187" s="93">
        <v>0.1</v>
      </c>
      <c r="F187" s="128">
        <v>300</v>
      </c>
      <c r="G187" s="93">
        <v>1.5</v>
      </c>
      <c r="H187">
        <v>59187</v>
      </c>
      <c r="I187">
        <v>68176</v>
      </c>
      <c r="L187">
        <v>560170</v>
      </c>
      <c r="N187">
        <v>18351</v>
      </c>
      <c r="O187">
        <v>23204</v>
      </c>
      <c r="P187">
        <v>188125</v>
      </c>
      <c r="Q187">
        <v>6391</v>
      </c>
      <c r="S187">
        <v>21799</v>
      </c>
      <c r="V187">
        <v>168223</v>
      </c>
      <c r="W187">
        <v>53184</v>
      </c>
      <c r="Z187">
        <v>62835</v>
      </c>
      <c r="AA187">
        <v>781804</v>
      </c>
      <c r="AC187">
        <v>176184</v>
      </c>
    </row>
    <row r="188" spans="1:29" x14ac:dyDescent="0.2">
      <c r="A188" s="38" t="s">
        <v>228</v>
      </c>
      <c r="B188" s="118">
        <v>44409</v>
      </c>
      <c r="C188" s="38">
        <v>41</v>
      </c>
      <c r="D188" s="127" t="s">
        <v>240</v>
      </c>
      <c r="E188" s="93">
        <v>0.1</v>
      </c>
      <c r="F188" s="128">
        <v>300</v>
      </c>
      <c r="G188" s="93">
        <v>1.5</v>
      </c>
      <c r="H188">
        <v>91907</v>
      </c>
      <c r="I188">
        <v>104934</v>
      </c>
      <c r="L188">
        <v>833724</v>
      </c>
      <c r="N188">
        <v>45447</v>
      </c>
      <c r="O188">
        <v>48966</v>
      </c>
      <c r="P188">
        <v>282694</v>
      </c>
      <c r="Q188">
        <v>12531</v>
      </c>
      <c r="S188">
        <v>29422</v>
      </c>
      <c r="V188">
        <v>225802</v>
      </c>
      <c r="W188">
        <v>48973</v>
      </c>
      <c r="Z188">
        <v>115092</v>
      </c>
      <c r="AA188">
        <v>1176311</v>
      </c>
      <c r="AC188">
        <v>252101</v>
      </c>
    </row>
    <row r="189" spans="1:29" x14ac:dyDescent="0.2">
      <c r="A189" s="38" t="s">
        <v>229</v>
      </c>
      <c r="B189" s="118">
        <v>44409</v>
      </c>
      <c r="C189" s="38">
        <v>42</v>
      </c>
      <c r="D189" s="127" t="s">
        <v>240</v>
      </c>
      <c r="E189" s="93">
        <v>0.1</v>
      </c>
      <c r="F189" s="128">
        <v>300</v>
      </c>
      <c r="G189" s="93">
        <v>1.5</v>
      </c>
      <c r="H189">
        <v>51301</v>
      </c>
      <c r="I189">
        <v>51744</v>
      </c>
      <c r="L189">
        <v>415792</v>
      </c>
      <c r="N189">
        <v>19267</v>
      </c>
      <c r="O189">
        <v>25408</v>
      </c>
      <c r="P189">
        <v>131943</v>
      </c>
      <c r="Q189">
        <v>4625</v>
      </c>
      <c r="S189">
        <v>16076</v>
      </c>
      <c r="V189">
        <v>182891</v>
      </c>
      <c r="W189">
        <v>50211</v>
      </c>
      <c r="Z189">
        <v>68568</v>
      </c>
      <c r="AA189">
        <v>641504</v>
      </c>
      <c r="AC189">
        <v>148715</v>
      </c>
    </row>
    <row r="190" spans="1:29" x14ac:dyDescent="0.2">
      <c r="A190" s="38" t="s">
        <v>230</v>
      </c>
      <c r="B190" s="118">
        <v>44409</v>
      </c>
      <c r="C190" s="38">
        <v>43</v>
      </c>
      <c r="D190" s="127" t="s">
        <v>240</v>
      </c>
      <c r="E190" s="93">
        <v>0.1</v>
      </c>
      <c r="F190" s="128">
        <v>300</v>
      </c>
      <c r="G190" s="93">
        <v>1.5</v>
      </c>
      <c r="H190">
        <v>59088</v>
      </c>
      <c r="I190">
        <v>63036</v>
      </c>
      <c r="L190">
        <v>521008</v>
      </c>
      <c r="N190">
        <v>27668</v>
      </c>
      <c r="O190">
        <v>29590</v>
      </c>
      <c r="P190">
        <v>191626</v>
      </c>
      <c r="Q190">
        <v>3235</v>
      </c>
      <c r="S190">
        <v>13451</v>
      </c>
      <c r="V190">
        <v>203239</v>
      </c>
      <c r="W190">
        <v>64078</v>
      </c>
      <c r="Z190">
        <v>69941</v>
      </c>
      <c r="AA190">
        <v>803582</v>
      </c>
      <c r="AC190">
        <v>199258</v>
      </c>
    </row>
    <row r="191" spans="1:29" x14ac:dyDescent="0.2">
      <c r="A191" s="38" t="s">
        <v>231</v>
      </c>
      <c r="B191" s="118">
        <v>44409</v>
      </c>
      <c r="C191" s="38">
        <v>44</v>
      </c>
      <c r="D191" s="127" t="s">
        <v>240</v>
      </c>
      <c r="E191" s="93">
        <v>0.1</v>
      </c>
      <c r="F191" s="128">
        <v>300</v>
      </c>
      <c r="G191" s="93">
        <v>1.5</v>
      </c>
      <c r="H191">
        <v>54819</v>
      </c>
      <c r="I191">
        <v>75992</v>
      </c>
      <c r="L191">
        <v>636173</v>
      </c>
      <c r="N191">
        <v>15939</v>
      </c>
      <c r="O191">
        <v>22837</v>
      </c>
      <c r="P191">
        <v>205699</v>
      </c>
      <c r="Q191">
        <v>6329</v>
      </c>
      <c r="S191">
        <v>23497</v>
      </c>
      <c r="V191">
        <v>192089</v>
      </c>
      <c r="W191">
        <v>53406</v>
      </c>
      <c r="Z191">
        <v>74140</v>
      </c>
      <c r="AA191">
        <v>851105</v>
      </c>
      <c r="AC191">
        <v>191424</v>
      </c>
    </row>
    <row r="192" spans="1:29" x14ac:dyDescent="0.2">
      <c r="A192" s="38" t="s">
        <v>232</v>
      </c>
      <c r="B192" s="118">
        <v>44409</v>
      </c>
      <c r="C192" s="38">
        <v>45</v>
      </c>
      <c r="D192" s="127" t="s">
        <v>240</v>
      </c>
      <c r="E192" s="93">
        <v>0.1</v>
      </c>
      <c r="F192" s="128">
        <v>300</v>
      </c>
      <c r="G192" s="93">
        <v>1.5</v>
      </c>
      <c r="H192">
        <v>57393</v>
      </c>
      <c r="I192">
        <v>63485</v>
      </c>
      <c r="L192">
        <v>615852</v>
      </c>
      <c r="N192">
        <v>16987</v>
      </c>
      <c r="O192">
        <v>25425</v>
      </c>
      <c r="P192">
        <v>198804</v>
      </c>
      <c r="Q192">
        <v>4804</v>
      </c>
      <c r="S192">
        <v>23754</v>
      </c>
      <c r="V192">
        <v>192348</v>
      </c>
      <c r="W192">
        <v>58394</v>
      </c>
      <c r="Z192">
        <v>77088</v>
      </c>
      <c r="AA192">
        <v>875675</v>
      </c>
      <c r="AC192">
        <v>197370</v>
      </c>
    </row>
    <row r="193" spans="1:29" x14ac:dyDescent="0.2">
      <c r="A193" s="38" t="s">
        <v>233</v>
      </c>
      <c r="B193" s="118">
        <v>44409</v>
      </c>
      <c r="C193" s="38">
        <v>46</v>
      </c>
      <c r="D193" s="127" t="s">
        <v>240</v>
      </c>
      <c r="E193" s="93">
        <v>0.1</v>
      </c>
      <c r="F193" s="128">
        <v>300</v>
      </c>
      <c r="G193" s="93">
        <v>1.5</v>
      </c>
      <c r="H193">
        <v>78573</v>
      </c>
      <c r="I193">
        <v>74964</v>
      </c>
      <c r="L193">
        <v>663547</v>
      </c>
      <c r="N193">
        <v>11750</v>
      </c>
      <c r="O193">
        <v>28536</v>
      </c>
      <c r="P193">
        <v>215355</v>
      </c>
      <c r="Q193">
        <v>6970</v>
      </c>
      <c r="S193">
        <v>18854</v>
      </c>
      <c r="V193">
        <v>199338</v>
      </c>
      <c r="W193">
        <v>64385</v>
      </c>
      <c r="Z193">
        <v>83114</v>
      </c>
      <c r="AA193">
        <v>960937</v>
      </c>
      <c r="AC193">
        <v>212521</v>
      </c>
    </row>
    <row r="194" spans="1:29" x14ac:dyDescent="0.2">
      <c r="A194" s="38" t="s">
        <v>234</v>
      </c>
      <c r="B194" s="118">
        <v>44409</v>
      </c>
      <c r="C194" s="38">
        <v>47</v>
      </c>
      <c r="D194" s="127" t="s">
        <v>240</v>
      </c>
      <c r="E194" s="93">
        <v>0.1</v>
      </c>
      <c r="F194" s="128">
        <v>300</v>
      </c>
      <c r="G194" s="93">
        <v>1.5</v>
      </c>
      <c r="H194">
        <v>68239</v>
      </c>
      <c r="I194">
        <v>59183</v>
      </c>
      <c r="L194">
        <v>500384</v>
      </c>
      <c r="N194">
        <v>10769</v>
      </c>
      <c r="O194">
        <v>21419</v>
      </c>
      <c r="P194">
        <v>163352</v>
      </c>
      <c r="Q194">
        <v>5560</v>
      </c>
      <c r="S194">
        <v>17261</v>
      </c>
      <c r="V194">
        <v>169999</v>
      </c>
      <c r="W194">
        <v>61135</v>
      </c>
      <c r="Z194">
        <v>65501</v>
      </c>
      <c r="AA194">
        <v>775612</v>
      </c>
      <c r="AC194">
        <v>181983</v>
      </c>
    </row>
    <row r="195" spans="1:29" x14ac:dyDescent="0.2">
      <c r="A195" s="38" t="s">
        <v>235</v>
      </c>
      <c r="B195" s="118">
        <v>44409</v>
      </c>
      <c r="C195" s="38">
        <v>48</v>
      </c>
      <c r="D195" s="127" t="s">
        <v>240</v>
      </c>
      <c r="E195" s="93">
        <v>0.1</v>
      </c>
      <c r="F195" s="128">
        <v>300</v>
      </c>
      <c r="G195" s="93">
        <v>1.5</v>
      </c>
      <c r="H195">
        <v>92568</v>
      </c>
      <c r="I195">
        <v>70140</v>
      </c>
      <c r="L195">
        <v>466434</v>
      </c>
      <c r="N195">
        <v>13333</v>
      </c>
      <c r="O195">
        <v>24764</v>
      </c>
      <c r="P195">
        <v>143134</v>
      </c>
      <c r="Q195">
        <v>6310</v>
      </c>
      <c r="S195">
        <v>16097</v>
      </c>
      <c r="V195">
        <v>240508</v>
      </c>
      <c r="W195">
        <v>95874</v>
      </c>
      <c r="Z195">
        <v>88612</v>
      </c>
      <c r="AA195">
        <v>844294</v>
      </c>
      <c r="AC195">
        <v>209734</v>
      </c>
    </row>
    <row r="196" spans="1:29" x14ac:dyDescent="0.2">
      <c r="A196" s="38" t="s">
        <v>236</v>
      </c>
      <c r="B196" s="118">
        <v>44409</v>
      </c>
      <c r="C196" s="38">
        <v>49</v>
      </c>
      <c r="D196" s="127" t="s">
        <v>240</v>
      </c>
      <c r="E196" s="93">
        <v>0.1</v>
      </c>
      <c r="F196" s="128">
        <v>300</v>
      </c>
      <c r="G196" s="93">
        <v>1.5</v>
      </c>
      <c r="H196">
        <v>155605</v>
      </c>
      <c r="I196">
        <v>107050</v>
      </c>
      <c r="L196">
        <v>599318</v>
      </c>
      <c r="N196">
        <v>26881</v>
      </c>
      <c r="O196">
        <v>36389</v>
      </c>
      <c r="P196">
        <v>214128</v>
      </c>
      <c r="Q196">
        <v>28834</v>
      </c>
      <c r="S196">
        <v>24386</v>
      </c>
      <c r="V196">
        <v>208924</v>
      </c>
      <c r="W196">
        <v>96915</v>
      </c>
      <c r="Z196">
        <v>78861</v>
      </c>
      <c r="AA196">
        <v>913728</v>
      </c>
      <c r="AC196">
        <v>213479</v>
      </c>
    </row>
    <row r="197" spans="1:29" x14ac:dyDescent="0.2">
      <c r="A197" s="38" t="s">
        <v>237</v>
      </c>
      <c r="B197" s="118">
        <v>44409</v>
      </c>
      <c r="C197" s="38">
        <v>50</v>
      </c>
      <c r="D197" s="127" t="s">
        <v>240</v>
      </c>
      <c r="E197" s="93">
        <v>0.1</v>
      </c>
      <c r="F197" s="128">
        <v>300</v>
      </c>
      <c r="G197" s="93">
        <v>1.5</v>
      </c>
      <c r="H197">
        <v>213223</v>
      </c>
      <c r="I197">
        <v>140509</v>
      </c>
      <c r="L197">
        <v>741663</v>
      </c>
      <c r="N197">
        <v>35153</v>
      </c>
      <c r="O197">
        <v>44303</v>
      </c>
      <c r="P197">
        <v>235360</v>
      </c>
      <c r="Q197">
        <v>12816</v>
      </c>
      <c r="S197">
        <v>25148</v>
      </c>
      <c r="V197">
        <v>295072</v>
      </c>
      <c r="W197">
        <v>120123</v>
      </c>
      <c r="Z197">
        <v>99719</v>
      </c>
      <c r="AA197">
        <v>1192785</v>
      </c>
      <c r="AC197">
        <v>284695</v>
      </c>
    </row>
    <row r="198" spans="1:29" x14ac:dyDescent="0.2">
      <c r="A198" s="38" t="s">
        <v>238</v>
      </c>
      <c r="B198" s="118">
        <v>44409</v>
      </c>
      <c r="C198" s="38">
        <v>51</v>
      </c>
      <c r="D198" s="127" t="s">
        <v>240</v>
      </c>
      <c r="E198" s="93">
        <v>0.1</v>
      </c>
      <c r="F198" s="128">
        <v>300</v>
      </c>
      <c r="G198" s="93">
        <v>1.5</v>
      </c>
      <c r="H198">
        <v>123152</v>
      </c>
      <c r="I198">
        <v>116407</v>
      </c>
      <c r="L198">
        <v>927085</v>
      </c>
      <c r="N198">
        <v>34852</v>
      </c>
      <c r="O198">
        <v>47924</v>
      </c>
      <c r="P198">
        <v>312971</v>
      </c>
      <c r="Q198">
        <v>17772</v>
      </c>
      <c r="S198">
        <v>23159</v>
      </c>
      <c r="V198">
        <v>266289</v>
      </c>
      <c r="W198">
        <v>70556</v>
      </c>
      <c r="Z198">
        <v>124391</v>
      </c>
      <c r="AA198">
        <v>1339656</v>
      </c>
      <c r="AC198">
        <v>294871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555"/>
  <sheetViews>
    <sheetView tabSelected="1" topLeftCell="A24" zoomScale="66" zoomScaleNormal="66" workbookViewId="0">
      <pane xSplit="4" ySplit="16" topLeftCell="E40" activePane="bottomRight" state="frozen"/>
      <selection activeCell="A24" sqref="A24"/>
      <selection pane="topRight" activeCell="E24" sqref="E24"/>
      <selection pane="bottomLeft" activeCell="A41" sqref="A41"/>
      <selection pane="bottomRight" activeCell="AF60" sqref="AF60"/>
    </sheetView>
  </sheetViews>
  <sheetFormatPr defaultRowHeight="12.75" x14ac:dyDescent="0.2"/>
  <cols>
    <col min="1" max="1" width="20.42578125" style="38" customWidth="1"/>
    <col min="2" max="2" width="14.140625" style="38" customWidth="1"/>
    <col min="3" max="4" width="12.28515625" style="38" customWidth="1"/>
    <col min="5" max="7" width="9.28515625" style="38" bestFit="1" customWidth="1"/>
    <col min="8" max="8" width="9.7109375" style="38" customWidth="1"/>
    <col min="9" max="9" width="9.28515625" style="38" bestFit="1" customWidth="1"/>
    <col min="10" max="27" width="9.140625" style="38"/>
    <col min="28" max="28" width="10" style="38" customWidth="1"/>
    <col min="29" max="30" width="9.140625" style="38"/>
    <col min="31" max="40" width="9.140625" style="39"/>
    <col min="41" max="84" width="9.140625" style="79"/>
  </cols>
  <sheetData>
    <row r="1" spans="1:13" ht="13.5" thickBot="1" x14ac:dyDescent="0.25">
      <c r="A1" s="44" t="s">
        <v>0</v>
      </c>
      <c r="C1" s="72">
        <f>'peak areas'!C1</f>
        <v>44061</v>
      </c>
      <c r="D1" s="43"/>
      <c r="F1" s="45" t="s">
        <v>18</v>
      </c>
      <c r="I1" s="46"/>
      <c r="J1" s="46"/>
      <c r="K1" s="46"/>
      <c r="M1" s="47"/>
    </row>
    <row r="2" spans="1:13" x14ac:dyDescent="0.2">
      <c r="A2" s="48"/>
      <c r="C2" s="6" t="s">
        <v>64</v>
      </c>
      <c r="D2" s="6"/>
      <c r="F2" s="49"/>
      <c r="G2" s="50"/>
      <c r="H2" s="50"/>
      <c r="I2" s="50"/>
      <c r="J2" s="50"/>
      <c r="K2" s="50"/>
      <c r="L2" s="50"/>
      <c r="M2" s="50"/>
    </row>
    <row r="3" spans="1:13" ht="18" x14ac:dyDescent="0.25">
      <c r="A3" s="96"/>
      <c r="B3" s="39"/>
      <c r="C3" s="105" t="str">
        <f>'peak areas'!C3</f>
        <v>new PDA, controller and Lite software (June 2014)</v>
      </c>
      <c r="D3" s="106"/>
      <c r="E3" s="39"/>
      <c r="F3" s="45"/>
      <c r="H3" s="51" t="s">
        <v>46</v>
      </c>
      <c r="I3" s="51"/>
      <c r="J3" s="52"/>
      <c r="K3" s="52"/>
      <c r="L3" s="44"/>
    </row>
    <row r="4" spans="1:13" x14ac:dyDescent="0.2">
      <c r="F4" s="45"/>
      <c r="J4" s="25"/>
      <c r="K4" s="25"/>
      <c r="L4" s="44"/>
    </row>
    <row r="5" spans="1:13" x14ac:dyDescent="0.2">
      <c r="D5" s="41"/>
      <c r="F5" s="53"/>
    </row>
    <row r="6" spans="1:13" x14ac:dyDescent="0.2">
      <c r="A6" s="44" t="s">
        <v>1</v>
      </c>
      <c r="D6" s="41"/>
      <c r="E6" s="44"/>
      <c r="F6" s="53"/>
    </row>
    <row r="7" spans="1:13" x14ac:dyDescent="0.2">
      <c r="A7" s="44" t="str">
        <f>'peak areas'!A7</f>
        <v xml:space="preserve">chla= </v>
      </c>
      <c r="B7" s="40">
        <f>'peak areas'!B7</f>
        <v>3.4115928921441436E-4</v>
      </c>
      <c r="C7" s="110"/>
      <c r="D7" s="108"/>
      <c r="F7" s="55"/>
      <c r="G7" s="44"/>
      <c r="I7" s="55"/>
    </row>
    <row r="8" spans="1:13" x14ac:dyDescent="0.2">
      <c r="A8" s="44" t="str">
        <f>'peak areas'!A8</f>
        <v xml:space="preserve">chl c1c2 = </v>
      </c>
      <c r="B8" s="40">
        <f>'peak areas'!B8</f>
        <v>3.3337752558731501E-5</v>
      </c>
      <c r="C8" s="110"/>
      <c r="D8" s="108"/>
      <c r="F8" s="55"/>
      <c r="G8" s="44"/>
      <c r="I8" s="55"/>
    </row>
    <row r="9" spans="1:13" x14ac:dyDescent="0.2">
      <c r="A9" s="44" t="str">
        <f>'peak areas'!A9</f>
        <v>peridinin =</v>
      </c>
      <c r="B9" s="40">
        <f>'peak areas'!B9</f>
        <v>1.5987055016181232E-4</v>
      </c>
      <c r="C9" s="110"/>
      <c r="D9" s="108"/>
      <c r="F9" s="55"/>
      <c r="G9" s="44"/>
      <c r="H9" s="56"/>
      <c r="I9" s="55"/>
    </row>
    <row r="10" spans="1:13" x14ac:dyDescent="0.2">
      <c r="A10" s="44" t="str">
        <f>'peak areas'!A10</f>
        <v>fuco =</v>
      </c>
      <c r="B10" s="40">
        <f>'peak areas'!B10</f>
        <v>1.135321100917431E-4</v>
      </c>
      <c r="C10" s="110"/>
      <c r="D10" s="108"/>
      <c r="F10" s="55"/>
      <c r="I10" s="55"/>
    </row>
    <row r="11" spans="1:13" x14ac:dyDescent="0.2">
      <c r="A11" s="44" t="str">
        <f>'peak areas'!A11</f>
        <v>19'hex-fuc=</v>
      </c>
      <c r="B11" s="40">
        <f>'peak areas'!B11</f>
        <v>1.0713026138192733E-4</v>
      </c>
      <c r="C11" s="110"/>
      <c r="D11" s="108"/>
      <c r="F11" s="55"/>
      <c r="G11" s="44"/>
      <c r="H11" s="56"/>
      <c r="I11" s="55"/>
    </row>
    <row r="12" spans="1:13" x14ac:dyDescent="0.2">
      <c r="A12" s="44" t="str">
        <f>'peak areas'!A12</f>
        <v>viola =</v>
      </c>
      <c r="B12" s="40">
        <f>'peak areas'!B12</f>
        <v>7.053892476798835E-5</v>
      </c>
      <c r="C12" s="110"/>
      <c r="D12" s="108"/>
      <c r="F12" s="55"/>
      <c r="G12" s="44"/>
      <c r="H12" s="56"/>
      <c r="I12" s="55"/>
    </row>
    <row r="13" spans="1:13" x14ac:dyDescent="0.2">
      <c r="A13" s="44" t="str">
        <f>'peak areas'!A13</f>
        <v>diadino =</v>
      </c>
      <c r="B13" s="40">
        <f>'peak areas'!B13</f>
        <v>7.4831721854716249E-5</v>
      </c>
      <c r="C13" s="110"/>
      <c r="D13" s="108"/>
      <c r="F13" s="55"/>
      <c r="G13" s="44"/>
      <c r="H13" s="56"/>
      <c r="I13" s="55"/>
    </row>
    <row r="14" spans="1:13" x14ac:dyDescent="0.2">
      <c r="A14" s="44" t="str">
        <f>'peak areas'!A14</f>
        <v>anthera =</v>
      </c>
      <c r="B14" s="40">
        <f>'peak areas'!B14</f>
        <v>9.094300355368816E-5</v>
      </c>
      <c r="C14" s="110"/>
      <c r="D14" s="108"/>
      <c r="F14" s="55"/>
      <c r="G14" s="44"/>
      <c r="H14" s="56"/>
      <c r="I14" s="55"/>
    </row>
    <row r="15" spans="1:13" x14ac:dyDescent="0.2">
      <c r="A15" s="44" t="str">
        <f>'peak areas'!A15</f>
        <v>alloxan =</v>
      </c>
      <c r="B15" s="40">
        <f>'peak areas'!B15</f>
        <v>8.4681417431151681E-5</v>
      </c>
      <c r="C15" s="109"/>
      <c r="D15" s="108"/>
      <c r="H15" s="45" t="s">
        <v>14</v>
      </c>
    </row>
    <row r="16" spans="1:13" x14ac:dyDescent="0.2">
      <c r="A16" s="44" t="str">
        <f>'peak areas'!A16</f>
        <v>lutein =</v>
      </c>
      <c r="B16" s="40">
        <f>'peak areas'!B16</f>
        <v>8.1063459565861989E-5</v>
      </c>
      <c r="C16" s="109"/>
      <c r="D16" s="108"/>
      <c r="H16" s="45" t="s">
        <v>16</v>
      </c>
    </row>
    <row r="17" spans="1:24" x14ac:dyDescent="0.2">
      <c r="A17" s="44" t="str">
        <f>'peak areas'!A17</f>
        <v>monado =</v>
      </c>
      <c r="B17" s="40">
        <f>'peak areas'!B17</f>
        <v>8.853577798217859E-5</v>
      </c>
      <c r="C17" s="109"/>
      <c r="D17" s="107"/>
      <c r="F17" s="44"/>
      <c r="G17" s="44" t="s">
        <v>45</v>
      </c>
      <c r="H17" s="53"/>
    </row>
    <row r="18" spans="1:24" x14ac:dyDescent="0.2">
      <c r="A18" s="44" t="str">
        <f>'peak areas'!A18</f>
        <v>zea =</v>
      </c>
      <c r="B18" s="40">
        <f>'peak areas'!B18</f>
        <v>8.0487070892889626E-5</v>
      </c>
      <c r="C18" s="109"/>
      <c r="D18" s="107"/>
    </row>
    <row r="19" spans="1:24" x14ac:dyDescent="0.2">
      <c r="A19" s="44" t="str">
        <f>'peak areas'!A19</f>
        <v>chl b =</v>
      </c>
      <c r="B19" s="40">
        <f>'peak areas'!B19</f>
        <v>3.6608040201005027E-4</v>
      </c>
      <c r="C19" s="110"/>
      <c r="D19" s="107"/>
      <c r="F19" s="45"/>
    </row>
    <row r="20" spans="1:24" x14ac:dyDescent="0.2">
      <c r="A20" s="44" t="str">
        <f>'peak areas'!A20</f>
        <v>B-car=</v>
      </c>
      <c r="B20" s="40">
        <f>'peak areas'!B20</f>
        <v>7.4394380234371231E-5</v>
      </c>
      <c r="C20" s="110"/>
      <c r="D20" s="107"/>
      <c r="F20" s="45"/>
    </row>
    <row r="21" spans="1:24" x14ac:dyDescent="0.2">
      <c r="A21" s="44" t="str">
        <f>'peak areas'!A21</f>
        <v>bacterio-chla</v>
      </c>
      <c r="B21" s="115"/>
      <c r="C21" s="110"/>
      <c r="D21" s="108"/>
      <c r="F21" s="53"/>
    </row>
    <row r="22" spans="1:24" x14ac:dyDescent="0.2">
      <c r="A22" s="44" t="str">
        <f>'peak areas'!A22</f>
        <v>myxo=</v>
      </c>
      <c r="B22" s="40">
        <f>'peak areas'!B22</f>
        <v>1.3133365802865156E-4</v>
      </c>
      <c r="C22" s="110"/>
      <c r="D22" s="107"/>
    </row>
    <row r="23" spans="1:24" x14ac:dyDescent="0.2">
      <c r="A23" s="44" t="str">
        <f>'peak areas'!A23</f>
        <v>diato</v>
      </c>
      <c r="B23" s="40">
        <f>'peak areas'!B23</f>
        <v>8.202671517465984E-5</v>
      </c>
      <c r="C23" s="110"/>
      <c r="D23" s="107"/>
    </row>
    <row r="24" spans="1:24" x14ac:dyDescent="0.2">
      <c r="A24" s="44" t="str">
        <f>'peak areas'!A24</f>
        <v>gyro</v>
      </c>
      <c r="B24" s="40">
        <f>'peak areas'!B24</f>
        <v>9.551715004635147E-5</v>
      </c>
      <c r="C24" s="110"/>
      <c r="D24" s="107"/>
    </row>
    <row r="25" spans="1:24" x14ac:dyDescent="0.2">
      <c r="A25" s="44" t="str">
        <f>'peak areas'!A25</f>
        <v>19 but</v>
      </c>
      <c r="B25" s="40">
        <f>'peak areas'!B25</f>
        <v>1.06500670251614E-4</v>
      </c>
      <c r="C25" s="110"/>
      <c r="D25" s="107"/>
      <c r="F25" s="77"/>
      <c r="Q25" s="38" t="s">
        <v>130</v>
      </c>
      <c r="R25" s="38" t="s">
        <v>130</v>
      </c>
      <c r="S25" s="38" t="s">
        <v>130</v>
      </c>
      <c r="T25" s="38" t="s">
        <v>130</v>
      </c>
      <c r="U25" s="38" t="s">
        <v>130</v>
      </c>
      <c r="V25" s="38" t="s">
        <v>130</v>
      </c>
    </row>
    <row r="26" spans="1:24" x14ac:dyDescent="0.2">
      <c r="A26" s="44" t="str">
        <f>'peak areas'!A26</f>
        <v>echino</v>
      </c>
      <c r="B26" s="40">
        <f>'peak areas'!B26</f>
        <v>1.1270019308982394E-4</v>
      </c>
      <c r="C26" s="107"/>
      <c r="D26" s="107"/>
      <c r="F26" s="77"/>
      <c r="Q26" s="12" t="s">
        <v>131</v>
      </c>
      <c r="R26" s="12" t="s">
        <v>132</v>
      </c>
      <c r="S26" s="12" t="s">
        <v>133</v>
      </c>
      <c r="T26" s="12" t="s">
        <v>134</v>
      </c>
      <c r="U26" s="12" t="s">
        <v>135</v>
      </c>
      <c r="V26" s="12" t="s">
        <v>136</v>
      </c>
    </row>
    <row r="27" spans="1:24" x14ac:dyDescent="0.2">
      <c r="A27" s="44" t="str">
        <f>'peak areas'!A27</f>
        <v>cantha</v>
      </c>
      <c r="B27" s="40">
        <f>'peak areas'!B27</f>
        <v>1.7341481444457012E-4</v>
      </c>
      <c r="C27" s="107"/>
      <c r="D27" s="107"/>
      <c r="F27" s="77"/>
      <c r="O27" s="127" t="s">
        <v>128</v>
      </c>
      <c r="P27" s="38">
        <v>1</v>
      </c>
      <c r="Q27" s="38">
        <v>0.22399999999999998</v>
      </c>
      <c r="R27" s="38">
        <v>0.77600000000000002</v>
      </c>
      <c r="S27" s="38">
        <v>1.9280000000000002</v>
      </c>
      <c r="T27" s="38">
        <v>0.50600000000000001</v>
      </c>
      <c r="U27" s="38">
        <v>1.8620000000000001</v>
      </c>
      <c r="V27" s="38">
        <v>3.4359999999999999</v>
      </c>
      <c r="X27" s="38">
        <f>SUM(Q27:U27)</f>
        <v>5.2960000000000003</v>
      </c>
    </row>
    <row r="28" spans="1:24" x14ac:dyDescent="0.2">
      <c r="A28" s="44" t="str">
        <f>'peak areas'!A28</f>
        <v>chlde-a (actual std)</v>
      </c>
      <c r="B28" s="40">
        <f>'peak areas'!B28</f>
        <v>2.0501294101621034E-4</v>
      </c>
      <c r="C28" s="107"/>
      <c r="D28" s="116"/>
      <c r="F28" s="77"/>
      <c r="P28" s="38">
        <v>2</v>
      </c>
      <c r="Q28" s="38">
        <v>0.75399999999999989</v>
      </c>
      <c r="R28" s="38">
        <v>0.93599999999999994</v>
      </c>
      <c r="S28" s="38">
        <v>1.9059999999999999</v>
      </c>
      <c r="T28" s="38">
        <v>0.58600000000000008</v>
      </c>
      <c r="U28" s="38">
        <v>1.69</v>
      </c>
      <c r="V28" s="38">
        <v>4.1800000000000006</v>
      </c>
    </row>
    <row r="29" spans="1:24" ht="18" x14ac:dyDescent="0.25">
      <c r="A29" s="96" t="str">
        <f>'peak areas'!A29</f>
        <v>prasino</v>
      </c>
      <c r="B29" s="115"/>
      <c r="C29" s="107"/>
      <c r="D29" s="116"/>
      <c r="F29" s="77"/>
      <c r="G29" s="51"/>
      <c r="H29" s="51"/>
      <c r="I29" s="51"/>
      <c r="P29" s="38">
        <v>3</v>
      </c>
      <c r="Q29" s="38">
        <v>0.28199999999999997</v>
      </c>
      <c r="R29" s="38">
        <v>0.73199999999999998</v>
      </c>
      <c r="S29" s="38">
        <v>1.7239999999999998</v>
      </c>
      <c r="T29" s="38">
        <v>0.62799999999999989</v>
      </c>
      <c r="U29" s="38">
        <v>1.8480000000000003</v>
      </c>
      <c r="V29" s="38">
        <v>3.3659999999999997</v>
      </c>
    </row>
    <row r="30" spans="1:24" ht="18" x14ac:dyDescent="0.25">
      <c r="A30" s="96" t="str">
        <f>'peak areas'!A30</f>
        <v>phide a</v>
      </c>
      <c r="B30" s="115"/>
      <c r="C30" s="107"/>
      <c r="D30" s="107"/>
      <c r="F30" s="77"/>
      <c r="G30" s="51"/>
      <c r="H30" s="51"/>
      <c r="I30" s="51"/>
    </row>
    <row r="31" spans="1:24" x14ac:dyDescent="0.2">
      <c r="A31" s="96" t="str">
        <f>'peak areas'!A31</f>
        <v>phytin a</v>
      </c>
      <c r="B31" s="115"/>
      <c r="C31" s="112"/>
      <c r="D31" s="107"/>
      <c r="E31" s="78"/>
      <c r="F31" s="77"/>
    </row>
    <row r="32" spans="1:24" x14ac:dyDescent="0.2">
      <c r="A32" s="96" t="str">
        <f>'peak areas'!A32</f>
        <v>9 cis neo</v>
      </c>
      <c r="B32" s="40">
        <f>'peak areas'!B32</f>
        <v>8.7444106895734206E-5</v>
      </c>
      <c r="C32" s="107"/>
      <c r="D32" s="107"/>
      <c r="E32" s="78"/>
      <c r="F32" s="77"/>
    </row>
    <row r="33" spans="1:84" x14ac:dyDescent="0.2">
      <c r="A33" s="96" t="str">
        <f>'peak areas'!A33</f>
        <v>DV chl a</v>
      </c>
      <c r="B33" s="115"/>
      <c r="C33" s="39"/>
      <c r="D33" s="41"/>
      <c r="E33" s="78"/>
      <c r="F33" s="77"/>
    </row>
    <row r="34" spans="1:84" x14ac:dyDescent="0.2">
      <c r="A34" s="44"/>
      <c r="B34" s="54"/>
      <c r="D34" s="41"/>
    </row>
    <row r="35" spans="1:84" x14ac:dyDescent="0.2">
      <c r="A35" s="44"/>
      <c r="D35" s="41"/>
    </row>
    <row r="36" spans="1:84" ht="13.5" thickBot="1" x14ac:dyDescent="0.25">
      <c r="A36" s="44"/>
      <c r="C36"/>
      <c r="D36"/>
      <c r="N36" s="39"/>
    </row>
    <row r="37" spans="1:84" x14ac:dyDescent="0.2">
      <c r="A37" s="47"/>
      <c r="B37" s="57"/>
      <c r="C37" s="58"/>
      <c r="D37" s="58"/>
      <c r="E37" s="19" t="s">
        <v>19</v>
      </c>
      <c r="F37" s="20" t="s">
        <v>20</v>
      </c>
      <c r="G37" s="59" t="s">
        <v>21</v>
      </c>
      <c r="H37" s="60"/>
      <c r="I37" s="60"/>
      <c r="J37" s="60"/>
      <c r="K37" s="60"/>
      <c r="L37" s="60"/>
      <c r="M37" s="60"/>
      <c r="N37" s="94"/>
      <c r="O37" s="60"/>
      <c r="P37" s="60"/>
      <c r="Q37" s="60"/>
      <c r="R37" s="61"/>
      <c r="S37" s="60"/>
      <c r="T37" s="60"/>
      <c r="U37" s="60"/>
      <c r="V37" s="60"/>
      <c r="W37" s="60"/>
      <c r="X37" s="60"/>
      <c r="Y37" s="60"/>
      <c r="Z37" s="60"/>
      <c r="AA37" s="60"/>
      <c r="AB37" s="62"/>
      <c r="AC37" s="60"/>
      <c r="AD37" s="60"/>
    </row>
    <row r="38" spans="1:84" x14ac:dyDescent="0.2">
      <c r="A38" s="47" t="s">
        <v>22</v>
      </c>
      <c r="B38" s="63" t="s">
        <v>23</v>
      </c>
      <c r="C38" s="64"/>
      <c r="D38" s="64"/>
      <c r="E38" s="25" t="s">
        <v>24</v>
      </c>
      <c r="F38" s="26" t="s">
        <v>24</v>
      </c>
      <c r="G38" s="56" t="s">
        <v>24</v>
      </c>
      <c r="H38" s="65"/>
      <c r="I38" s="65"/>
      <c r="J38" s="65"/>
      <c r="K38" s="69"/>
      <c r="L38" s="65"/>
      <c r="M38" s="65"/>
      <c r="N38" s="95"/>
      <c r="O38" s="65"/>
      <c r="P38" s="65"/>
      <c r="Q38" s="65"/>
      <c r="R38" s="47"/>
      <c r="S38" s="65"/>
      <c r="T38" s="65"/>
      <c r="U38" s="65"/>
      <c r="V38" s="65"/>
      <c r="W38" s="65"/>
      <c r="X38" s="69"/>
      <c r="Y38" s="65"/>
      <c r="Z38" s="65"/>
      <c r="AA38" s="66"/>
      <c r="AB38" s="67"/>
      <c r="AC38" s="69"/>
      <c r="AD38" s="69"/>
    </row>
    <row r="39" spans="1:84" s="91" customFormat="1" ht="13.5" thickBot="1" x14ac:dyDescent="0.25">
      <c r="A39" s="36" t="s">
        <v>25</v>
      </c>
      <c r="B39" s="37" t="s">
        <v>26</v>
      </c>
      <c r="C39" s="81" t="s">
        <v>27</v>
      </c>
      <c r="D39" s="81"/>
      <c r="E39" s="82" t="s">
        <v>28</v>
      </c>
      <c r="F39" s="83" t="s">
        <v>29</v>
      </c>
      <c r="G39" s="84" t="s">
        <v>30</v>
      </c>
      <c r="H39" s="85" t="s">
        <v>31</v>
      </c>
      <c r="I39" s="85" t="s">
        <v>32</v>
      </c>
      <c r="J39" s="85" t="s">
        <v>33</v>
      </c>
      <c r="K39" s="85" t="s">
        <v>56</v>
      </c>
      <c r="L39" s="85" t="s">
        <v>34</v>
      </c>
      <c r="M39" s="85" t="s">
        <v>35</v>
      </c>
      <c r="N39" s="86" t="s">
        <v>36</v>
      </c>
      <c r="O39" s="85" t="s">
        <v>37</v>
      </c>
      <c r="P39" s="85" t="s">
        <v>38</v>
      </c>
      <c r="Q39" s="85" t="s">
        <v>39</v>
      </c>
      <c r="R39" s="86" t="s">
        <v>48</v>
      </c>
      <c r="S39" s="85" t="s">
        <v>40</v>
      </c>
      <c r="T39" s="92" t="s">
        <v>57</v>
      </c>
      <c r="U39" s="85" t="s">
        <v>63</v>
      </c>
      <c r="V39" s="85" t="s">
        <v>41</v>
      </c>
      <c r="W39" s="85" t="s">
        <v>42</v>
      </c>
      <c r="X39" s="85" t="s">
        <v>54</v>
      </c>
      <c r="Y39" s="85" t="s">
        <v>43</v>
      </c>
      <c r="Z39" s="85" t="s">
        <v>44</v>
      </c>
      <c r="AA39" s="85" t="s">
        <v>17</v>
      </c>
      <c r="AB39" s="87" t="s">
        <v>50</v>
      </c>
      <c r="AC39" s="85" t="s">
        <v>59</v>
      </c>
      <c r="AD39" s="85" t="s">
        <v>58</v>
      </c>
      <c r="AE39" s="88"/>
      <c r="AF39" s="88"/>
      <c r="AG39" s="89"/>
      <c r="AH39" s="89"/>
      <c r="AI39" s="89"/>
      <c r="AJ39" s="89"/>
      <c r="AK39" s="89"/>
      <c r="AL39" s="89"/>
      <c r="AM39" s="89"/>
      <c r="AN39" s="89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</row>
    <row r="40" spans="1:84" s="8" customFormat="1" x14ac:dyDescent="0.2">
      <c r="A40" s="50" t="str">
        <f>'peak areas'!A40</f>
        <v>07Sep21.001.lcd</v>
      </c>
      <c r="B40" s="80">
        <f>'peak areas'!B40</f>
        <v>44409</v>
      </c>
      <c r="C40" s="50">
        <f>'peak areas'!C40</f>
        <v>1</v>
      </c>
      <c r="D40" s="50" t="str">
        <f>'peak areas'!D40</f>
        <v>To</v>
      </c>
      <c r="E40" s="50">
        <f>'peak areas'!E40</f>
        <v>0.1</v>
      </c>
      <c r="F40" s="50">
        <f>'peak areas'!F40</f>
        <v>200</v>
      </c>
      <c r="G40" s="50">
        <f>'peak areas'!G40</f>
        <v>1.5</v>
      </c>
      <c r="H40" s="50">
        <f>'peak areas'!H40*($B$28/F40)*(G40/E40)</f>
        <v>0.23903483857785046</v>
      </c>
      <c r="I40" s="50">
        <f>'peak areas'!I40*($B$8/F40)*(G40/E40)</f>
        <v>0.17691095117197855</v>
      </c>
      <c r="J40" s="50">
        <f>'peak areas'!J40*($B$9/F40)*(G40/E40)</f>
        <v>0</v>
      </c>
      <c r="K40" s="50">
        <f>'peak areas'!K40*($B$25/F40)*(G40/E40)</f>
        <v>0</v>
      </c>
      <c r="L40" s="50">
        <f>'peak areas'!L40*($B$10/F40)*(G40/E40)</f>
        <v>1.4485221330275226</v>
      </c>
      <c r="M40" s="50">
        <f>'peak areas'!M40*($B$11/F40)*(G40/E40)</f>
        <v>0</v>
      </c>
      <c r="N40" s="50">
        <f>'peak areas'!N40*($B$32/F40)*(G40/E40)</f>
        <v>7.6292797163855702E-2</v>
      </c>
      <c r="O40" s="50">
        <f>'peak areas'!O40*($B$12/F40)*(G40/E40)</f>
        <v>0.10379273737673725</v>
      </c>
      <c r="P40" s="50">
        <f>'peak areas'!P40*($B$13/F40)*(G40/E40)</f>
        <v>0.35804733955826085</v>
      </c>
      <c r="Q40" s="50">
        <f>'peak areas'!Q40*($B$14/F40)*(G40/E40)</f>
        <v>6.5588094162919899E-2</v>
      </c>
      <c r="R40" s="50">
        <f>'peak areas'!R40*($B$22/F40)*(G40/E40)</f>
        <v>0</v>
      </c>
      <c r="S40" s="50">
        <f>'peak areas'!S40*($B$15/F40)*(G40/E40)</f>
        <v>0.18768789359440458</v>
      </c>
      <c r="T40" s="50">
        <f>'peak areas'!T40*($B$23/F40)*(G40/E40)</f>
        <v>0</v>
      </c>
      <c r="U40" s="50">
        <f>'peak areas'!U40*($B$17/F40)*(G40/E40)</f>
        <v>0</v>
      </c>
      <c r="V40" s="50">
        <f>'peak areas'!V40*($B$16/F40)*(G40/E40)</f>
        <v>0.16263964551347806</v>
      </c>
      <c r="W40" s="50">
        <f>'peak areas'!W40*($B$18/F40)*(G40/E40)</f>
        <v>0.1399690284595074</v>
      </c>
      <c r="X40" s="50">
        <f>'peak areas'!X40*($B$24/F40)*(G40/E40)</f>
        <v>0</v>
      </c>
      <c r="Y40" s="50">
        <f>'peak areas'!Z40*($B$19/F40)*(G40/E40)</f>
        <v>0.40840844849246233</v>
      </c>
      <c r="Z40" s="50">
        <f>'peak areas'!AA40*($B$7/F40)*(G40/E40)</f>
        <v>5.8743023952317754</v>
      </c>
      <c r="AA40" s="50">
        <f>'peak areas'!AC40*($B$20/F40)*(G40/E40)</f>
        <v>0.32839167323056145</v>
      </c>
      <c r="AB40" s="50">
        <f t="shared" ref="AB40:AB103" si="0">H40+Z40</f>
        <v>6.1133372338096255</v>
      </c>
      <c r="AC40" s="50">
        <f>'peak areas'!Y40*($B$27/F40)*(G40/E40)</f>
        <v>0</v>
      </c>
      <c r="AD40" s="50">
        <f>'peak areas'!AB40*($B$26/F40)*(G40/E40)</f>
        <v>0</v>
      </c>
      <c r="AE40" s="50"/>
      <c r="AF40" s="50"/>
      <c r="AG40" s="50"/>
      <c r="AH40" s="50"/>
      <c r="AI40" s="50"/>
      <c r="AJ40" s="50"/>
      <c r="AK40" s="50"/>
      <c r="AL40" s="50"/>
      <c r="AM40" s="50"/>
      <c r="AN40" s="50"/>
    </row>
    <row r="41" spans="1:84" s="8" customFormat="1" x14ac:dyDescent="0.2">
      <c r="A41" s="50" t="str">
        <f>'peak areas'!A41</f>
        <v>07Sep21.002.lcd</v>
      </c>
      <c r="B41" s="80">
        <f>'peak areas'!B41</f>
        <v>44409</v>
      </c>
      <c r="C41" s="50">
        <f>'peak areas'!C41</f>
        <v>2</v>
      </c>
      <c r="D41" s="50" t="str">
        <f>'peak areas'!D41</f>
        <v>To</v>
      </c>
      <c r="E41" s="50">
        <f>'peak areas'!E41</f>
        <v>0.1</v>
      </c>
      <c r="F41" s="50">
        <f>'peak areas'!F41</f>
        <v>200</v>
      </c>
      <c r="G41" s="50">
        <f>'peak areas'!G41</f>
        <v>1.5</v>
      </c>
      <c r="H41" s="50">
        <f>'peak areas'!H41*($B$28/F41)*(G41/E41)</f>
        <v>0.25302697180220679</v>
      </c>
      <c r="I41" s="50">
        <f>'peak areas'!I41*($B$8/F41)*(G41/E41)</f>
        <v>0.14212383982075621</v>
      </c>
      <c r="J41" s="50">
        <f>'peak areas'!J41*($B$9/F41)*(G41/E41)</f>
        <v>0</v>
      </c>
      <c r="K41" s="50">
        <f>'peak areas'!K41*($B$25/F41)*(G41/E41)</f>
        <v>0</v>
      </c>
      <c r="L41" s="50">
        <f>'peak areas'!L41*($B$10/F41)*(G41/E41)</f>
        <v>1.448207081422018</v>
      </c>
      <c r="M41" s="50">
        <f>'peak areas'!M41*($B$11/F41)*(G41/E41)</f>
        <v>0</v>
      </c>
      <c r="N41" s="50">
        <f>'peak areas'!N41*($B$32/F41)*(G41/E41)</f>
        <v>5.9752744344527584E-2</v>
      </c>
      <c r="O41" s="50">
        <f>'peak areas'!O41*($B$12/F41)*(G41/E41)</f>
        <v>7.8250592718248677E-2</v>
      </c>
      <c r="P41" s="50">
        <f>'peak areas'!P41*($B$13/F41)*(G41/E41)</f>
        <v>0.34182756384625107</v>
      </c>
      <c r="Q41" s="50">
        <f>'peak areas'!Q41*($B$14/F41)*(G41/E41)</f>
        <v>4.8672695501933899E-2</v>
      </c>
      <c r="R41" s="50">
        <f>'peak areas'!R41*($B$22/F41)*(G41/E41)</f>
        <v>0</v>
      </c>
      <c r="S41" s="50">
        <f>'peak areas'!S41*($B$15/F41)*(G41/E41)</f>
        <v>0.14025783169121653</v>
      </c>
      <c r="T41" s="50">
        <f>'peak areas'!T41*($B$23/F41)*(G41/E41)</f>
        <v>0</v>
      </c>
      <c r="U41" s="50">
        <f>'peak areas'!U41*($B$17/F41)*(G41/E41)</f>
        <v>0</v>
      </c>
      <c r="V41" s="50">
        <f>'peak areas'!V41*($B$16/F41)*(G41/E41)</f>
        <v>0.13926905012064003</v>
      </c>
      <c r="W41" s="50">
        <f>'peak areas'!W41*($B$18/F41)*(G41/E41)</f>
        <v>0.12988198629985601</v>
      </c>
      <c r="X41" s="50">
        <f>'peak areas'!X41*($B$24/F41)*(G41/E41)</f>
        <v>0</v>
      </c>
      <c r="Y41" s="50">
        <f>'peak areas'!Z41*($B$19/F41)*(G41/E41)</f>
        <v>0.35981127512562816</v>
      </c>
      <c r="Z41" s="50">
        <f>'peak areas'!AA41*($B$7/F41)*(G41/E41)</f>
        <v>5.7677839361568051</v>
      </c>
      <c r="AA41" s="50">
        <f>'peak areas'!AC41*($B$20/F41)*(G41/E41)</f>
        <v>0.30464498705975018</v>
      </c>
      <c r="AB41" s="50">
        <f t="shared" si="0"/>
        <v>6.020810907959012</v>
      </c>
      <c r="AC41" s="50">
        <f>'peak areas'!Y41*($B$27/F41)*(G41/E41)</f>
        <v>0</v>
      </c>
      <c r="AD41" s="50">
        <f>'peak areas'!AB41*($B$26/F41)*(G41/E41)</f>
        <v>0</v>
      </c>
      <c r="AE41" s="50"/>
      <c r="AF41" s="50"/>
      <c r="AG41" s="50"/>
      <c r="AH41" s="50"/>
      <c r="AI41" s="50"/>
      <c r="AJ41" s="50"/>
      <c r="AK41" s="50"/>
      <c r="AL41" s="50"/>
      <c r="AM41" s="50"/>
      <c r="AN41" s="50"/>
    </row>
    <row r="42" spans="1:84" s="124" customFormat="1" x14ac:dyDescent="0.2">
      <c r="A42" s="122" t="str">
        <f>'peak areas'!A42</f>
        <v>07Sep21.003.lcd</v>
      </c>
      <c r="B42" s="123">
        <f>'peak areas'!B42</f>
        <v>44409</v>
      </c>
      <c r="C42" s="122">
        <f>'peak areas'!C42</f>
        <v>3</v>
      </c>
      <c r="D42" s="122" t="str">
        <f>'peak areas'!D42</f>
        <v>To</v>
      </c>
      <c r="E42" s="122">
        <f>'peak areas'!E42</f>
        <v>0.1</v>
      </c>
      <c r="F42" s="122">
        <f>'peak areas'!F42</f>
        <v>200</v>
      </c>
      <c r="G42" s="122">
        <f>'peak areas'!G42</f>
        <v>1.5</v>
      </c>
      <c r="H42" s="122">
        <f>'peak areas'!H42*($B$28/F42)*(G42/E42)</f>
        <v>0.2641284225582346</v>
      </c>
      <c r="I42" s="122">
        <f>'peak areas'!I42*($B$8/F42)*(G42/E42)</f>
        <v>0.16293159808028845</v>
      </c>
      <c r="J42" s="122">
        <f>'peak areas'!J42*($B$9/F42)*(G42/E42)</f>
        <v>0</v>
      </c>
      <c r="K42" s="122">
        <f>'peak areas'!K42*($B$25/F42)*(G42/E42)</f>
        <v>0</v>
      </c>
      <c r="L42" s="122">
        <f>'peak areas'!L42*($B$10/F42)*(G42/E42)</f>
        <v>1.3109552752293574</v>
      </c>
      <c r="M42" s="122">
        <f>'peak areas'!M42*($B$11/F42)*(G42/E42)</f>
        <v>0</v>
      </c>
      <c r="N42" s="122">
        <f>'peak areas'!N42*($B$32/F42)*(G42/E42)</f>
        <v>7.5577941589983072E-2</v>
      </c>
      <c r="O42" s="122">
        <f>'peak areas'!O42*($B$12/F42)*(G42/E42)</f>
        <v>9.0677787789249023E-2</v>
      </c>
      <c r="P42" s="122">
        <f>'peak areas'!P42*($B$13/F42)*(G42/E42)</f>
        <v>0.31799740202161669</v>
      </c>
      <c r="Q42" s="122">
        <f>'peak areas'!Q42*($B$14/F42)*(G42/E42)</f>
        <v>6.4060251703217941E-2</v>
      </c>
      <c r="R42" s="122">
        <f>'peak areas'!R42*($B$22/F42)*(G42/E42)</f>
        <v>0</v>
      </c>
      <c r="S42" s="122">
        <f>'peak areas'!S42*($B$15/F42)*(G42/E42)</f>
        <v>0.18385817649108074</v>
      </c>
      <c r="T42" s="122">
        <f>'peak areas'!T42*($B$23/F42)*(G42/E42)</f>
        <v>0</v>
      </c>
      <c r="U42" s="122">
        <f>'peak areas'!U42*($B$17/F42)*(G42/E42)</f>
        <v>0</v>
      </c>
      <c r="V42" s="122">
        <f>'peak areas'!V42*($B$16/F42)*(G42/E42)</f>
        <v>0.14244268456264356</v>
      </c>
      <c r="W42" s="122">
        <f>'peak areas'!W42*($B$18/F42)*(G42/E42)</f>
        <v>0.12960430590527552</v>
      </c>
      <c r="X42" s="122">
        <f>'peak areas'!X42*($B$24/F42)*(G42/E42)</f>
        <v>0</v>
      </c>
      <c r="Y42" s="122">
        <f>'peak areas'!Z42*($B$19/F42)*(G42/E42)</f>
        <v>0.36565940954773873</v>
      </c>
      <c r="Z42" s="122">
        <f>'peak areas'!AA42*($B$7/F42)*(G42/E42)</f>
        <v>5.4054727710110972</v>
      </c>
      <c r="AA42" s="122">
        <f>'peak areas'!AC42*($B$20/F42)*(G42/E42)</f>
        <v>0.31947550675947206</v>
      </c>
      <c r="AB42" s="122">
        <f t="shared" si="0"/>
        <v>5.6696011935693322</v>
      </c>
      <c r="AC42" s="122">
        <f>'peak areas'!Y42*($B$27/F42)*(G42/E42)</f>
        <v>0</v>
      </c>
      <c r="AD42" s="122">
        <f>'peak areas'!AB42*($B$26/F42)*(G42/E42)</f>
        <v>0</v>
      </c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</row>
    <row r="43" spans="1:84" s="8" customFormat="1" x14ac:dyDescent="0.2">
      <c r="A43" s="50" t="str">
        <f>'peak areas'!A43</f>
        <v>07Sep21.004.lcd</v>
      </c>
      <c r="B43" s="80">
        <f>'peak areas'!B43</f>
        <v>44409</v>
      </c>
      <c r="C43" s="50">
        <f>'peak areas'!C43</f>
        <v>4</v>
      </c>
      <c r="D43" s="50" t="str">
        <f>'peak areas'!D43</f>
        <v>To</v>
      </c>
      <c r="E43" s="50">
        <f>'peak areas'!E43</f>
        <v>0.1</v>
      </c>
      <c r="F43" s="119">
        <f>'peak areas'!F43</f>
        <v>400</v>
      </c>
      <c r="G43" s="50">
        <f>'peak areas'!G43</f>
        <v>1.5</v>
      </c>
      <c r="H43" s="50">
        <f>'peak areas'!H43*($B$28/F43)*(G43/E43)</f>
        <v>0.20475411217817735</v>
      </c>
      <c r="I43" s="50">
        <f>'peak areas'!I43*($B$8/F43)*(G43/E43)</f>
        <v>8.9910668485177911E-2</v>
      </c>
      <c r="J43" s="50">
        <f>'peak areas'!J43*($B$9/F43)*(G43/E43)</f>
        <v>0</v>
      </c>
      <c r="K43" s="50">
        <f>'peak areas'!K43*($B$25/F43)*(G43/E43)</f>
        <v>0</v>
      </c>
      <c r="L43" s="50">
        <f>'peak areas'!L43*($B$10/F43)*(G43/E43)</f>
        <v>0.23117550172018342</v>
      </c>
      <c r="M43" s="50">
        <f>'peak areas'!M43*($B$11/F43)*(G43/E43)</f>
        <v>0</v>
      </c>
      <c r="N43" s="50">
        <f>'peak areas'!N43*($B$32/F43)*(G43/E43)</f>
        <v>7.496146063636815E-3</v>
      </c>
      <c r="O43" s="50">
        <f>'peak areas'!O43*($B$12/F43)*(G43/E43)</f>
        <v>8.9593251820941199E-3</v>
      </c>
      <c r="P43" s="50">
        <f>'peak areas'!P43*($B$13/F43)*(G43/E43)</f>
        <v>8.6374514950806225E-2</v>
      </c>
      <c r="Q43" s="50">
        <f>'peak areas'!Q43*($B$14/F43)*(G43/E43)</f>
        <v>4.4160785738126547E-2</v>
      </c>
      <c r="R43" s="50">
        <f>'peak areas'!R43*($B$22/F43)*(G43/E43)</f>
        <v>0</v>
      </c>
      <c r="S43" s="50">
        <f>'peak areas'!S43*($B$15/F43)*(G43/E43)</f>
        <v>5.6131077544238898E-2</v>
      </c>
      <c r="T43" s="50">
        <f>'peak areas'!T43*($B$23/F43)*(G43/E43)</f>
        <v>0</v>
      </c>
      <c r="U43" s="50">
        <f>'peak areas'!U43*($B$17/F43)*(G43/E43)</f>
        <v>0</v>
      </c>
      <c r="V43" s="50">
        <f>'peak areas'!V43*($B$16/F43)*(G43/E43)</f>
        <v>7.2194103796112116E-2</v>
      </c>
      <c r="W43" s="50">
        <f>'peak areas'!W43*($B$18/F43)*(G43/E43)</f>
        <v>1.8399344406114567E-2</v>
      </c>
      <c r="X43" s="50">
        <f>'peak areas'!X43*($B$24/F43)*(G43/E43)</f>
        <v>0</v>
      </c>
      <c r="Y43" s="50">
        <f>'peak areas'!Z43*($B$19/F43)*(G43/E43)</f>
        <v>0.16043931218592966</v>
      </c>
      <c r="Z43" s="50">
        <f>'peak areas'!AA43*($B$7/F43)*(G43/E43)</f>
        <v>2.3328131037192437</v>
      </c>
      <c r="AA43" s="50">
        <f>'peak areas'!AC43*($B$20/F43)*(G43/E43)</f>
        <v>0.13452363805880177</v>
      </c>
      <c r="AB43" s="50">
        <f t="shared" si="0"/>
        <v>2.537567215897421</v>
      </c>
      <c r="AC43" s="50">
        <f>'peak areas'!Y43*($B$27/F43)*(G43/E43)</f>
        <v>0</v>
      </c>
      <c r="AD43" s="50">
        <f>'peak areas'!AB43*($B$26/F43)*(G43/E43)</f>
        <v>0</v>
      </c>
      <c r="AE43" s="50"/>
      <c r="AF43" s="50"/>
      <c r="AG43" s="50"/>
      <c r="AH43" s="50"/>
      <c r="AI43" s="50"/>
      <c r="AJ43" s="50"/>
      <c r="AK43" s="50"/>
      <c r="AL43" s="50"/>
      <c r="AM43" s="50"/>
      <c r="AN43" s="50"/>
    </row>
    <row r="44" spans="1:84" s="8" customFormat="1" x14ac:dyDescent="0.2">
      <c r="A44" s="50" t="str">
        <f>'peak areas'!A44</f>
        <v>07Sep21.005.lcd</v>
      </c>
      <c r="B44" s="80">
        <f>'peak areas'!B44</f>
        <v>44409</v>
      </c>
      <c r="C44" s="50">
        <f>'peak areas'!C44</f>
        <v>5</v>
      </c>
      <c r="D44" s="50" t="str">
        <f>'peak areas'!D44</f>
        <v>To</v>
      </c>
      <c r="E44" s="50">
        <f>'peak areas'!E44</f>
        <v>0.1</v>
      </c>
      <c r="F44" s="119">
        <f>'peak areas'!F44</f>
        <v>400</v>
      </c>
      <c r="G44" s="50">
        <f>'peak areas'!G44</f>
        <v>1.5</v>
      </c>
      <c r="H44" s="50">
        <f>'peak areas'!H44*($B$28/F44)*(G44/E44)</f>
        <v>0.23947305373927258</v>
      </c>
      <c r="I44" s="50">
        <f>'peak areas'!I44*($B$8/F44)*(G44/E44)</f>
        <v>5.7292594659808023E-2</v>
      </c>
      <c r="J44" s="50">
        <f>'peak areas'!J44*($B$9/F44)*(G44/E44)</f>
        <v>0</v>
      </c>
      <c r="K44" s="50">
        <f>'peak areas'!K44*($B$25/F44)*(G44/E44)</f>
        <v>0</v>
      </c>
      <c r="L44" s="50">
        <f>'peak areas'!L44*($B$10/F44)*(G44/E44)</f>
        <v>0.2044429472477064</v>
      </c>
      <c r="M44" s="50">
        <f>'peak areas'!M44*($B$11/F44)*(G44/E44)</f>
        <v>0</v>
      </c>
      <c r="N44" s="50">
        <f>'peak areas'!N44*($B$32/F44)*(G44/E44)</f>
        <v>9.5784088590914872E-3</v>
      </c>
      <c r="O44" s="50">
        <f>'peak areas'!O44*($B$12/F44)*(G44/E44)</f>
        <v>9.6047563437212137E-3</v>
      </c>
      <c r="P44" s="50">
        <f>'peak areas'!P44*($B$13/F44)*(G44/E44)</f>
        <v>7.9799612789346219E-2</v>
      </c>
      <c r="Q44" s="50">
        <f>'peak areas'!Q44*($B$14/F44)*(G44/E44)</f>
        <v>3.7036538197239503E-2</v>
      </c>
      <c r="R44" s="50">
        <f>'peak areas'!R44*($B$22/F44)*(G44/E44)</f>
        <v>0</v>
      </c>
      <c r="S44" s="50">
        <f>'peak areas'!S44*($B$15/F44)*(G44/E44)</f>
        <v>4.1739470651814665E-2</v>
      </c>
      <c r="T44" s="50">
        <f>'peak areas'!T44*($B$23/F44)*(G44/E44)</f>
        <v>0</v>
      </c>
      <c r="U44" s="50">
        <f>'peak areas'!U44*($B$17/F44)*(G44/E44)</f>
        <v>0</v>
      </c>
      <c r="V44" s="50">
        <f>'peak areas'!V44*($B$16/F44)*(G44/E44)</f>
        <v>6.6296737112695667E-2</v>
      </c>
      <c r="W44" s="50">
        <f>'peak areas'!W44*($B$18/F44)*(G44/E44)</f>
        <v>1.9027143559079109E-2</v>
      </c>
      <c r="X44" s="50">
        <f>'peak areas'!X44*($B$24/F44)*(G44/E44)</f>
        <v>0</v>
      </c>
      <c r="Y44" s="50">
        <f>'peak areas'!Z44*($B$19/F44)*(G44/E44)</f>
        <v>0.15262807160804021</v>
      </c>
      <c r="Z44" s="50">
        <f>'peak areas'!AA44*($B$7/F44)*(G44/E44)</f>
        <v>2.3394145359655427</v>
      </c>
      <c r="AA44" s="50">
        <f>'peak areas'!AC44*($B$20/F44)*(G44/E44)</f>
        <v>0.1288798943882718</v>
      </c>
      <c r="AB44" s="50">
        <f t="shared" si="0"/>
        <v>2.5788875897048151</v>
      </c>
      <c r="AC44" s="50">
        <f>'peak areas'!Y44*($B$27/F44)*(G44/E44)</f>
        <v>0</v>
      </c>
      <c r="AD44" s="50">
        <f>'peak areas'!AB44*($B$26/F44)*(G44/E44)</f>
        <v>0</v>
      </c>
      <c r="AE44" s="50"/>
      <c r="AF44" s="50"/>
      <c r="AG44" s="50"/>
      <c r="AH44" s="50"/>
      <c r="AI44" s="50"/>
      <c r="AJ44" s="50"/>
      <c r="AK44" s="50"/>
      <c r="AL44" s="50"/>
      <c r="AM44" s="50"/>
      <c r="AN44" s="50"/>
    </row>
    <row r="45" spans="1:84" s="90" customFormat="1" ht="13.5" thickBot="1" x14ac:dyDescent="0.25">
      <c r="A45" s="89" t="str">
        <f>'peak areas'!A45</f>
        <v>07Sep21.006.lcd</v>
      </c>
      <c r="B45" s="120">
        <f>'peak areas'!B45</f>
        <v>44409</v>
      </c>
      <c r="C45" s="89">
        <f>'peak areas'!C45</f>
        <v>6</v>
      </c>
      <c r="D45" s="89" t="str">
        <f>'peak areas'!D45</f>
        <v>To</v>
      </c>
      <c r="E45" s="89">
        <f>'peak areas'!E45</f>
        <v>0.1</v>
      </c>
      <c r="F45" s="121">
        <f>'peak areas'!F45</f>
        <v>400</v>
      </c>
      <c r="G45" s="89">
        <f>'peak areas'!G45</f>
        <v>1.5</v>
      </c>
      <c r="H45" s="89">
        <f>'peak areas'!H45*($B$28/F45)*(G45/E45)</f>
        <v>0.28412487229260319</v>
      </c>
      <c r="I45" s="89">
        <f>'peak areas'!I45*($B$8/F45)*(G45/E45)</f>
        <v>5.6141192030810839E-2</v>
      </c>
      <c r="J45" s="89">
        <f>'peak areas'!J45*($B$9/F45)*(G45/E45)</f>
        <v>0</v>
      </c>
      <c r="K45" s="89">
        <f>'peak areas'!K45*($B$25/F45)*(G45/E45)</f>
        <v>0</v>
      </c>
      <c r="L45" s="89">
        <f>'peak areas'!L45*($B$10/F45)*(G45/E45)</f>
        <v>0.19693279816513756</v>
      </c>
      <c r="M45" s="89">
        <f>'peak areas'!M45*($B$11/F45)*(G45/E45)</f>
        <v>0</v>
      </c>
      <c r="N45" s="89">
        <f>'peak areas'!N45*($B$32/F45)*(G45/E45)</f>
        <v>5.2335297977096924E-3</v>
      </c>
      <c r="O45" s="89">
        <f>'peak areas'!O45*($B$12/F45)*(G45/E45)</f>
        <v>6.9569014552428518E-3</v>
      </c>
      <c r="P45" s="89">
        <f>'peak areas'!P45*($B$13/F45)*(G45/E45)</f>
        <v>7.3502523395271843E-2</v>
      </c>
      <c r="Q45" s="89">
        <f>'peak areas'!Q45*($B$14/F45)*(G45/E45)</f>
        <v>3.091834763316513E-2</v>
      </c>
      <c r="R45" s="89">
        <f>'peak areas'!R45*($B$22/F45)*(G45/E45)</f>
        <v>0</v>
      </c>
      <c r="S45" s="89">
        <f>'peak areas'!S45*($B$15/F45)*(G45/E45)</f>
        <v>4.0990040107548975E-2</v>
      </c>
      <c r="T45" s="89">
        <f>'peak areas'!T45*($B$23/F45)*(G45/E45)</f>
        <v>0</v>
      </c>
      <c r="U45" s="89">
        <f>'peak areas'!U45*($B$17/F45)*(G45/E45)</f>
        <v>0</v>
      </c>
      <c r="V45" s="89">
        <f>'peak areas'!V45*($B$16/F45)*(G45/E45)</f>
        <v>6.9321417447746878E-2</v>
      </c>
      <c r="W45" s="89">
        <f>'peak areas'!W45*($B$18/F45)*(G45/E45)</f>
        <v>1.6694024591571471E-2</v>
      </c>
      <c r="X45" s="89">
        <f>'peak areas'!X45*($B$24/F45)*(G45/E45)</f>
        <v>0</v>
      </c>
      <c r="Y45" s="89">
        <f>'peak areas'!Z45*($B$19/F45)*(G45/E45)</f>
        <v>0.145736608040201</v>
      </c>
      <c r="Z45" s="89">
        <f>'peak areas'!AA45*($B$7/F45)*(G45/E45)</f>
        <v>2.2971960739252593</v>
      </c>
      <c r="AA45" s="89">
        <f>'peak areas'!AC45*($B$20/F45)*(G45/E45)</f>
        <v>0.13150787587005094</v>
      </c>
      <c r="AB45" s="89">
        <f t="shared" si="0"/>
        <v>2.5813209462178626</v>
      </c>
      <c r="AC45" s="89">
        <f>'peak areas'!Y45*($B$27/F45)*(G45/E45)</f>
        <v>0</v>
      </c>
      <c r="AD45" s="89">
        <f>'peak areas'!AB45*($B$26/F45)*(G45/E45)</f>
        <v>0</v>
      </c>
      <c r="AE45" s="89"/>
      <c r="AF45" s="89"/>
      <c r="AG45" s="89"/>
      <c r="AH45" s="89"/>
      <c r="AI45" s="89"/>
      <c r="AJ45" s="89"/>
      <c r="AK45" s="89"/>
      <c r="AL45" s="89"/>
      <c r="AM45" s="89"/>
      <c r="AN45" s="89"/>
    </row>
    <row r="46" spans="1:84" s="136" customFormat="1" x14ac:dyDescent="0.2">
      <c r="A46" s="134" t="str">
        <f>'peak areas'!A46</f>
        <v>07Sep21.007.lcd</v>
      </c>
      <c r="B46" s="135">
        <f>'peak areas'!B46</f>
        <v>44409</v>
      </c>
      <c r="C46" s="145">
        <v>1</v>
      </c>
      <c r="D46" s="134" t="str">
        <f>'peak areas'!D46</f>
        <v>T1</v>
      </c>
      <c r="E46" s="134">
        <f>'peak areas'!E46</f>
        <v>0.1</v>
      </c>
      <c r="F46" s="134">
        <f>'peak areas'!F46</f>
        <v>200</v>
      </c>
      <c r="G46" s="134">
        <f>'peak areas'!G46</f>
        <v>1.5</v>
      </c>
      <c r="H46" s="134">
        <f>'peak areas'!H46*($B$28/F46)*(G46/E46)</f>
        <v>0.6670096035962404</v>
      </c>
      <c r="I46" s="134">
        <f>'peak areas'!I46*($B$8/F46)*(G46/E46)</f>
        <v>0.20930024467041417</v>
      </c>
      <c r="J46" s="134">
        <f>'peak areas'!J46*($B$9/F46)*(G46/E46)</f>
        <v>0</v>
      </c>
      <c r="K46" s="134">
        <f>'peak areas'!K46*($B$25/F46)*(G46/E46)</f>
        <v>0</v>
      </c>
      <c r="L46" s="134">
        <f>'peak areas'!L46*($B$10/F46)*(G46/E46)</f>
        <v>1.748553440366972</v>
      </c>
      <c r="M46" s="134">
        <f>'peak areas'!M46*($B$11/F46)*(G46/E46)</f>
        <v>0</v>
      </c>
      <c r="N46" s="134">
        <f>'peak areas'!N46*($B$32/F46)*(G46/E46)</f>
        <v>9.1468721915610382E-2</v>
      </c>
      <c r="O46" s="134">
        <f>'peak areas'!O46*($B$12/F46)*(G46/E46)</f>
        <v>9.8909680309673259E-2</v>
      </c>
      <c r="P46" s="134">
        <f>'peak areas'!P46*($B$13/F46)*(G46/E46)</f>
        <v>0.36547251715929507</v>
      </c>
      <c r="Q46" s="134">
        <f>'peak areas'!Q46*($B$14/F46)*(G46/E46)</f>
        <v>4.258178783892564E-2</v>
      </c>
      <c r="R46" s="134">
        <f>'peak areas'!R46*($B$22/F46)*(G46/E46)</f>
        <v>0</v>
      </c>
      <c r="S46" s="134">
        <f>'peak areas'!S46*($B$15/F46)*(G46/E46)</f>
        <v>7.7235803803517675E-2</v>
      </c>
      <c r="T46" s="134">
        <f>'peak areas'!T46*($B$23/F46)*(G46/E46)</f>
        <v>0</v>
      </c>
      <c r="U46" s="134">
        <f>'peak areas'!U46*($B$17/F46)*(G46/E46)</f>
        <v>0</v>
      </c>
      <c r="V46" s="134">
        <f>'peak areas'!V46*($B$16/F46)*(G46/E46)</f>
        <v>0.15320993857947915</v>
      </c>
      <c r="W46" s="134">
        <f>'peak areas'!W46*($B$18/F46)*(G46/E46)</f>
        <v>0.19787746379016916</v>
      </c>
      <c r="X46" s="134">
        <f>'peak areas'!X46*($B$24/F46)*(G46/E46)</f>
        <v>0</v>
      </c>
      <c r="Y46" s="134">
        <f>'peak areas'!Z46*($B$19/F46)*(G46/E46)</f>
        <v>0.56293098618090454</v>
      </c>
      <c r="Z46" s="134">
        <f>'peak areas'!AA46*($B$7/F46)*(G46/E46)</f>
        <v>8.0379857813229734</v>
      </c>
      <c r="AA46" s="134">
        <f>'peak areas'!AC46*($B$20/F46)*(G46/E46)</f>
        <v>0.3776314536481859</v>
      </c>
      <c r="AB46" s="134">
        <f t="shared" si="0"/>
        <v>8.7049953849192132</v>
      </c>
      <c r="AC46" s="134">
        <f>'peak areas'!Y46*($B$27/F46)*(G46/E46)</f>
        <v>0</v>
      </c>
      <c r="AD46" s="134">
        <f>'peak areas'!AB46*($B$26/F46)*(G46/E46)</f>
        <v>0</v>
      </c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</row>
    <row r="47" spans="1:84" s="136" customFormat="1" x14ac:dyDescent="0.2">
      <c r="A47" s="134" t="str">
        <f>'peak areas'!A47</f>
        <v>07Sep21.008.lcd</v>
      </c>
      <c r="B47" s="135">
        <f>'peak areas'!B47</f>
        <v>44409</v>
      </c>
      <c r="C47" s="134">
        <f>'peak areas'!C47</f>
        <v>2</v>
      </c>
      <c r="D47" s="134" t="str">
        <f>'peak areas'!D47</f>
        <v>T1</v>
      </c>
      <c r="E47" s="134">
        <f>'peak areas'!E47</f>
        <v>0.1</v>
      </c>
      <c r="F47" s="134">
        <f>'peak areas'!F47</f>
        <v>200</v>
      </c>
      <c r="G47" s="134">
        <f>'peak areas'!G47</f>
        <v>1.5</v>
      </c>
      <c r="H47" s="134">
        <f>'peak areas'!H47*($B$28/F47)*(G47/E47)</f>
        <v>0.45794253167143439</v>
      </c>
      <c r="I47" s="134">
        <f>'peak areas'!I47*($B$8/F47)*(G47/E47)</f>
        <v>0.23193074455109505</v>
      </c>
      <c r="J47" s="134">
        <f>'peak areas'!J47*($B$9/F47)*(G47/E47)</f>
        <v>0</v>
      </c>
      <c r="K47" s="134">
        <f>'peak areas'!K47*($B$25/F47)*(G47/E47)</f>
        <v>0</v>
      </c>
      <c r="L47" s="134">
        <f>'peak areas'!L47*($B$10/F47)*(G47/E47)</f>
        <v>1.4518940366972475</v>
      </c>
      <c r="M47" s="134">
        <f>'peak areas'!M47*($B$11/F47)*(G47/E47)</f>
        <v>0</v>
      </c>
      <c r="N47" s="134">
        <f>'peak areas'!N47*($B$32/F47)*(G47/E47)</f>
        <v>7.896858683486517E-2</v>
      </c>
      <c r="O47" s="134">
        <f>'peak areas'!O47*($B$12/F47)*(G47/E47)</f>
        <v>9.0275715918071486E-2</v>
      </c>
      <c r="P47" s="134">
        <f>'peak areas'!P47*($B$13/F47)*(G47/E47)</f>
        <v>0.29733823441057594</v>
      </c>
      <c r="Q47" s="134">
        <f>'peak areas'!Q47*($B$14/F47)*(G47/E47)</f>
        <v>4.328432254137788E-2</v>
      </c>
      <c r="R47" s="134">
        <f>'peak areas'!R47*($B$22/F47)*(G47/E47)</f>
        <v>0</v>
      </c>
      <c r="S47" s="134">
        <f>'peak areas'!S47*($B$15/F47)*(G47/E47)</f>
        <v>9.3450178206147441E-2</v>
      </c>
      <c r="T47" s="134">
        <f>'peak areas'!T47*($B$23/F47)*(G47/E47)</f>
        <v>0</v>
      </c>
      <c r="U47" s="134">
        <f>'peak areas'!U47*($B$17/F47)*(G47/E47)</f>
        <v>0</v>
      </c>
      <c r="V47" s="134">
        <f>'peak areas'!V47*($B$16/F47)*(G47/E47)</f>
        <v>0.16154528880933891</v>
      </c>
      <c r="W47" s="134">
        <f>'peak areas'!W47*($B$18/F47)*(G47/E47)</f>
        <v>0.22309808745445611</v>
      </c>
      <c r="X47" s="134">
        <f>'peak areas'!X47*($B$24/F47)*(G47/E47)</f>
        <v>0</v>
      </c>
      <c r="Y47" s="134">
        <f>'peak areas'!Z47*($B$19/F47)*(G47/E47)</f>
        <v>0.65888981155778903</v>
      </c>
      <c r="Z47" s="134">
        <f>'peak areas'!AA47*($B$7/F47)*(G47/E47)</f>
        <v>7.0229260191410958</v>
      </c>
      <c r="AA47" s="134">
        <f>'peak areas'!AC47*($B$20/F47)*(G47/E47)</f>
        <v>0.35376201674998792</v>
      </c>
      <c r="AB47" s="134">
        <f t="shared" si="0"/>
        <v>7.4808685508125299</v>
      </c>
      <c r="AC47" s="134">
        <f>'peak areas'!Y47*($B$27/F47)*(G47/E47)</f>
        <v>0</v>
      </c>
      <c r="AD47" s="134">
        <f>'peak areas'!AB47*($B$26/F47)*(G47/E47)</f>
        <v>0</v>
      </c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</row>
    <row r="48" spans="1:84" s="136" customFormat="1" x14ac:dyDescent="0.2">
      <c r="A48" s="134" t="str">
        <f>'peak areas'!A48</f>
        <v>07Sep21.009.lcd</v>
      </c>
      <c r="B48" s="135">
        <f>'peak areas'!B48</f>
        <v>44409</v>
      </c>
      <c r="C48" s="134">
        <f>'peak areas'!C48</f>
        <v>3</v>
      </c>
      <c r="D48" s="134" t="str">
        <f>'peak areas'!D48</f>
        <v>T1</v>
      </c>
      <c r="E48" s="134">
        <f>'peak areas'!E48</f>
        <v>0.1</v>
      </c>
      <c r="F48" s="134">
        <f>'peak areas'!F48</f>
        <v>200</v>
      </c>
      <c r="G48" s="134">
        <f>'peak areas'!G48</f>
        <v>1.5</v>
      </c>
      <c r="H48" s="134">
        <f>'peak areas'!H48*($B$28/F48)*(G48/E48)</f>
        <v>0.61537709440130783</v>
      </c>
      <c r="I48" s="134">
        <f>'peak areas'!I48*($B$8/F48)*(G48/E48)</f>
        <v>0.17566328578246804</v>
      </c>
      <c r="J48" s="134">
        <f>'peak areas'!J48*($B$9/F48)*(G48/E48)</f>
        <v>0</v>
      </c>
      <c r="K48" s="134">
        <f>'peak areas'!K48*($B$25/F48)*(G48/E48)</f>
        <v>0</v>
      </c>
      <c r="L48" s="134">
        <f>'peak areas'!L48*($B$10/F48)*(G48/E48)</f>
        <v>1.3814757454128439</v>
      </c>
      <c r="M48" s="134">
        <f>'peak areas'!M48*($B$11/F48)*(G48/E48)</f>
        <v>0</v>
      </c>
      <c r="N48" s="134">
        <f>'peak areas'!N48*($B$32/F48)*(G48/E48)</f>
        <v>6.771453027738418E-2</v>
      </c>
      <c r="O48" s="134">
        <f>'peak areas'!O48*($B$12/F48)*(G48/E48)</f>
        <v>7.9499131686642063E-2</v>
      </c>
      <c r="P48" s="134">
        <f>'peak areas'!P48*($B$13/F48)*(G48/E48)</f>
        <v>0.28751657091714444</v>
      </c>
      <c r="Q48" s="134">
        <f>'peak areas'!Q48*($B$14/F48)*(G48/E48)</f>
        <v>4.6517346317711497E-2</v>
      </c>
      <c r="R48" s="134">
        <f>'peak areas'!R48*($B$22/F48)*(G48/E48)</f>
        <v>0</v>
      </c>
      <c r="S48" s="134">
        <f>'peak areas'!S48*($B$15/F48)*(G48/E48)</f>
        <v>9.2592778854657026E-2</v>
      </c>
      <c r="T48" s="134">
        <f>'peak areas'!T48*($B$23/F48)*(G48/E48)</f>
        <v>0</v>
      </c>
      <c r="U48" s="134">
        <f>'peak areas'!U48*($B$17/F48)*(G48/E48)</f>
        <v>0</v>
      </c>
      <c r="V48" s="134">
        <f>'peak areas'!V48*($B$16/F48)*(G48/E48)</f>
        <v>0.15592759106142468</v>
      </c>
      <c r="W48" s="134">
        <f>'peak areas'!W48*($B$18/F48)*(G48/E48)</f>
        <v>0.22459514697306387</v>
      </c>
      <c r="X48" s="134">
        <f>'peak areas'!X48*($B$24/F48)*(G48/E48)</f>
        <v>0</v>
      </c>
      <c r="Y48" s="134">
        <f>'peak areas'!Z48*($B$19/F48)*(G48/E48)</f>
        <v>0.66762082914572862</v>
      </c>
      <c r="Z48" s="134">
        <f>'peak areas'!AA48*($B$7/F48)*(G48/E48)</f>
        <v>7.1355341715285441</v>
      </c>
      <c r="AA48" s="134">
        <f>'peak areas'!AC48*($B$20/F48)*(G48/E48)</f>
        <v>0.35024688228391387</v>
      </c>
      <c r="AB48" s="134">
        <f t="shared" si="0"/>
        <v>7.7509112659298518</v>
      </c>
      <c r="AC48" s="134">
        <f>'peak areas'!Y48*($B$27/F48)*(G48/E48)</f>
        <v>0</v>
      </c>
      <c r="AD48" s="134">
        <f>'peak areas'!AB48*($B$26/F48)*(G48/E48)</f>
        <v>0</v>
      </c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</row>
    <row r="49" spans="1:84" s="8" customFormat="1" x14ac:dyDescent="0.2">
      <c r="A49" s="50" t="str">
        <f>'peak areas'!A49</f>
        <v>07Sep21.010.lcd</v>
      </c>
      <c r="B49" s="80">
        <f>'peak areas'!B49</f>
        <v>44409</v>
      </c>
      <c r="C49" s="50">
        <f>'peak areas'!C49</f>
        <v>4</v>
      </c>
      <c r="D49" s="50" t="str">
        <f>'peak areas'!D49</f>
        <v>T1</v>
      </c>
      <c r="E49" s="50">
        <f>'peak areas'!E49</f>
        <v>0.1</v>
      </c>
      <c r="F49" s="50">
        <f>'peak areas'!F49</f>
        <v>200</v>
      </c>
      <c r="G49" s="50">
        <f>'peak areas'!G49</f>
        <v>1.5</v>
      </c>
      <c r="H49" s="50">
        <f>'peak areas'!H49*($B$28/F49)*(G49/E49)</f>
        <v>0.6863987024928484</v>
      </c>
      <c r="I49" s="50">
        <f>'peak areas'!I49*($B$8/F49)*(G49/E49)</f>
        <v>0.20067410119584236</v>
      </c>
      <c r="J49" s="50">
        <f>'peak areas'!J49*($B$9/F49)*(G49/E49)</f>
        <v>0</v>
      </c>
      <c r="K49" s="50">
        <f>'peak areas'!K49*($B$25/F49)*(G49/E49)</f>
        <v>0</v>
      </c>
      <c r="L49" s="50">
        <f>'peak areas'!L49*($B$10/F49)*(G49/E49)</f>
        <v>1.6157464162844033</v>
      </c>
      <c r="M49" s="50">
        <f>'peak areas'!M49*($B$11/F49)*(G49/E49)</f>
        <v>0</v>
      </c>
      <c r="N49" s="50">
        <f>'peak areas'!N49*($B$32/F49)*(G49/E49)</f>
        <v>9.2045853021122226E-2</v>
      </c>
      <c r="O49" s="50">
        <f>'peak areas'!O49*($B$12/F49)*(G49/E49)</f>
        <v>0.11151145921947439</v>
      </c>
      <c r="P49" s="50">
        <f>'peak areas'!P49*($B$13/F49)*(G49/E49)</f>
        <v>0.37865599575704967</v>
      </c>
      <c r="Q49" s="50">
        <f>'peak areas'!Q49*($B$14/F49)*(G49/E49)</f>
        <v>5.505007362613628E-2</v>
      </c>
      <c r="R49" s="50">
        <f>'peak areas'!R49*($B$22/F49)*(G49/E49)</f>
        <v>0</v>
      </c>
      <c r="S49" s="50">
        <f>'peak areas'!S49*($B$15/F49)*(G49/E49)</f>
        <v>0.12185867671886305</v>
      </c>
      <c r="T49" s="50">
        <f>'peak areas'!T49*($B$23/F49)*(G49/E49)</f>
        <v>0</v>
      </c>
      <c r="U49" s="50">
        <f>'peak areas'!U49*($B$17/F49)*(G49/E49)</f>
        <v>0</v>
      </c>
      <c r="V49" s="50">
        <f>'peak areas'!V49*($B$16/F49)*(G49/E49)</f>
        <v>0.19563450014327305</v>
      </c>
      <c r="W49" s="50">
        <f>'peak areas'!W49*($B$18/F49)*(G49/E49)</f>
        <v>0.27382908823824448</v>
      </c>
      <c r="X49" s="50">
        <f>'peak areas'!X49*($B$24/F49)*(G49/E49)</f>
        <v>0</v>
      </c>
      <c r="Y49" s="50">
        <f>'peak areas'!Z49*($B$19/F49)*(G49/E49)</f>
        <v>0.75386021984924623</v>
      </c>
      <c r="Z49" s="50">
        <f>'peak areas'!AA49*($B$7/F49)*(G49/E49)</f>
        <v>8.0460712564773544</v>
      </c>
      <c r="AA49" s="50">
        <f>'peak areas'!AC49*($B$20/F49)*(G49/E49)</f>
        <v>0.42416513848478515</v>
      </c>
      <c r="AB49" s="50">
        <f t="shared" si="0"/>
        <v>8.7324699589702028</v>
      </c>
      <c r="AC49" s="50">
        <f>'peak areas'!Y49*($B$27/F49)*(G49/E49)</f>
        <v>0</v>
      </c>
      <c r="AD49" s="50">
        <f>'peak areas'!AB49*($B$26/F49)*(G49/E49)</f>
        <v>0</v>
      </c>
      <c r="AE49" s="50"/>
      <c r="AF49" s="50"/>
      <c r="AG49" s="50"/>
      <c r="AH49" s="50"/>
      <c r="AI49" s="50"/>
      <c r="AJ49" s="50"/>
      <c r="AK49" s="50"/>
      <c r="AL49" s="50"/>
      <c r="AM49" s="50"/>
      <c r="AN49" s="50"/>
    </row>
    <row r="50" spans="1:84" s="8" customFormat="1" x14ac:dyDescent="0.2">
      <c r="A50" s="50" t="str">
        <f>'peak areas'!A50</f>
        <v>07Sep21.011.lcd</v>
      </c>
      <c r="B50" s="80">
        <f>'peak areas'!B50</f>
        <v>44409</v>
      </c>
      <c r="C50" s="50">
        <f>'peak areas'!C50</f>
        <v>5</v>
      </c>
      <c r="D50" s="50" t="str">
        <f>'peak areas'!D50</f>
        <v>T1</v>
      </c>
      <c r="E50" s="50">
        <f>'peak areas'!E50</f>
        <v>0.1</v>
      </c>
      <c r="F50" s="50">
        <f>'peak areas'!F50</f>
        <v>200</v>
      </c>
      <c r="G50" s="50">
        <f>'peak areas'!G50</f>
        <v>1.5</v>
      </c>
      <c r="H50" s="50">
        <f>'peak areas'!H50*($B$28/F50)*(G50/E50)</f>
        <v>0.34391433387821824</v>
      </c>
      <c r="I50" s="50">
        <f>'peak areas'!I50*($B$8/F50)*(G50/E50)</f>
        <v>0.19743867231001749</v>
      </c>
      <c r="J50" s="50">
        <f>'peak areas'!J50*($B$9/F50)*(G50/E50)</f>
        <v>0</v>
      </c>
      <c r="K50" s="50">
        <f>'peak areas'!K50*($B$25/F50)*(G50/E50)</f>
        <v>0</v>
      </c>
      <c r="L50" s="50">
        <f>'peak areas'!L50*($B$10/F50)*(G50/E50)</f>
        <v>1.521954701834862</v>
      </c>
      <c r="M50" s="50">
        <f>'peak areas'!M50*($B$11/F50)*(G50/E50)</f>
        <v>0</v>
      </c>
      <c r="N50" s="50">
        <f>'peak areas'!N50*($B$32/F50)*(G50/E50)</f>
        <v>0.1059691409415955</v>
      </c>
      <c r="O50" s="50">
        <f>'peak areas'!O50*($B$12/F50)*(G50/E50)</f>
        <v>0.10705163570101832</v>
      </c>
      <c r="P50" s="50">
        <f>'peak areas'!P50*($B$13/F50)*(G50/E50)</f>
        <v>0.38293262866104671</v>
      </c>
      <c r="Q50" s="50">
        <f>'peak areas'!Q50*($B$14/F50)*(G50/E50)</f>
        <v>5.5002328549270597E-2</v>
      </c>
      <c r="R50" s="50">
        <f>'peak areas'!R50*($B$22/F50)*(G50/E50)</f>
        <v>0</v>
      </c>
      <c r="S50" s="50">
        <f>'peak areas'!S50*($B$15/F50)*(G50/E50)</f>
        <v>0.13297311275670171</v>
      </c>
      <c r="T50" s="50">
        <f>'peak areas'!T50*($B$23/F50)*(G50/E50)</f>
        <v>0</v>
      </c>
      <c r="U50" s="50">
        <f>'peak areas'!U50*($B$17/F50)*(G50/E50)</f>
        <v>0</v>
      </c>
      <c r="V50" s="50">
        <f>'peak areas'!V50*($B$16/F50)*(G50/E50)</f>
        <v>0.17078652319984719</v>
      </c>
      <c r="W50" s="50">
        <f>'peak areas'!W50*($B$18/F50)*(G50/E50)</f>
        <v>0.24850584355856906</v>
      </c>
      <c r="X50" s="50">
        <f>'peak areas'!X50*($B$24/F50)*(G50/E50)</f>
        <v>0</v>
      </c>
      <c r="Y50" s="50">
        <f>'peak areas'!Z50*($B$19/F50)*(G50/E50)</f>
        <v>0.5289404208542714</v>
      </c>
      <c r="Z50" s="50">
        <f>'peak areas'!AA50*($B$7/F50)*(G50/E50)</f>
        <v>6.9734152772938547</v>
      </c>
      <c r="AA50" s="50">
        <f>'peak areas'!AC50*($B$20/F50)*(G50/E50)</f>
        <v>0.34138093201948266</v>
      </c>
      <c r="AB50" s="50">
        <f t="shared" si="0"/>
        <v>7.3173296111720729</v>
      </c>
      <c r="AC50" s="50">
        <f>'peak areas'!Y50*($B$27/F50)*(G50/E50)</f>
        <v>0</v>
      </c>
      <c r="AD50" s="50">
        <f>'peak areas'!AB50*($B$26/F50)*(G50/E50)</f>
        <v>0</v>
      </c>
      <c r="AE50" s="50"/>
      <c r="AF50" s="50"/>
      <c r="AG50" s="50"/>
      <c r="AH50" s="50"/>
      <c r="AI50" s="50"/>
      <c r="AJ50" s="50"/>
      <c r="AK50" s="50"/>
      <c r="AL50" s="50"/>
      <c r="AM50" s="50"/>
      <c r="AN50" s="50"/>
    </row>
    <row r="51" spans="1:84" s="8" customFormat="1" x14ac:dyDescent="0.2">
      <c r="A51" s="50" t="str">
        <f>'peak areas'!A51</f>
        <v>07Sep21.012.lcd</v>
      </c>
      <c r="B51" s="80">
        <f>'peak areas'!B51</f>
        <v>44409</v>
      </c>
      <c r="C51" s="50">
        <f>'peak areas'!C51</f>
        <v>6</v>
      </c>
      <c r="D51" s="50" t="str">
        <f>'peak areas'!D51</f>
        <v>T1</v>
      </c>
      <c r="E51" s="50">
        <f>'peak areas'!E51</f>
        <v>0.1</v>
      </c>
      <c r="F51" s="50">
        <f>'peak areas'!F51</f>
        <v>200</v>
      </c>
      <c r="G51" s="50">
        <f>'peak areas'!G51</f>
        <v>1.5</v>
      </c>
      <c r="H51" s="50">
        <f>'peak areas'!H51*($B$28/F51)*(G51/E51)</f>
        <v>0.21401813445034737</v>
      </c>
      <c r="I51" s="50">
        <f>'peak areas'!I51*($B$8/F51)*(G51/E51)</f>
        <v>0.26158967611497053</v>
      </c>
      <c r="J51" s="50">
        <f>'peak areas'!J51*($B$9/F51)*(G51/E51)</f>
        <v>0</v>
      </c>
      <c r="K51" s="50">
        <f>'peak areas'!K51*($B$25/F51)*(G51/E51)</f>
        <v>0</v>
      </c>
      <c r="L51" s="50">
        <f>'peak areas'!L51*($B$10/F51)*(G51/E51)</f>
        <v>1.9219680619266051</v>
      </c>
      <c r="M51" s="50">
        <f>'peak areas'!M51*($B$11/F51)*(G51/E51)</f>
        <v>0</v>
      </c>
      <c r="N51" s="50">
        <f>'peak areas'!N51*($B$32/F51)*(G51/E51)</f>
        <v>8.6549990902725332E-2</v>
      </c>
      <c r="O51" s="50">
        <f>'peak areas'!O51*($B$12/F51)*(G51/E51)</f>
        <v>0.11878049541681558</v>
      </c>
      <c r="P51" s="50">
        <f>'peak areas'!P51*($B$13/F51)*(G51/E51)</f>
        <v>0.50804939680908601</v>
      </c>
      <c r="Q51" s="50">
        <f>'peak areas'!Q51*($B$14/F51)*(G51/E51)</f>
        <v>4.9041014666326335E-2</v>
      </c>
      <c r="R51" s="50">
        <f>'peak areas'!R51*($B$22/F51)*(G51/E51)</f>
        <v>0</v>
      </c>
      <c r="S51" s="50">
        <f>'peak areas'!S51*($B$15/F51)*(G51/E51)</f>
        <v>0.11131584024868467</v>
      </c>
      <c r="T51" s="50">
        <f>'peak areas'!T51*($B$23/F51)*(G51/E51)</f>
        <v>0</v>
      </c>
      <c r="U51" s="50">
        <f>'peak areas'!U51*($B$17/F51)*(G51/E51)</f>
        <v>0</v>
      </c>
      <c r="V51" s="50">
        <f>'peak areas'!V51*($B$16/F51)*(G51/E51)</f>
        <v>0.17820382975012355</v>
      </c>
      <c r="W51" s="50">
        <f>'peak areas'!W51*($B$18/F51)*(G51/E51)</f>
        <v>0.23829807079257834</v>
      </c>
      <c r="X51" s="50">
        <f>'peak areas'!X51*($B$24/F51)*(G51/E51)</f>
        <v>0</v>
      </c>
      <c r="Y51" s="50">
        <f>'peak areas'!Z51*($B$19/F51)*(G51/E51)</f>
        <v>0.61754103015075379</v>
      </c>
      <c r="Z51" s="50">
        <f>'peak areas'!AA51*($B$7/F51)*(G51/E51)</f>
        <v>8.7788558227632265</v>
      </c>
      <c r="AA51" s="50">
        <f>'peak areas'!AC51*($B$20/F51)*(G51/E51)</f>
        <v>0.40686844508029379</v>
      </c>
      <c r="AB51" s="50">
        <f t="shared" si="0"/>
        <v>8.9928739572135736</v>
      </c>
      <c r="AC51" s="50">
        <f>'peak areas'!Y51*($B$27/F51)*(G51/E51)</f>
        <v>0</v>
      </c>
      <c r="AD51" s="50">
        <f>'peak areas'!AB51*($B$26/F51)*(G51/E51)</f>
        <v>0</v>
      </c>
      <c r="AE51" s="50"/>
      <c r="AF51" s="50"/>
      <c r="AG51" s="50"/>
      <c r="AH51" s="50"/>
      <c r="AI51" s="50"/>
      <c r="AJ51" s="50"/>
      <c r="AK51" s="50"/>
      <c r="AL51" s="50"/>
      <c r="AM51" s="50"/>
      <c r="AN51" s="50"/>
    </row>
    <row r="52" spans="1:84" s="136" customFormat="1" x14ac:dyDescent="0.2">
      <c r="A52" s="134" t="str">
        <f>'peak areas'!A52</f>
        <v>07Sep21.013.lcd</v>
      </c>
      <c r="B52" s="135">
        <f>'peak areas'!B52</f>
        <v>44409</v>
      </c>
      <c r="C52" s="134">
        <f>'peak areas'!C52</f>
        <v>7</v>
      </c>
      <c r="D52" s="134" t="str">
        <f>'peak areas'!D52</f>
        <v>T1</v>
      </c>
      <c r="E52" s="134">
        <f>'peak areas'!E52</f>
        <v>0.1</v>
      </c>
      <c r="F52" s="134">
        <f>'peak areas'!F52</f>
        <v>200</v>
      </c>
      <c r="G52" s="134">
        <f>'peak areas'!G52</f>
        <v>1.5</v>
      </c>
      <c r="H52" s="134">
        <f>'peak areas'!H52*($B$28/F52)*(G52/E52)</f>
        <v>0.43707733959950962</v>
      </c>
      <c r="I52" s="134">
        <f>'peak areas'!I52*($B$8/F52)*(G52/E52)</f>
        <v>0.29455154551360235</v>
      </c>
      <c r="J52" s="134">
        <f>'peak areas'!J52*($B$9/F52)*(G52/E52)</f>
        <v>0</v>
      </c>
      <c r="K52" s="134">
        <f>'peak areas'!K52*($B$25/F52)*(G52/E52)</f>
        <v>0</v>
      </c>
      <c r="L52" s="134">
        <f>'peak areas'!L52*($B$10/F52)*(G52/E52)</f>
        <v>2.3442053325688068</v>
      </c>
      <c r="M52" s="134">
        <f>'peak areas'!M52*($B$11/F52)*(G52/E52)</f>
        <v>0</v>
      </c>
      <c r="N52" s="134">
        <f>'peak areas'!N52*($B$32/F52)*(G52/E52)</f>
        <v>0.12304697501833239</v>
      </c>
      <c r="O52" s="134">
        <f>'peak areas'!O52*($B$12/F52)*(G52/E52)</f>
        <v>0.15721010163041563</v>
      </c>
      <c r="P52" s="134">
        <f>'peak areas'!P52*($B$13/F52)*(G52/E52)</f>
        <v>0.59697193188904529</v>
      </c>
      <c r="Q52" s="134">
        <f>'peak areas'!Q52*($B$14/F52)*(G52/E52)</f>
        <v>7.7183327116015138E-2</v>
      </c>
      <c r="R52" s="134">
        <f>'peak areas'!R52*($B$22/F52)*(G52/E52)</f>
        <v>0</v>
      </c>
      <c r="S52" s="134">
        <f>'peak areas'!S52*($B$15/F52)*(G52/E52)</f>
        <v>0.13360822338743536</v>
      </c>
      <c r="T52" s="134">
        <f>'peak areas'!T52*($B$23/F52)*(G52/E52)</f>
        <v>0</v>
      </c>
      <c r="U52" s="134">
        <f>'peak areas'!U52*($B$17/F52)*(G52/E52)</f>
        <v>0</v>
      </c>
      <c r="V52" s="134">
        <f>'peak areas'!V52*($B$16/F52)*(G52/E52)</f>
        <v>0.20936867678021923</v>
      </c>
      <c r="W52" s="134">
        <f>'peak areas'!W52*($B$18/F52)*(G52/E52)</f>
        <v>0.2487171221196629</v>
      </c>
      <c r="X52" s="134">
        <f>'peak areas'!X52*($B$24/F52)*(G52/E52)</f>
        <v>0</v>
      </c>
      <c r="Y52" s="134">
        <f>'peak areas'!Z52*($B$19/F52)*(G52/E52)</f>
        <v>0.62253802763819088</v>
      </c>
      <c r="Z52" s="134">
        <f>'peak areas'!AA52*($B$7/F52)*(G52/E52)</f>
        <v>9.7731389842319452</v>
      </c>
      <c r="AA52" s="134">
        <f>'peak areas'!AC52*($B$20/F52)*(G52/E52)</f>
        <v>0.45249265861852783</v>
      </c>
      <c r="AB52" s="134">
        <f t="shared" si="0"/>
        <v>10.210216323831455</v>
      </c>
      <c r="AC52" s="134">
        <f>'peak areas'!Y52*($B$27/F52)*(G52/E52)</f>
        <v>0</v>
      </c>
      <c r="AD52" s="134">
        <f>'peak areas'!AB52*($B$26/F52)*(G52/E52)</f>
        <v>0</v>
      </c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</row>
    <row r="53" spans="1:84" s="136" customFormat="1" x14ac:dyDescent="0.2">
      <c r="A53" s="134" t="str">
        <f>'peak areas'!A53</f>
        <v>07Sep21.014.lcd</v>
      </c>
      <c r="B53" s="135">
        <f>'peak areas'!B53</f>
        <v>44409</v>
      </c>
      <c r="C53" s="134">
        <f>'peak areas'!C53</f>
        <v>8</v>
      </c>
      <c r="D53" s="134" t="str">
        <f>'peak areas'!D53</f>
        <v>T1</v>
      </c>
      <c r="E53" s="134">
        <f>'peak areas'!E53</f>
        <v>0.1</v>
      </c>
      <c r="F53" s="134">
        <f>'peak areas'!F53</f>
        <v>200</v>
      </c>
      <c r="G53" s="134">
        <f>'peak areas'!G53</f>
        <v>1.5</v>
      </c>
      <c r="H53" s="134">
        <f>'peak areas'!H53*($B$28/F53)*(G53/E53)</f>
        <v>0.4424281773600327</v>
      </c>
      <c r="I53" s="134">
        <f>'peak areas'!I53*($B$8/F53)*(G53/E53)</f>
        <v>0.13693065141591981</v>
      </c>
      <c r="J53" s="134">
        <f>'peak areas'!J53*($B$9/F53)*(G53/E53)</f>
        <v>0</v>
      </c>
      <c r="K53" s="134">
        <f>'peak areas'!K53*($B$25/F53)*(G53/E53)</f>
        <v>0</v>
      </c>
      <c r="L53" s="134">
        <f>'peak areas'!L53*($B$10/F53)*(G53/E53)</f>
        <v>0.95232436926605479</v>
      </c>
      <c r="M53" s="134">
        <f>'peak areas'!M53*($B$11/F53)*(G53/E53)</f>
        <v>0</v>
      </c>
      <c r="N53" s="134">
        <f>'peak areas'!N53*($B$32/F53)*(G53/E53)</f>
        <v>9.2964016143527423E-2</v>
      </c>
      <c r="O53" s="134">
        <f>'peak areas'!O53*($B$12/F53)*(G53/E53)</f>
        <v>0.10012118634256346</v>
      </c>
      <c r="P53" s="134">
        <f>'peak areas'!P53*($B$13/F53)*(G53/E53)</f>
        <v>0.22048231447968961</v>
      </c>
      <c r="Q53" s="134">
        <f>'peak areas'!Q53*($B$14/F53)*(G53/E53)</f>
        <v>4.5064531835941328E-2</v>
      </c>
      <c r="R53" s="134">
        <f>'peak areas'!R53*($B$22/F53)*(G53/E53)</f>
        <v>0</v>
      </c>
      <c r="S53" s="134">
        <f>'peak areas'!S53*($B$15/F53)*(G53/E53)</f>
        <v>9.2796014256491796E-2</v>
      </c>
      <c r="T53" s="134">
        <f>'peak areas'!T53*($B$23/F53)*(G53/E53)</f>
        <v>0</v>
      </c>
      <c r="U53" s="134">
        <f>'peak areas'!U53*($B$17/F53)*(G53/E53)</f>
        <v>0</v>
      </c>
      <c r="V53" s="134">
        <f>'peak areas'!V53*($B$16/F53)*(G53/E53)</f>
        <v>0.18078164776431799</v>
      </c>
      <c r="W53" s="134">
        <f>'peak areas'!W53*($B$18/F53)*(G53/E53)</f>
        <v>0.23994000703879328</v>
      </c>
      <c r="X53" s="134">
        <f>'peak areas'!X53*($B$24/F53)*(G53/E53)</f>
        <v>0</v>
      </c>
      <c r="Y53" s="134">
        <f>'peak areas'!Z53*($B$19/F53)*(G53/E53)</f>
        <v>0.58473107412060299</v>
      </c>
      <c r="Z53" s="134">
        <f>'peak areas'!AA53*($B$7/F53)*(G53/E53)</f>
        <v>5.8183949167117639</v>
      </c>
      <c r="AA53" s="134">
        <f>'peak areas'!AC53*($B$20/F53)*(G53/E53)</f>
        <v>0.32348722371361055</v>
      </c>
      <c r="AB53" s="134">
        <f t="shared" si="0"/>
        <v>6.2608230940717968</v>
      </c>
      <c r="AC53" s="134">
        <f>'peak areas'!Y53*($B$27/F53)*(G53/E53)</f>
        <v>0</v>
      </c>
      <c r="AD53" s="134">
        <f>'peak areas'!AB53*($B$26/F53)*(G53/E53)</f>
        <v>0</v>
      </c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</row>
    <row r="54" spans="1:84" s="136" customFormat="1" x14ac:dyDescent="0.2">
      <c r="A54" s="134" t="str">
        <f>'peak areas'!A54</f>
        <v>07Sep21.015.lcd</v>
      </c>
      <c r="B54" s="135">
        <f>'peak areas'!B54</f>
        <v>44409</v>
      </c>
      <c r="C54" s="134">
        <f>'peak areas'!C54</f>
        <v>9</v>
      </c>
      <c r="D54" s="134" t="str">
        <f>'peak areas'!D54</f>
        <v>T1</v>
      </c>
      <c r="E54" s="134">
        <f>'peak areas'!E54</f>
        <v>0.1</v>
      </c>
      <c r="F54" s="134">
        <f>'peak areas'!F54</f>
        <v>200</v>
      </c>
      <c r="G54" s="134">
        <f>'peak areas'!G54</f>
        <v>1.5</v>
      </c>
      <c r="H54" s="134">
        <f>'peak areas'!H54*($B$28/F54)*(G54/E54)</f>
        <v>0.33996270944013079</v>
      </c>
      <c r="I54" s="134">
        <f>'peak areas'!I54*($B$8/F54)*(G54/E54)</f>
        <v>0.29799450190910531</v>
      </c>
      <c r="J54" s="134">
        <f>'peak areas'!J54*($B$9/F54)*(G54/E54)</f>
        <v>0</v>
      </c>
      <c r="K54" s="134">
        <f>'peak areas'!K54*($B$25/F54)*(G54/E54)</f>
        <v>0</v>
      </c>
      <c r="L54" s="134">
        <f>'peak areas'!L54*($B$10/F54)*(G54/E54)</f>
        <v>1.9158117832568802</v>
      </c>
      <c r="M54" s="134">
        <f>'peak areas'!M54*($B$11/F54)*(G54/E54)</f>
        <v>0</v>
      </c>
      <c r="N54" s="134">
        <f>'peak areas'!N54*($B$32/F54)*(G54/E54)</f>
        <v>0.11515733047366478</v>
      </c>
      <c r="O54" s="134">
        <f>'peak areas'!O54*($B$12/F54)*(G54/E54)</f>
        <v>0.15170806549851254</v>
      </c>
      <c r="P54" s="134">
        <f>'peak areas'!P54*($B$13/F54)*(G54/E54)</f>
        <v>0.49825579521134994</v>
      </c>
      <c r="Q54" s="134">
        <f>'peak areas'!Q54*($B$14/F54)*(G54/E54)</f>
        <v>5.867869946792844E-2</v>
      </c>
      <c r="R54" s="134">
        <f>'peak areas'!R54*($B$22/F54)*(G54/E54)</f>
        <v>0</v>
      </c>
      <c r="S54" s="134">
        <f>'peak areas'!S54*($B$15/F54)*(G54/E54)</f>
        <v>0.14535777005600764</v>
      </c>
      <c r="T54" s="134">
        <f>'peak areas'!T54*($B$23/F54)*(G54/E54)</f>
        <v>0</v>
      </c>
      <c r="U54" s="134">
        <f>'peak areas'!U54*($B$17/F54)*(G54/E54)</f>
        <v>0</v>
      </c>
      <c r="V54" s="134">
        <f>'peak areas'!V54*($B$16/F54)*(G54/E54)</f>
        <v>0.20485141549591154</v>
      </c>
      <c r="W54" s="134">
        <f>'peak areas'!W54*($B$18/F54)*(G54/E54)</f>
        <v>0.26743640263257673</v>
      </c>
      <c r="X54" s="134">
        <f>'peak areas'!X54*($B$24/F54)*(G54/E54)</f>
        <v>0</v>
      </c>
      <c r="Y54" s="134">
        <f>'peak areas'!Z54*($B$19/F54)*(G54/E54)</f>
        <v>0.63618367462311554</v>
      </c>
      <c r="Z54" s="134">
        <f>'peak areas'!AA54*($B$7/F54)*(G54/E54)</f>
        <v>8.9427146293729081</v>
      </c>
      <c r="AA54" s="134">
        <f>'peak areas'!AC54*($B$20/F54)*(G54/E54)</f>
        <v>0.43233922101303668</v>
      </c>
      <c r="AB54" s="134">
        <f t="shared" si="0"/>
        <v>9.2826773388130395</v>
      </c>
      <c r="AC54" s="134">
        <f>'peak areas'!Y54*($B$27/F54)*(G54/E54)</f>
        <v>0</v>
      </c>
      <c r="AD54" s="134">
        <f>'peak areas'!AB54*($B$26/F54)*(G54/E54)</f>
        <v>0</v>
      </c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</row>
    <row r="55" spans="1:84" s="79" customFormat="1" x14ac:dyDescent="0.2">
      <c r="A55" s="50" t="str">
        <f>'peak areas'!A55</f>
        <v>07Sep21.016.lcd</v>
      </c>
      <c r="B55" s="80">
        <f>'peak areas'!B55</f>
        <v>44409</v>
      </c>
      <c r="C55" s="50">
        <f>'peak areas'!C55</f>
        <v>10</v>
      </c>
      <c r="D55" s="50" t="str">
        <f>'peak areas'!D55</f>
        <v>T1</v>
      </c>
      <c r="E55" s="50">
        <f>'peak areas'!E55</f>
        <v>0.1</v>
      </c>
      <c r="F55" s="50">
        <f>'peak areas'!F55</f>
        <v>200</v>
      </c>
      <c r="G55" s="50">
        <f>'peak areas'!G55</f>
        <v>1.5</v>
      </c>
      <c r="H55" s="39">
        <f>'peak areas'!H55*($B$28/F55)*(G55/E55)</f>
        <v>0.67565089906007358</v>
      </c>
      <c r="I55" s="39">
        <f>'peak areas'!I55*($B$8/F55)*(G55/E55)</f>
        <v>0.2248548065705043</v>
      </c>
      <c r="J55" s="39">
        <f>'peak areas'!J55*($B$9/F55)*(G55/E55)</f>
        <v>0</v>
      </c>
      <c r="K55" s="39">
        <f>'peak areas'!K55*($B$25/F55)*(G55/E55)</f>
        <v>0</v>
      </c>
      <c r="L55" s="39">
        <f>'peak areas'!L55*($B$10/F55)*(G55/E55)</f>
        <v>1.7446706422018345</v>
      </c>
      <c r="M55" s="39">
        <f>'peak areas'!M55*($B$11/F55)*(G55/E55)</f>
        <v>0</v>
      </c>
      <c r="N55" s="50">
        <f>'peak areas'!N55*($B$32/F55)*(G55/E55)</f>
        <v>8.809119328676264E-2</v>
      </c>
      <c r="O55" s="39">
        <f>'peak areas'!O55*($B$12/F55)*(G55/E55)</f>
        <v>0.10415248589305399</v>
      </c>
      <c r="P55" s="39">
        <f>'peak areas'!P55*($B$13/F55)*(G55/E55)</f>
        <v>0.41348642069432739</v>
      </c>
      <c r="Q55" s="39">
        <f>'peak areas'!Q55*($B$14/F55)*(G55/E55)</f>
        <v>5.594358863605127E-2</v>
      </c>
      <c r="R55" s="39">
        <f>'peak areas'!R55*($B$22/F55)*(G55/E55)</f>
        <v>0</v>
      </c>
      <c r="S55" s="39">
        <f>'peak areas'!S55*($B$15/F55)*(G55/E55)</f>
        <v>0.12356077320922922</v>
      </c>
      <c r="T55" s="39">
        <f>'peak areas'!T55*($B$23/F55)*(G55/E55)</f>
        <v>0</v>
      </c>
      <c r="U55" s="39">
        <f>'peak areas'!U55*($B$17/F55)*(G55/E55)</f>
        <v>0</v>
      </c>
      <c r="V55" s="39">
        <f>'peak areas'!V55*($B$16/F55)*(G55/E55)</f>
        <v>0.17794240009302364</v>
      </c>
      <c r="W55" s="39">
        <f>'peak areas'!W55*($B$18/F55)*(G55/E55)</f>
        <v>0.24051347741890511</v>
      </c>
      <c r="X55" s="39">
        <f>'peak areas'!X55*($B$24/F55)*(G55/E55)</f>
        <v>0</v>
      </c>
      <c r="Y55" s="39">
        <f>'peak areas'!Z55*($B$19/F55)*(G55/E55)</f>
        <v>0.65680315326633165</v>
      </c>
      <c r="Z55" s="39">
        <f>'peak areas'!AA55*($B$7/F55)*(G55/E55)</f>
        <v>7.7396419829049687</v>
      </c>
      <c r="AA55" s="39">
        <f>'peak areas'!AC55*($B$20/F55)*(G55/E55)</f>
        <v>0.3727046858171647</v>
      </c>
      <c r="AB55" s="39">
        <f t="shared" si="0"/>
        <v>8.4152928819650423</v>
      </c>
      <c r="AC55" s="39">
        <f>'peak areas'!Y55*($B$27/F55)*(G55/E55)</f>
        <v>0</v>
      </c>
      <c r="AD55" s="39">
        <f>'peak areas'!AB55*($B$26/F55)*(G55/E55)</f>
        <v>0</v>
      </c>
      <c r="AE55" s="39"/>
      <c r="AF55" s="39"/>
      <c r="AG55" s="39"/>
      <c r="AH55" s="39"/>
      <c r="AI55" s="39"/>
      <c r="AJ55" s="39"/>
      <c r="AK55" s="39"/>
      <c r="AL55" s="39"/>
      <c r="AM55" s="39"/>
      <c r="AN55" s="39"/>
    </row>
    <row r="56" spans="1:84" x14ac:dyDescent="0.2">
      <c r="A56" s="50" t="str">
        <f>'peak areas'!A56</f>
        <v>07Sep21.017.lcd</v>
      </c>
      <c r="B56" s="80">
        <f>'peak areas'!B56</f>
        <v>44409</v>
      </c>
      <c r="C56" s="50">
        <f>'peak areas'!C56</f>
        <v>11</v>
      </c>
      <c r="D56" s="50" t="str">
        <f>'peak areas'!D56</f>
        <v>T1</v>
      </c>
      <c r="E56" s="50">
        <f>'peak areas'!E56</f>
        <v>0.1</v>
      </c>
      <c r="F56" s="50">
        <f>'peak areas'!F56</f>
        <v>200</v>
      </c>
      <c r="G56" s="50">
        <f>'peak areas'!G56</f>
        <v>1.5</v>
      </c>
      <c r="H56" s="38">
        <f>'peak areas'!H56*($B$28/F56)*(G56/E56)</f>
        <v>0.3896117184307315</v>
      </c>
      <c r="I56" s="38">
        <f>'peak areas'!I56*($B$8/F56)*(G56/E56)</f>
        <v>0.3000197703770483</v>
      </c>
      <c r="J56" s="38">
        <f>'peak areas'!J56*($B$9/F56)*(G56/E56)</f>
        <v>0</v>
      </c>
      <c r="K56" s="38">
        <f>'peak areas'!K56*($B$25/F56)*(G56/E56)</f>
        <v>0</v>
      </c>
      <c r="L56" s="38">
        <f>'peak areas'!L56*($B$10/F56)*(G56/E56)</f>
        <v>2.0273570814220179</v>
      </c>
      <c r="M56" s="38">
        <f>'peak areas'!M56*($B$11/F56)*(G56/E56)</f>
        <v>0</v>
      </c>
      <c r="N56" s="50">
        <f>'peak areas'!N56*($B$32/F56)*(G56/E56)</f>
        <v>0.11761013767209012</v>
      </c>
      <c r="O56" s="38">
        <f>'peak areas'!O56*($B$12/F56)*(G56/E56)</f>
        <v>0.1290439089705579</v>
      </c>
      <c r="P56" s="38">
        <f>'peak areas'!P56*($B$13/F56)*(G56/E56)</f>
        <v>0.47210210842312661</v>
      </c>
      <c r="Q56" s="38">
        <f>'peak areas'!Q56*($B$14/F56)*(G56/E56)</f>
        <v>5.8699161643728022E-2</v>
      </c>
      <c r="R56" s="38">
        <f>'peak areas'!R56*($B$22/F56)*(G56/E56)</f>
        <v>0</v>
      </c>
      <c r="S56" s="38">
        <f>'peak areas'!S56*($B$15/F56)*(G56/E56)</f>
        <v>0.13774279359351135</v>
      </c>
      <c r="T56" s="38">
        <f>'peak areas'!T56*($B$23/F56)*(G56/E56)</f>
        <v>0</v>
      </c>
      <c r="U56" s="38">
        <f>'peak areas'!U56*($B$17/F56)*(G56/E56)</f>
        <v>0</v>
      </c>
      <c r="V56" s="38">
        <f>'peak areas'!V56*($B$16/F56)*(G56/E56)</f>
        <v>0.21006784911897478</v>
      </c>
      <c r="W56" s="38">
        <f>'peak areas'!W56*($B$18/F56)*(G56/E56)</f>
        <v>0.24515556923265253</v>
      </c>
      <c r="X56" s="38">
        <f>'peak areas'!X56*($B$24/F56)*(G56/E56)</f>
        <v>0</v>
      </c>
      <c r="Y56" s="38">
        <f>'peak areas'!Z56*($B$19/F56)*(G56/E56)</f>
        <v>0.79946468592964814</v>
      </c>
      <c r="Z56" s="38">
        <f>'peak areas'!AA56*($B$7/F56)*(G56/E56)</f>
        <v>9.0269212709332578</v>
      </c>
      <c r="AA56" s="38">
        <f>'peak areas'!AC56*($B$20/F56)*(G56/E56)</f>
        <v>0.45647089810156083</v>
      </c>
      <c r="AB56" s="38">
        <f t="shared" si="0"/>
        <v>9.41653298936399</v>
      </c>
      <c r="AC56" s="38">
        <f>'peak areas'!Y56*($B$27/F56)*(G56/E56)</f>
        <v>0</v>
      </c>
      <c r="AD56" s="38">
        <f>'peak areas'!AB56*($B$26/F56)*(G56/E56)</f>
        <v>0</v>
      </c>
    </row>
    <row r="57" spans="1:84" s="4" customFormat="1" x14ac:dyDescent="0.2">
      <c r="A57" s="50" t="str">
        <f>'peak areas'!A57</f>
        <v>07Sep21.018.lcd</v>
      </c>
      <c r="B57" s="80">
        <f>'peak areas'!B57</f>
        <v>44409</v>
      </c>
      <c r="C57" s="50">
        <f>'peak areas'!C57</f>
        <v>12</v>
      </c>
      <c r="D57" s="50" t="str">
        <f>'peak areas'!D57</f>
        <v>T1</v>
      </c>
      <c r="E57" s="50">
        <f>'peak areas'!E57</f>
        <v>0.1</v>
      </c>
      <c r="F57" s="50">
        <f>'peak areas'!F57</f>
        <v>200</v>
      </c>
      <c r="G57" s="50">
        <f>'peak areas'!G57</f>
        <v>1.5</v>
      </c>
      <c r="H57" s="47">
        <f>'peak areas'!H57*($B$28/F57)*(G57/E57)</f>
        <v>0.37196010420923581</v>
      </c>
      <c r="I57" s="47">
        <f>'peak areas'!I57*($B$8/F57)*(G57/E57)</f>
        <v>0.28781565260911063</v>
      </c>
      <c r="J57" s="47">
        <f>'peak areas'!J57*($B$9/F57)*(G57/E57)</f>
        <v>0</v>
      </c>
      <c r="K57" s="47">
        <f>'peak areas'!K57*($B$25/F57)*(G57/E57)</f>
        <v>0</v>
      </c>
      <c r="L57" s="47">
        <f>'peak areas'!L57*($B$10/F57)*(G57/E57)</f>
        <v>2.2591924885321095</v>
      </c>
      <c r="M57" s="47">
        <f>'peak areas'!M57*($B$11/F57)*(G57/E57)</f>
        <v>0</v>
      </c>
      <c r="N57" s="50">
        <f>'peak areas'!N57*($B$32/F57)*(G57/E57)</f>
        <v>0.12575555622942777</v>
      </c>
      <c r="O57" s="47">
        <f>'peak areas'!O57*($B$12/F57)*(G57/E57)</f>
        <v>0.16502934144094716</v>
      </c>
      <c r="P57" s="47">
        <f>'peak areas'!P57*($B$13/F57)*(G57/E57)</f>
        <v>0.5457645846238629</v>
      </c>
      <c r="Q57" s="47">
        <f>'peak areas'!Q57*($B$14/F57)*(G57/E57)</f>
        <v>6.5513066184988117E-2</v>
      </c>
      <c r="R57" s="47">
        <f>'peak areas'!R57*($B$22/F57)*(G57/E57)</f>
        <v>0</v>
      </c>
      <c r="S57" s="47">
        <f>'peak areas'!S57*($B$15/F57)*(G57/E57)</f>
        <v>0.1261075668384711</v>
      </c>
      <c r="T57" s="47">
        <f>'peak areas'!T57*($B$23/F57)*(G57/E57)</f>
        <v>0</v>
      </c>
      <c r="U57" s="47">
        <f>'peak areas'!U57*($B$17/F57)*(G57/E57)</f>
        <v>0</v>
      </c>
      <c r="V57" s="47">
        <f>'peak areas'!V57*($B$16/F57)*(G57/E57)</f>
        <v>0.22472006943550432</v>
      </c>
      <c r="W57" s="47">
        <f>'peak areas'!W57*($B$18/F57)*(G57/E57)</f>
        <v>0.23360768673629517</v>
      </c>
      <c r="X57" s="47">
        <f>'peak areas'!X57*($B$24/F57)*(G57/E57)</f>
        <v>0</v>
      </c>
      <c r="Y57" s="47">
        <f>'peak areas'!Z57*($B$19/F57)*(G57/E57)</f>
        <v>0.76761569095477389</v>
      </c>
      <c r="Z57" s="47">
        <f>'peak areas'!AA57*($B$7/F57)*(G57/E57)</f>
        <v>9.3173331158770267</v>
      </c>
      <c r="AA57" s="47">
        <f>'peak areas'!AC57*($B$20/F57)*(G57/E57)</f>
        <v>0.43182032021090194</v>
      </c>
      <c r="AB57" s="47">
        <f t="shared" si="0"/>
        <v>9.6892932200862631</v>
      </c>
      <c r="AC57" s="47">
        <f>'peak areas'!Y57*($B$27/F57)*(G57/E57)</f>
        <v>0</v>
      </c>
      <c r="AD57" s="47">
        <f>'peak areas'!AB57*($B$26/F57)*(G57/E57)</f>
        <v>0</v>
      </c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</row>
    <row r="58" spans="1:84" s="138" customFormat="1" x14ac:dyDescent="0.2">
      <c r="A58" s="134" t="str">
        <f>'peak areas'!A58</f>
        <v>07Sep21.019.lcd</v>
      </c>
      <c r="B58" s="135">
        <f>'peak areas'!B58</f>
        <v>44409</v>
      </c>
      <c r="C58" s="134">
        <f>'peak areas'!C58</f>
        <v>13</v>
      </c>
      <c r="D58" s="134" t="str">
        <f>'peak areas'!D58</f>
        <v>T1</v>
      </c>
      <c r="E58" s="134">
        <f>'peak areas'!E58</f>
        <v>0.1</v>
      </c>
      <c r="F58" s="134">
        <f>'peak areas'!F58</f>
        <v>200</v>
      </c>
      <c r="G58" s="134">
        <f>'peak areas'!G58</f>
        <v>1.5</v>
      </c>
      <c r="H58" s="137">
        <f>'peak areas'!H58*($B$28/F58)*(G58/E58)</f>
        <v>0.59460415815284018</v>
      </c>
      <c r="I58" s="137">
        <f>'peak areas'!I58*($B$8/F58)*(G58/E58)</f>
        <v>0.11733555390571139</v>
      </c>
      <c r="J58" s="137">
        <f>'peak areas'!J58*($B$9/F58)*(G58/E58)</f>
        <v>0</v>
      </c>
      <c r="K58" s="137">
        <f>'peak areas'!K58*($B$25/F58)*(G58/E58)</f>
        <v>0</v>
      </c>
      <c r="L58" s="137">
        <f>'peak areas'!L58*($B$10/F58)*(G58/E58)</f>
        <v>0.93989260321100898</v>
      </c>
      <c r="M58" s="137">
        <f>'peak areas'!M58*($B$11/F58)*(G58/E58)</f>
        <v>0</v>
      </c>
      <c r="N58" s="134">
        <f>'peak areas'!N58*($B$32/F58)*(G58/E58)</f>
        <v>4.5750756727848139E-2</v>
      </c>
      <c r="O58" s="137">
        <f>'peak areas'!O58*($B$12/F58)*(G58/E58)</f>
        <v>5.0333049768198086E-2</v>
      </c>
      <c r="P58" s="137">
        <f>'peak areas'!P58*($B$13/F58)*(G58/E58)</f>
        <v>0.2745688122432321</v>
      </c>
      <c r="Q58" s="137">
        <f>'peak areas'!Q58*($B$14/F58)*(G58/E58)</f>
        <v>6.9025739697249316E-2</v>
      </c>
      <c r="R58" s="137">
        <f>'peak areas'!R58*($B$22/F58)*(G58/E58)</f>
        <v>0</v>
      </c>
      <c r="S58" s="137">
        <f>'peak areas'!S58*($B$15/F58)*(G58/E58)</f>
        <v>4.4400584194588609E-2</v>
      </c>
      <c r="T58" s="137">
        <f>'peak areas'!T58*($B$23/F58)*(G58/E58)</f>
        <v>0</v>
      </c>
      <c r="U58" s="137">
        <f>'peak areas'!U58*($B$17/F58)*(G58/E58)</f>
        <v>0</v>
      </c>
      <c r="V58" s="137">
        <f>'peak areas'!V58*($B$16/F58)*(G58/E58)</f>
        <v>8.6423780829654614E-2</v>
      </c>
      <c r="W58" s="137">
        <f>'peak areas'!W58*($B$18/F58)*(G58/E58)</f>
        <v>9.2340804258639941E-2</v>
      </c>
      <c r="X58" s="137">
        <f>'peak areas'!X58*($B$24/F58)*(G58/E58)</f>
        <v>0</v>
      </c>
      <c r="Y58" s="137">
        <f>'peak areas'!Z58*($B$19/F58)*(G58/E58)</f>
        <v>0.25138741206030146</v>
      </c>
      <c r="Z58" s="137">
        <f>'peak areas'!AA58*($B$7/F58)*(G58/E58)</f>
        <v>3.944534875790441</v>
      </c>
      <c r="AA58" s="137">
        <f>'peak areas'!AC58*($B$20/F58)*(G58/E58)</f>
        <v>0.19998325322702501</v>
      </c>
      <c r="AB58" s="137">
        <f t="shared" si="0"/>
        <v>4.5391390339432816</v>
      </c>
      <c r="AC58" s="137">
        <f>'peak areas'!Y58*($B$27/F58)*(G58/E58)</f>
        <v>0</v>
      </c>
      <c r="AD58" s="137">
        <f>'peak areas'!AB58*($B$26/F58)*(G58/E58)</f>
        <v>0</v>
      </c>
      <c r="AE58" s="137"/>
      <c r="AF58" s="137"/>
      <c r="AG58" s="137"/>
      <c r="AH58" s="137"/>
      <c r="AI58" s="137"/>
      <c r="AJ58" s="137"/>
      <c r="AK58" s="137"/>
      <c r="AL58" s="137"/>
      <c r="AM58" s="137"/>
      <c r="AN58" s="137"/>
    </row>
    <row r="59" spans="1:84" s="138" customFormat="1" x14ac:dyDescent="0.2">
      <c r="A59" s="134" t="str">
        <f>'peak areas'!A59</f>
        <v>07Sep21.020.lcd</v>
      </c>
      <c r="B59" s="135">
        <f>'peak areas'!B59</f>
        <v>44409</v>
      </c>
      <c r="C59" s="134">
        <f>'peak areas'!C59</f>
        <v>14</v>
      </c>
      <c r="D59" s="134" t="str">
        <f>'peak areas'!D59</f>
        <v>T1</v>
      </c>
      <c r="E59" s="134">
        <f>'peak areas'!E59</f>
        <v>0.1</v>
      </c>
      <c r="F59" s="134">
        <f>'peak areas'!F59</f>
        <v>200</v>
      </c>
      <c r="G59" s="134">
        <f>'peak areas'!G59</f>
        <v>1.5</v>
      </c>
      <c r="H59" s="137">
        <f>'peak areas'!H59*($B$28/F59)*(G59/E59)</f>
        <v>0.40835502656313855</v>
      </c>
      <c r="I59" s="137">
        <f>'peak areas'!I59*($B$8/F59)*(G59/E59)</f>
        <v>7.9640557087553687E-2</v>
      </c>
      <c r="J59" s="137">
        <f>'peak areas'!J59*($B$9/F59)*(G59/E59)</f>
        <v>0</v>
      </c>
      <c r="K59" s="137">
        <f>'peak areas'!K59*($B$25/F59)*(G59/E59)</f>
        <v>0</v>
      </c>
      <c r="L59" s="137">
        <f>'peak areas'!L59*($B$10/F59)*(G59/E59)</f>
        <v>0.70004466743119242</v>
      </c>
      <c r="M59" s="137">
        <f>'peak areas'!M59*($B$11/F59)*(G59/E59)</f>
        <v>0</v>
      </c>
      <c r="N59" s="134">
        <f>'peak areas'!N59*($B$32/F59)*(G59/E59)</f>
        <v>3.3532628891841672E-2</v>
      </c>
      <c r="O59" s="137">
        <f>'peak areas'!O59*($B$12/F59)*(G59/E59)</f>
        <v>4.7730163444259316E-2</v>
      </c>
      <c r="P59" s="137">
        <f>'peak areas'!P59*($B$13/F59)*(G59/E59)</f>
        <v>0.18671824157884162</v>
      </c>
      <c r="Q59" s="137">
        <f>'peak areas'!Q59*($B$14/F59)*(G59/E59)</f>
        <v>2.6491696935189362E-2</v>
      </c>
      <c r="R59" s="137">
        <f>'peak areas'!R59*($B$22/F59)*(G59/E59)</f>
        <v>0</v>
      </c>
      <c r="S59" s="137">
        <f>'peak areas'!S59*($B$15/F59)*(G59/E59)</f>
        <v>4.7379253052729366E-2</v>
      </c>
      <c r="T59" s="137">
        <f>'peak areas'!T59*($B$23/F59)*(G59/E59)</f>
        <v>0</v>
      </c>
      <c r="U59" s="137">
        <f>'peak areas'!U59*($B$17/F59)*(G59/E59)</f>
        <v>0</v>
      </c>
      <c r="V59" s="137">
        <f>'peak areas'!V59*($B$16/F59)*(G59/E59)</f>
        <v>7.6684006162816301E-2</v>
      </c>
      <c r="W59" s="137">
        <f>'peak areas'!W59*($B$18/F59)*(G59/E59)</f>
        <v>8.9038822175259158E-2</v>
      </c>
      <c r="X59" s="137">
        <f>'peak areas'!X59*($B$24/F59)*(G59/E59)</f>
        <v>0</v>
      </c>
      <c r="Y59" s="137">
        <f>'peak areas'!Z59*($B$19/F59)*(G59/E59)</f>
        <v>0.21915403266331657</v>
      </c>
      <c r="Z59" s="137">
        <f>'peak areas'!AA59*($B$7/F59)*(G59/E59)</f>
        <v>2.9517101702831128</v>
      </c>
      <c r="AA59" s="137">
        <f>'peak areas'!AC59*($B$20/F59)*(G59/E59)</f>
        <v>0.14397544406757862</v>
      </c>
      <c r="AB59" s="137">
        <f t="shared" si="0"/>
        <v>3.3600651968462514</v>
      </c>
      <c r="AC59" s="137">
        <f>'peak areas'!Y59*($B$27/F59)*(G59/E59)</f>
        <v>0</v>
      </c>
      <c r="AD59" s="137">
        <f>'peak areas'!AB59*($B$26/F59)*(G59/E59)</f>
        <v>0</v>
      </c>
      <c r="AE59" s="137"/>
      <c r="AF59" s="137"/>
      <c r="AG59" s="137"/>
      <c r="AH59" s="137"/>
      <c r="AI59" s="137"/>
      <c r="AJ59" s="137"/>
      <c r="AK59" s="137"/>
      <c r="AL59" s="137"/>
      <c r="AM59" s="137"/>
      <c r="AN59" s="137"/>
    </row>
    <row r="60" spans="1:84" s="138" customFormat="1" x14ac:dyDescent="0.2">
      <c r="A60" s="134" t="str">
        <f>'peak areas'!A60</f>
        <v>07Sep21.021.lcd</v>
      </c>
      <c r="B60" s="135">
        <f>'peak areas'!B60</f>
        <v>44409</v>
      </c>
      <c r="C60" s="134">
        <f>'peak areas'!C60</f>
        <v>15</v>
      </c>
      <c r="D60" s="134" t="str">
        <f>'peak areas'!D60</f>
        <v>T1</v>
      </c>
      <c r="E60" s="134">
        <f>'peak areas'!E60</f>
        <v>0.1</v>
      </c>
      <c r="F60" s="134">
        <f>'peak areas'!F60</f>
        <v>200</v>
      </c>
      <c r="G60" s="134">
        <f>'peak areas'!G60</f>
        <v>1.5</v>
      </c>
      <c r="H60" s="137">
        <f>'peak areas'!H60*($B$28/F60)*(G60/E60)</f>
        <v>0.36542531671434408</v>
      </c>
      <c r="I60" s="137">
        <f>'peak areas'!I60*($B$8/F60)*(G60/E60)</f>
        <v>7.82053668399003E-2</v>
      </c>
      <c r="J60" s="137">
        <f>'peak areas'!J60*($B$9/F60)*(G60/E60)</f>
        <v>0</v>
      </c>
      <c r="K60" s="137">
        <f>'peak areas'!K60*($B$25/F60)*(G60/E60)</f>
        <v>0</v>
      </c>
      <c r="L60" s="137">
        <f>'peak areas'!L60*($B$10/F60)*(G60/E60)</f>
        <v>0.61554271788990822</v>
      </c>
      <c r="M60" s="137">
        <f>'peak areas'!M60*($B$11/F60)*(G60/E60)</f>
        <v>0</v>
      </c>
      <c r="N60" s="134">
        <f>'peak areas'!N60*($B$32/F60)*(G60/E60)</f>
        <v>4.8833161495922768E-2</v>
      </c>
      <c r="O60" s="137">
        <f>'peak areas'!O60*($B$12/F60)*(G60/E60)</f>
        <v>5.1634492930167468E-2</v>
      </c>
      <c r="P60" s="137">
        <f>'peak areas'!P60*($B$13/F60)*(G60/E60)</f>
        <v>0.16056455479061829</v>
      </c>
      <c r="Q60" s="137">
        <f>'peak areas'!Q60*($B$14/F60)*(G60/E60)</f>
        <v>2.5693672079005747E-2</v>
      </c>
      <c r="R60" s="137">
        <f>'peak areas'!R60*($B$22/F60)*(G60/E60)</f>
        <v>0</v>
      </c>
      <c r="S60" s="137">
        <f>'peak areas'!S60*($B$15/F60)*(G60/E60)</f>
        <v>4.2984287488052594E-2</v>
      </c>
      <c r="T60" s="137">
        <f>'peak areas'!T60*($B$23/F60)*(G60/E60)</f>
        <v>0</v>
      </c>
      <c r="U60" s="137">
        <f>'peak areas'!U60*($B$17/F60)*(G60/E60)</f>
        <v>0</v>
      </c>
      <c r="V60" s="137">
        <f>'peak areas'!V60*($B$16/F60)*(G60/E60)</f>
        <v>9.3664774355375249E-2</v>
      </c>
      <c r="W60" s="137">
        <f>'peak areas'!W60*($B$18/F60)*(G60/E60)</f>
        <v>9.1513799605215509E-2</v>
      </c>
      <c r="X60" s="137">
        <f>'peak areas'!X60*($B$24/F60)*(G60/E60)</f>
        <v>0</v>
      </c>
      <c r="Y60" s="137">
        <f>'peak areas'!Z60*($B$19/F60)*(G60/E60)</f>
        <v>0.30651912060301506</v>
      </c>
      <c r="Z60" s="137">
        <f>'peak areas'!AA60*($B$7/F60)*(G60/E60)</f>
        <v>3.0117883211137717</v>
      </c>
      <c r="AA60" s="137">
        <f>'peak areas'!AC60*($B$20/F60)*(G60/E60)</f>
        <v>0.16255544053111284</v>
      </c>
      <c r="AB60" s="137">
        <f t="shared" si="0"/>
        <v>3.3772136378281159</v>
      </c>
      <c r="AC60" s="137">
        <f>'peak areas'!Y60*($B$27/F60)*(G60/E60)</f>
        <v>0</v>
      </c>
      <c r="AD60" s="137">
        <f>'peak areas'!AB60*($B$26/F60)*(G60/E60)</f>
        <v>0</v>
      </c>
      <c r="AE60" s="137"/>
      <c r="AF60" s="137"/>
      <c r="AG60" s="137"/>
      <c r="AH60" s="137"/>
      <c r="AI60" s="137"/>
      <c r="AJ60" s="137"/>
      <c r="AK60" s="137"/>
      <c r="AL60" s="137"/>
      <c r="AM60" s="137"/>
      <c r="AN60" s="137"/>
    </row>
    <row r="61" spans="1:84" x14ac:dyDescent="0.2">
      <c r="A61" s="50" t="str">
        <f>'peak areas'!A61</f>
        <v>07Sep21.022.lcd</v>
      </c>
      <c r="B61" s="80">
        <f>'peak areas'!B61</f>
        <v>44409</v>
      </c>
      <c r="C61" s="50">
        <f>'peak areas'!C61</f>
        <v>16</v>
      </c>
      <c r="D61" s="50" t="str">
        <f>'peak areas'!D61</f>
        <v>T1</v>
      </c>
      <c r="E61" s="50">
        <f>'peak areas'!E61</f>
        <v>0.1</v>
      </c>
      <c r="F61" s="50">
        <f>'peak areas'!F61</f>
        <v>200</v>
      </c>
      <c r="G61" s="50">
        <f>'peak areas'!G61</f>
        <v>1.5</v>
      </c>
      <c r="H61" s="38">
        <f>'peak areas'!H61*($B$28/F61)*(G61/E61)</f>
        <v>0.37754158152840211</v>
      </c>
      <c r="I61" s="38">
        <f>'peak areas'!I61*($B$8/F61)*(G61/E61)</f>
        <v>9.6770327796043901E-2</v>
      </c>
      <c r="J61" s="38">
        <f>'peak areas'!J61*($B$9/F61)*(G61/E61)</f>
        <v>0</v>
      </c>
      <c r="K61" s="38">
        <f>'peak areas'!K61*($B$25/F61)*(G61/E61)</f>
        <v>0</v>
      </c>
      <c r="L61" s="38">
        <f>'peak areas'!L61*($B$10/F61)*(G61/E61)</f>
        <v>0.7574010894495411</v>
      </c>
      <c r="M61" s="38">
        <f>'peak areas'!M61*($B$11/F61)*(G61/E61)</f>
        <v>0</v>
      </c>
      <c r="N61" s="50">
        <f>'peak areas'!N61*($B$32/F61)*(G61/E61)</f>
        <v>4.7895323449466023E-2</v>
      </c>
      <c r="O61" s="38">
        <f>'peak areas'!O61*($B$12/F61)*(G61/E61)</f>
        <v>5.3300975027811198E-2</v>
      </c>
      <c r="P61" s="38">
        <f>'peak areas'!P61*($B$13/F61)*(G61/E61)</f>
        <v>0.17461233977579488</v>
      </c>
      <c r="Q61" s="38">
        <f>'peak areas'!Q61*($B$14/F61)*(G61/E61)</f>
        <v>1.7270076374845383E-2</v>
      </c>
      <c r="R61" s="38">
        <f>'peak areas'!R61*($B$22/F61)*(G61/E61)</f>
        <v>0</v>
      </c>
      <c r="S61" s="38">
        <f>'peak areas'!S61*($B$15/F61)*(G61/E61)</f>
        <v>6.0271998856622211E-2</v>
      </c>
      <c r="T61" s="38">
        <f>'peak areas'!T61*($B$23/F61)*(G61/E61)</f>
        <v>0</v>
      </c>
      <c r="U61" s="38">
        <f>'peak areas'!U61*($B$17/F61)*(G61/E61)</f>
        <v>0</v>
      </c>
      <c r="V61" s="38">
        <f>'peak areas'!V61*($B$16/F61)*(G61/E61)</f>
        <v>9.3324307825198627E-2</v>
      </c>
      <c r="W61" s="38">
        <f>'peak areas'!W61*($B$18/F61)*(G61/E61)</f>
        <v>9.1556055317434271E-2</v>
      </c>
      <c r="X61" s="38">
        <f>'peak areas'!X61*($B$24/F61)*(G61/E61)</f>
        <v>0</v>
      </c>
      <c r="Y61" s="38">
        <f>'peak areas'!Z61*($B$19/F61)*(G61/E61)</f>
        <v>0.30984130025125628</v>
      </c>
      <c r="Z61" s="38">
        <f>'peak areas'!AA61*($B$7/F61)*(G61/E61)</f>
        <v>3.3084689679968564</v>
      </c>
      <c r="AA61" s="38">
        <f>'peak areas'!AC61*($B$20/F61)*(G61/E61)</f>
        <v>0.15787975373338262</v>
      </c>
      <c r="AB61" s="38">
        <f t="shared" si="0"/>
        <v>3.6860105495252586</v>
      </c>
      <c r="AC61" s="38">
        <f>'peak areas'!Y61*($B$27/F61)*(G61/E61)</f>
        <v>0</v>
      </c>
      <c r="AD61" s="38">
        <f>'peak areas'!AB61*($B$26/F61)*(G61/E61)</f>
        <v>0</v>
      </c>
    </row>
    <row r="62" spans="1:84" x14ac:dyDescent="0.2">
      <c r="A62" s="50" t="str">
        <f>'peak areas'!A62</f>
        <v>07Sep21.023.lcd</v>
      </c>
      <c r="B62" s="80">
        <f>'peak areas'!B62</f>
        <v>44409</v>
      </c>
      <c r="C62" s="50">
        <f>'peak areas'!C62</f>
        <v>17</v>
      </c>
      <c r="D62" s="50" t="str">
        <f>'peak areas'!D62</f>
        <v>T1</v>
      </c>
      <c r="E62" s="50">
        <f>'peak areas'!E62</f>
        <v>0.1</v>
      </c>
      <c r="F62" s="50">
        <f>'peak areas'!F62</f>
        <v>200</v>
      </c>
      <c r="G62" s="50">
        <f>'peak areas'!G62</f>
        <v>1.5</v>
      </c>
      <c r="H62" s="38">
        <f>'peak areas'!H62*($B$28/F62)*(G62/E62)</f>
        <v>0.51400332039231711</v>
      </c>
      <c r="I62" s="38">
        <f>'peak areas'!I62*($B$8/F62)*(G62/E62)</f>
        <v>0.1039187753884499</v>
      </c>
      <c r="J62" s="38">
        <f>'peak areas'!J62*($B$9/F62)*(G62/E62)</f>
        <v>0</v>
      </c>
      <c r="K62" s="38">
        <f>'peak areas'!K62*($B$25/F62)*(G62/E62)</f>
        <v>0</v>
      </c>
      <c r="L62" s="38">
        <f>'peak areas'!L62*($B$10/F62)*(G62/E62)</f>
        <v>0.83912717889908239</v>
      </c>
      <c r="M62" s="38">
        <f>'peak areas'!M62*($B$11/F62)*(G62/E62)</f>
        <v>0</v>
      </c>
      <c r="N62" s="50">
        <f>'peak areas'!N62*($B$32/F62)*(G62/E62)</f>
        <v>3.6687175048105293E-2</v>
      </c>
      <c r="O62" s="38">
        <f>'peak areas'!O62*($B$12/F62)*(G62/E62)</f>
        <v>4.0778552408374066E-2</v>
      </c>
      <c r="P62" s="38">
        <f>'peak areas'!P62*($B$13/F62)*(G62/E62)</f>
        <v>0.20439162348787923</v>
      </c>
      <c r="Q62" s="38">
        <f>'peak areas'!Q62*($B$14/F62)*(G62/E62)</f>
        <v>2.1669444171755044E-2</v>
      </c>
      <c r="R62" s="38">
        <f>'peak areas'!R62*($B$22/F62)*(G62/E62)</f>
        <v>0</v>
      </c>
      <c r="S62" s="38">
        <f>'peak areas'!S62*($B$15/F62)*(G62/E62)</f>
        <v>3.8659184092756524E-2</v>
      </c>
      <c r="T62" s="38">
        <f>'peak areas'!T62*($B$23/F62)*(G62/E62)</f>
        <v>0</v>
      </c>
      <c r="U62" s="38">
        <f>'peak areas'!U62*($B$17/F62)*(G62/E62)</f>
        <v>0</v>
      </c>
      <c r="V62" s="38">
        <f>'peak areas'!V62*($B$16/F62)*(G62/E62)</f>
        <v>6.1034705293626638E-2</v>
      </c>
      <c r="W62" s="38">
        <f>'peak areas'!W62*($B$18/F62)*(G62/E62)</f>
        <v>8.5911899471070391E-2</v>
      </c>
      <c r="X62" s="38">
        <f>'peak areas'!X62*($B$24/F62)*(G62/E62)</f>
        <v>0</v>
      </c>
      <c r="Y62" s="38">
        <f>'peak areas'!Z62*($B$19/F62)*(G62/E62)</f>
        <v>0.22118577889447236</v>
      </c>
      <c r="Z62" s="38">
        <f>'peak areas'!AA62*($B$7/F62)*(G62/E62)</f>
        <v>3.2683486355852414</v>
      </c>
      <c r="AA62" s="38">
        <f>'peak areas'!AC62*($B$20/F62)*(G62/E62)</f>
        <v>0.1746798646498095</v>
      </c>
      <c r="AB62" s="38">
        <f t="shared" si="0"/>
        <v>3.7823519559775587</v>
      </c>
      <c r="AC62" s="38">
        <f>'peak areas'!Y62*($B$27/F62)*(G62/E62)</f>
        <v>0</v>
      </c>
      <c r="AD62" s="38">
        <f>'peak areas'!AB62*($B$26/F62)*(G62/E62)</f>
        <v>0</v>
      </c>
    </row>
    <row r="63" spans="1:84" x14ac:dyDescent="0.2">
      <c r="A63" s="50" t="str">
        <f>'peak areas'!A63</f>
        <v>07Sep21.024.lcd</v>
      </c>
      <c r="B63" s="80">
        <f>'peak areas'!B63</f>
        <v>44409</v>
      </c>
      <c r="C63" s="50">
        <f>'peak areas'!C63</f>
        <v>18</v>
      </c>
      <c r="D63" s="50" t="str">
        <f>'peak areas'!D63</f>
        <v>T1</v>
      </c>
      <c r="E63" s="50">
        <f>'peak areas'!E63</f>
        <v>0.1</v>
      </c>
      <c r="F63" s="50">
        <f>'peak areas'!F63</f>
        <v>200</v>
      </c>
      <c r="G63" s="50">
        <f>'peak areas'!G63</f>
        <v>1.5</v>
      </c>
      <c r="H63" s="38">
        <f>'peak areas'!H63*($B$28/F63)*(G63/E63)</f>
        <v>0.29594130568042498</v>
      </c>
      <c r="I63" s="38">
        <f>'peak areas'!I63*($B$8/F63)*(G63/E63)</f>
        <v>8.8181689293100704E-2</v>
      </c>
      <c r="J63" s="38">
        <f>'peak areas'!J63*($B$9/F63)*(G63/E63)</f>
        <v>0</v>
      </c>
      <c r="K63" s="38">
        <f>'peak areas'!K63*($B$25/F63)*(G63/E63)</f>
        <v>0</v>
      </c>
      <c r="L63" s="38">
        <f>'peak areas'!L63*($B$10/F63)*(G63/E63)</f>
        <v>0.76210983371559615</v>
      </c>
      <c r="M63" s="38">
        <f>'peak areas'!M63*($B$11/F63)*(G63/E63)</f>
        <v>0</v>
      </c>
      <c r="N63" s="50">
        <f>'peak areas'!N63*($B$32/F63)*(G63/E63)</f>
        <v>3.4011385377095825E-2</v>
      </c>
      <c r="O63" s="38">
        <f>'peak areas'!O63*($B$12/F63)*(G63/E63)</f>
        <v>4.9195609606314278E-2</v>
      </c>
      <c r="P63" s="38">
        <f>'peak areas'!P63*($B$13/F63)*(G63/E63)</f>
        <v>0.22195275781413476</v>
      </c>
      <c r="Q63" s="38">
        <f>'peak areas'!Q63*($B$14/F63)*(G63/E63)</f>
        <v>2.6750884495317373E-2</v>
      </c>
      <c r="R63" s="38">
        <f>'peak areas'!R63*($B$22/F63)*(G63/E63)</f>
        <v>0</v>
      </c>
      <c r="S63" s="38">
        <f>'peak areas'!S63*($B$15/F63)*(G63/E63)</f>
        <v>4.3759122457547629E-2</v>
      </c>
      <c r="T63" s="38">
        <f>'peak areas'!T63*($B$23/F63)*(G63/E63)</f>
        <v>0</v>
      </c>
      <c r="U63" s="38">
        <f>'peak areas'!U63*($B$17/F63)*(G63/E63)</f>
        <v>0</v>
      </c>
      <c r="V63" s="38">
        <f>'peak areas'!V63*($B$16/F63)*(G63/E63)</f>
        <v>6.5436451148052951E-2</v>
      </c>
      <c r="W63" s="38">
        <f>'peak areas'!W63*($B$18/F63)*(G63/E63)</f>
        <v>9.1374959407925282E-2</v>
      </c>
      <c r="X63" s="38">
        <f>'peak areas'!X63*($B$24/F63)*(G63/E63)</f>
        <v>0</v>
      </c>
      <c r="Y63" s="38">
        <f>'peak areas'!Z63*($B$19/F63)*(G63/E63)</f>
        <v>0.20122524497487437</v>
      </c>
      <c r="Z63" s="38">
        <f>'peak areas'!AA63*($B$7/F63)*(G63/E63)</f>
        <v>3.0452048734923234</v>
      </c>
      <c r="AA63" s="38">
        <f>'peak areas'!AC63*($B$20/F63)*(G63/E63)</f>
        <v>0.14906401967560962</v>
      </c>
      <c r="AB63" s="38">
        <f t="shared" si="0"/>
        <v>3.3411461791727484</v>
      </c>
      <c r="AC63" s="38">
        <f>'peak areas'!Y63*($B$27/F63)*(G63/E63)</f>
        <v>0</v>
      </c>
      <c r="AD63" s="38">
        <f>'peak areas'!AB63*($B$26/F63)*(G63/E63)</f>
        <v>0</v>
      </c>
    </row>
    <row r="64" spans="1:84" s="136" customFormat="1" x14ac:dyDescent="0.2">
      <c r="A64" s="134" t="str">
        <f>'peak areas'!A64</f>
        <v>07Sep21.025.lcd</v>
      </c>
      <c r="B64" s="135">
        <f>'peak areas'!B64</f>
        <v>44409</v>
      </c>
      <c r="C64" s="134">
        <f>'peak areas'!C64</f>
        <v>19</v>
      </c>
      <c r="D64" s="134" t="str">
        <f>'peak areas'!D64</f>
        <v>T1</v>
      </c>
      <c r="E64" s="134">
        <f>'peak areas'!E64</f>
        <v>0.1</v>
      </c>
      <c r="F64" s="134">
        <f>'peak areas'!F64</f>
        <v>200</v>
      </c>
      <c r="G64" s="134">
        <f>'peak areas'!G64</f>
        <v>1.5</v>
      </c>
      <c r="H64" s="134">
        <f>'peak areas'!H64*($B$28/F64)*(G64/E64)</f>
        <v>0.15083827135267674</v>
      </c>
      <c r="I64" s="134">
        <f>'peak areas'!I64*($B$8/F64)*(G64/E64)</f>
        <v>0.13957350175001326</v>
      </c>
      <c r="J64" s="134">
        <f>'peak areas'!J64*($B$9/F64)*(G64/E64)</f>
        <v>0</v>
      </c>
      <c r="K64" s="134">
        <f>'peak areas'!K64*($B$25/F64)*(G64/E64)</f>
        <v>0</v>
      </c>
      <c r="L64" s="134">
        <f>'peak areas'!L64*($B$10/F64)*(G64/E64)</f>
        <v>1.040990108944954</v>
      </c>
      <c r="M64" s="134">
        <f>'peak areas'!M64*($B$11/F64)*(G64/E64)</f>
        <v>0</v>
      </c>
      <c r="N64" s="134">
        <f>'peak areas'!N64*($B$32/F64)*(G64/E64)</f>
        <v>4.5337583322765794E-2</v>
      </c>
      <c r="O64" s="134">
        <f>'peak areas'!O64*($B$12/F64)*(G64/E64)</f>
        <v>5.4470157705840606E-2</v>
      </c>
      <c r="P64" s="134">
        <f>'peak areas'!P64*($B$13/F64)*(G64/E64)</f>
        <v>0.23903122753442738</v>
      </c>
      <c r="Q64" s="134">
        <f>'peak areas'!Q64*($B$14/F64)*(G64/E64)</f>
        <v>2.3763406828578717E-2</v>
      </c>
      <c r="R64" s="134">
        <f>'peak areas'!R64*($B$22/F64)*(G64/E64)</f>
        <v>0</v>
      </c>
      <c r="S64" s="134">
        <f>'peak areas'!S64*($B$15/F64)*(G64/E64)</f>
        <v>5.4689376412473539E-2</v>
      </c>
      <c r="T64" s="134">
        <f>'peak areas'!T64*($B$23/F64)*(G64/E64)</f>
        <v>0</v>
      </c>
      <c r="U64" s="134">
        <f>'peak areas'!U64*($B$17/F64)*(G64/E64)</f>
        <v>0</v>
      </c>
      <c r="V64" s="134">
        <f>'peak areas'!V64*($B$16/F64)*(G64/E64)</f>
        <v>7.8903118368431766E-2</v>
      </c>
      <c r="W64" s="134">
        <f>'peak areas'!W64*($B$18/F64)*(G64/E64)</f>
        <v>8.6853598200517204E-2</v>
      </c>
      <c r="X64" s="134">
        <f>'peak areas'!X64*($B$24/F64)*(G64/E64)</f>
        <v>0</v>
      </c>
      <c r="Y64" s="134">
        <f>'peak areas'!Z64*($B$19/F64)*(G64/E64)</f>
        <v>0.27543889447236181</v>
      </c>
      <c r="Z64" s="134">
        <f>'peak areas'!AA64*($B$7/F64)*(G64/E64)</f>
        <v>4.1302705218209983</v>
      </c>
      <c r="AA64" s="134">
        <f>'peak areas'!AC64*($B$20/F64)*(G64/E64)</f>
        <v>0.18485701586587147</v>
      </c>
      <c r="AB64" s="134">
        <f t="shared" si="0"/>
        <v>4.2811087931736749</v>
      </c>
      <c r="AC64" s="134">
        <f>'peak areas'!Y64*($B$27/F64)*(G64/E64)</f>
        <v>0</v>
      </c>
      <c r="AD64" s="134">
        <f>'peak areas'!AB64*($B$26/F64)*(G64/E64)</f>
        <v>0</v>
      </c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</row>
    <row r="65" spans="1:84" s="136" customFormat="1" x14ac:dyDescent="0.2">
      <c r="A65" s="134" t="str">
        <f>'peak areas'!A65</f>
        <v>07Sep21.026.lcd</v>
      </c>
      <c r="B65" s="135">
        <f>'peak areas'!B65</f>
        <v>44409</v>
      </c>
      <c r="C65" s="134">
        <f>'peak areas'!C65</f>
        <v>20</v>
      </c>
      <c r="D65" s="134" t="str">
        <f>'peak areas'!D65</f>
        <v>T1</v>
      </c>
      <c r="E65" s="134">
        <f>'peak areas'!E65</f>
        <v>0.1</v>
      </c>
      <c r="F65" s="134">
        <f>'peak areas'!F65</f>
        <v>200</v>
      </c>
      <c r="G65" s="134">
        <f>'peak areas'!G65</f>
        <v>1.5</v>
      </c>
      <c r="H65" s="134">
        <f>'peak areas'!H65*($B$28/F65)*(G65/E65)</f>
        <v>0.17756170821413977</v>
      </c>
      <c r="I65" s="134">
        <f>'peak areas'!I65*($B$8/F65)*(G65/E65)</f>
        <v>0.14352402542822293</v>
      </c>
      <c r="J65" s="134">
        <f>'peak areas'!J65*($B$9/F65)*(G65/E65)</f>
        <v>0</v>
      </c>
      <c r="K65" s="134">
        <f>'peak areas'!K65*($B$25/F65)*(G65/E65)</f>
        <v>0</v>
      </c>
      <c r="L65" s="134">
        <f>'peak areas'!L65*($B$10/F65)*(G65/E65)</f>
        <v>1.1546215596330272</v>
      </c>
      <c r="M65" s="134">
        <f>'peak areas'!M65*($B$11/F65)*(G65/E65)</f>
        <v>0</v>
      </c>
      <c r="N65" s="134">
        <f>'peak areas'!N65*($B$32/F65)*(G65/E65)</f>
        <v>4.8570829175235572E-2</v>
      </c>
      <c r="O65" s="134">
        <f>'peak areas'!O65*($B$12/F65)*(G65/E65)</f>
        <v>6.464892454986132E-2</v>
      </c>
      <c r="P65" s="134">
        <f>'peak areas'!P65*($B$13/F65)*(G65/E65)</f>
        <v>0.27222283776308676</v>
      </c>
      <c r="Q65" s="134">
        <f>'peak areas'!Q65*($B$14/F65)*(G65/E65)</f>
        <v>3.1354874050222838E-2</v>
      </c>
      <c r="R65" s="134">
        <f>'peak areas'!R65*($B$22/F65)*(G65/E65)</f>
        <v>0</v>
      </c>
      <c r="S65" s="134">
        <f>'peak areas'!S65*($B$15/F65)*(G65/E65)</f>
        <v>4.847799444389856E-2</v>
      </c>
      <c r="T65" s="134">
        <f>'peak areas'!T65*($B$23/F65)*(G65/E65)</f>
        <v>0</v>
      </c>
      <c r="U65" s="134">
        <f>'peak areas'!U65*($B$17/F65)*(G65/E65)</f>
        <v>0</v>
      </c>
      <c r="V65" s="134">
        <f>'peak areas'!V65*($B$16/F65)*(G65/E65)</f>
        <v>8.9323826095623324E-2</v>
      </c>
      <c r="W65" s="134">
        <f>'peak areas'!W65*($B$18/F65)*(G65/E65)</f>
        <v>9.5467726962828722E-2</v>
      </c>
      <c r="X65" s="134">
        <f>'peak areas'!X65*($B$24/F65)*(G65/E65)</f>
        <v>0</v>
      </c>
      <c r="Y65" s="134">
        <f>'peak areas'!Z65*($B$19/F65)*(G65/E65)</f>
        <v>0.30813902638190954</v>
      </c>
      <c r="Z65" s="134">
        <f>'peak areas'!AA65*($B$7/F65)*(G65/E65)</f>
        <v>4.4946030557553014</v>
      </c>
      <c r="AA65" s="134">
        <f>'peak areas'!AC65*($B$20/F65)*(G65/E65)</f>
        <v>0.19792996833255636</v>
      </c>
      <c r="AB65" s="134">
        <f t="shared" si="0"/>
        <v>4.672164763969441</v>
      </c>
      <c r="AC65" s="134">
        <f>'peak areas'!Y65*($B$27/F65)*(G65/E65)</f>
        <v>0</v>
      </c>
      <c r="AD65" s="134">
        <f>'peak areas'!AB65*($B$26/F65)*(G65/E65)</f>
        <v>0</v>
      </c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</row>
    <row r="66" spans="1:84" s="136" customFormat="1" x14ac:dyDescent="0.2">
      <c r="A66" s="134" t="str">
        <f>'peak areas'!A66</f>
        <v>07Sep21.027.lcd</v>
      </c>
      <c r="B66" s="135">
        <f>'peak areas'!B66</f>
        <v>44409</v>
      </c>
      <c r="C66" s="134">
        <f>'peak areas'!C66</f>
        <v>21</v>
      </c>
      <c r="D66" s="134" t="str">
        <f>'peak areas'!D66</f>
        <v>T1</v>
      </c>
      <c r="E66" s="134">
        <f>'peak areas'!E66</f>
        <v>0.1</v>
      </c>
      <c r="F66" s="134">
        <f>'peak areas'!F66</f>
        <v>200</v>
      </c>
      <c r="G66" s="134">
        <f>'peak areas'!G66</f>
        <v>1.5</v>
      </c>
      <c r="H66" s="134">
        <f>'peak areas'!H66*($B$28/F66)*(G66/E66)</f>
        <v>0.19725832652227218</v>
      </c>
      <c r="I66" s="134">
        <f>'peak areas'!I66*($B$8/F66)*(G66/E66)</f>
        <v>0.1257191652304184</v>
      </c>
      <c r="J66" s="134">
        <f>'peak areas'!J66*($B$9/F66)*(G66/E66)</f>
        <v>0</v>
      </c>
      <c r="K66" s="134">
        <f>'peak areas'!K66*($B$25/F66)*(G66/E66)</f>
        <v>0</v>
      </c>
      <c r="L66" s="134">
        <f>'peak areas'!L66*($B$10/F66)*(G66/E66)</f>
        <v>1.0041801605504586</v>
      </c>
      <c r="M66" s="134">
        <f>'peak areas'!M66*($B$11/F66)*(G66/E66)</f>
        <v>0</v>
      </c>
      <c r="N66" s="134">
        <f>'peak areas'!N66*($B$32/F66)*(G66/E66)</f>
        <v>4.2294528402794247E-2</v>
      </c>
      <c r="O66" s="134">
        <f>'peak areas'!O66*($B$12/F66)*(G66/E66)</f>
        <v>5.1782624672180248E-2</v>
      </c>
      <c r="P66" s="134">
        <f>'peak areas'!P66*($B$13/F66)*(G66/E66)</f>
        <v>0.24366705270332706</v>
      </c>
      <c r="Q66" s="134">
        <f>'peak areas'!Q66*($B$14/F66)*(G66/E66)</f>
        <v>2.1369332260027872E-2</v>
      </c>
      <c r="R66" s="134">
        <f>'peak areas'!R66*($B$22/F66)*(G66/E66)</f>
        <v>0</v>
      </c>
      <c r="S66" s="134">
        <f>'peak areas'!S66*($B$15/F66)*(G66/E66)</f>
        <v>4.4203699899061179E-2</v>
      </c>
      <c r="T66" s="134">
        <f>'peak areas'!T66*($B$23/F66)*(G66/E66)</f>
        <v>0</v>
      </c>
      <c r="U66" s="134">
        <f>'peak areas'!U66*($B$17/F66)*(G66/E66)</f>
        <v>0</v>
      </c>
      <c r="V66" s="134">
        <f>'peak areas'!V66*($B$16/F66)*(G66/E66)</f>
        <v>8.988316396662778E-2</v>
      </c>
      <c r="W66" s="134">
        <f>'peak areas'!W66*($B$18/F66)*(G66/E66)</f>
        <v>0.10108773668792473</v>
      </c>
      <c r="X66" s="134">
        <f>'peak areas'!X66*($B$24/F66)*(G66/E66)</f>
        <v>0</v>
      </c>
      <c r="Y66" s="134">
        <f>'peak areas'!Z66*($B$19/F66)*(G66/E66)</f>
        <v>0.26371516959798996</v>
      </c>
      <c r="Z66" s="134">
        <f>'peak areas'!AA66*($B$7/F66)*(G66/E66)</f>
        <v>4.2372751328830995</v>
      </c>
      <c r="AA66" s="134">
        <f>'peak areas'!AC66*($B$20/F66)*(G66/E66)</f>
        <v>0.22162643829670947</v>
      </c>
      <c r="AB66" s="134">
        <f t="shared" si="0"/>
        <v>4.4345334594053716</v>
      </c>
      <c r="AC66" s="134">
        <f>'peak areas'!Y66*($B$27/F66)*(G66/E66)</f>
        <v>0</v>
      </c>
      <c r="AD66" s="134">
        <f>'peak areas'!AB66*($B$26/F66)*(G66/E66)</f>
        <v>0</v>
      </c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</row>
    <row r="67" spans="1:84" s="8" customFormat="1" x14ac:dyDescent="0.2">
      <c r="A67" s="50" t="str">
        <f>'peak areas'!A67</f>
        <v>07Sep21.028.lcd</v>
      </c>
      <c r="B67" s="80">
        <f>'peak areas'!B67</f>
        <v>44409</v>
      </c>
      <c r="C67" s="50">
        <f>'peak areas'!C67</f>
        <v>22</v>
      </c>
      <c r="D67" s="50" t="str">
        <f>'peak areas'!D67</f>
        <v>T1</v>
      </c>
      <c r="E67" s="50">
        <f>'peak areas'!E67</f>
        <v>0.1</v>
      </c>
      <c r="F67" s="50">
        <f>'peak areas'!F67</f>
        <v>200</v>
      </c>
      <c r="G67" s="50">
        <f>'peak areas'!G67</f>
        <v>1.5</v>
      </c>
      <c r="H67" s="50">
        <f>'peak areas'!H67*($B$28/F67)*(G67/E67)</f>
        <v>0.16406160604822231</v>
      </c>
      <c r="I67" s="50">
        <f>'peak areas'!I67*($B$8/F67)*(G67/E67)</f>
        <v>0.13722319019462267</v>
      </c>
      <c r="J67" s="50">
        <f>'peak areas'!J67*($B$9/F67)*(G67/E67)</f>
        <v>0</v>
      </c>
      <c r="K67" s="50">
        <f>'peak areas'!K67*($B$25/F67)*(G67/E67)</f>
        <v>0</v>
      </c>
      <c r="L67" s="50">
        <f>'peak areas'!L67*($B$10/F67)*(G67/E67)</f>
        <v>1.0839478211009173</v>
      </c>
      <c r="M67" s="50">
        <f>'peak areas'!M67*($B$11/F67)*(G67/E67)</f>
        <v>0</v>
      </c>
      <c r="N67" s="50">
        <f>'peak areas'!N67*($B$32/F67)*(G67/E67)</f>
        <v>4.1573114520904439E-2</v>
      </c>
      <c r="O67" s="50">
        <f>'peak areas'!O67*($B$12/F67)*(G67/E67)</f>
        <v>5.0999642607255577E-2</v>
      </c>
      <c r="P67" s="50">
        <f>'peak areas'!P67*($B$13/F67)*(G67/E67)</f>
        <v>0.28002404476644094</v>
      </c>
      <c r="Q67" s="50">
        <f>'peak areas'!Q67*($B$14/F67)*(G67/E67)</f>
        <v>3.7193414878369614E-2</v>
      </c>
      <c r="R67" s="50">
        <f>'peak areas'!R67*($B$22/F67)*(G67/E67)</f>
        <v>0</v>
      </c>
      <c r="S67" s="50">
        <f>'peak areas'!S67*($B$15/F67)*(G67/E67)</f>
        <v>6.3568223030129781E-2</v>
      </c>
      <c r="T67" s="50">
        <f>'peak areas'!T67*($B$23/F67)*(G67/E67)</f>
        <v>0</v>
      </c>
      <c r="U67" s="50">
        <f>'peak areas'!U67*($B$17/F67)*(G67/E67)</f>
        <v>0</v>
      </c>
      <c r="V67" s="50">
        <f>'peak areas'!V67*($B$16/F67)*(G67/E67)</f>
        <v>8.7043916295333465E-2</v>
      </c>
      <c r="W67" s="50">
        <f>'peak areas'!W67*($B$18/F67)*(G67/E67)</f>
        <v>9.9602750229950909E-2</v>
      </c>
      <c r="X67" s="50">
        <f>'peak areas'!X67*($B$24/F67)*(G67/E67)</f>
        <v>0</v>
      </c>
      <c r="Y67" s="50">
        <f>'peak areas'!Z67*($B$19/F67)*(G67/E67)</f>
        <v>0.27725099246231155</v>
      </c>
      <c r="Z67" s="50">
        <f>'peak areas'!AA67*($B$7/F67)*(G67/E67)</f>
        <v>4.3091232791916552</v>
      </c>
      <c r="AA67" s="50">
        <f>'peak areas'!AC67*($B$20/F67)*(G67/E67)</f>
        <v>0.20372715041231973</v>
      </c>
      <c r="AB67" s="50">
        <f t="shared" si="0"/>
        <v>4.4731848852398777</v>
      </c>
      <c r="AC67" s="50">
        <f>'peak areas'!Y67*($B$27/F67)*(G67/E67)</f>
        <v>0</v>
      </c>
      <c r="AD67" s="50">
        <f>'peak areas'!AB67*($B$26/F67)*(G67/E67)</f>
        <v>0</v>
      </c>
      <c r="AE67" s="50"/>
      <c r="AF67" s="50"/>
      <c r="AG67" s="50"/>
      <c r="AH67" s="50"/>
      <c r="AI67" s="50"/>
      <c r="AJ67" s="50"/>
      <c r="AK67" s="50"/>
      <c r="AL67" s="50"/>
      <c r="AM67" s="50"/>
      <c r="AN67" s="50"/>
    </row>
    <row r="68" spans="1:84" s="8" customFormat="1" x14ac:dyDescent="0.2">
      <c r="A68" s="50" t="str">
        <f>'peak areas'!A68</f>
        <v>07Sep21.029.lcd</v>
      </c>
      <c r="B68" s="80">
        <f>'peak areas'!B68</f>
        <v>44409</v>
      </c>
      <c r="C68" s="50">
        <f>'peak areas'!C68</f>
        <v>23</v>
      </c>
      <c r="D68" s="50" t="str">
        <f>'peak areas'!D68</f>
        <v>T1</v>
      </c>
      <c r="E68" s="50">
        <f>'peak areas'!E68</f>
        <v>0.1</v>
      </c>
      <c r="F68" s="50">
        <f>'peak areas'!F68</f>
        <v>200</v>
      </c>
      <c r="G68" s="50">
        <f>'peak areas'!G68</f>
        <v>1.5</v>
      </c>
      <c r="H68" s="50">
        <f>'peak areas'!H68*($B$28/F68)*(G68/E68)</f>
        <v>0.15291402738046589</v>
      </c>
      <c r="I68" s="50">
        <f>'peak areas'!I68*($B$8/F68)*(G68/E68)</f>
        <v>0.13065731982818049</v>
      </c>
      <c r="J68" s="50">
        <f>'peak areas'!J68*($B$9/F68)*(G68/E68)</f>
        <v>0</v>
      </c>
      <c r="K68" s="50">
        <f>'peak areas'!K68*($B$25/F68)*(G68/E68)</f>
        <v>0</v>
      </c>
      <c r="L68" s="50">
        <f>'peak areas'!L68*($B$10/F68)*(G68/E68)</f>
        <v>1.1491294438073392</v>
      </c>
      <c r="M68" s="50">
        <f>'peak areas'!M68*($B$11/F68)*(G68/E68)</f>
        <v>0</v>
      </c>
      <c r="N68" s="50">
        <f>'peak areas'!N68*($B$32/F68)*(G68/E68)</f>
        <v>4.1002541723409773E-2</v>
      </c>
      <c r="O68" s="50">
        <f>'peak areas'!O68*($B$12/F68)*(G68/E68)</f>
        <v>5.9982774676458898E-2</v>
      </c>
      <c r="P68" s="50">
        <f>'peak areas'!P68*($B$13/F68)*(G68/E68)</f>
        <v>0.28480017941381819</v>
      </c>
      <c r="Q68" s="50">
        <f>'peak areas'!Q68*($B$14/F68)*(G68/E68)</f>
        <v>3.0413613963442165E-2</v>
      </c>
      <c r="R68" s="50">
        <f>'peak areas'!R68*($B$22/F68)*(G68/E68)</f>
        <v>0</v>
      </c>
      <c r="S68" s="50">
        <f>'peak areas'!S68*($B$15/F68)*(G68/E68)</f>
        <v>5.9459057249283152E-2</v>
      </c>
      <c r="T68" s="50">
        <f>'peak areas'!T68*($B$23/F68)*(G68/E68)</f>
        <v>0</v>
      </c>
      <c r="U68" s="50">
        <f>'peak areas'!U68*($B$17/F68)*(G68/E68)</f>
        <v>0</v>
      </c>
      <c r="V68" s="50">
        <f>'peak areas'!V68*($B$16/F68)*(G68/E68)</f>
        <v>7.7237264274353318E-2</v>
      </c>
      <c r="W68" s="50">
        <f>'peak areas'!W68*($B$18/F68)*(G68/E68)</f>
        <v>9.1894101015184415E-2</v>
      </c>
      <c r="X68" s="50">
        <f>'peak areas'!X68*($B$24/F68)*(G68/E68)</f>
        <v>0</v>
      </c>
      <c r="Y68" s="50">
        <f>'peak areas'!Z68*($B$19/F68)*(G68/E68)</f>
        <v>0.27003005653266332</v>
      </c>
      <c r="Z68" s="50">
        <f>'peak areas'!AA68*($B$7/F68)*(G68/E68)</f>
        <v>4.3894918787483412</v>
      </c>
      <c r="AA68" s="50">
        <f>'peak areas'!AC68*($B$20/F68)*(G68/E68)</f>
        <v>0.19884501920943912</v>
      </c>
      <c r="AB68" s="50">
        <f t="shared" si="0"/>
        <v>4.5424059061288071</v>
      </c>
      <c r="AC68" s="50">
        <f>'peak areas'!Y68*($B$27/F68)*(G68/E68)</f>
        <v>0</v>
      </c>
      <c r="AD68" s="50">
        <f>'peak areas'!AB68*($B$26/F68)*(G68/E68)</f>
        <v>0</v>
      </c>
      <c r="AE68" s="50"/>
      <c r="AF68" s="50"/>
      <c r="AG68" s="50"/>
      <c r="AH68" s="50"/>
      <c r="AI68" s="50"/>
      <c r="AJ68" s="50"/>
      <c r="AK68" s="50"/>
      <c r="AL68" s="50"/>
      <c r="AM68" s="50"/>
      <c r="AN68" s="50"/>
    </row>
    <row r="69" spans="1:84" s="8" customFormat="1" x14ac:dyDescent="0.2">
      <c r="A69" s="50" t="str">
        <f>'peak areas'!A69</f>
        <v>07Sep21.030.lcd</v>
      </c>
      <c r="B69" s="80">
        <f>'peak areas'!B69</f>
        <v>44409</v>
      </c>
      <c r="C69" s="50">
        <f>'peak areas'!C69</f>
        <v>24</v>
      </c>
      <c r="D69" s="50" t="str">
        <f>'peak areas'!D69</f>
        <v>T1</v>
      </c>
      <c r="E69" s="50">
        <f>'peak areas'!E69</f>
        <v>0.1</v>
      </c>
      <c r="F69" s="50">
        <f>'peak areas'!F69</f>
        <v>200</v>
      </c>
      <c r="G69" s="50">
        <f>'peak areas'!G69</f>
        <v>1.5</v>
      </c>
      <c r="H69" s="50">
        <f>'peak areas'!H69*($B$28/F69)*(G69/E69)</f>
        <v>6.9714650592562322E-2</v>
      </c>
      <c r="I69" s="50">
        <f>'peak areas'!I69*($B$8/F69)*(G69/E69)</f>
        <v>9.8393042901840158E-2</v>
      </c>
      <c r="J69" s="50">
        <f>'peak areas'!J69*($B$9/F69)*(G69/E69)</f>
        <v>0</v>
      </c>
      <c r="K69" s="50">
        <f>'peak areas'!K69*($B$25/F69)*(G69/E69)</f>
        <v>0</v>
      </c>
      <c r="L69" s="50">
        <f>'peak areas'!L69*($B$10/F69)*(G69/E69)</f>
        <v>0.98199030963302725</v>
      </c>
      <c r="M69" s="50">
        <f>'peak areas'!M69*($B$11/F69)*(G69/E69)</f>
        <v>0</v>
      </c>
      <c r="N69" s="50">
        <f>'peak areas'!N69*($B$32/F69)*(G69/E69)</f>
        <v>4.4248904191913907E-2</v>
      </c>
      <c r="O69" s="50">
        <f>'peak areas'!O69*($B$12/F69)*(G69/E69)</f>
        <v>5.8321582998172763E-2</v>
      </c>
      <c r="P69" s="50">
        <f>'peak areas'!P69*($B$13/F69)*(G69/E69)</f>
        <v>0.25127743881595171</v>
      </c>
      <c r="Q69" s="50">
        <f>'peak areas'!Q69*($B$14/F69)*(G69/E69)</f>
        <v>3.2916820136257428E-2</v>
      </c>
      <c r="R69" s="50">
        <f>'peak areas'!R69*($B$22/F69)*(G69/E69)</f>
        <v>0</v>
      </c>
      <c r="S69" s="50">
        <f>'peak areas'!S69*($B$15/F69)*(G69/E69)</f>
        <v>5.031346416671878E-2</v>
      </c>
      <c r="T69" s="50">
        <f>'peak areas'!T69*($B$23/F69)*(G69/E69)</f>
        <v>0</v>
      </c>
      <c r="U69" s="50">
        <f>'peak areas'!U69*($B$17/F69)*(G69/E69)</f>
        <v>0</v>
      </c>
      <c r="V69" s="50">
        <f>'peak areas'!V69*($B$16/F69)*(G69/E69)</f>
        <v>8.1365420952744835E-2</v>
      </c>
      <c r="W69" s="50">
        <f>'peak areas'!W69*($B$18/F69)*(G69/E69)</f>
        <v>9.636716998005676E-2</v>
      </c>
      <c r="X69" s="50">
        <f>'peak areas'!X69*($B$24/F69)*(G69/E69)</f>
        <v>0</v>
      </c>
      <c r="Y69" s="50">
        <f>'peak areas'!Z69*($B$19/F69)*(G69/E69)</f>
        <v>0.25355643844221104</v>
      </c>
      <c r="Z69" s="50">
        <f>'peak areas'!AA69*($B$7/F69)*(G69/E69)</f>
        <v>3.8430570452136132</v>
      </c>
      <c r="AA69" s="50">
        <f>'peak areas'!AC69*($B$20/F69)*(G69/E69)</f>
        <v>0.19895661077979071</v>
      </c>
      <c r="AB69" s="50">
        <f t="shared" si="0"/>
        <v>3.9127716958061756</v>
      </c>
      <c r="AC69" s="50">
        <f>'peak areas'!Y69*($B$27/F69)*(G69/E69)</f>
        <v>0</v>
      </c>
      <c r="AD69" s="50">
        <f>'peak areas'!AB69*($B$26/F69)*(G69/E69)</f>
        <v>0</v>
      </c>
      <c r="AE69" s="50"/>
      <c r="AF69" s="50"/>
      <c r="AG69" s="50"/>
      <c r="AH69" s="50"/>
      <c r="AI69" s="50"/>
      <c r="AJ69" s="50"/>
      <c r="AK69" s="50"/>
      <c r="AL69" s="50"/>
      <c r="AM69" s="50"/>
      <c r="AN69" s="50"/>
    </row>
    <row r="70" spans="1:84" s="136" customFormat="1" x14ac:dyDescent="0.2">
      <c r="A70" s="134" t="str">
        <f>'peak areas'!A70</f>
        <v>07Sep21.031.lcd</v>
      </c>
      <c r="B70" s="135">
        <f>'peak areas'!B70</f>
        <v>44409</v>
      </c>
      <c r="C70" s="134">
        <f>'peak areas'!C70</f>
        <v>25</v>
      </c>
      <c r="D70" s="134" t="str">
        <f>'peak areas'!D70</f>
        <v>T1</v>
      </c>
      <c r="E70" s="134">
        <f>'peak areas'!E70</f>
        <v>0.1</v>
      </c>
      <c r="F70" s="134">
        <f>'peak areas'!F70</f>
        <v>200</v>
      </c>
      <c r="G70" s="134">
        <f>'peak areas'!G70</f>
        <v>1.5</v>
      </c>
      <c r="H70" s="134">
        <f>'peak areas'!H70*($B$28/F70)*(G70/E70)</f>
        <v>0.16993522680833673</v>
      </c>
      <c r="I70" s="134">
        <f>'peak areas'!I70*($B$8/F70)*(G70/E70)</f>
        <v>0.15472801061939861</v>
      </c>
      <c r="J70" s="134">
        <f>'peak areas'!J70*($B$9/F70)*(G70/E70)</f>
        <v>0</v>
      </c>
      <c r="K70" s="134">
        <f>'peak areas'!K70*($B$25/F70)*(G70/E70)</f>
        <v>0</v>
      </c>
      <c r="L70" s="134">
        <f>'peak areas'!L70*($B$10/F70)*(G70/E70)</f>
        <v>1.1114935493119262</v>
      </c>
      <c r="M70" s="134">
        <f>'peak areas'!M70*($B$11/F70)*(G70/E70)</f>
        <v>0</v>
      </c>
      <c r="N70" s="134">
        <f>'peak areas'!N70*($B$32/F70)*(G70/E70)</f>
        <v>4.3488140461921017E-2</v>
      </c>
      <c r="O70" s="134">
        <f>'peak areas'!O70*($B$12/F70)*(G70/E70)</f>
        <v>5.4216217576675843E-2</v>
      </c>
      <c r="P70" s="134">
        <f>'peak areas'!P70*($B$13/F70)*(G70/E70)</f>
        <v>0.24863400824143383</v>
      </c>
      <c r="Q70" s="134">
        <f>'peak areas'!Q70*($B$14/F70)*(G70/E70)</f>
        <v>2.6382565330924933E-2</v>
      </c>
      <c r="R70" s="134">
        <f>'peak areas'!R70*($B$22/F70)*(G70/E70)</f>
        <v>0</v>
      </c>
      <c r="S70" s="134">
        <f>'peak areas'!S70*($B$15/F70)*(G70/E70)</f>
        <v>5.1888538530938194E-2</v>
      </c>
      <c r="T70" s="134">
        <f>'peak areas'!T70*($B$23/F70)*(G70/E70)</f>
        <v>0</v>
      </c>
      <c r="U70" s="134">
        <f>'peak areas'!U70*($B$17/F70)*(G70/E70)</f>
        <v>0</v>
      </c>
      <c r="V70" s="134">
        <f>'peak areas'!V70*($B$16/F70)*(G70/E70)</f>
        <v>8.4867362405990063E-2</v>
      </c>
      <c r="W70" s="134">
        <f>'peak areas'!W70*($B$18/F70)*(G70/E70)</f>
        <v>0.11043832214890618</v>
      </c>
      <c r="X70" s="134">
        <f>'peak areas'!X70*($B$24/F70)*(G70/E70)</f>
        <v>0</v>
      </c>
      <c r="Y70" s="134">
        <f>'peak areas'!Z70*($B$19/F70)*(G70/E70)</f>
        <v>0.26157359924623114</v>
      </c>
      <c r="Z70" s="134">
        <f>'peak areas'!AA70*($B$7/F70)*(G70/E70)</f>
        <v>4.619313833927631</v>
      </c>
      <c r="AA70" s="134">
        <f>'peak areas'!AC70*($B$20/F70)*(G70/E70)</f>
        <v>0.24412887845810088</v>
      </c>
      <c r="AB70" s="134">
        <f t="shared" si="0"/>
        <v>4.7892490607359672</v>
      </c>
      <c r="AC70" s="134">
        <f>'peak areas'!Y70*($B$27/F70)*(G70/E70)</f>
        <v>0</v>
      </c>
      <c r="AD70" s="134">
        <f>'peak areas'!AB70*($B$26/F70)*(G70/E70)</f>
        <v>0</v>
      </c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</row>
    <row r="71" spans="1:84" s="136" customFormat="1" x14ac:dyDescent="0.2">
      <c r="A71" s="134" t="str">
        <f>'peak areas'!A71</f>
        <v>07Sep21.032.lcd</v>
      </c>
      <c r="B71" s="135">
        <f>'peak areas'!B71</f>
        <v>44409</v>
      </c>
      <c r="C71" s="134">
        <f>'peak areas'!C71</f>
        <v>26</v>
      </c>
      <c r="D71" s="134" t="str">
        <f>'peak areas'!D71</f>
        <v>T1</v>
      </c>
      <c r="E71" s="134">
        <f>'peak areas'!E71</f>
        <v>0.1</v>
      </c>
      <c r="F71" s="134">
        <f>'peak areas'!F71</f>
        <v>200</v>
      </c>
      <c r="G71" s="134">
        <f>'peak areas'!G71</f>
        <v>1.5</v>
      </c>
      <c r="H71" s="134">
        <f>'peak areas'!H71*($B$28/F71)*(G71/E71)</f>
        <v>0.15060763179403353</v>
      </c>
      <c r="I71" s="134">
        <f>'peak areas'!I71*($B$8/F71)*(G71/E71)</f>
        <v>0.1141476313172827</v>
      </c>
      <c r="J71" s="134">
        <f>'peak areas'!J71*($B$9/F71)*(G71/E71)</f>
        <v>0</v>
      </c>
      <c r="K71" s="134">
        <f>'peak areas'!K71*($B$25/F71)*(G71/E71)</f>
        <v>0</v>
      </c>
      <c r="L71" s="134">
        <f>'peak areas'!L71*($B$10/F71)*(G71/E71)</f>
        <v>1.0613066800458713</v>
      </c>
      <c r="M71" s="134">
        <f>'peak areas'!M71*($B$11/F71)*(G71/E71)</f>
        <v>0</v>
      </c>
      <c r="N71" s="134">
        <f>'peak areas'!N71*($B$32/F71)*(G71/E71)</f>
        <v>3.8254610664211326E-2</v>
      </c>
      <c r="O71" s="134">
        <f>'peak areas'!O71*($B$12/F71)*(G71/E71)</f>
        <v>5.1417585736505907E-2</v>
      </c>
      <c r="P71" s="134">
        <f>'peak areas'!P71*($B$13/F71)*(G71/E71)</f>
        <v>0.25781586051300753</v>
      </c>
      <c r="Q71" s="134">
        <f>'peak areas'!Q71*($B$14/F71)*(G71/E71)</f>
        <v>4.1374519466750428E-2</v>
      </c>
      <c r="R71" s="134">
        <f>'peak areas'!R71*($B$22/F71)*(G71/E71)</f>
        <v>0</v>
      </c>
      <c r="S71" s="134">
        <f>'peak areas'!S71*($B$15/F71)*(G71/E71)</f>
        <v>6.9265165387810523E-2</v>
      </c>
      <c r="T71" s="134">
        <f>'peak areas'!T71*($B$23/F71)*(G71/E71)</f>
        <v>0</v>
      </c>
      <c r="U71" s="134">
        <f>'peak areas'!U71*($B$17/F71)*(G71/E71)</f>
        <v>0</v>
      </c>
      <c r="V71" s="134">
        <f>'peak areas'!V71*($B$16/F71)*(G71/E71)</f>
        <v>8.0599371259847438E-2</v>
      </c>
      <c r="W71" s="134">
        <f>'peak areas'!W71*($B$18/F71)*(G71/E71)</f>
        <v>0.10686469620126188</v>
      </c>
      <c r="X71" s="134">
        <f>'peak areas'!X71*($B$24/F71)*(G71/E71)</f>
        <v>0</v>
      </c>
      <c r="Y71" s="134">
        <f>'peak areas'!Z71*($B$19/F71)*(G71/E71)</f>
        <v>0.29056716708542712</v>
      </c>
      <c r="Z71" s="134">
        <f>'peak areas'!AA71*($B$7/F71)*(G71/E71)</f>
        <v>4.2421110658077144</v>
      </c>
      <c r="AA71" s="134">
        <f>'peak areas'!AC71*($B$20/F71)*(G71/E71)</f>
        <v>0.20213139095629248</v>
      </c>
      <c r="AB71" s="134">
        <f t="shared" si="0"/>
        <v>4.3927186976017483</v>
      </c>
      <c r="AC71" s="134">
        <f>'peak areas'!Y71*($B$27/F71)*(G71/E71)</f>
        <v>0</v>
      </c>
      <c r="AD71" s="134">
        <f>'peak areas'!AB71*($B$26/F71)*(G71/E71)</f>
        <v>0</v>
      </c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</row>
    <row r="72" spans="1:84" s="136" customFormat="1" x14ac:dyDescent="0.2">
      <c r="A72" s="134" t="str">
        <f>'peak areas'!A72</f>
        <v>07Sep21.033.lcd</v>
      </c>
      <c r="B72" s="135">
        <f>'peak areas'!B72</f>
        <v>44409</v>
      </c>
      <c r="C72" s="134">
        <f>'peak areas'!C72</f>
        <v>27</v>
      </c>
      <c r="D72" s="134" t="str">
        <f>'peak areas'!D72</f>
        <v>T1</v>
      </c>
      <c r="E72" s="134">
        <f>'peak areas'!E72</f>
        <v>0.1</v>
      </c>
      <c r="F72" s="134">
        <f>'peak areas'!F72</f>
        <v>300</v>
      </c>
      <c r="G72" s="134">
        <f>'peak areas'!G72</f>
        <v>1.5</v>
      </c>
      <c r="H72" s="134">
        <f>'peak areas'!H72*($B$28/F72)*(G72/E72)</f>
        <v>0.28710012259910095</v>
      </c>
      <c r="I72" s="134">
        <f>'peak areas'!I72*($B$8/F72)*(G72/E72)</f>
        <v>7.2697970117197835E-2</v>
      </c>
      <c r="J72" s="134">
        <f>'peak areas'!J72*($B$9/F72)*(G72/E72)</f>
        <v>0</v>
      </c>
      <c r="K72" s="134">
        <f>'peak areas'!K72*($B$25/F72)*(G72/E72)</f>
        <v>0</v>
      </c>
      <c r="L72" s="134">
        <f>'peak areas'!L72*($B$10/F72)*(G72/E72)</f>
        <v>1.1849289564220182</v>
      </c>
      <c r="M72" s="134">
        <f>'peak areas'!M72*($B$11/F72)*(G72/E72)</f>
        <v>0</v>
      </c>
      <c r="N72" s="134">
        <f>'peak areas'!N72*($B$32/F72)*(G72/E72)</f>
        <v>1.968366846222977E-2</v>
      </c>
      <c r="O72" s="134">
        <f>'peak areas'!O72*($B$12/F72)*(G72/E72)</f>
        <v>2.2618306226855463E-2</v>
      </c>
      <c r="P72" s="134">
        <f>'peak areas'!P72*($B$13/F72)*(G72/E72)</f>
        <v>0.27669403314390606</v>
      </c>
      <c r="Q72" s="134">
        <f>'peak areas'!Q72*($B$14/F72)*(G72/E72)</f>
        <v>1.5187481593465921E-2</v>
      </c>
      <c r="R72" s="134">
        <f>'peak areas'!R72*($B$22/F72)*(G72/E72)</f>
        <v>0</v>
      </c>
      <c r="S72" s="134">
        <f>'peak areas'!S72*($B$15/F72)*(G72/E72)</f>
        <v>6.2998740497905298E-2</v>
      </c>
      <c r="T72" s="134">
        <f>'peak areas'!T72*($B$23/F72)*(G72/E72)</f>
        <v>0</v>
      </c>
      <c r="U72" s="134">
        <f>'peak areas'!U72*($B$17/F72)*(G72/E72)</f>
        <v>0</v>
      </c>
      <c r="V72" s="134">
        <f>'peak areas'!V72*($B$16/F72)*(G72/E72)</f>
        <v>0.12995688520301163</v>
      </c>
      <c r="W72" s="134">
        <f>'peak areas'!W72*($B$18/F72)*(G72/E72)</f>
        <v>4.3736674323196223E-2</v>
      </c>
      <c r="X72" s="134">
        <f>'peak areas'!X72*($B$24/F72)*(G72/E72)</f>
        <v>0</v>
      </c>
      <c r="Y72" s="134">
        <f>'peak areas'!Z72*($B$19/F72)*(G72/E72)</f>
        <v>0.25270530150753767</v>
      </c>
      <c r="Z72" s="134">
        <f>'peak areas'!AA72*($B$7/F72)*(G72/E72)</f>
        <v>4.5339046058728023</v>
      </c>
      <c r="AA72" s="134">
        <f>'peak areas'!AC72*($B$20/F72)*(G72/E72)</f>
        <v>0.21147346525422367</v>
      </c>
      <c r="AB72" s="134">
        <f t="shared" si="0"/>
        <v>4.8210047284719035</v>
      </c>
      <c r="AC72" s="134">
        <f>'peak areas'!Y72*($B$27/F72)*(G72/E72)</f>
        <v>0</v>
      </c>
      <c r="AD72" s="134">
        <f>'peak areas'!AB72*($B$26/F72)*(G72/E72)</f>
        <v>0</v>
      </c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</row>
    <row r="73" spans="1:84" s="79" customFormat="1" x14ac:dyDescent="0.2">
      <c r="A73" s="50" t="str">
        <f>'peak areas'!A73</f>
        <v>07Sep21.034.lcd</v>
      </c>
      <c r="B73" s="80">
        <f>'peak areas'!B73</f>
        <v>44409</v>
      </c>
      <c r="C73" s="50">
        <f>'peak areas'!C73</f>
        <v>28</v>
      </c>
      <c r="D73" s="50" t="str">
        <f>'peak areas'!D73</f>
        <v>T1</v>
      </c>
      <c r="E73" s="50">
        <f>'peak areas'!E73</f>
        <v>0.1</v>
      </c>
      <c r="F73" s="119">
        <f>'peak areas'!F73</f>
        <v>300</v>
      </c>
      <c r="G73" s="50">
        <f>'peak areas'!G73</f>
        <v>1.5</v>
      </c>
      <c r="H73" s="39">
        <f>'peak areas'!H73*($B$28/F73)*(G73/E73)</f>
        <v>0.19428051355401171</v>
      </c>
      <c r="I73" s="39">
        <f>'peak areas'!I73*($B$8/F73)*(G73/E73)</f>
        <v>6.9909267115659951E-2</v>
      </c>
      <c r="J73" s="39">
        <f>'peak areas'!J73*($B$9/F73)*(G73/E73)</f>
        <v>0</v>
      </c>
      <c r="K73" s="39">
        <f>'peak areas'!K73*($B$25/F73)*(G73/E73)</f>
        <v>0</v>
      </c>
      <c r="L73" s="39">
        <f>'peak areas'!L73*($B$10/F73)*(G73/E73)</f>
        <v>1.0462721903669723</v>
      </c>
      <c r="M73" s="39">
        <f>'peak areas'!M73*($B$11/F73)*(G73/E73)</f>
        <v>0</v>
      </c>
      <c r="N73" s="50">
        <f>'peak areas'!N73*($B$32/F73)*(G73/E73)</f>
        <v>1.4668748931759413E-2</v>
      </c>
      <c r="O73" s="39">
        <f>'peak areas'!O73*($B$12/F73)*(G73/E73)</f>
        <v>1.9609821085500762E-2</v>
      </c>
      <c r="P73" s="39">
        <f>'peak areas'!P73*($B$13/F73)*(G73/E73)</f>
        <v>0.25411730266033816</v>
      </c>
      <c r="Q73" s="39">
        <f>'peak areas'!Q73*($B$14/F73)*(G73/E73)</f>
        <v>1.1035933481240059E-2</v>
      </c>
      <c r="R73" s="39">
        <f>'peak areas'!R73*($B$22/F73)*(G73/E73)</f>
        <v>0</v>
      </c>
      <c r="S73" s="39">
        <f>'peak areas'!S73*($B$15/F73)*(G73/E73)</f>
        <v>6.4053024144923129E-2</v>
      </c>
      <c r="T73" s="39">
        <f>'peak areas'!T73*($B$23/F73)*(G73/E73)</f>
        <v>0</v>
      </c>
      <c r="U73" s="39">
        <f>'peak areas'!U73*($B$17/F73)*(G73/E73)</f>
        <v>0</v>
      </c>
      <c r="V73" s="39">
        <f>'peak areas'!V73*($B$16/F73)*(G73/E73)</f>
        <v>0.12447699533635936</v>
      </c>
      <c r="W73" s="39">
        <f>'peak areas'!W73*($B$18/F73)*(G73/E73)</f>
        <v>4.7857612352912172E-2</v>
      </c>
      <c r="X73" s="39">
        <f>'peak areas'!X73*($B$24/F73)*(G73/E73)</f>
        <v>0</v>
      </c>
      <c r="Y73" s="39">
        <f>'peak areas'!Z73*($B$19/F73)*(G73/E73)</f>
        <v>0.24959361809045227</v>
      </c>
      <c r="Z73" s="39">
        <f>'peak areas'!AA73*($B$7/F73)*(G73/E73)</f>
        <v>4.3087735909202109</v>
      </c>
      <c r="AA73" s="39">
        <f>'peak areas'!AC73*($B$20/F73)*(G73/E73)</f>
        <v>0.21786394251635616</v>
      </c>
      <c r="AB73" s="39">
        <f t="shared" si="0"/>
        <v>4.5030541044742227</v>
      </c>
      <c r="AC73" s="39">
        <f>'peak areas'!Y73*($B$27/F73)*(G73/E73)</f>
        <v>0</v>
      </c>
      <c r="AD73" s="39">
        <f>'peak areas'!AB73*($B$26/F73)*(G73/E73)</f>
        <v>0</v>
      </c>
      <c r="AE73" s="39"/>
      <c r="AF73" s="39"/>
      <c r="AG73" s="39"/>
      <c r="AH73" s="39"/>
      <c r="AI73" s="39"/>
      <c r="AJ73" s="39"/>
      <c r="AK73" s="39"/>
      <c r="AL73" s="39"/>
      <c r="AM73" s="39"/>
      <c r="AN73" s="39"/>
    </row>
    <row r="74" spans="1:84" x14ac:dyDescent="0.2">
      <c r="A74" s="50" t="str">
        <f>'peak areas'!A74</f>
        <v>07Sep21.035.lcd</v>
      </c>
      <c r="B74" s="80">
        <f>'peak areas'!B74</f>
        <v>44409</v>
      </c>
      <c r="C74" s="50">
        <f>'peak areas'!C74</f>
        <v>29</v>
      </c>
      <c r="D74" s="50" t="str">
        <f>'peak areas'!D74</f>
        <v>T1</v>
      </c>
      <c r="E74" s="50">
        <f>'peak areas'!E74</f>
        <v>0.1</v>
      </c>
      <c r="F74" s="119">
        <f>'peak areas'!F74</f>
        <v>300</v>
      </c>
      <c r="G74" s="50">
        <f>'peak areas'!G74</f>
        <v>1.5</v>
      </c>
      <c r="H74" s="38">
        <f>'peak areas'!H74*($B$28/F74)*(G74/E74)</f>
        <v>0.30609457158425285</v>
      </c>
      <c r="I74" s="38">
        <f>'peak areas'!I74*($B$8/F74)*(G74/E74)</f>
        <v>7.114443084796096E-2</v>
      </c>
      <c r="J74" s="38">
        <f>'peak areas'!J74*($B$9/F74)*(G74/E74)</f>
        <v>0</v>
      </c>
      <c r="K74" s="38">
        <f>'peak areas'!K74*($B$25/F74)*(G74/E74)</f>
        <v>0</v>
      </c>
      <c r="L74" s="38">
        <f>'peak areas'!L74*($B$10/F74)*(G74/E74)</f>
        <v>0.98694598623853202</v>
      </c>
      <c r="M74" s="38">
        <f>'peak areas'!M74*($B$11/F74)*(G74/E74)</f>
        <v>0</v>
      </c>
      <c r="N74" s="50">
        <f>'peak areas'!N74*($B$32/F74)*(G74/E74)</f>
        <v>1.0195982864042609E-2</v>
      </c>
      <c r="O74" s="38">
        <f>'peak areas'!O74*($B$12/F74)*(G74/E74)</f>
        <v>1.786045575125465E-2</v>
      </c>
      <c r="P74" s="38">
        <f>'peak areas'!P74*($B$13/F74)*(G74/E74)</f>
        <v>0.22795239111383661</v>
      </c>
      <c r="Q74" s="38">
        <f>'peak areas'!Q74*($B$14/F74)*(G74/E74)</f>
        <v>1.4364447411305045E-2</v>
      </c>
      <c r="R74" s="38">
        <f>'peak areas'!R74*($B$22/F74)*(G74/E74)</f>
        <v>0</v>
      </c>
      <c r="S74" s="38">
        <f>'peak areas'!S74*($B$15/F74)*(G74/E74)</f>
        <v>5.1219555333232095E-2</v>
      </c>
      <c r="T74" s="38">
        <f>'peak areas'!T74*($B$23/F74)*(G74/E74)</f>
        <v>0</v>
      </c>
      <c r="U74" s="38">
        <f>'peak areas'!U74*($B$17/F74)*(G74/E74)</f>
        <v>0</v>
      </c>
      <c r="V74" s="38">
        <f>'peak areas'!V74*($B$16/F74)*(G74/E74)</f>
        <v>0.12060216196911117</v>
      </c>
      <c r="W74" s="38">
        <f>'peak areas'!W74*($B$18/F74)*(G74/E74)</f>
        <v>4.8509557627144574E-2</v>
      </c>
      <c r="X74" s="38">
        <f>'peak areas'!X74*($B$24/F74)*(G74/E74)</f>
        <v>0</v>
      </c>
      <c r="Y74" s="38">
        <f>'peak areas'!Z74*($B$19/F74)*(G74/E74)</f>
        <v>0.21450481155778894</v>
      </c>
      <c r="Z74" s="38">
        <f>'peak areas'!AA74*($B$7/F74)*(G74/E74)</f>
        <v>3.9279886502635422</v>
      </c>
      <c r="AA74" s="38">
        <f>'peak areas'!AC74*($B$20/F74)*(G74/E74)</f>
        <v>0.18912911315083025</v>
      </c>
      <c r="AB74" s="38">
        <f t="shared" si="0"/>
        <v>4.2340832218477953</v>
      </c>
      <c r="AC74" s="38">
        <f>'peak areas'!Y74*($B$27/F74)*(G74/E74)</f>
        <v>0</v>
      </c>
      <c r="AD74" s="38">
        <f>'peak areas'!AB74*($B$26/F74)*(G74/E74)</f>
        <v>0</v>
      </c>
    </row>
    <row r="75" spans="1:84" s="4" customFormat="1" x14ac:dyDescent="0.2">
      <c r="A75" s="50" t="str">
        <f>'peak areas'!A75</f>
        <v>07Sep21.036.lcd</v>
      </c>
      <c r="B75" s="80">
        <f>'peak areas'!B75</f>
        <v>44409</v>
      </c>
      <c r="C75" s="50">
        <f>'peak areas'!C75</f>
        <v>30</v>
      </c>
      <c r="D75" s="50" t="str">
        <f>'peak areas'!D75</f>
        <v>T1</v>
      </c>
      <c r="E75" s="50">
        <f>'peak areas'!E75</f>
        <v>0.1</v>
      </c>
      <c r="F75" s="119">
        <f>'peak areas'!F75</f>
        <v>300</v>
      </c>
      <c r="G75" s="50">
        <f>'peak areas'!G75</f>
        <v>1.5</v>
      </c>
      <c r="H75" s="47">
        <f>'peak areas'!H75*($B$28/F75)*(G75/E75)</f>
        <v>0.2608174635608228</v>
      </c>
      <c r="I75" s="47">
        <f>'peak areas'!I75*($B$8/F75)*(G75/E75)</f>
        <v>6.4675239963939118E-2</v>
      </c>
      <c r="J75" s="47">
        <f>'peak areas'!J75*($B$9/F75)*(G75/E75)</f>
        <v>0</v>
      </c>
      <c r="K75" s="47">
        <f>'peak areas'!K75*($B$25/F75)*(G75/E75)</f>
        <v>0</v>
      </c>
      <c r="L75" s="47">
        <f>'peak areas'!L75*($B$10/F75)*(G75/E75)</f>
        <v>1.056728497706422</v>
      </c>
      <c r="M75" s="47">
        <f>'peak areas'!M75*($B$11/F75)*(G75/E75)</f>
        <v>0</v>
      </c>
      <c r="N75" s="50">
        <f>'peak areas'!N75*($B$32/F75)*(G75/E75)</f>
        <v>1.5241507831926472E-2</v>
      </c>
      <c r="O75" s="47">
        <f>'peak areas'!O75*($B$12/F75)*(G75/E75)</f>
        <v>1.9401731257435197E-2</v>
      </c>
      <c r="P75" s="47">
        <f>'peak areas'!P75*($B$13/F75)*(G75/E75)</f>
        <v>0.24299356720663456</v>
      </c>
      <c r="Q75" s="47">
        <f>'peak areas'!Q75*($B$14/F75)*(G75/E75)</f>
        <v>1.2745661948049396E-2</v>
      </c>
      <c r="R75" s="47">
        <f>'peak areas'!R75*($B$22/F75)*(G75/E75)</f>
        <v>0</v>
      </c>
      <c r="S75" s="47">
        <f>'peak areas'!S75*($B$15/F75)*(G75/E75)</f>
        <v>5.8497923161439577E-2</v>
      </c>
      <c r="T75" s="47">
        <f>'peak areas'!T75*($B$23/F75)*(G75/E75)</f>
        <v>0</v>
      </c>
      <c r="U75" s="47">
        <f>'peak areas'!U75*($B$17/F75)*(G75/E75)</f>
        <v>0</v>
      </c>
      <c r="V75" s="47">
        <f>'peak areas'!V75*($B$16/F75)*(G75/E75)</f>
        <v>0.13022034144660069</v>
      </c>
      <c r="W75" s="47">
        <f>'peak areas'!W75*($B$18/F75)*(G75/E75)</f>
        <v>4.3668260312937267E-2</v>
      </c>
      <c r="X75" s="47">
        <f>'peak areas'!X75*($B$24/F75)*(G75/E75)</f>
        <v>0</v>
      </c>
      <c r="Y75" s="47">
        <f>'peak areas'!Z75*($B$19/F75)*(G75/E75)</f>
        <v>0.25636610552763822</v>
      </c>
      <c r="Z75" s="47">
        <f>'peak areas'!AA75*($B$7/F75)*(G75/E75)</f>
        <v>4.2040376891313853</v>
      </c>
      <c r="AA75" s="47">
        <f>'peak areas'!AC75*($B$20/F75)*(G75/E75)</f>
        <v>0.20461430339661463</v>
      </c>
      <c r="AB75" s="47">
        <f t="shared" si="0"/>
        <v>4.4648551526922082</v>
      </c>
      <c r="AC75" s="47">
        <f>'peak areas'!Y75*($B$27/F75)*(G75/E75)</f>
        <v>0</v>
      </c>
      <c r="AD75" s="47">
        <f>'peak areas'!AB75*($B$26/F75)*(G75/E75)</f>
        <v>0</v>
      </c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</row>
    <row r="76" spans="1:84" s="138" customFormat="1" x14ac:dyDescent="0.2">
      <c r="A76" s="134" t="str">
        <f>'peak areas'!A76</f>
        <v>07Sep21.037.lcd</v>
      </c>
      <c r="B76" s="135">
        <f>'peak areas'!B76</f>
        <v>44409</v>
      </c>
      <c r="C76" s="134">
        <f>'peak areas'!C76</f>
        <v>31</v>
      </c>
      <c r="D76" s="134" t="str">
        <f>'peak areas'!D76</f>
        <v>T1</v>
      </c>
      <c r="E76" s="134">
        <f>'peak areas'!E76</f>
        <v>0.1</v>
      </c>
      <c r="F76" s="119">
        <f>'peak areas'!F76</f>
        <v>300</v>
      </c>
      <c r="G76" s="134">
        <f>'peak areas'!G76</f>
        <v>1.5</v>
      </c>
      <c r="H76" s="137">
        <f>'peak areas'!H76*($B$28/F76)*(G76/E76)</f>
        <v>0.253016721155156</v>
      </c>
      <c r="I76" s="137">
        <f>'peak areas'!I76*($B$8/F76)*(G76/E76)</f>
        <v>8.5641352548125355E-2</v>
      </c>
      <c r="J76" s="137">
        <f>'peak areas'!J76*($B$9/F76)*(G76/E76)</f>
        <v>0</v>
      </c>
      <c r="K76" s="137">
        <f>'peak areas'!K76*($B$25/F76)*(G76/E76)</f>
        <v>0</v>
      </c>
      <c r="L76" s="137">
        <f>'peak areas'!L76*($B$10/F76)*(G76/E76)</f>
        <v>1.077476490825688</v>
      </c>
      <c r="M76" s="137">
        <f>'peak areas'!M76*($B$11/F76)*(G76/E76)</f>
        <v>0</v>
      </c>
      <c r="N76" s="134">
        <f>'peak areas'!N76*($B$32/F76)*(G76/E76)</f>
        <v>1.3204060141255866E-2</v>
      </c>
      <c r="O76" s="137">
        <f>'peak areas'!O76*($B$12/F76)*(G76/E76)</f>
        <v>2.2512497839703483E-2</v>
      </c>
      <c r="P76" s="137">
        <f>'peak areas'!P76*($B$13/F76)*(G76/E76)</f>
        <v>0.24971719741528087</v>
      </c>
      <c r="Q76" s="137">
        <f>'peak areas'!Q76*($B$14/F76)*(G76/E76)</f>
        <v>1.0699444368091412E-2</v>
      </c>
      <c r="R76" s="137">
        <f>'peak areas'!R76*($B$22/F76)*(G76/E76)</f>
        <v>0</v>
      </c>
      <c r="S76" s="137">
        <f>'peak areas'!S76*($B$15/F76)*(G76/E76)</f>
        <v>6.7427578629554522E-2</v>
      </c>
      <c r="T76" s="137">
        <f>'peak areas'!T76*($B$23/F76)*(G76/E76)</f>
        <v>0</v>
      </c>
      <c r="U76" s="137">
        <f>'peak areas'!U76*($B$17/F76)*(G76/E76)</f>
        <v>0</v>
      </c>
      <c r="V76" s="137">
        <f>'peak areas'!V76*($B$16/F76)*(G76/E76)</f>
        <v>0.12673055951229034</v>
      </c>
      <c r="W76" s="137">
        <f>'peak areas'!W76*($B$18/F76)*(G76/E76)</f>
        <v>4.4702519173910896E-2</v>
      </c>
      <c r="X76" s="137">
        <f>'peak areas'!X76*($B$24/F76)*(G76/E76)</f>
        <v>0</v>
      </c>
      <c r="Y76" s="137">
        <f>'peak areas'!Z76*($B$19/F76)*(G76/E76)</f>
        <v>0.26128988693467342</v>
      </c>
      <c r="Z76" s="137">
        <f>'peak areas'!AA76*($B$7/F76)*(G76/E76)</f>
        <v>4.2301875486496705</v>
      </c>
      <c r="AA76" s="137">
        <f>'peak areas'!AC76*($B$20/F76)*(G76/E76)</f>
        <v>0.19971171373916957</v>
      </c>
      <c r="AB76" s="137">
        <f t="shared" si="0"/>
        <v>4.4832042698048262</v>
      </c>
      <c r="AC76" s="137">
        <f>'peak areas'!Y76*($B$27/F76)*(G76/E76)</f>
        <v>0</v>
      </c>
      <c r="AD76" s="137">
        <f>'peak areas'!AB76*($B$26/F76)*(G76/E76)</f>
        <v>0</v>
      </c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</row>
    <row r="77" spans="1:84" s="138" customFormat="1" x14ac:dyDescent="0.2">
      <c r="A77" s="134" t="str">
        <f>'peak areas'!A77</f>
        <v>07Sep21.038.lcd</v>
      </c>
      <c r="B77" s="135">
        <f>'peak areas'!B77</f>
        <v>44409</v>
      </c>
      <c r="C77" s="134">
        <f>'peak areas'!C77</f>
        <v>32</v>
      </c>
      <c r="D77" s="134" t="str">
        <f>'peak areas'!D77</f>
        <v>T1</v>
      </c>
      <c r="E77" s="134">
        <f>'peak areas'!E77</f>
        <v>0.1</v>
      </c>
      <c r="F77" s="119">
        <f>'peak areas'!F77</f>
        <v>300</v>
      </c>
      <c r="G77" s="134">
        <f>'peak areas'!G77</f>
        <v>1.5</v>
      </c>
      <c r="H77" s="137">
        <f>'peak areas'!H77*($B$28/F77)*(G77/E77)</f>
        <v>0.27037106661217819</v>
      </c>
      <c r="I77" s="137">
        <f>'peak areas'!I77*($B$8/F77)*(G77/E77)</f>
        <v>6.4993615500874999E-2</v>
      </c>
      <c r="J77" s="137">
        <f>'peak areas'!J77*($B$9/F77)*(G77/E77)</f>
        <v>0</v>
      </c>
      <c r="K77" s="137">
        <f>'peak areas'!K77*($B$25/F77)*(G77/E77)</f>
        <v>0</v>
      </c>
      <c r="L77" s="137">
        <f>'peak areas'!L77*($B$10/F77)*(G77/E77)</f>
        <v>1.0597768348623853</v>
      </c>
      <c r="M77" s="137">
        <f>'peak areas'!M77*($B$11/F77)*(G77/E77)</f>
        <v>0</v>
      </c>
      <c r="N77" s="134">
        <f>'peak areas'!N77*($B$32/F77)*(G77/E77)</f>
        <v>1.5412023840373155E-2</v>
      </c>
      <c r="O77" s="137">
        <f>'peak areas'!O77*($B$12/F77)*(G77/E77)</f>
        <v>1.6322707191312503E-2</v>
      </c>
      <c r="P77" s="137">
        <f>'peak areas'!P77*($B$13/F77)*(G77/E77)</f>
        <v>0.24814573125633177</v>
      </c>
      <c r="Q77" s="137">
        <f>'peak areas'!Q77*($B$14/F77)*(G77/E77)</f>
        <v>1.1304215341723439E-2</v>
      </c>
      <c r="R77" s="137">
        <f>'peak areas'!R77*($B$22/F77)*(G77/E77)</f>
        <v>0</v>
      </c>
      <c r="S77" s="137">
        <f>'peak areas'!S77*($B$15/F77)*(G77/E77)</f>
        <v>6.2579567481621093E-2</v>
      </c>
      <c r="T77" s="137">
        <f>'peak areas'!T77*($B$23/F77)*(G77/E77)</f>
        <v>0</v>
      </c>
      <c r="U77" s="137">
        <f>'peak areas'!U77*($B$17/F77)*(G77/E77)</f>
        <v>0</v>
      </c>
      <c r="V77" s="137">
        <f>'peak areas'!V77*($B$16/F77)*(G77/E77)</f>
        <v>0.13230367235744334</v>
      </c>
      <c r="W77" s="137">
        <f>'peak areas'!W77*($B$18/F77)*(G77/E77)</f>
        <v>4.2420710714097476E-2</v>
      </c>
      <c r="X77" s="137">
        <f>'peak areas'!X77*($B$24/F77)*(G77/E77)</f>
        <v>0</v>
      </c>
      <c r="Y77" s="137">
        <f>'peak areas'!Z77*($B$19/F77)*(G77/E77)</f>
        <v>0.29284601758793971</v>
      </c>
      <c r="Z77" s="137">
        <f>'peak areas'!AA77*($B$7/F77)*(G77/E77)</f>
        <v>4.2716895761826041</v>
      </c>
      <c r="AA77" s="137">
        <f>'peak areas'!AC77*($B$20/F77)*(G77/E77)</f>
        <v>0.19269260396405663</v>
      </c>
      <c r="AB77" s="137">
        <f t="shared" si="0"/>
        <v>4.5420606427947821</v>
      </c>
      <c r="AC77" s="137">
        <f>'peak areas'!Y77*($B$27/F77)*(G77/E77)</f>
        <v>0</v>
      </c>
      <c r="AD77" s="137">
        <f>'peak areas'!AB77*($B$26/F77)*(G77/E77)</f>
        <v>0</v>
      </c>
      <c r="AE77" s="137"/>
      <c r="AF77" s="137"/>
      <c r="AG77" s="137"/>
      <c r="AH77" s="137"/>
      <c r="AI77" s="137"/>
      <c r="AJ77" s="137"/>
      <c r="AK77" s="137"/>
      <c r="AL77" s="137"/>
      <c r="AM77" s="137"/>
      <c r="AN77" s="137"/>
    </row>
    <row r="78" spans="1:84" s="138" customFormat="1" x14ac:dyDescent="0.2">
      <c r="A78" s="134" t="str">
        <f>'peak areas'!A78</f>
        <v>07Sep21.039.lcd</v>
      </c>
      <c r="B78" s="135">
        <f>'peak areas'!B78</f>
        <v>44409</v>
      </c>
      <c r="C78" s="134">
        <f>'peak areas'!C78</f>
        <v>33</v>
      </c>
      <c r="D78" s="134" t="str">
        <f>'peak areas'!D78</f>
        <v>T1</v>
      </c>
      <c r="E78" s="134">
        <f>'peak areas'!E78</f>
        <v>0.1</v>
      </c>
      <c r="F78" s="119">
        <f>'peak areas'!F78</f>
        <v>300</v>
      </c>
      <c r="G78" s="134">
        <f>'peak areas'!G78</f>
        <v>1.5</v>
      </c>
      <c r="H78" s="137">
        <f>'peak areas'!H78*($B$28/F78)*(G78/E78)</f>
        <v>0.22598576488216865</v>
      </c>
      <c r="I78" s="137">
        <f>'peak areas'!I78*($B$8/F78)*(G78/E78)</f>
        <v>6.7815656254971629E-2</v>
      </c>
      <c r="J78" s="137">
        <f>'peak areas'!J78*($B$9/F78)*(G78/E78)</f>
        <v>0</v>
      </c>
      <c r="K78" s="137">
        <f>'peak areas'!K78*($B$25/F78)*(G78/E78)</f>
        <v>0</v>
      </c>
      <c r="L78" s="137">
        <f>'peak areas'!L78*($B$10/F78)*(G78/E78)</f>
        <v>1.0050146215596329</v>
      </c>
      <c r="M78" s="137">
        <f>'peak areas'!M78*($B$11/F78)*(G78/E78)</f>
        <v>0</v>
      </c>
      <c r="N78" s="134">
        <f>'peak areas'!N78*($B$32/F78)*(G78/E78)</f>
        <v>1.3470764667287855E-2</v>
      </c>
      <c r="O78" s="137">
        <f>'peak areas'!O78*($B$12/F78)*(G78/E78)</f>
        <v>1.9359407902574403E-2</v>
      </c>
      <c r="P78" s="137">
        <f>'peak areas'!P78*($B$13/F78)*(G78/E78)</f>
        <v>0.23499031455427266</v>
      </c>
      <c r="Q78" s="137">
        <f>'peak areas'!Q78*($B$14/F78)*(G78/E78)</f>
        <v>8.5395480336913181E-3</v>
      </c>
      <c r="R78" s="137">
        <f>'peak areas'!R78*($B$22/F78)*(G78/E78)</f>
        <v>0</v>
      </c>
      <c r="S78" s="137">
        <f>'peak areas'!S78*($B$15/F78)*(G78/E78)</f>
        <v>5.1452429231167759E-2</v>
      </c>
      <c r="T78" s="137">
        <f>'peak areas'!T78*($B$23/F78)*(G78/E78)</f>
        <v>0</v>
      </c>
      <c r="U78" s="137">
        <f>'peak areas'!U78*($B$17/F78)*(G78/E78)</f>
        <v>0</v>
      </c>
      <c r="V78" s="137">
        <f>'peak areas'!V78*($B$16/F78)*(G78/E78)</f>
        <v>0.1288584753258942</v>
      </c>
      <c r="W78" s="137">
        <f>'peak areas'!W78*($B$18/F78)*(G78/E78)</f>
        <v>4.4292035112357159E-2</v>
      </c>
      <c r="X78" s="137">
        <f>'peak areas'!X78*($B$24/F78)*(G78/E78)</f>
        <v>0</v>
      </c>
      <c r="Y78" s="137">
        <f>'peak areas'!Z78*($B$19/F78)*(G78/E78)</f>
        <v>0.26890435929648243</v>
      </c>
      <c r="Z78" s="137">
        <f>'peak areas'!AA78*($B$7/F78)*(G78/E78)</f>
        <v>4.11729793984862</v>
      </c>
      <c r="AA78" s="137">
        <f>'peak areas'!AC78*($B$20/F78)*(G78/E78)</f>
        <v>0.19954432638364222</v>
      </c>
      <c r="AB78" s="137">
        <f t="shared" si="0"/>
        <v>4.3432837047307888</v>
      </c>
      <c r="AC78" s="137">
        <f>'peak areas'!Y78*($B$27/F78)*(G78/E78)</f>
        <v>0</v>
      </c>
      <c r="AD78" s="137">
        <f>'peak areas'!AB78*($B$26/F78)*(G78/E78)</f>
        <v>0</v>
      </c>
      <c r="AE78" s="137"/>
      <c r="AF78" s="137"/>
      <c r="AG78" s="137"/>
      <c r="AH78" s="137"/>
      <c r="AI78" s="137"/>
      <c r="AJ78" s="137"/>
      <c r="AK78" s="137"/>
      <c r="AL78" s="137"/>
      <c r="AM78" s="137"/>
      <c r="AN78" s="137"/>
    </row>
    <row r="79" spans="1:84" s="8" customFormat="1" x14ac:dyDescent="0.2">
      <c r="A79" s="50" t="str">
        <f>'peak areas'!A79</f>
        <v>07Sep21.040.lcd</v>
      </c>
      <c r="B79" s="80">
        <f>'peak areas'!B79</f>
        <v>44409</v>
      </c>
      <c r="C79" s="50">
        <f>'peak areas'!C79</f>
        <v>34</v>
      </c>
      <c r="D79" s="50" t="str">
        <f>'peak areas'!D79</f>
        <v>T1</v>
      </c>
      <c r="E79" s="50">
        <f>'peak areas'!E79</f>
        <v>0.1</v>
      </c>
      <c r="F79" s="119">
        <f>'peak areas'!F79</f>
        <v>300</v>
      </c>
      <c r="G79" s="50">
        <f>'peak areas'!G79</f>
        <v>1.5</v>
      </c>
      <c r="H79" s="50">
        <f>'peak areas'!H79*($B$28/F79)*(G79/E79)</f>
        <v>0.20724758207328703</v>
      </c>
      <c r="I79" s="50">
        <f>'peak areas'!I79*($B$8/F79)*(G79/E79)</f>
        <v>8.2832646895052223E-2</v>
      </c>
      <c r="J79" s="50">
        <f>'peak areas'!J79*($B$9/F79)*(G79/E79)</f>
        <v>0</v>
      </c>
      <c r="K79" s="50">
        <f>'peak areas'!K79*($B$25/F79)*(G79/E79)</f>
        <v>0</v>
      </c>
      <c r="L79" s="50">
        <f>'peak areas'!L79*($B$10/F79)*(G79/E79)</f>
        <v>1.0618942087155963</v>
      </c>
      <c r="M79" s="50">
        <f>'peak areas'!M79*($B$11/F79)*(G79/E79)</f>
        <v>0</v>
      </c>
      <c r="N79" s="50">
        <f>'peak areas'!N79*($B$32/F79)*(G79/E79)</f>
        <v>1.3999801514007048E-2</v>
      </c>
      <c r="O79" s="50">
        <f>'peak areas'!O79*($B$12/F79)*(G79/E79)</f>
        <v>2.0583258247298997E-2</v>
      </c>
      <c r="P79" s="50">
        <f>'peak areas'!P79*($B$13/F79)*(G79/E79)</f>
        <v>0.24647324227287887</v>
      </c>
      <c r="Q79" s="50">
        <f>'peak areas'!Q79*($B$14/F79)*(G79/E79)</f>
        <v>8.3576620265839435E-3</v>
      </c>
      <c r="R79" s="50">
        <f>'peak areas'!R79*($B$22/F79)*(G79/E79)</f>
        <v>0</v>
      </c>
      <c r="S79" s="50">
        <f>'peak areas'!S79*($B$15/F79)*(G79/E79)</f>
        <v>5.7210765616486067E-2</v>
      </c>
      <c r="T79" s="50">
        <f>'peak areas'!T79*($B$23/F79)*(G79/E79)</f>
        <v>0</v>
      </c>
      <c r="U79" s="50">
        <f>'peak areas'!U79*($B$17/F79)*(G79/E79)</f>
        <v>0</v>
      </c>
      <c r="V79" s="50">
        <f>'peak areas'!V79*($B$16/F79)*(G79/E79)</f>
        <v>0.12831940331978123</v>
      </c>
      <c r="W79" s="50">
        <f>'peak areas'!W79*($B$18/F79)*(G79/E79)</f>
        <v>4.4489228436044741E-2</v>
      </c>
      <c r="X79" s="50">
        <f>'peak areas'!X79*($B$24/F79)*(G79/E79)</f>
        <v>0</v>
      </c>
      <c r="Y79" s="50">
        <f>'peak areas'!Z79*($B$19/F79)*(G79/E79)</f>
        <v>0.28061893216080402</v>
      </c>
      <c r="Z79" s="50">
        <f>'peak areas'!AA79*($B$7/F79)*(G79/E79)</f>
        <v>4.2379659804437582</v>
      </c>
      <c r="AA79" s="50">
        <f>'peak areas'!AC79*($B$20/F79)*(G79/E79)</f>
        <v>0.18898404410937322</v>
      </c>
      <c r="AB79" s="50">
        <f t="shared" si="0"/>
        <v>4.4452135625170452</v>
      </c>
      <c r="AC79" s="50">
        <f>'peak areas'!Y79*($B$27/F79)*(G79/E79)</f>
        <v>0</v>
      </c>
      <c r="AD79" s="50">
        <f>'peak areas'!AB79*($B$26/F79)*(G79/E79)</f>
        <v>0</v>
      </c>
      <c r="AE79" s="50"/>
      <c r="AF79" s="50"/>
      <c r="AG79" s="50"/>
      <c r="AH79" s="50"/>
      <c r="AI79" s="50"/>
      <c r="AJ79" s="50"/>
      <c r="AK79" s="50"/>
      <c r="AL79" s="50"/>
      <c r="AM79" s="50"/>
      <c r="AN79" s="50"/>
    </row>
    <row r="80" spans="1:84" s="8" customFormat="1" x14ac:dyDescent="0.2">
      <c r="A80" s="50" t="str">
        <f>'peak areas'!A80</f>
        <v>07Sep21.041.lcd</v>
      </c>
      <c r="B80" s="80">
        <f>'peak areas'!B80</f>
        <v>44409</v>
      </c>
      <c r="C80" s="50">
        <f>'peak areas'!C80</f>
        <v>35</v>
      </c>
      <c r="D80" s="50" t="str">
        <f>'peak areas'!D80</f>
        <v>T1</v>
      </c>
      <c r="E80" s="50">
        <f>'peak areas'!E80</f>
        <v>0.1</v>
      </c>
      <c r="F80" s="119">
        <f>'peak areas'!F80</f>
        <v>300</v>
      </c>
      <c r="G80" s="50">
        <f>'peak areas'!G80</f>
        <v>1.5</v>
      </c>
      <c r="H80" s="50">
        <f>'peak areas'!H80*($B$28/F80)*(G80/E80)</f>
        <v>0.28023218907505792</v>
      </c>
      <c r="I80" s="50">
        <f>'peak areas'!I80*($B$8/F80)*(G80/E80)</f>
        <v>7.6418463302752287E-2</v>
      </c>
      <c r="J80" s="50">
        <f>'peak areas'!J80*($B$9/F80)*(G80/E80)</f>
        <v>0</v>
      </c>
      <c r="K80" s="50">
        <f>'peak areas'!K80*($B$25/F80)*(G80/E80)</f>
        <v>0</v>
      </c>
      <c r="L80" s="50">
        <f>'peak areas'!L80*($B$10/F80)*(G80/E80)</f>
        <v>1.1902138761467889</v>
      </c>
      <c r="M80" s="50">
        <f>'peak areas'!M80*($B$11/F80)*(G80/E80)</f>
        <v>0</v>
      </c>
      <c r="N80" s="50">
        <f>'peak areas'!N80*($B$32/F80)*(G80/E80)</f>
        <v>1.8179629823623145E-2</v>
      </c>
      <c r="O80" s="50">
        <f>'peak areas'!O80*($B$12/F80)*(G80/E80)</f>
        <v>1.8354228224630568E-2</v>
      </c>
      <c r="P80" s="50">
        <f>'peak areas'!P80*($B$13/F80)*(G80/E80)</f>
        <v>0.25780276496168292</v>
      </c>
      <c r="Q80" s="50">
        <f>'peak areas'!Q80*($B$14/F80)*(G80/E80)</f>
        <v>8.3394734258732048E-3</v>
      </c>
      <c r="R80" s="50">
        <f>'peak areas'!R80*($B$22/F80)*(G80/E80)</f>
        <v>0</v>
      </c>
      <c r="S80" s="50">
        <f>'peak areas'!S80*($B$15/F80)*(G80/E80)</f>
        <v>5.685086959240368E-2</v>
      </c>
      <c r="T80" s="50">
        <f>'peak areas'!T80*($B$23/F80)*(G80/E80)</f>
        <v>0</v>
      </c>
      <c r="U80" s="50">
        <f>'peak areas'!U80*($B$17/F80)*(G80/E80)</f>
        <v>0</v>
      </c>
      <c r="V80" s="50">
        <f>'peak areas'!V80*($B$16/F80)*(G80/E80)</f>
        <v>0.11542220690285258</v>
      </c>
      <c r="W80" s="50">
        <f>'peak areas'!W80*($B$18/F80)*(G80/E80)</f>
        <v>4.011475613301619E-2</v>
      </c>
      <c r="X80" s="50">
        <f>'peak areas'!X80*($B$24/F80)*(G80/E80)</f>
        <v>0</v>
      </c>
      <c r="Y80" s="50">
        <f>'peak areas'!Z80*($B$19/F80)*(G80/E80)</f>
        <v>0.24547521356783922</v>
      </c>
      <c r="Z80" s="50">
        <f>'peak areas'!AA80*($B$7/F80)*(G80/E80)</f>
        <v>4.3249786571578959</v>
      </c>
      <c r="AA80" s="50">
        <f>'peak areas'!AC80*($B$20/F80)*(G80/E80)</f>
        <v>0.20067512096320467</v>
      </c>
      <c r="AB80" s="50">
        <f t="shared" si="0"/>
        <v>4.6052108462329535</v>
      </c>
      <c r="AC80" s="50">
        <f>'peak areas'!Y80*($B$27/F80)*(G80/E80)</f>
        <v>0</v>
      </c>
      <c r="AD80" s="50">
        <f>'peak areas'!AB80*($B$26/F80)*(G80/E80)</f>
        <v>0</v>
      </c>
      <c r="AE80" s="50"/>
      <c r="AF80" s="50"/>
      <c r="AG80" s="50"/>
      <c r="AH80" s="50"/>
      <c r="AI80" s="50"/>
      <c r="AJ80" s="50"/>
      <c r="AK80" s="50"/>
      <c r="AL80" s="50"/>
      <c r="AM80" s="50"/>
      <c r="AN80" s="50"/>
    </row>
    <row r="81" spans="1:40" s="8" customFormat="1" x14ac:dyDescent="0.2">
      <c r="A81" s="50" t="str">
        <f>'peak areas'!A81</f>
        <v>07Sep21.042.lcd</v>
      </c>
      <c r="B81" s="80">
        <f>'peak areas'!B81</f>
        <v>44409</v>
      </c>
      <c r="C81" s="50">
        <f>'peak areas'!C81</f>
        <v>36</v>
      </c>
      <c r="D81" s="50" t="str">
        <f>'peak areas'!D81</f>
        <v>T1</v>
      </c>
      <c r="E81" s="50">
        <f>'peak areas'!E81</f>
        <v>0.1</v>
      </c>
      <c r="F81" s="119">
        <f>'peak areas'!F81</f>
        <v>300</v>
      </c>
      <c r="G81" s="50">
        <f>'peak areas'!G81</f>
        <v>1.5</v>
      </c>
      <c r="H81" s="50">
        <f>'peak areas'!H81*($B$28/F81)*(G81/E81)</f>
        <v>0.38289241928892526</v>
      </c>
      <c r="I81" s="50">
        <f>'peak areas'!I81*($B$8/F81)*(G81/E81)</f>
        <v>8.1420793074189951E-2</v>
      </c>
      <c r="J81" s="50">
        <f>'peak areas'!J81*($B$9/F81)*(G81/E81)</f>
        <v>0</v>
      </c>
      <c r="K81" s="50">
        <f>'peak areas'!K81*($B$25/F81)*(G81/E81)</f>
        <v>0</v>
      </c>
      <c r="L81" s="50">
        <f>'peak areas'!L81*($B$10/F81)*(G81/E81)</f>
        <v>1.2198287270642201</v>
      </c>
      <c r="M81" s="50">
        <f>'peak areas'!M81*($B$11/F81)*(G81/E81)</f>
        <v>0</v>
      </c>
      <c r="N81" s="50">
        <f>'peak areas'!N81*($B$32/F81)*(G81/E81)</f>
        <v>1.8109674538106555E-2</v>
      </c>
      <c r="O81" s="50">
        <f>'peak areas'!O81*($B$12/F81)*(G81/E81)</f>
        <v>2.3492988893978519E-2</v>
      </c>
      <c r="P81" s="50">
        <f>'peak areas'!P81*($B$13/F81)*(G81/E81)</f>
        <v>0.2675982373524653</v>
      </c>
      <c r="Q81" s="50">
        <f>'peak areas'!Q81*($B$14/F81)*(G81/E81)</f>
        <v>9.4853552706496754E-3</v>
      </c>
      <c r="R81" s="50">
        <f>'peak areas'!R81*($B$22/F81)*(G81/E81)</f>
        <v>0</v>
      </c>
      <c r="S81" s="50">
        <f>'peak areas'!S81*($B$15/F81)*(G81/E81)</f>
        <v>6.4489133444693564E-2</v>
      </c>
      <c r="T81" s="50">
        <f>'peak areas'!T81*($B$23/F81)*(G81/E81)</f>
        <v>0</v>
      </c>
      <c r="U81" s="50">
        <f>'peak areas'!U81*($B$17/F81)*(G81/E81)</f>
        <v>0</v>
      </c>
      <c r="V81" s="50">
        <f>'peak areas'!V81*($B$16/F81)*(G81/E81)</f>
        <v>0.14599123750513912</v>
      </c>
      <c r="W81" s="50">
        <f>'peak areas'!W81*($B$18/F81)*(G81/E81)</f>
        <v>4.2018275359633026E-2</v>
      </c>
      <c r="X81" s="50">
        <f>'peak areas'!X81*($B$24/F81)*(G81/E81)</f>
        <v>0</v>
      </c>
      <c r="Y81" s="50">
        <f>'peak areas'!Z81*($B$19/F81)*(G81/E81)</f>
        <v>0.32304765075376884</v>
      </c>
      <c r="Z81" s="50">
        <f>'peak areas'!AA81*($B$7/F81)*(G81/E81)</f>
        <v>4.7854754657395118</v>
      </c>
      <c r="AA81" s="50">
        <f>'peak areas'!AC81*($B$20/F81)*(G81/E81)</f>
        <v>0.21042450449291905</v>
      </c>
      <c r="AB81" s="50">
        <f t="shared" si="0"/>
        <v>5.1683678850284371</v>
      </c>
      <c r="AC81" s="50">
        <f>'peak areas'!Y81*($B$27/F81)*(G81/E81)</f>
        <v>0</v>
      </c>
      <c r="AD81" s="50">
        <f>'peak areas'!AB81*($B$26/F81)*(G81/E81)</f>
        <v>0</v>
      </c>
      <c r="AE81" s="50"/>
      <c r="AF81" s="50"/>
      <c r="AG81" s="50"/>
      <c r="AH81" s="50"/>
      <c r="AI81" s="50"/>
      <c r="AJ81" s="50"/>
      <c r="AK81" s="50"/>
      <c r="AL81" s="50"/>
      <c r="AM81" s="50"/>
      <c r="AN81" s="50"/>
    </row>
    <row r="82" spans="1:40" s="136" customFormat="1" x14ac:dyDescent="0.2">
      <c r="A82" s="134" t="str">
        <f>'peak areas'!A82</f>
        <v>07Sep21.043.lcd</v>
      </c>
      <c r="B82" s="135">
        <f>'peak areas'!B82</f>
        <v>44409</v>
      </c>
      <c r="C82" s="134">
        <f>'peak areas'!C82</f>
        <v>37</v>
      </c>
      <c r="D82" s="134" t="str">
        <f>'peak areas'!D82</f>
        <v>T1</v>
      </c>
      <c r="E82" s="134">
        <f>'peak areas'!E82</f>
        <v>0.1</v>
      </c>
      <c r="F82" s="119">
        <f>'peak areas'!F82</f>
        <v>300</v>
      </c>
      <c r="G82" s="134">
        <f>'peak areas'!G82</f>
        <v>1.5</v>
      </c>
      <c r="H82" s="134">
        <f>'peak areas'!H82*($B$28/F82)*(G82/E82)</f>
        <v>0.19636139490532625</v>
      </c>
      <c r="I82" s="134">
        <f>'peak areas'!I82*($B$8/F82)*(G82/E82)</f>
        <v>7.1372794452988261E-2</v>
      </c>
      <c r="J82" s="134">
        <f>'peak areas'!J82*($B$9/F82)*(G82/E82)</f>
        <v>0</v>
      </c>
      <c r="K82" s="134">
        <f>'peak areas'!K82*($B$25/F82)*(G82/E82)</f>
        <v>0</v>
      </c>
      <c r="L82" s="134">
        <f>'peak areas'!L82*($B$10/F82)*(G82/E82)</f>
        <v>1.0669974770642201</v>
      </c>
      <c r="M82" s="134">
        <f>'peak areas'!M82*($B$11/F82)*(G82/E82)</f>
        <v>0</v>
      </c>
      <c r="N82" s="134">
        <f>'peak areas'!N82*($B$32/F82)*(G82/E82)</f>
        <v>1.4541954976760599E-2</v>
      </c>
      <c r="O82" s="134">
        <f>'peak areas'!O82*($B$12/F82)*(G82/E82)</f>
        <v>1.702104254651559E-2</v>
      </c>
      <c r="P82" s="134">
        <f>'peak areas'!P82*($B$13/F82)*(G82/E82)</f>
        <v>0.22681120735555219</v>
      </c>
      <c r="Q82" s="134">
        <f>'peak areas'!Q82*($B$14/F82)*(G82/E82)</f>
        <v>8.9851687511043905E-3</v>
      </c>
      <c r="R82" s="134">
        <f>'peak areas'!R82*($B$22/F82)*(G82/E82)</f>
        <v>0</v>
      </c>
      <c r="S82" s="134">
        <f>'peak areas'!S82*($B$15/F82)*(G82/E82)</f>
        <v>5.9327801052264866E-2</v>
      </c>
      <c r="T82" s="134">
        <f>'peak areas'!T82*($B$23/F82)*(G82/E82)</f>
        <v>0</v>
      </c>
      <c r="U82" s="134">
        <f>'peak areas'!U82*($B$17/F82)*(G82/E82)</f>
        <v>0</v>
      </c>
      <c r="V82" s="134">
        <f>'peak areas'!V82*($B$16/F82)*(G82/E82)</f>
        <v>0.1294623980996599</v>
      </c>
      <c r="W82" s="134">
        <f>'peak areas'!W82*($B$18/F82)*(G82/E82)</f>
        <v>4.4915809911777058E-2</v>
      </c>
      <c r="X82" s="134">
        <f>'peak areas'!X82*($B$24/F82)*(G82/E82)</f>
        <v>0</v>
      </c>
      <c r="Y82" s="134">
        <f>'peak areas'!Z82*($B$19/F82)*(G82/E82)</f>
        <v>0.25036238693467339</v>
      </c>
      <c r="Z82" s="134">
        <f>'peak areas'!AA82*($B$7/F82)*(G82/E82)</f>
        <v>4.0588573536061912</v>
      </c>
      <c r="AA82" s="134">
        <f>'peak areas'!AC82*($B$20/F82)*(G82/E82)</f>
        <v>0.19069139513575206</v>
      </c>
      <c r="AB82" s="134">
        <f t="shared" si="0"/>
        <v>4.2552187485115178</v>
      </c>
      <c r="AC82" s="134">
        <f>'peak areas'!Y82*($B$27/F82)*(G82/E82)</f>
        <v>0</v>
      </c>
      <c r="AD82" s="134">
        <f>'peak areas'!AB82*($B$26/F82)*(G82/E82)</f>
        <v>0</v>
      </c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</row>
    <row r="83" spans="1:40" s="136" customFormat="1" x14ac:dyDescent="0.2">
      <c r="A83" s="134" t="str">
        <f>'peak areas'!A83</f>
        <v>07Sep21.044.lcd</v>
      </c>
      <c r="B83" s="135">
        <f>'peak areas'!B83</f>
        <v>44409</v>
      </c>
      <c r="C83" s="134">
        <f>'peak areas'!C83</f>
        <v>38</v>
      </c>
      <c r="D83" s="134" t="str">
        <f>'peak areas'!D83</f>
        <v>T1</v>
      </c>
      <c r="E83" s="134">
        <f>'peak areas'!E83</f>
        <v>0.1</v>
      </c>
      <c r="F83" s="119">
        <f>'peak areas'!F83</f>
        <v>300</v>
      </c>
      <c r="G83" s="134">
        <f>'peak areas'!G83</f>
        <v>1.5</v>
      </c>
      <c r="H83" s="134">
        <f>'peak areas'!H83*($B$28/F83)*(G83/E83)</f>
        <v>0.33604696226672121</v>
      </c>
      <c r="I83" s="134">
        <f>'peak areas'!I83*($B$8/F83)*(G83/E83)</f>
        <v>8.2290908415972835E-2</v>
      </c>
      <c r="J83" s="134">
        <f>'peak areas'!J83*($B$9/F83)*(G83/E83)</f>
        <v>0</v>
      </c>
      <c r="K83" s="134">
        <f>'peak areas'!K83*($B$25/F83)*(G83/E83)</f>
        <v>0</v>
      </c>
      <c r="L83" s="134">
        <f>'peak areas'!L83*($B$10/F83)*(G83/E83)</f>
        <v>1.1028565940366972</v>
      </c>
      <c r="M83" s="134">
        <f>'peak areas'!M83*($B$11/F83)*(G83/E83)</f>
        <v>0</v>
      </c>
      <c r="N83" s="134">
        <f>'peak areas'!N83*($B$32/F83)*(G83/E83)</f>
        <v>1.4813031708137374E-2</v>
      </c>
      <c r="O83" s="134">
        <f>'peak areas'!O83*($B$12/F83)*(G83/E83)</f>
        <v>1.9119575558363244E-2</v>
      </c>
      <c r="P83" s="134">
        <f>'peak areas'!P83*($B$13/F83)*(G83/E83)</f>
        <v>0.24727768328281707</v>
      </c>
      <c r="Q83" s="134">
        <f>'peak areas'!Q83*($B$14/F83)*(G83/E83)</f>
        <v>1.1276932440657333E-2</v>
      </c>
      <c r="R83" s="134">
        <f>'peak areas'!R83*($B$22/F83)*(G83/E83)</f>
        <v>0</v>
      </c>
      <c r="S83" s="134">
        <f>'peak areas'!S83*($B$15/F83)*(G83/E83)</f>
        <v>7.0992666303406018E-2</v>
      </c>
      <c r="T83" s="134">
        <f>'peak areas'!T83*($B$23/F83)*(G83/E83)</f>
        <v>0</v>
      </c>
      <c r="U83" s="134">
        <f>'peak areas'!U83*($B$17/F83)*(G83/E83)</f>
        <v>0</v>
      </c>
      <c r="V83" s="134">
        <f>'peak areas'!V83*($B$16/F83)*(G83/E83)</f>
        <v>0.13878064277675572</v>
      </c>
      <c r="W83" s="134">
        <f>'peak areas'!W83*($B$18/F83)*(G83/E83)</f>
        <v>5.4010848922673584E-2</v>
      </c>
      <c r="X83" s="134">
        <f>'peak areas'!X83*($B$24/F83)*(G83/E83)</f>
        <v>0</v>
      </c>
      <c r="Y83" s="134">
        <f>'peak areas'!Z83*($B$19/F83)*(G83/E83)</f>
        <v>0.29912429648241207</v>
      </c>
      <c r="Z83" s="134">
        <f>'peak areas'!AA83*($B$7/F83)*(G83/E83)</f>
        <v>4.6516045606517746</v>
      </c>
      <c r="AA83" s="134">
        <f>'peak areas'!AC83*($B$20/F83)*(G83/E83)</f>
        <v>0.23961313957787458</v>
      </c>
      <c r="AB83" s="134">
        <f t="shared" si="0"/>
        <v>4.9876515229184957</v>
      </c>
      <c r="AC83" s="134">
        <f>'peak areas'!Y83*($B$27/F83)*(G83/E83)</f>
        <v>0</v>
      </c>
      <c r="AD83" s="134">
        <f>'peak areas'!AB83*($B$26/F83)*(G83/E83)</f>
        <v>0</v>
      </c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</row>
    <row r="84" spans="1:40" s="136" customFormat="1" x14ac:dyDescent="0.2">
      <c r="A84" s="134" t="str">
        <f>'peak areas'!A84</f>
        <v>07Sep21.045.lcd</v>
      </c>
      <c r="B84" s="135">
        <f>'peak areas'!B84</f>
        <v>44409</v>
      </c>
      <c r="C84" s="134">
        <f>'peak areas'!C84</f>
        <v>39</v>
      </c>
      <c r="D84" s="134" t="str">
        <f>'peak areas'!D84</f>
        <v>T1</v>
      </c>
      <c r="E84" s="134">
        <f>'peak areas'!E84</f>
        <v>0.1</v>
      </c>
      <c r="F84" s="119">
        <f>'peak areas'!F84</f>
        <v>300</v>
      </c>
      <c r="G84" s="134">
        <f>'peak areas'!G84</f>
        <v>1.5</v>
      </c>
      <c r="H84" s="134">
        <f>'peak areas'!H84*($B$28/F84)*(G84/E84)</f>
        <v>0.27878684784089364</v>
      </c>
      <c r="I84" s="134">
        <f>'peak areas'!I84*($B$8/F84)*(G84/E84)</f>
        <v>7.4741574349048087E-2</v>
      </c>
      <c r="J84" s="134">
        <f>'peak areas'!J84*($B$9/F84)*(G84/E84)</f>
        <v>0</v>
      </c>
      <c r="K84" s="134">
        <f>'peak areas'!K84*($B$25/F84)*(G84/E84)</f>
        <v>0</v>
      </c>
      <c r="L84" s="134">
        <f>'peak areas'!L84*($B$10/F84)*(G84/E84)</f>
        <v>1.0973502866972478</v>
      </c>
      <c r="M84" s="134">
        <f>'peak areas'!M84*($B$11/F84)*(G84/E84)</f>
        <v>0</v>
      </c>
      <c r="N84" s="134">
        <f>'peak areas'!N84*($B$32/F84)*(G84/E84)</f>
        <v>1.362379185435539E-2</v>
      </c>
      <c r="O84" s="134">
        <f>'peak areas'!O84*($B$12/F84)*(G84/E84)</f>
        <v>1.8816258181860893E-2</v>
      </c>
      <c r="P84" s="134">
        <f>'peak areas'!P84*($B$13/F84)*(G84/E84)</f>
        <v>0.25013999664375997</v>
      </c>
      <c r="Q84" s="134">
        <f>'peak areas'!Q84*($B$14/F84)*(G84/E84)</f>
        <v>7.6028350970883309E-3</v>
      </c>
      <c r="R84" s="134">
        <f>'peak areas'!R84*($B$22/F84)*(G84/E84)</f>
        <v>0</v>
      </c>
      <c r="S84" s="134">
        <f>'peak areas'!S84*($B$15/F84)*(G84/E84)</f>
        <v>6.2909825009602571E-2</v>
      </c>
      <c r="T84" s="134">
        <f>'peak areas'!T84*($B$23/F84)*(G84/E84)</f>
        <v>0</v>
      </c>
      <c r="U84" s="134">
        <f>'peak areas'!U84*($B$17/F84)*(G84/E84)</f>
        <v>0</v>
      </c>
      <c r="V84" s="134">
        <f>'peak areas'!V84*($B$16/F84)*(G84/E84)</f>
        <v>0.11779331309515405</v>
      </c>
      <c r="W84" s="134">
        <f>'peak areas'!W84*($B$18/F84)*(G84/E84)</f>
        <v>4.2199371269142034E-2</v>
      </c>
      <c r="X84" s="134">
        <f>'peak areas'!X84*($B$24/F84)*(G84/E84)</f>
        <v>0</v>
      </c>
      <c r="Y84" s="134">
        <f>'peak areas'!Z84*($B$19/F84)*(G84/E84)</f>
        <v>0.23326643216080403</v>
      </c>
      <c r="Z84" s="134">
        <f>'peak areas'!AA84*($B$7/F84)*(G84/E84)</f>
        <v>4.0014743611603265</v>
      </c>
      <c r="AA84" s="134">
        <f>'peak areas'!AC84*($B$20/F84)*(G84/E84)</f>
        <v>0.17782488707421756</v>
      </c>
      <c r="AB84" s="134">
        <f t="shared" si="0"/>
        <v>4.2802612090012202</v>
      </c>
      <c r="AC84" s="134">
        <f>'peak areas'!Y84*($B$27/F84)*(G84/E84)</f>
        <v>0</v>
      </c>
      <c r="AD84" s="134">
        <f>'peak areas'!AB84*($B$26/F84)*(G84/E84)</f>
        <v>0</v>
      </c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</row>
    <row r="85" spans="1:40" s="8" customFormat="1" x14ac:dyDescent="0.2">
      <c r="A85" s="50" t="str">
        <f>'peak areas'!A85</f>
        <v>07Sep21.046.lcd</v>
      </c>
      <c r="B85" s="80">
        <f>'peak areas'!B85</f>
        <v>44409</v>
      </c>
      <c r="C85" s="50">
        <f>'peak areas'!C85</f>
        <v>40</v>
      </c>
      <c r="D85" s="50" t="str">
        <f>'peak areas'!D85</f>
        <v>T1</v>
      </c>
      <c r="E85" s="50">
        <f>'peak areas'!E85</f>
        <v>0.1</v>
      </c>
      <c r="F85" s="119">
        <f>'peak areas'!F85</f>
        <v>300</v>
      </c>
      <c r="G85" s="50">
        <f>'peak areas'!G85</f>
        <v>1.5</v>
      </c>
      <c r="H85" s="50">
        <f>'peak areas'!H85*($B$28/F85)*(G85/E85)</f>
        <v>0.40839602915134177</v>
      </c>
      <c r="I85" s="50">
        <f>'peak areas'!I85*($B$8/F85)*(G85/E85)</f>
        <v>9.991824508140211E-2</v>
      </c>
      <c r="J85" s="50">
        <f>'peak areas'!J85*($B$9/F85)*(G85/E85)</f>
        <v>0</v>
      </c>
      <c r="K85" s="50">
        <f>'peak areas'!K85*($B$25/F85)*(G85/E85)</f>
        <v>0</v>
      </c>
      <c r="L85" s="50">
        <f>'peak areas'!L85*($B$10/F85)*(G85/E85)</f>
        <v>1.4890020068807339</v>
      </c>
      <c r="M85" s="50">
        <f>'peak areas'!M85*($B$11/F85)*(G85/E85)</f>
        <v>0</v>
      </c>
      <c r="N85" s="50">
        <f>'peak areas'!N85*($B$32/F85)*(G85/E85)</f>
        <v>1.7991624993797313E-2</v>
      </c>
      <c r="O85" s="50">
        <f>'peak areas'!O85*($B$12/F85)*(G85/E85)</f>
        <v>2.2170384054578739E-2</v>
      </c>
      <c r="P85" s="50">
        <f>'peak areas'!P85*($B$13/F85)*(G85/E85)</f>
        <v>0.33043443419387047</v>
      </c>
      <c r="Q85" s="50">
        <f>'peak areas'!Q85*($B$14/F85)*(G85/E85)</f>
        <v>1.4841898179961907E-2</v>
      </c>
      <c r="R85" s="50">
        <f>'peak areas'!R85*($B$22/F85)*(G85/E85)</f>
        <v>0</v>
      </c>
      <c r="S85" s="50">
        <f>'peak areas'!S85*($B$15/F85)*(G85/E85)</f>
        <v>6.0691171872906409E-2</v>
      </c>
      <c r="T85" s="50">
        <f>'peak areas'!T85*($B$23/F85)*(G85/E85)</f>
        <v>0</v>
      </c>
      <c r="U85" s="50">
        <f>'peak areas'!U85*($B$17/F85)*(G85/E85)</f>
        <v>0</v>
      </c>
      <c r="V85" s="50">
        <f>'peak areas'!V85*($B$16/F85)*(G85/E85)</f>
        <v>0.12100747926694047</v>
      </c>
      <c r="W85" s="50">
        <f>'peak areas'!W85*($B$18/F85)*(G85/E85)</f>
        <v>3.8935620544435355E-2</v>
      </c>
      <c r="X85" s="50">
        <f>'peak areas'!X85*($B$24/F85)*(G85/E85)</f>
        <v>0</v>
      </c>
      <c r="Y85" s="50">
        <f>'peak areas'!Z85*($B$19/F85)*(G85/E85)</f>
        <v>0.2235286934673367</v>
      </c>
      <c r="Z85" s="50">
        <f>'peak areas'!AA85*($B$7/F85)*(G85/E85)</f>
        <v>5.0723221961109912</v>
      </c>
      <c r="AA85" s="50">
        <f>'peak areas'!AC85*($B$20/F85)*(G85/E85)</f>
        <v>0.22357371119934413</v>
      </c>
      <c r="AB85" s="50">
        <f t="shared" si="0"/>
        <v>5.4807182252623328</v>
      </c>
      <c r="AC85" s="50">
        <f>'peak areas'!Y85*($B$27/F85)*(G85/E85)</f>
        <v>0</v>
      </c>
      <c r="AD85" s="50">
        <f>'peak areas'!AB85*($B$26/F85)*(G85/E85)</f>
        <v>0</v>
      </c>
      <c r="AE85" s="50"/>
      <c r="AF85" s="50"/>
      <c r="AG85" s="50"/>
      <c r="AH85" s="50"/>
      <c r="AI85" s="50"/>
      <c r="AJ85" s="50"/>
      <c r="AK85" s="50"/>
      <c r="AL85" s="50"/>
      <c r="AM85" s="50"/>
      <c r="AN85" s="50"/>
    </row>
    <row r="86" spans="1:40" s="8" customFormat="1" x14ac:dyDescent="0.2">
      <c r="A86" s="50" t="str">
        <f>'peak areas'!A86</f>
        <v>07Sep21.047.lcd</v>
      </c>
      <c r="B86" s="80">
        <f>'peak areas'!B86</f>
        <v>44409</v>
      </c>
      <c r="C86" s="50">
        <f>'peak areas'!C86</f>
        <v>41</v>
      </c>
      <c r="D86" s="50" t="str">
        <f>'peak areas'!D86</f>
        <v>T1</v>
      </c>
      <c r="E86" s="50">
        <f>'peak areas'!E86</f>
        <v>0.1</v>
      </c>
      <c r="F86" s="119">
        <f>'peak areas'!F86</f>
        <v>300</v>
      </c>
      <c r="G86" s="50">
        <f>'peak areas'!G86</f>
        <v>1.5</v>
      </c>
      <c r="H86" s="50">
        <f>'peak areas'!H86*($B$28/F86)*(G86/E86)</f>
        <v>0.33774856967715572</v>
      </c>
      <c r="I86" s="50">
        <f>'peak areas'!I86*($B$8/F86)*(G86/E86)</f>
        <v>0.10052332529034309</v>
      </c>
      <c r="J86" s="50">
        <f>'peak areas'!J86*($B$9/F86)*(G86/E86)</f>
        <v>0</v>
      </c>
      <c r="K86" s="50">
        <f>'peak areas'!K86*($B$25/F86)*(G86/E86)</f>
        <v>0</v>
      </c>
      <c r="L86" s="50">
        <f>'peak areas'!L86*($B$10/F86)*(G86/E86)</f>
        <v>1.1871314793577983</v>
      </c>
      <c r="M86" s="50">
        <f>'peak areas'!M86*($B$11/F86)*(G86/E86)</f>
        <v>0</v>
      </c>
      <c r="N86" s="50">
        <f>'peak areas'!N86*($B$32/F86)*(G86/E86)</f>
        <v>1.7720548262420536E-2</v>
      </c>
      <c r="O86" s="50">
        <f>'peak areas'!O86*($B$12/F86)*(G86/E86)</f>
        <v>2.8719923219286455E-2</v>
      </c>
      <c r="P86" s="50">
        <f>'peak areas'!P86*($B$13/F86)*(G86/E86)</f>
        <v>0.25716669532591785</v>
      </c>
      <c r="Q86" s="50">
        <f>'peak areas'!Q86*($B$14/F86)*(G86/E86)</f>
        <v>5.120091100072644E-3</v>
      </c>
      <c r="R86" s="50">
        <f>'peak areas'!R86*($B$22/F86)*(G86/E86)</f>
        <v>0</v>
      </c>
      <c r="S86" s="50">
        <f>'peak areas'!S86*($B$15/F86)*(G86/E86)</f>
        <v>6.5501076382995821E-2</v>
      </c>
      <c r="T86" s="50">
        <f>'peak areas'!T86*($B$23/F86)*(G86/E86)</f>
        <v>0</v>
      </c>
      <c r="U86" s="50">
        <f>'peak areas'!U86*($B$17/F86)*(G86/E86)</f>
        <v>0</v>
      </c>
      <c r="V86" s="50">
        <f>'peak areas'!V86*($B$16/F86)*(G86/E86)</f>
        <v>0.14517654973650224</v>
      </c>
      <c r="W86" s="50">
        <f>'peak areas'!W86*($B$18/F86)*(G86/E86)</f>
        <v>5.1052949067359889E-2</v>
      </c>
      <c r="X86" s="50">
        <f>'peak areas'!X86*($B$24/F86)*(G86/E86)</f>
        <v>0</v>
      </c>
      <c r="Y86" s="50">
        <f>'peak areas'!Z86*($B$19/F86)*(G86/E86)</f>
        <v>0.31649481155778897</v>
      </c>
      <c r="Z86" s="50">
        <f>'peak areas'!AA86*($B$7/F86)*(G86/E86)</f>
        <v>4.7454233651857392</v>
      </c>
      <c r="AA86" s="50">
        <f>'peak areas'!AC86*($B$20/F86)*(G86/E86)</f>
        <v>0.23491885418508573</v>
      </c>
      <c r="AB86" s="50">
        <f t="shared" si="0"/>
        <v>5.0831719348628948</v>
      </c>
      <c r="AC86" s="50">
        <f>'peak areas'!Y86*($B$27/F86)*(G86/E86)</f>
        <v>0</v>
      </c>
      <c r="AD86" s="50">
        <f>'peak areas'!AB86*($B$26/F86)*(G86/E86)</f>
        <v>0</v>
      </c>
      <c r="AE86" s="50"/>
      <c r="AF86" s="50"/>
      <c r="AG86" s="50"/>
      <c r="AH86" s="50"/>
      <c r="AI86" s="50"/>
      <c r="AJ86" s="50"/>
      <c r="AK86" s="50"/>
      <c r="AL86" s="50"/>
      <c r="AM86" s="50"/>
      <c r="AN86" s="50"/>
    </row>
    <row r="87" spans="1:40" s="8" customFormat="1" x14ac:dyDescent="0.2">
      <c r="A87" s="50" t="str">
        <f>'peak areas'!A87</f>
        <v>07Sep21.048.lcd</v>
      </c>
      <c r="B87" s="80">
        <f>'peak areas'!B87</f>
        <v>44409</v>
      </c>
      <c r="C87" s="50">
        <f>'peak areas'!C87</f>
        <v>42</v>
      </c>
      <c r="D87" s="50" t="str">
        <f>'peak areas'!D87</f>
        <v>T1</v>
      </c>
      <c r="E87" s="50">
        <f>'peak areas'!E87</f>
        <v>0.1</v>
      </c>
      <c r="F87" s="119">
        <f>'peak areas'!F87</f>
        <v>300</v>
      </c>
      <c r="G87" s="50">
        <f>'peak areas'!G87</f>
        <v>1.5</v>
      </c>
      <c r="H87" s="50">
        <f>'peak areas'!H87*($B$28/F87)*(G87/E87)</f>
        <v>0.2423457975752622</v>
      </c>
      <c r="I87" s="50">
        <f>'peak areas'!I87*($B$8/F87)*(G87/E87)</f>
        <v>0.10742757384525638</v>
      </c>
      <c r="J87" s="50">
        <f>'peak areas'!J87*($B$9/F87)*(G87/E87)</f>
        <v>0</v>
      </c>
      <c r="K87" s="50">
        <f>'peak areas'!K87*($B$25/F87)*(G87/E87)</f>
        <v>0</v>
      </c>
      <c r="L87" s="50">
        <f>'peak areas'!L87*($B$10/F87)*(G87/E87)</f>
        <v>1.0132343463302751</v>
      </c>
      <c r="M87" s="50">
        <f>'peak areas'!M87*($B$11/F87)*(G87/E87)</f>
        <v>0</v>
      </c>
      <c r="N87" s="50">
        <f>'peak areas'!N87*($B$32/F87)*(G87/E87)</f>
        <v>1.44763718965888E-2</v>
      </c>
      <c r="O87" s="50">
        <f>'peak areas'!O87*($B$12/F87)*(G87/E87)</f>
        <v>6.2165954398028134E-2</v>
      </c>
      <c r="P87" s="50">
        <f>'peak areas'!P87*($B$13/F87)*(G87/E87)</f>
        <v>0.20260688692164422</v>
      </c>
      <c r="Q87" s="50">
        <f>'peak areas'!Q87*($B$14/F87)*(G87/E87)</f>
        <v>8.453152180315315E-3</v>
      </c>
      <c r="R87" s="50">
        <f>'peak areas'!R87*($B$22/F87)*(G87/E87)</f>
        <v>0</v>
      </c>
      <c r="S87" s="50">
        <f>'peak areas'!S87*($B$15/F87)*(G87/E87)</f>
        <v>5.7392830663963043E-2</v>
      </c>
      <c r="T87" s="50">
        <f>'peak areas'!T87*($B$23/F87)*(G87/E87)</f>
        <v>0</v>
      </c>
      <c r="U87" s="50">
        <f>'peak areas'!U87*($B$17/F87)*(G87/E87)</f>
        <v>0</v>
      </c>
      <c r="V87" s="50">
        <f>'peak areas'!V87*($B$16/F87)*(G87/E87)</f>
        <v>0.1265157413444408</v>
      </c>
      <c r="W87" s="50">
        <f>'peak areas'!W87*($B$18/F87)*(G87/E87)</f>
        <v>3.735807395493472E-2</v>
      </c>
      <c r="X87" s="50">
        <f>'peak areas'!X87*($B$24/F87)*(G87/E87)</f>
        <v>0</v>
      </c>
      <c r="Y87" s="50">
        <f>'peak areas'!Z87*($B$19/F87)*(G87/E87)</f>
        <v>0.29551840452261308</v>
      </c>
      <c r="Z87" s="50">
        <f>'peak areas'!AA87*($B$7/F87)*(G87/E87)</f>
        <v>3.7803690258204647</v>
      </c>
      <c r="AA87" s="50">
        <f>'peak areas'!AC87*($B$20/F87)*(G87/E87)</f>
        <v>0.18272375701265089</v>
      </c>
      <c r="AB87" s="50">
        <f t="shared" si="0"/>
        <v>4.0227148233957273</v>
      </c>
      <c r="AC87" s="50">
        <f>'peak areas'!Y87*($B$27/F87)*(G87/E87)</f>
        <v>0</v>
      </c>
      <c r="AD87" s="50">
        <f>'peak areas'!AB87*($B$26/F87)*(G87/E87)</f>
        <v>0</v>
      </c>
      <c r="AE87" s="50"/>
      <c r="AF87" s="50"/>
      <c r="AG87" s="50"/>
      <c r="AH87" s="50"/>
      <c r="AI87" s="50"/>
      <c r="AJ87" s="50"/>
      <c r="AK87" s="50"/>
      <c r="AL87" s="50"/>
      <c r="AM87" s="50"/>
      <c r="AN87" s="50"/>
    </row>
    <row r="88" spans="1:40" s="138" customFormat="1" x14ac:dyDescent="0.2">
      <c r="A88" s="134" t="str">
        <f>'peak areas'!A88</f>
        <v>07Sep21.049.lcd</v>
      </c>
      <c r="B88" s="135">
        <f>'peak areas'!B88</f>
        <v>44409</v>
      </c>
      <c r="C88" s="134">
        <f>'peak areas'!C88</f>
        <v>43</v>
      </c>
      <c r="D88" s="134" t="str">
        <f>'peak areas'!D88</f>
        <v>T1</v>
      </c>
      <c r="E88" s="134">
        <f>'peak areas'!E88</f>
        <v>0.1</v>
      </c>
      <c r="F88" s="119">
        <f>'peak areas'!F88</f>
        <v>300</v>
      </c>
      <c r="G88" s="134">
        <f>'peak areas'!G88</f>
        <v>1.5</v>
      </c>
      <c r="H88" s="137">
        <f>'peak areas'!H88*($B$28/F88)*(G88/E88)</f>
        <v>0.19453677973028197</v>
      </c>
      <c r="I88" s="137">
        <f>'peak areas'!I88*($B$8/F88)*(G88/E88)</f>
        <v>7.2431268096727994E-2</v>
      </c>
      <c r="J88" s="137">
        <f>'peak areas'!J88*($B$9/F88)*(G88/E88)</f>
        <v>0</v>
      </c>
      <c r="K88" s="137">
        <f>'peak areas'!K88*($B$25/F88)*(G88/E88)</f>
        <v>0</v>
      </c>
      <c r="L88" s="137">
        <f>'peak areas'!L88*($B$10/F88)*(G88/E88)</f>
        <v>0.90546399082568807</v>
      </c>
      <c r="M88" s="137">
        <f>'peak areas'!M88*($B$11/F88)*(G88/E88)</f>
        <v>0</v>
      </c>
      <c r="N88" s="134">
        <f>'peak areas'!N88*($B$32/F88)*(G88/E88)</f>
        <v>1.2911122383155156E-2</v>
      </c>
      <c r="O88" s="137">
        <f>'peak areas'!O88*($B$12/F88)*(G88/E88)</f>
        <v>2.045981512895502E-2</v>
      </c>
      <c r="P88" s="137">
        <f>'peak areas'!P88*($B$13/F88)*(G88/E88)</f>
        <v>0.22653058839859699</v>
      </c>
      <c r="Q88" s="137">
        <f>'peak areas'!Q88*($B$14/F88)*(G88/E88)</f>
        <v>1.8097657707183943E-2</v>
      </c>
      <c r="R88" s="137">
        <f>'peak areas'!R88*($B$22/F88)*(G88/E88)</f>
        <v>0</v>
      </c>
      <c r="S88" s="137">
        <f>'peak areas'!S88*($B$15/F88)*(G88/E88)</f>
        <v>5.7566427569696911E-2</v>
      </c>
      <c r="T88" s="137">
        <f>'peak areas'!T88*($B$23/F88)*(G88/E88)</f>
        <v>0</v>
      </c>
      <c r="U88" s="137">
        <f>'peak areas'!U88*($B$17/F88)*(G88/E88)</f>
        <v>0</v>
      </c>
      <c r="V88" s="137">
        <f>'peak areas'!V88*($B$16/F88)*(G88/E88)</f>
        <v>0.12739933305370868</v>
      </c>
      <c r="W88" s="137">
        <f>'peak areas'!W88*($B$18/F88)*(G88/E88)</f>
        <v>3.8158920310318971E-2</v>
      </c>
      <c r="X88" s="137">
        <f>'peak areas'!X88*($B$24/F88)*(G88/E88)</f>
        <v>0</v>
      </c>
      <c r="Y88" s="137">
        <f>'peak areas'!Z88*($B$19/F88)*(G88/E88)</f>
        <v>0.28175378140703522</v>
      </c>
      <c r="Z88" s="137">
        <f>'peak areas'!AA88*($B$7/F88)*(G88/E88)</f>
        <v>3.6156743789522059</v>
      </c>
      <c r="AA88" s="137">
        <f>'peak areas'!AC88*($B$20/F88)*(G88/E88)</f>
        <v>0.17655274317220981</v>
      </c>
      <c r="AB88" s="137">
        <f t="shared" si="0"/>
        <v>3.8102111586824878</v>
      </c>
      <c r="AC88" s="137">
        <f>'peak areas'!Y88*($B$27/F88)*(G88/E88)</f>
        <v>0</v>
      </c>
      <c r="AD88" s="137">
        <f>'peak areas'!AB88*($B$26/F88)*(G88/E88)</f>
        <v>0</v>
      </c>
      <c r="AE88" s="137"/>
      <c r="AF88" s="137"/>
      <c r="AG88" s="137"/>
      <c r="AH88" s="137"/>
      <c r="AI88" s="137"/>
      <c r="AJ88" s="137"/>
      <c r="AK88" s="137"/>
      <c r="AL88" s="137"/>
      <c r="AM88" s="137"/>
      <c r="AN88" s="137"/>
    </row>
    <row r="89" spans="1:40" s="138" customFormat="1" x14ac:dyDescent="0.2">
      <c r="A89" s="134" t="str">
        <f>'peak areas'!A89</f>
        <v>07Sep21.050.lcd</v>
      </c>
      <c r="B89" s="135">
        <f>'peak areas'!B89</f>
        <v>44409</v>
      </c>
      <c r="C89" s="134">
        <f>'peak areas'!C89</f>
        <v>44</v>
      </c>
      <c r="D89" s="134" t="str">
        <f>'peak areas'!D89</f>
        <v>T1</v>
      </c>
      <c r="E89" s="134">
        <f>'peak areas'!E89</f>
        <v>0.1</v>
      </c>
      <c r="F89" s="119">
        <f>'peak areas'!F89</f>
        <v>300</v>
      </c>
      <c r="G89" s="134">
        <f>'peak areas'!G89</f>
        <v>1.5</v>
      </c>
      <c r="H89" s="137">
        <f>'peak areas'!H89*($B$28/F89)*(G89/E89)</f>
        <v>0.26959201743631656</v>
      </c>
      <c r="I89" s="137">
        <f>'peak areas'!I89*($B$8/F89)*(G89/E89)</f>
        <v>8.9221827172933116E-2</v>
      </c>
      <c r="J89" s="137">
        <f>'peak areas'!J89*($B$9/F89)*(G89/E89)</f>
        <v>0</v>
      </c>
      <c r="K89" s="137">
        <f>'peak areas'!K89*($B$25/F89)*(G89/E89)</f>
        <v>0</v>
      </c>
      <c r="L89" s="137">
        <f>'peak areas'!L89*($B$10/F89)*(G89/E89)</f>
        <v>0.9916291857798164</v>
      </c>
      <c r="M89" s="137">
        <f>'peak areas'!M89*($B$11/F89)*(G89/E89)</f>
        <v>0</v>
      </c>
      <c r="N89" s="134">
        <f>'peak areas'!N89*($B$32/F89)*(G89/E89)</f>
        <v>1.2762467401432408E-2</v>
      </c>
      <c r="O89" s="137">
        <f>'peak areas'!O89*($B$12/F89)*(G89/E89)</f>
        <v>2.5461024895005395E-2</v>
      </c>
      <c r="P89" s="137">
        <f>'peak areas'!P89*($B$13/F89)*(G89/E89)</f>
        <v>0.2186021674680898</v>
      </c>
      <c r="Q89" s="137">
        <f>'peak areas'!Q89*($B$14/F89)*(G89/E89)</f>
        <v>8.5259065831582662E-3</v>
      </c>
      <c r="R89" s="137">
        <f>'peak areas'!R89*($B$22/F89)*(G89/E89)</f>
        <v>0</v>
      </c>
      <c r="S89" s="137">
        <f>'peak areas'!S89*($B$15/F89)*(G89/E89)</f>
        <v>6.4408686098133952E-2</v>
      </c>
      <c r="T89" s="137">
        <f>'peak areas'!T89*($B$23/F89)*(G89/E89)</f>
        <v>0</v>
      </c>
      <c r="U89" s="137">
        <f>'peak areas'!U89*($B$17/F89)*(G89/E89)</f>
        <v>0</v>
      </c>
      <c r="V89" s="137">
        <f>'peak areas'!V89*($B$16/F89)*(G89/E89)</f>
        <v>0.14036948658424661</v>
      </c>
      <c r="W89" s="137">
        <f>'peak areas'!W89*($B$18/F89)*(G89/E89)</f>
        <v>4.8014562141153308E-2</v>
      </c>
      <c r="X89" s="137">
        <f>'peak areas'!X89*($B$24/F89)*(G89/E89)</f>
        <v>0</v>
      </c>
      <c r="Y89" s="137">
        <f>'peak areas'!Z89*($B$19/F89)*(G89/E89)</f>
        <v>0.28713516331658295</v>
      </c>
      <c r="Z89" s="137">
        <f>'peak areas'!AA89*($B$7/F89)*(G89/E89)</f>
        <v>4.3083641997731528</v>
      </c>
      <c r="AA89" s="137">
        <f>'peak areas'!AC89*($B$20/F89)*(G89/E89)</f>
        <v>0.21447527849668052</v>
      </c>
      <c r="AB89" s="137">
        <f t="shared" si="0"/>
        <v>4.5779562172094694</v>
      </c>
      <c r="AC89" s="137">
        <f>'peak areas'!Y89*($B$27/F89)*(G89/E89)</f>
        <v>0</v>
      </c>
      <c r="AD89" s="137">
        <f>'peak areas'!AB89*($B$26/F89)*(G89/E89)</f>
        <v>0</v>
      </c>
      <c r="AE89" s="137"/>
      <c r="AF89" s="137"/>
      <c r="AG89" s="137"/>
      <c r="AH89" s="137"/>
      <c r="AI89" s="137"/>
      <c r="AJ89" s="137"/>
      <c r="AK89" s="137"/>
      <c r="AL89" s="137"/>
      <c r="AM89" s="137"/>
      <c r="AN89" s="137"/>
    </row>
    <row r="90" spans="1:40" s="136" customFormat="1" x14ac:dyDescent="0.2">
      <c r="A90" s="134" t="str">
        <f>'peak areas'!A90</f>
        <v>07Sep21.051.lcd</v>
      </c>
      <c r="B90" s="135">
        <f>'peak areas'!B90</f>
        <v>44409</v>
      </c>
      <c r="C90" s="134">
        <f>'peak areas'!C90</f>
        <v>45</v>
      </c>
      <c r="D90" s="134" t="str">
        <f>'peak areas'!D90</f>
        <v>T1</v>
      </c>
      <c r="E90" s="134">
        <f>'peak areas'!E90</f>
        <v>0.1</v>
      </c>
      <c r="F90" s="119">
        <f>'peak areas'!F90</f>
        <v>300</v>
      </c>
      <c r="G90" s="134">
        <f>'peak areas'!G90</f>
        <v>1.5</v>
      </c>
      <c r="H90" s="134">
        <f>'peak areas'!H90*($B$28/F90)*(G90/E90)</f>
        <v>0.21234215365753986</v>
      </c>
      <c r="I90" s="134">
        <f>'peak areas'!I90*($B$8/F90)*(G90/E90)</f>
        <v>6.3980147823089556E-2</v>
      </c>
      <c r="J90" s="134">
        <f>'peak areas'!J90*($B$9/F90)*(G90/E90)</f>
        <v>0</v>
      </c>
      <c r="K90" s="134">
        <f>'peak areas'!K90*($B$25/F90)*(G90/E90)</f>
        <v>0</v>
      </c>
      <c r="L90" s="134">
        <f>'peak areas'!L90*($B$10/F90)*(G90/E90)</f>
        <v>1.1989217889908257</v>
      </c>
      <c r="M90" s="134">
        <f>'peak areas'!M90*($B$11/F90)*(G90/E90)</f>
        <v>0</v>
      </c>
      <c r="N90" s="134">
        <f>'peak areas'!N90*($B$32/F90)*(G90/E90)</f>
        <v>1.3142849266428851E-2</v>
      </c>
      <c r="O90" s="134">
        <f>'peak areas'!O90*($B$12/F90)*(G90/E90)</f>
        <v>1.9786168397420732E-2</v>
      </c>
      <c r="P90" s="134">
        <f>'peak areas'!P90*($B$13/F90)*(G90/E90)</f>
        <v>0.26799110389220254</v>
      </c>
      <c r="Q90" s="134">
        <f>'peak areas'!Q90*($B$14/F90)*(G90/E90)</f>
        <v>0</v>
      </c>
      <c r="R90" s="134">
        <f>'peak areas'!R90*($B$22/F90)*(G90/E90)</f>
        <v>0</v>
      </c>
      <c r="S90" s="134">
        <f>'peak areas'!S90*($B$15/F90)*(G90/E90)</f>
        <v>6.5348649831619754E-2</v>
      </c>
      <c r="T90" s="134">
        <f>'peak areas'!T90*($B$23/F90)*(G90/E90)</f>
        <v>0</v>
      </c>
      <c r="U90" s="134">
        <f>'peak areas'!U90*($B$17/F90)*(G90/E90)</f>
        <v>0</v>
      </c>
      <c r="V90" s="134">
        <f>'peak areas'!V90*($B$16/F90)*(G90/E90)</f>
        <v>0.13494634113929044</v>
      </c>
      <c r="W90" s="134">
        <f>'peak areas'!W90*($B$18/F90)*(G90/E90)</f>
        <v>4.8151390161671213E-2</v>
      </c>
      <c r="X90" s="134">
        <f>'peak areas'!X90*($B$24/F90)*(G90/E90)</f>
        <v>0</v>
      </c>
      <c r="Y90" s="134">
        <f>'peak areas'!Z90*($B$19/F90)*(G90/E90)</f>
        <v>0.27503620603015078</v>
      </c>
      <c r="Z90" s="134">
        <f>'peak areas'!AA90*($B$7/F90)*(G90/E90)</f>
        <v>4.6701806839494999</v>
      </c>
      <c r="AA90" s="134">
        <f>'peak areas'!AC90*($B$20/F90)*(G90/E90)</f>
        <v>0.2207392853124146</v>
      </c>
      <c r="AB90" s="134">
        <f t="shared" si="0"/>
        <v>4.8825228376070395</v>
      </c>
      <c r="AC90" s="134">
        <f>'peak areas'!Y90*($B$27/F90)*(G90/E90)</f>
        <v>0</v>
      </c>
      <c r="AD90" s="134">
        <f>'peak areas'!AB90*($B$26/F90)*(G90/E90)</f>
        <v>0</v>
      </c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</row>
    <row r="91" spans="1:40" s="79" customFormat="1" x14ac:dyDescent="0.2">
      <c r="A91" s="50" t="str">
        <f>'peak areas'!A91</f>
        <v>07Sep21.052.lcd</v>
      </c>
      <c r="B91" s="80">
        <f>'peak areas'!B91</f>
        <v>44409</v>
      </c>
      <c r="C91" s="50">
        <f>'peak areas'!C91</f>
        <v>46</v>
      </c>
      <c r="D91" s="50" t="str">
        <f>'peak areas'!D91</f>
        <v>T1</v>
      </c>
      <c r="E91" s="50">
        <f>'peak areas'!E91</f>
        <v>0.1</v>
      </c>
      <c r="F91" s="119">
        <f>'peak areas'!F91</f>
        <v>300</v>
      </c>
      <c r="G91" s="50">
        <f>'peak areas'!G91</f>
        <v>1.5</v>
      </c>
      <c r="H91" s="39">
        <f>'peak areas'!H91*($B$28/F91)*(G91/E91)</f>
        <v>0.4893453889115924</v>
      </c>
      <c r="I91" s="39">
        <f>'peak areas'!I91*($B$8/F91)*(G91/E91)</f>
        <v>5.1353474041470004E-2</v>
      </c>
      <c r="J91" s="39">
        <f>'peak areas'!J91*($B$9/F91)*(G91/E91)</f>
        <v>0</v>
      </c>
      <c r="K91" s="39">
        <f>'peak areas'!K91*($B$25/F91)*(G91/E91)</f>
        <v>0</v>
      </c>
      <c r="L91" s="39">
        <f>'peak areas'!L91*($B$10/F91)*(G91/E91)</f>
        <v>1.2466961009174311</v>
      </c>
      <c r="M91" s="39">
        <f>'peak areas'!M91*($B$11/F91)*(G91/E91)</f>
        <v>0</v>
      </c>
      <c r="N91" s="50">
        <f>'peak areas'!N91*($B$32/F91)*(G91/E91)</f>
        <v>1.269251211591582E-2</v>
      </c>
      <c r="O91" s="39">
        <f>'peak areas'!O91*($B$12/F91)*(G91/E91)</f>
        <v>1.0390383618324684E-2</v>
      </c>
      <c r="P91" s="39">
        <f>'peak areas'!P91*($B$13/F91)*(G91/E91)</f>
        <v>0.13537806800736715</v>
      </c>
      <c r="Q91" s="39">
        <f>'peak areas'!Q91*($B$14/F91)*(G91/E91)</f>
        <v>0.16756248404767043</v>
      </c>
      <c r="R91" s="39">
        <f>'peak areas'!R91*($B$22/F91)*(G91/E91)</f>
        <v>0</v>
      </c>
      <c r="S91" s="39">
        <f>'peak areas'!S91*($B$15/F91)*(G91/E91)</f>
        <v>3.72132488901196E-2</v>
      </c>
      <c r="T91" s="39">
        <f>'peak areas'!T91*($B$23/F91)*(G91/E91)</f>
        <v>0</v>
      </c>
      <c r="U91" s="39">
        <f>'peak areas'!U91*($B$17/F91)*(G91/E91)</f>
        <v>0</v>
      </c>
      <c r="V91" s="39">
        <f>'peak areas'!V91*($B$16/F91)*(G91/E91)</f>
        <v>4.0215582290624136E-2</v>
      </c>
      <c r="W91" s="39">
        <f>'peak areas'!W91*($B$18/F91)*(G91/E91)</f>
        <v>5.0079055509555923E-2</v>
      </c>
      <c r="X91" s="39">
        <f>'peak areas'!X91*($B$24/F91)*(G91/E91)</f>
        <v>0</v>
      </c>
      <c r="Y91" s="39">
        <f>'peak areas'!Z91*($B$19/F91)*(G91/E91)</f>
        <v>0.32637898241206037</v>
      </c>
      <c r="Z91" s="39">
        <f>'peak areas'!AA91*($B$7/F91)*(G91/E91)</f>
        <v>4.8620145522747649</v>
      </c>
      <c r="AA91" s="39">
        <f>'peak areas'!AC91*($B$20/F91)*(G91/E91)</f>
        <v>0.22035243453519587</v>
      </c>
      <c r="AB91" s="39">
        <f t="shared" si="0"/>
        <v>5.3513599411863577</v>
      </c>
      <c r="AC91" s="39">
        <f>'peak areas'!Y91*($B$27/F91)*(G91/E91)</f>
        <v>0</v>
      </c>
      <c r="AD91" s="39">
        <f>'peak areas'!AB91*($B$26/F91)*(G91/E91)</f>
        <v>0</v>
      </c>
      <c r="AE91" s="39"/>
      <c r="AF91" s="39"/>
      <c r="AG91" s="39"/>
      <c r="AH91" s="39"/>
      <c r="AI91" s="39"/>
      <c r="AJ91" s="39"/>
      <c r="AK91" s="39"/>
      <c r="AL91" s="39"/>
      <c r="AM91" s="39"/>
      <c r="AN91" s="39"/>
    </row>
    <row r="92" spans="1:40" s="79" customFormat="1" x14ac:dyDescent="0.2">
      <c r="A92" s="50" t="str">
        <f>'peak areas'!A92</f>
        <v>07Sep21.053.lcd</v>
      </c>
      <c r="B92" s="80">
        <f>'peak areas'!B92</f>
        <v>44409</v>
      </c>
      <c r="C92" s="50">
        <f>'peak areas'!C92</f>
        <v>47</v>
      </c>
      <c r="D92" s="50" t="str">
        <f>'peak areas'!D92</f>
        <v>T1</v>
      </c>
      <c r="E92" s="50">
        <f>'peak areas'!E92</f>
        <v>0.1</v>
      </c>
      <c r="F92" s="119">
        <f>'peak areas'!F92</f>
        <v>300</v>
      </c>
      <c r="G92" s="50">
        <f>'peak areas'!G92</f>
        <v>1.5</v>
      </c>
      <c r="H92" s="39">
        <f>'peak areas'!H92*($B$28/F92)*(G92/E92)</f>
        <v>0.38572159787494892</v>
      </c>
      <c r="I92" s="39">
        <f>'peak areas'!I92*($B$8/F92)*(G92/E92)</f>
        <v>5.6090768680065748E-3</v>
      </c>
      <c r="J92" s="39">
        <f>'peak areas'!J92*($B$9/F92)*(G92/E92)</f>
        <v>0</v>
      </c>
      <c r="K92" s="39">
        <f>'peak areas'!K92*($B$25/F92)*(G92/E92)</f>
        <v>0</v>
      </c>
      <c r="L92" s="39">
        <f>'peak areas'!L92*($B$10/F92)*(G92/E92)</f>
        <v>1.1297750573394494</v>
      </c>
      <c r="M92" s="39">
        <f>'peak areas'!M92*($B$11/F92)*(G92/E92)</f>
        <v>0</v>
      </c>
      <c r="N92" s="50">
        <f>'peak areas'!N92*($B$32/F92)*(G92/E92)</f>
        <v>7.6382427373423833E-3</v>
      </c>
      <c r="O92" s="39">
        <f>'peak areas'!O92*($B$12/F92)*(G92/E92)</f>
        <v>8.9937129079185139E-3</v>
      </c>
      <c r="P92" s="39">
        <f>'peak areas'!P92*($B$13/F92)*(G92/E92)</f>
        <v>0.13484676278219868</v>
      </c>
      <c r="Q92" s="39">
        <f>'peak areas'!Q92*($B$14/F92)*(G92/E92)</f>
        <v>0.13436828775057427</v>
      </c>
      <c r="R92" s="39">
        <f>'peak areas'!R92*($B$22/F92)*(G92/E92)</f>
        <v>0</v>
      </c>
      <c r="S92" s="39">
        <f>'peak areas'!S92*($B$15/F92)*(G92/E92)</f>
        <v>2.955804875434349E-2</v>
      </c>
      <c r="T92" s="39">
        <f>'peak areas'!T92*($B$23/F92)*(G92/E92)</f>
        <v>0</v>
      </c>
      <c r="U92" s="39">
        <f>'peak areas'!U92*($B$17/F92)*(G92/E92)</f>
        <v>0</v>
      </c>
      <c r="V92" s="39">
        <f>'peak areas'!V92*($B$16/F92)*(G92/E92)</f>
        <v>8.5100419852241913E-2</v>
      </c>
      <c r="W92" s="39">
        <f>'peak areas'!W92*($B$18/F92)*(G92/E92)</f>
        <v>4.6042628904277509E-2</v>
      </c>
      <c r="X92" s="39">
        <f>'peak areas'!X92*($B$24/F92)*(G92/E92)</f>
        <v>0</v>
      </c>
      <c r="Y92" s="39">
        <f>'peak areas'!Z92*($B$19/F92)*(G92/E92)</f>
        <v>0.2604479020100503</v>
      </c>
      <c r="Z92" s="39">
        <f>'peak areas'!AA92*($B$7/F92)*(G92/E92)</f>
        <v>4.1277885879919634</v>
      </c>
      <c r="AA92" s="39">
        <f>'peak areas'!AC92*($B$20/F92)*(G92/E92)</f>
        <v>0.19020411194521694</v>
      </c>
      <c r="AB92" s="39">
        <f t="shared" si="0"/>
        <v>4.5135101858669122</v>
      </c>
      <c r="AC92" s="39">
        <f>'peak areas'!Y92*($B$27/F92)*(G92/E92)</f>
        <v>0</v>
      </c>
      <c r="AD92" s="39">
        <f>'peak areas'!AB92*($B$26/F92)*(G92/E92)</f>
        <v>0</v>
      </c>
      <c r="AE92" s="39"/>
      <c r="AF92" s="39"/>
      <c r="AG92" s="39"/>
      <c r="AH92" s="39"/>
      <c r="AI92" s="39"/>
      <c r="AJ92" s="39"/>
      <c r="AK92" s="39"/>
      <c r="AL92" s="39"/>
      <c r="AM92" s="39"/>
      <c r="AN92" s="39"/>
    </row>
    <row r="93" spans="1:40" s="79" customFormat="1" x14ac:dyDescent="0.2">
      <c r="A93" s="50" t="str">
        <f>'peak areas'!A93</f>
        <v>07Sep21.054.lcd</v>
      </c>
      <c r="B93" s="80">
        <f>'peak areas'!B93</f>
        <v>44409</v>
      </c>
      <c r="C93" s="50">
        <f>'peak areas'!C93</f>
        <v>48</v>
      </c>
      <c r="D93" s="50" t="str">
        <f>'peak areas'!D93</f>
        <v>T1</v>
      </c>
      <c r="E93" s="50">
        <f>'peak areas'!E93</f>
        <v>0.1</v>
      </c>
      <c r="F93" s="119">
        <f>'peak areas'!F93</f>
        <v>300</v>
      </c>
      <c r="G93" s="50">
        <f>'peak areas'!G93</f>
        <v>1.5</v>
      </c>
      <c r="H93" s="39">
        <f>'peak areas'!H93*($B$28/F93)*(G93/E93)</f>
        <v>0.11590406620351451</v>
      </c>
      <c r="I93" s="39">
        <f>'peak areas'!I93*($B$8/F93)*(G93/E93)</f>
        <v>1.7644005541708647E-2</v>
      </c>
      <c r="J93" s="39">
        <f>'peak areas'!J93*($B$9/F93)*(G93/E93)</f>
        <v>0</v>
      </c>
      <c r="K93" s="39">
        <f>'peak areas'!K93*($B$25/F93)*(G93/E93)</f>
        <v>0</v>
      </c>
      <c r="L93" s="39">
        <f>'peak areas'!L93*($B$10/F93)*(G93/E93)</f>
        <v>1.0777716743119266</v>
      </c>
      <c r="M93" s="39">
        <f>'peak areas'!M93*($B$11/F93)*(G93/E93)</f>
        <v>0</v>
      </c>
      <c r="N93" s="50">
        <f>'peak areas'!N93*($B$32/F93)*(G93/E93)</f>
        <v>1.5578167643475048E-2</v>
      </c>
      <c r="O93" s="39">
        <f>'peak areas'!O93*($B$12/F93)*(G93/E93)</f>
        <v>8.8879045207665309E-3</v>
      </c>
      <c r="P93" s="39">
        <f>'peak areas'!P93*($B$13/F93)*(G93/E93)</f>
        <v>0.11551772902712545</v>
      </c>
      <c r="Q93" s="39">
        <f>'peak areas'!Q93*($B$14/F93)*(G93/E93)</f>
        <v>0.13091245361553411</v>
      </c>
      <c r="R93" s="39">
        <f>'peak areas'!R93*($B$22/F93)*(G93/E93)</f>
        <v>0</v>
      </c>
      <c r="S93" s="39">
        <f>'peak areas'!S93*($B$15/F93)*(G93/E93)</f>
        <v>1.7749225093569392E-2</v>
      </c>
      <c r="T93" s="39">
        <f>'peak areas'!T93*($B$23/F93)*(G93/E93)</f>
        <v>0</v>
      </c>
      <c r="U93" s="39">
        <f>'peak areas'!U93*($B$17/F93)*(G93/E93)</f>
        <v>0</v>
      </c>
      <c r="V93" s="39">
        <f>'peak areas'!V93*($B$16/F93)*(G93/E93)</f>
        <v>8.3410246720293693E-2</v>
      </c>
      <c r="W93" s="39">
        <f>'peak areas'!W93*($B$18/F93)*(G93/E93)</f>
        <v>4.6915913623465366E-2</v>
      </c>
      <c r="X93" s="39">
        <f>'peak areas'!X93*($B$24/F93)*(G93/E93)</f>
        <v>0</v>
      </c>
      <c r="Y93" s="39">
        <f>'peak areas'!Z93*($B$19/F93)*(G93/E93)</f>
        <v>0.25168027638190954</v>
      </c>
      <c r="Z93" s="39">
        <f>'peak areas'!AA93*($B$7/F93)*(G93/E93)</f>
        <v>4.0585332522814372</v>
      </c>
      <c r="AA93" s="39">
        <f>'peak areas'!AC93*($B$20/F93)*(G93/E93)</f>
        <v>0.20809968011059493</v>
      </c>
      <c r="AB93" s="39">
        <f t="shared" si="0"/>
        <v>4.1744373184849515</v>
      </c>
      <c r="AC93" s="39">
        <f>'peak areas'!Y93*($B$27/F93)*(G93/E93)</f>
        <v>0</v>
      </c>
      <c r="AD93" s="39">
        <f>'peak areas'!AB93*($B$26/F93)*(G93/E93)</f>
        <v>0</v>
      </c>
      <c r="AE93" s="39"/>
      <c r="AF93" s="39"/>
      <c r="AG93" s="39"/>
      <c r="AH93" s="39"/>
      <c r="AI93" s="39"/>
      <c r="AJ93" s="39"/>
      <c r="AK93" s="39"/>
      <c r="AL93" s="39"/>
      <c r="AM93" s="39"/>
      <c r="AN93" s="39"/>
    </row>
    <row r="94" spans="1:40" s="136" customFormat="1" x14ac:dyDescent="0.2">
      <c r="A94" s="134" t="str">
        <f>'peak areas'!A94</f>
        <v>07Sep21.055.lcd</v>
      </c>
      <c r="B94" s="135">
        <f>'peak areas'!B94</f>
        <v>44409</v>
      </c>
      <c r="C94" s="134">
        <f>'peak areas'!C94</f>
        <v>49</v>
      </c>
      <c r="D94" s="134" t="str">
        <f>'peak areas'!D94</f>
        <v>T1</v>
      </c>
      <c r="E94" s="134">
        <f>'peak areas'!E94</f>
        <v>0.1</v>
      </c>
      <c r="F94" s="119">
        <f>'peak areas'!F94</f>
        <v>300</v>
      </c>
      <c r="G94" s="134">
        <f>'peak areas'!G94</f>
        <v>1.5</v>
      </c>
      <c r="H94" s="134">
        <f>'peak areas'!H94*($B$28/F94)*(G94/E94)</f>
        <v>0.56688128320392317</v>
      </c>
      <c r="I94" s="134">
        <f>'peak areas'!I94*($B$8/F94)*(G94/E94)</f>
        <v>7.0474342021530467E-2</v>
      </c>
      <c r="J94" s="134">
        <f>'peak areas'!J94*($B$9/F94)*(G94/E94)</f>
        <v>0</v>
      </c>
      <c r="K94" s="134">
        <f>'peak areas'!K94*($B$25/F94)*(G94/E94)</f>
        <v>0</v>
      </c>
      <c r="L94" s="134">
        <f>'peak areas'!L94*($B$10/F94)*(G94/E94)</f>
        <v>1.5323712729357797</v>
      </c>
      <c r="M94" s="134">
        <f>'peak areas'!M94*($B$11/F94)*(G94/E94)</f>
        <v>0</v>
      </c>
      <c r="N94" s="134">
        <f>'peak areas'!N94*($B$32/F94)*(G94/E94)</f>
        <v>1.1179729066619619E-2</v>
      </c>
      <c r="O94" s="134">
        <f>'peak areas'!O94*($B$12/F94)*(G94/E94)</f>
        <v>1.7155066503574769E-2</v>
      </c>
      <c r="P94" s="134">
        <f>'peak areas'!P94*($B$13/F94)*(G94/E94)</f>
        <v>0.18158665625265444</v>
      </c>
      <c r="Q94" s="134">
        <f>'peak areas'!Q94*($B$14/F94)*(G94/E94)</f>
        <v>0.22808050576247224</v>
      </c>
      <c r="R94" s="134">
        <f>'peak areas'!R94*($B$22/F94)*(G94/E94)</f>
        <v>0</v>
      </c>
      <c r="S94" s="134">
        <f>'peak areas'!S94*($B$15/F94)*(G94/E94)</f>
        <v>3.5219001509615981E-2</v>
      </c>
      <c r="T94" s="134">
        <f>'peak areas'!T94*($B$23/F94)*(G94/E94)</f>
        <v>0</v>
      </c>
      <c r="U94" s="134">
        <f>'peak areas'!U94*($B$17/F94)*(G94/E94)</f>
        <v>0</v>
      </c>
      <c r="V94" s="134">
        <f>'peak areas'!V94*($B$16/F94)*(G94/E94)</f>
        <v>5.2330516322742202E-2</v>
      </c>
      <c r="W94" s="134">
        <f>'peak areas'!W94*($B$18/F94)*(G94/E94)</f>
        <v>6.08522499485692E-2</v>
      </c>
      <c r="X94" s="134">
        <f>'peak areas'!X94*($B$24/F94)*(G94/E94)</f>
        <v>0</v>
      </c>
      <c r="Y94" s="134">
        <f>'peak areas'!Z94*($B$19/F94)*(G94/E94)</f>
        <v>0.37385961055276384</v>
      </c>
      <c r="Z94" s="134">
        <f>'peak areas'!AA94*($B$7/F94)*(G94/E94)</f>
        <v>5.773489825268916</v>
      </c>
      <c r="AA94" s="134">
        <f>'peak areas'!AC94*($B$20/F94)*(G94/E94)</f>
        <v>0.25542194537767843</v>
      </c>
      <c r="AB94" s="134">
        <f t="shared" si="0"/>
        <v>6.3403711084728389</v>
      </c>
      <c r="AC94" s="134">
        <f>'peak areas'!Y94*($B$27/F94)*(G94/E94)</f>
        <v>0</v>
      </c>
      <c r="AD94" s="134">
        <f>'peak areas'!AB94*($B$26/F94)*(G94/E94)</f>
        <v>0</v>
      </c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</row>
    <row r="95" spans="1:40" s="136" customFormat="1" x14ac:dyDescent="0.2">
      <c r="A95" s="134" t="str">
        <f>'peak areas'!A95</f>
        <v>07Sep21.056.lcd</v>
      </c>
      <c r="B95" s="135">
        <f>'peak areas'!B95</f>
        <v>44409</v>
      </c>
      <c r="C95" s="134">
        <f>'peak areas'!C95</f>
        <v>50</v>
      </c>
      <c r="D95" s="134" t="str">
        <f>'peak areas'!D95</f>
        <v>T1</v>
      </c>
      <c r="E95" s="134">
        <f>'peak areas'!E95</f>
        <v>0.1</v>
      </c>
      <c r="F95" s="119">
        <f>'peak areas'!F95</f>
        <v>300</v>
      </c>
      <c r="G95" s="134">
        <f>'peak areas'!G95</f>
        <v>1.5</v>
      </c>
      <c r="H95" s="134">
        <f>'peak areas'!H95*($B$28/F95)*(G95/E95)</f>
        <v>0.10944615856150389</v>
      </c>
      <c r="I95" s="134">
        <f>'peak areas'!I95*($B$8/F95)*(G95/E95)</f>
        <v>4.9226525428222936E-2</v>
      </c>
      <c r="J95" s="134">
        <f>'peak areas'!J95*($B$9/F95)*(G95/E95)</f>
        <v>0</v>
      </c>
      <c r="K95" s="134">
        <f>'peak areas'!K95*($B$25/F95)*(G95/E95)</f>
        <v>0</v>
      </c>
      <c r="L95" s="134">
        <f>'peak areas'!L95*($B$10/F95)*(G95/E95)</f>
        <v>1.3210539564220183</v>
      </c>
      <c r="M95" s="134">
        <f>'peak areas'!M95*($B$11/F95)*(G95/E95)</f>
        <v>0</v>
      </c>
      <c r="N95" s="134">
        <f>'peak areas'!N95*($B$32/F95)*(G95/E95)</f>
        <v>1.8262701725174087E-2</v>
      </c>
      <c r="O95" s="134">
        <f>'peak areas'!O95*($B$12/F95)*(G95/E95)</f>
        <v>1.1064030349858972E-2</v>
      </c>
      <c r="P95" s="134">
        <f>'peak areas'!P95*($B$13/F95)*(G95/E95)</f>
        <v>0.155264598090258</v>
      </c>
      <c r="Q95" s="134">
        <f>'peak areas'!Q95*($B$14/F95)*(G95/E95)</f>
        <v>1.1204178037814382E-2</v>
      </c>
      <c r="R95" s="134">
        <f>'peak areas'!R95*($B$22/F95)*(G95/E95)</f>
        <v>0</v>
      </c>
      <c r="S95" s="134">
        <f>'peak areas'!S95*($B$15/F95)*(G95/E95)</f>
        <v>2.7809377484390208E-2</v>
      </c>
      <c r="T95" s="134">
        <f>'peak areas'!T95*($B$23/F95)*(G95/E95)</f>
        <v>0</v>
      </c>
      <c r="U95" s="134">
        <f>'peak areas'!U95*($B$17/F95)*(G95/E95)</f>
        <v>0</v>
      </c>
      <c r="V95" s="134">
        <f>'peak areas'!V95*($B$16/F95)*(G95/E95)</f>
        <v>9.8654230291654044E-2</v>
      </c>
      <c r="W95" s="134">
        <f>'peak areas'!W95*($B$18/F95)*(G95/E95)</f>
        <v>4.7640297261501374E-2</v>
      </c>
      <c r="X95" s="134">
        <f>'peak areas'!X95*($B$24/F95)*(G95/E95)</f>
        <v>0</v>
      </c>
      <c r="Y95" s="134">
        <f>'peak areas'!Z95*($B$19/F95)*(G95/E95)</f>
        <v>0.32022883165829147</v>
      </c>
      <c r="Z95" s="134">
        <f>'peak areas'!AA95*($B$7/F95)*(G95/E95)</f>
        <v>5.0209094912263792</v>
      </c>
      <c r="AA95" s="134">
        <f>'peak areas'!AC95*($B$20/F95)*(G95/E95)</f>
        <v>0.23000510537060553</v>
      </c>
      <c r="AB95" s="134">
        <f t="shared" si="0"/>
        <v>5.1303556497878828</v>
      </c>
      <c r="AC95" s="134">
        <f>'peak areas'!Y95*($B$27/F95)*(G95/E95)</f>
        <v>0</v>
      </c>
      <c r="AD95" s="134">
        <f>'peak areas'!AB95*($B$26/F95)*(G95/E95)</f>
        <v>0</v>
      </c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</row>
    <row r="96" spans="1:40" s="141" customFormat="1" ht="13.5" thickBot="1" x14ac:dyDescent="0.25">
      <c r="A96" s="139" t="str">
        <f>'peak areas'!A96</f>
        <v>07Sep21.057.lcd</v>
      </c>
      <c r="B96" s="140">
        <f>'peak areas'!B96</f>
        <v>44409</v>
      </c>
      <c r="C96" s="139">
        <f>'peak areas'!C96</f>
        <v>51</v>
      </c>
      <c r="D96" s="139" t="str">
        <f>'peak areas'!D96</f>
        <v>T1</v>
      </c>
      <c r="E96" s="139">
        <f>'peak areas'!E96</f>
        <v>0.1</v>
      </c>
      <c r="F96" s="121">
        <f>'peak areas'!F96</f>
        <v>300</v>
      </c>
      <c r="G96" s="139">
        <f>'peak areas'!G96</f>
        <v>1.5</v>
      </c>
      <c r="H96" s="139">
        <f>'peak areas'!H96*($B$28/F96)*(G96/E96)</f>
        <v>0.14346805612314401</v>
      </c>
      <c r="I96" s="139">
        <f>'peak areas'!I96*($B$8/F96)*(G96/E96)</f>
        <v>3.9975299093174946E-2</v>
      </c>
      <c r="J96" s="139">
        <f>'peak areas'!J96*($B$9/F96)*(G96/E96)</f>
        <v>0</v>
      </c>
      <c r="K96" s="139">
        <f>'peak areas'!K96*($B$25/F96)*(G96/E96)</f>
        <v>0</v>
      </c>
      <c r="L96" s="139">
        <f>'peak areas'!L96*($B$10/F96)*(G96/E96)</f>
        <v>1.2621932339449542</v>
      </c>
      <c r="M96" s="139">
        <f>'peak areas'!M96*($B$11/F96)*(G96/E96)</f>
        <v>0</v>
      </c>
      <c r="N96" s="139">
        <f>'peak areas'!N96*($B$32/F96)*(G96/E96)</f>
        <v>9.7631345349087247E-3</v>
      </c>
      <c r="O96" s="139">
        <f>'peak areas'!O96*($B$12/F96)*(G96/E96)</f>
        <v>1.131444353278533E-2</v>
      </c>
      <c r="P96" s="139">
        <f>'peak areas'!P96*($B$13/F96)*(G96/E96)</f>
        <v>0.14139828003057908</v>
      </c>
      <c r="Q96" s="139">
        <f>'peak areas'!Q96*($B$14/F96)*(G96/E96)</f>
        <v>0.15695852983331041</v>
      </c>
      <c r="R96" s="139">
        <f>'peak areas'!R96*($B$22/F96)*(G96/E96)</f>
        <v>0</v>
      </c>
      <c r="S96" s="139">
        <f>'peak areas'!S96*($B$15/F96)*(G96/E96)</f>
        <v>2.3477922982786802E-2</v>
      </c>
      <c r="T96" s="139">
        <f>'peak areas'!T96*($B$23/F96)*(G96/E96)</f>
        <v>0</v>
      </c>
      <c r="U96" s="139">
        <f>'peak areas'!U96*($B$17/F96)*(G96/E96)</f>
        <v>0</v>
      </c>
      <c r="V96" s="139">
        <f>'peak areas'!V96*($B$16/F96)*(G96/E96)</f>
        <v>9.5602191038999335E-2</v>
      </c>
      <c r="W96" s="139">
        <f>'peak areas'!W96*($B$18/F96)*(G96/E96)</f>
        <v>4.6227749167331161E-2</v>
      </c>
      <c r="X96" s="139">
        <f>'peak areas'!X96*($B$24/F96)*(G96/E96)</f>
        <v>0</v>
      </c>
      <c r="Y96" s="139">
        <f>'peak areas'!Z96*($B$19/F96)*(G96/E96)</f>
        <v>0.32925271356783919</v>
      </c>
      <c r="Z96" s="139">
        <f>'peak areas'!AA96*($B$7/F96)*(G96/E96)</f>
        <v>4.8655114349892132</v>
      </c>
      <c r="AA96" s="139">
        <f>'peak areas'!AC96*($B$20/F96)*(G96/E96)</f>
        <v>0.22996790818048835</v>
      </c>
      <c r="AB96" s="139">
        <f t="shared" si="0"/>
        <v>5.0089794911123571</v>
      </c>
      <c r="AC96" s="139">
        <f>'peak areas'!Y96*($B$27/F96)*(G96/E96)</f>
        <v>0</v>
      </c>
      <c r="AD96" s="139">
        <f>'peak areas'!AB96*($B$26/F96)*(G96/E96)</f>
        <v>0</v>
      </c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</row>
    <row r="97" spans="1:84" s="8" customFormat="1" x14ac:dyDescent="0.2">
      <c r="A97" s="50" t="str">
        <f>'peak areas'!A97</f>
        <v>07Sep21.058.lcd</v>
      </c>
      <c r="B97" s="80">
        <f>'peak areas'!B97</f>
        <v>44409</v>
      </c>
      <c r="C97" s="50">
        <f>'peak areas'!C97</f>
        <v>1</v>
      </c>
      <c r="D97" s="50" t="str">
        <f>'peak areas'!D97</f>
        <v>T2</v>
      </c>
      <c r="E97" s="50">
        <f>'peak areas'!E97</f>
        <v>0.1</v>
      </c>
      <c r="F97" s="119">
        <f>'peak areas'!F97</f>
        <v>300</v>
      </c>
      <c r="G97" s="50">
        <f>'peak areas'!G97</f>
        <v>1.5</v>
      </c>
      <c r="H97" s="50">
        <f>'peak areas'!H97*($B$28/F97)*(G97/E97)</f>
        <v>0.7675171979294374</v>
      </c>
      <c r="I97" s="50">
        <f>'peak areas'!I97*($B$8/F97)*(G97/E97)</f>
        <v>8.8195024394124188E-2</v>
      </c>
      <c r="J97" s="50">
        <f>'peak areas'!J97*($B$9/F97)*(G97/E97)</f>
        <v>0</v>
      </c>
      <c r="K97" s="50">
        <f>'peak areas'!K97*($B$25/F97)*(G97/E97)</f>
        <v>0</v>
      </c>
      <c r="L97" s="50">
        <f>'peak areas'!L97*($B$10/F97)*(G97/E97)</f>
        <v>3.5338912844036692</v>
      </c>
      <c r="M97" s="50">
        <f>'peak areas'!M97*($B$11/F97)*(G97/E97)</f>
        <v>0</v>
      </c>
      <c r="N97" s="50">
        <f>'peak areas'!N97*($B$32/F97)*(G97/E97)</f>
        <v>0.12145112006748525</v>
      </c>
      <c r="O97" s="50">
        <f>'peak areas'!O97*($B$12/F97)*(G97/E97)</f>
        <v>0.12536177709766888</v>
      </c>
      <c r="P97" s="50">
        <f>'peak areas'!P97*($B$13/F97)*(G97/E97)</f>
        <v>0.89542890054134905</v>
      </c>
      <c r="Q97" s="50">
        <f>'peak areas'!Q97*($B$14/F97)*(G97/E97)</f>
        <v>3.565420454322344E-2</v>
      </c>
      <c r="R97" s="50">
        <f>'peak areas'!R97*($B$22/F97)*(G97/E97)</f>
        <v>0</v>
      </c>
      <c r="S97" s="50">
        <f>'peak areas'!S97*($B$15/F97)*(G97/E97)</f>
        <v>8.3275705901794561E-2</v>
      </c>
      <c r="T97" s="50">
        <f>'peak areas'!T97*($B$23/F97)*(G97/E97)</f>
        <v>0</v>
      </c>
      <c r="U97" s="50">
        <f>'peak areas'!U97*($B$17/F97)*(G97/E97)</f>
        <v>0</v>
      </c>
      <c r="V97" s="50">
        <f>'peak areas'!V97*($B$16/F97)*(G97/E97)</f>
        <v>1.0574201387879518</v>
      </c>
      <c r="W97" s="50">
        <f>'peak areas'!W97*($B$18/F97)*(G97/E97)</f>
        <v>0.29399512385045795</v>
      </c>
      <c r="X97" s="50">
        <f>'peak areas'!X97*($B$24/F97)*(G97/E97)</f>
        <v>0</v>
      </c>
      <c r="Y97" s="50">
        <f>'peak areas'!Z97*($B$19/F97)*(G97/E97)</f>
        <v>2.219472261306533</v>
      </c>
      <c r="Z97" s="50">
        <f>'peak areas'!AA97*($B$7/F97)*(G97/E97)</f>
        <v>17.837121103393059</v>
      </c>
      <c r="AA97" s="50">
        <f>'peak areas'!AC97*($B$20/F97)*(G97/E97)</f>
        <v>0.95564045073863901</v>
      </c>
      <c r="AB97" s="50">
        <f t="shared" si="0"/>
        <v>18.604638301322495</v>
      </c>
      <c r="AC97" s="50">
        <f>'peak areas'!Y97*($B$27/F97)*(G97/E97)</f>
        <v>0</v>
      </c>
      <c r="AD97" s="50">
        <f>'peak areas'!AB97*($B$26/F97)*(G97/E97)</f>
        <v>0</v>
      </c>
      <c r="AE97" s="50"/>
      <c r="AF97" s="50"/>
      <c r="AG97" s="50"/>
      <c r="AH97" s="50"/>
      <c r="AI97" s="50"/>
      <c r="AJ97" s="50"/>
      <c r="AK97" s="50"/>
      <c r="AL97" s="50"/>
      <c r="AM97" s="50"/>
      <c r="AN97" s="50"/>
    </row>
    <row r="98" spans="1:84" s="8" customFormat="1" x14ac:dyDescent="0.2">
      <c r="A98" s="50" t="str">
        <f>'peak areas'!A98</f>
        <v>07Sep21.059.lcd</v>
      </c>
      <c r="B98" s="80">
        <f>'peak areas'!B98</f>
        <v>44409</v>
      </c>
      <c r="C98" s="50">
        <f>'peak areas'!C98</f>
        <v>2</v>
      </c>
      <c r="D98" s="50" t="str">
        <f>'peak areas'!D98</f>
        <v>T2</v>
      </c>
      <c r="E98" s="50">
        <f>'peak areas'!E98</f>
        <v>0.1</v>
      </c>
      <c r="F98" s="119">
        <f>'peak areas'!F98</f>
        <v>300</v>
      </c>
      <c r="G98" s="50">
        <f>'peak areas'!G98</f>
        <v>1.5</v>
      </c>
      <c r="H98" s="50">
        <f>'peak areas'!H98*($B$28/F98)*(G98/E98)</f>
        <v>1.4099867524860372</v>
      </c>
      <c r="I98" s="50">
        <f>'peak areas'!I98*($B$8/F98)*(G98/E98)</f>
        <v>0.10289530638489684</v>
      </c>
      <c r="J98" s="50">
        <f>'peak areas'!J98*($B$9/F98)*(G98/E98)</f>
        <v>0</v>
      </c>
      <c r="K98" s="50">
        <f>'peak areas'!K98*($B$25/F98)*(G98/E98)</f>
        <v>0</v>
      </c>
      <c r="L98" s="50">
        <f>'peak areas'!L98*($B$10/F98)*(G98/E98)</f>
        <v>3.7227008600917428</v>
      </c>
      <c r="M98" s="50">
        <f>'peak areas'!M98*($B$11/F98)*(G98/E98)</f>
        <v>0</v>
      </c>
      <c r="N98" s="50">
        <f>'peak areas'!N98*($B$32/F98)*(G98/E98)</f>
        <v>0.12835920451224825</v>
      </c>
      <c r="O98" s="50">
        <f>'peak areas'!O98*($B$12/F98)*(G98/E98)</f>
        <v>0.1453172389145328</v>
      </c>
      <c r="P98" s="50">
        <f>'peak areas'!P98*($B$13/F98)*(G98/E98)</f>
        <v>0.89936504911090709</v>
      </c>
      <c r="Q98" s="50">
        <f>'peak areas'!Q98*($B$14/F98)*(G98/E98)</f>
        <v>4.3689018907191797E-2</v>
      </c>
      <c r="R98" s="50">
        <f>'peak areas'!R98*($B$22/F98)*(G98/E98)</f>
        <v>0</v>
      </c>
      <c r="S98" s="50">
        <f>'peak areas'!S98*($B$15/F98)*(G98/E98)</f>
        <v>0.12990976248112979</v>
      </c>
      <c r="T98" s="50">
        <f>'peak areas'!T98*($B$23/F98)*(G98/E98)</f>
        <v>0</v>
      </c>
      <c r="U98" s="50">
        <f>'peak areas'!U98*($B$17/F98)*(G98/E98)</f>
        <v>0</v>
      </c>
      <c r="V98" s="50">
        <f>'peak areas'!V98*($B$16/F98)*(G98/E98)</f>
        <v>1.2447577938446588</v>
      </c>
      <c r="W98" s="50">
        <f>'peak areas'!W98*($B$18/F98)*(G98/E98)</f>
        <v>0.45880447456428342</v>
      </c>
      <c r="X98" s="50">
        <f>'peak areas'!X98*($B$24/F98)*(G98/E98)</f>
        <v>0</v>
      </c>
      <c r="Y98" s="50">
        <f>'peak areas'!Z98*($B$19/F98)*(G98/E98)</f>
        <v>2.4358257788944728</v>
      </c>
      <c r="Z98" s="50">
        <f>'peak areas'!AA98*($B$7/F98)*(G98/E98)</f>
        <v>20.640887547908338</v>
      </c>
      <c r="AA98" s="50">
        <f>'peak areas'!AC98*($B$20/F98)*(G98/E98)</f>
        <v>1.2476123551254643</v>
      </c>
      <c r="AB98" s="50">
        <f t="shared" si="0"/>
        <v>22.050874300394376</v>
      </c>
      <c r="AC98" s="50">
        <f>'peak areas'!Y98*($B$27/F98)*(G98/E98)</f>
        <v>0</v>
      </c>
      <c r="AD98" s="50">
        <f>'peak areas'!AB98*($B$26/F98)*(G98/E98)</f>
        <v>0</v>
      </c>
      <c r="AE98" s="50"/>
      <c r="AF98" s="50"/>
      <c r="AG98" s="50"/>
      <c r="AH98" s="50"/>
      <c r="AI98" s="50"/>
      <c r="AJ98" s="50"/>
      <c r="AK98" s="50"/>
      <c r="AL98" s="50"/>
      <c r="AM98" s="50"/>
      <c r="AN98" s="50"/>
    </row>
    <row r="99" spans="1:84" s="8" customFormat="1" x14ac:dyDescent="0.2">
      <c r="A99" s="50" t="str">
        <f>'peak areas'!A99</f>
        <v>07Sep21.060.lcd</v>
      </c>
      <c r="B99" s="80">
        <f>'peak areas'!B99</f>
        <v>44409</v>
      </c>
      <c r="C99" s="50">
        <f>'peak areas'!C99</f>
        <v>3</v>
      </c>
      <c r="D99" s="50" t="str">
        <f>'peak areas'!D99</f>
        <v>T2</v>
      </c>
      <c r="E99" s="50">
        <f>'peak areas'!E99</f>
        <v>0.1</v>
      </c>
      <c r="F99" s="119">
        <f>'peak areas'!F99</f>
        <v>300</v>
      </c>
      <c r="G99" s="50">
        <f>'peak areas'!G99</f>
        <v>1.5</v>
      </c>
      <c r="H99" s="50">
        <f>'peak areas'!H99*($B$28/F99)*(G99/E99)</f>
        <v>1.8745460768287701</v>
      </c>
      <c r="I99" s="50">
        <f>'peak areas'!I99*($B$8/F99)*(G99/E99)</f>
        <v>0.12060932120697883</v>
      </c>
      <c r="J99" s="50">
        <f>'peak areas'!J99*($B$9/F99)*(G99/E99)</f>
        <v>0</v>
      </c>
      <c r="K99" s="50">
        <f>'peak areas'!K99*($B$25/F99)*(G99/E99)</f>
        <v>0</v>
      </c>
      <c r="L99" s="50">
        <f>'peak areas'!L99*($B$10/F99)*(G99/E99)</f>
        <v>2.8360264334862384</v>
      </c>
      <c r="M99" s="50">
        <f>'peak areas'!M99*($B$11/F99)*(G99/E99)</f>
        <v>0</v>
      </c>
      <c r="N99" s="50">
        <f>'peak areas'!N99*($B$32/F99)*(G99/E99)</f>
        <v>0.11956669956388216</v>
      </c>
      <c r="O99" s="50">
        <f>'peak areas'!O99*($B$12/F99)*(G99/E99)</f>
        <v>0.16147417963264052</v>
      </c>
      <c r="P99" s="50">
        <f>'peak areas'!P99*($B$13/F99)*(G99/E99)</f>
        <v>0.70542367558003904</v>
      </c>
      <c r="Q99" s="50">
        <f>'peak areas'!Q99*($B$14/F99)*(G99/E99)</f>
        <v>3.8182420042015976E-2</v>
      </c>
      <c r="R99" s="50">
        <f>'peak areas'!R99*($B$22/F99)*(G99/E99)</f>
        <v>0</v>
      </c>
      <c r="S99" s="50">
        <f>'peak areas'!S99*($B$15/F99)*(G99/E99)</f>
        <v>0.13297099572126592</v>
      </c>
      <c r="T99" s="50">
        <f>'peak areas'!T99*($B$23/F99)*(G99/E99)</f>
        <v>0</v>
      </c>
      <c r="U99" s="50">
        <f>'peak areas'!U99*($B$17/F99)*(G99/E99)</f>
        <v>0</v>
      </c>
      <c r="V99" s="50">
        <f>'peak areas'!V99*($B$16/F99)*(G99/E99)</f>
        <v>1.1603707324365966</v>
      </c>
      <c r="W99" s="50">
        <f>'peak areas'!W99*($B$18/F99)*(G99/E99)</f>
        <v>0.46404820723295515</v>
      </c>
      <c r="X99" s="50">
        <f>'peak areas'!X99*($B$24/F99)*(G99/E99)</f>
        <v>0</v>
      </c>
      <c r="Y99" s="50">
        <f>'peak areas'!Z99*($B$19/F99)*(G99/E99)</f>
        <v>2.257032110552764</v>
      </c>
      <c r="Z99" s="50">
        <f>'peak areas'!AA99*($B$7/F99)*(G99/E99)</f>
        <v>18.255143580467479</v>
      </c>
      <c r="AA99" s="50">
        <f>'peak areas'!AC99*($B$20/F99)*(G99/E99)</f>
        <v>1.2114678454885948</v>
      </c>
      <c r="AB99" s="50">
        <f t="shared" si="0"/>
        <v>20.12968965729625</v>
      </c>
      <c r="AC99" s="50">
        <f>'peak areas'!Y99*($B$27/F99)*(G99/E99)</f>
        <v>0</v>
      </c>
      <c r="AD99" s="50">
        <f>'peak areas'!AB99*($B$26/F99)*(G99/E99)</f>
        <v>0</v>
      </c>
      <c r="AE99" s="50"/>
      <c r="AF99" s="50"/>
      <c r="AG99" s="50"/>
      <c r="AH99" s="50"/>
      <c r="AI99" s="50"/>
      <c r="AJ99" s="50"/>
      <c r="AK99" s="50"/>
      <c r="AL99" s="50"/>
      <c r="AM99" s="50"/>
      <c r="AN99" s="50"/>
    </row>
    <row r="100" spans="1:84" s="136" customFormat="1" x14ac:dyDescent="0.2">
      <c r="A100" s="134" t="str">
        <f>'peak areas'!A100</f>
        <v>07Sep21.061.lcd</v>
      </c>
      <c r="B100" s="135">
        <f>'peak areas'!B100</f>
        <v>44409</v>
      </c>
      <c r="C100" s="134">
        <f>'peak areas'!C100</f>
        <v>4</v>
      </c>
      <c r="D100" s="134" t="str">
        <f>'peak areas'!D100</f>
        <v>T2</v>
      </c>
      <c r="E100" s="134">
        <f>'peak areas'!E100</f>
        <v>0.1</v>
      </c>
      <c r="F100" s="119">
        <f>'peak areas'!F100</f>
        <v>300</v>
      </c>
      <c r="G100" s="134">
        <f>'peak areas'!G100</f>
        <v>1.5</v>
      </c>
      <c r="H100" s="134">
        <f>'peak areas'!H100*($B$28/F100)*(G100/E100)</f>
        <v>1.6192537120283339</v>
      </c>
      <c r="I100" s="134">
        <f>'peak areas'!I100*($B$8/F100)*(G100/E100)</f>
        <v>0.11011292981386221</v>
      </c>
      <c r="J100" s="134">
        <f>'peak areas'!J100*($B$9/F100)*(G100/E100)</f>
        <v>0</v>
      </c>
      <c r="K100" s="134">
        <f>'peak areas'!K100*($B$25/F100)*(G100/E100)</f>
        <v>0</v>
      </c>
      <c r="L100" s="134">
        <f>'peak areas'!L100*($B$10/F100)*(G100/E100)</f>
        <v>2.8735260894495411</v>
      </c>
      <c r="M100" s="134">
        <f>'peak areas'!M100*($B$11/F100)*(G100/E100)</f>
        <v>0</v>
      </c>
      <c r="N100" s="134">
        <f>'peak areas'!N100*($B$32/F100)*(G100/E100)</f>
        <v>0.11079605564224003</v>
      </c>
      <c r="O100" s="134">
        <f>'peak areas'!O100*($B$12/F100)*(G100/E100)</f>
        <v>0.10977972861642027</v>
      </c>
      <c r="P100" s="134">
        <f>'peak areas'!P100*($B$13/F100)*(G100/E100)</f>
        <v>0.64793794685124606</v>
      </c>
      <c r="Q100" s="134">
        <f>'peak areas'!Q100*($B$14/F100)*(G100/E100)</f>
        <v>3.3266950699939124E-2</v>
      </c>
      <c r="R100" s="134">
        <f>'peak areas'!R100*($B$22/F100)*(G100/E100)</f>
        <v>0</v>
      </c>
      <c r="S100" s="134">
        <f>'peak areas'!S100*($B$15/F100)*(G100/E100)</f>
        <v>0.12810181421897471</v>
      </c>
      <c r="T100" s="134">
        <f>'peak areas'!T100*($B$23/F100)*(G100/E100)</f>
        <v>0</v>
      </c>
      <c r="U100" s="134">
        <f>'peak areas'!U100*($B$17/F100)*(G100/E100)</f>
        <v>0</v>
      </c>
      <c r="V100" s="134">
        <f>'peak areas'!V100*($B$16/F100)*(G100/E100)</f>
        <v>1.0430800127907507</v>
      </c>
      <c r="W100" s="134">
        <f>'peak areas'!W100*($B$18/F100)*(G100/E100)</f>
        <v>0.39639077544039214</v>
      </c>
      <c r="X100" s="134">
        <f>'peak areas'!X100*($B$24/F100)*(G100/E100)</f>
        <v>0</v>
      </c>
      <c r="Y100" s="134">
        <f>'peak areas'!Z100*($B$19/F100)*(G100/E100)</f>
        <v>2.0593303894472363</v>
      </c>
      <c r="Z100" s="134">
        <f>'peak areas'!AA100*($B$7/F100)*(G100/E100)</f>
        <v>15.867676758616089</v>
      </c>
      <c r="AA100" s="134">
        <f>'peak areas'!AC100*($B$20/F100)*(G100/E100)</f>
        <v>0.90436784388111047</v>
      </c>
      <c r="AB100" s="134">
        <f t="shared" si="0"/>
        <v>17.486930470644424</v>
      </c>
      <c r="AC100" s="134">
        <f>'peak areas'!Y100*($B$27/F100)*(G100/E100)</f>
        <v>0</v>
      </c>
      <c r="AD100" s="134">
        <f>'peak areas'!AB100*($B$26/F100)*(G100/E100)</f>
        <v>0</v>
      </c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</row>
    <row r="101" spans="1:84" s="136" customFormat="1" x14ac:dyDescent="0.2">
      <c r="A101" s="134" t="str">
        <f>'peak areas'!A101</f>
        <v>07Sep21.062.lcd</v>
      </c>
      <c r="B101" s="135">
        <f>'peak areas'!B101</f>
        <v>44409</v>
      </c>
      <c r="C101" s="134">
        <f>'peak areas'!C101</f>
        <v>5</v>
      </c>
      <c r="D101" s="134" t="str">
        <f>'peak areas'!D101</f>
        <v>T2</v>
      </c>
      <c r="E101" s="134">
        <f>'peak areas'!E101</f>
        <v>0.1</v>
      </c>
      <c r="F101" s="119">
        <f>'peak areas'!F101</f>
        <v>300</v>
      </c>
      <c r="G101" s="134">
        <f>'peak areas'!G101</f>
        <v>1.5</v>
      </c>
      <c r="H101" s="134">
        <f>'peak areas'!H101*($B$28/F101)*(G101/E101)</f>
        <v>1.5865951505244518</v>
      </c>
      <c r="I101" s="134">
        <f>'peak areas'!I101*($B$8/F101)*(G101/E101)</f>
        <v>0.10857105875802088</v>
      </c>
      <c r="J101" s="134">
        <f>'peak areas'!J101*($B$9/F101)*(G101/E101)</f>
        <v>0</v>
      </c>
      <c r="K101" s="134">
        <f>'peak areas'!K101*($B$25/F101)*(G101/E101)</f>
        <v>0</v>
      </c>
      <c r="L101" s="134">
        <f>'peak areas'!L101*($B$10/F101)*(G101/E101)</f>
        <v>2.8185992545871557</v>
      </c>
      <c r="M101" s="134">
        <f>'peak areas'!M101*($B$11/F101)*(G101/E101)</f>
        <v>0</v>
      </c>
      <c r="N101" s="134">
        <f>'peak areas'!N101*($B$32/F101)*(G101/E101)</f>
        <v>0.12577960335882407</v>
      </c>
      <c r="O101" s="134">
        <f>'peak areas'!O101*($B$12/F101)*(G101/E101)</f>
        <v>0.12274830993501491</v>
      </c>
      <c r="P101" s="134">
        <f>'peak areas'!P101*($B$13/F101)*(G101/E101)</f>
        <v>0.5861493941158068</v>
      </c>
      <c r="Q101" s="134">
        <f>'peak areas'!Q101*($B$14/F101)*(G101/E101)</f>
        <v>3.4208210786719803E-2</v>
      </c>
      <c r="R101" s="134">
        <f>'peak areas'!R101*($B$22/F101)*(G101/E101)</f>
        <v>0</v>
      </c>
      <c r="S101" s="134">
        <f>'peak areas'!S101*($B$15/F101)*(G101/E101)</f>
        <v>9.1849699416698655E-2</v>
      </c>
      <c r="T101" s="134">
        <f>'peak areas'!T101*($B$23/F101)*(G101/E101)</f>
        <v>0</v>
      </c>
      <c r="U101" s="134">
        <f>'peak areas'!U101*($B$17/F101)*(G101/E101)</f>
        <v>0</v>
      </c>
      <c r="V101" s="134">
        <f>'peak areas'!V101*($B$16/F101)*(G101/E101)</f>
        <v>1.0490503365877766</v>
      </c>
      <c r="W101" s="134">
        <f>'peak areas'!W101*($B$18/F101)*(G101/E101)</f>
        <v>0.38750097846027243</v>
      </c>
      <c r="X101" s="134">
        <f>'peak areas'!X101*($B$24/F101)*(G101/E101)</f>
        <v>0</v>
      </c>
      <c r="Y101" s="134">
        <f>'peak areas'!Z101*($B$19/F101)*(G101/E101)</f>
        <v>2.377234610552764</v>
      </c>
      <c r="Z101" s="134">
        <f>'peak areas'!AA101*($B$7/F101)*(G101/E101)</f>
        <v>17.400966010096891</v>
      </c>
      <c r="AA101" s="134">
        <f>'peak areas'!AC101*($B$20/F101)*(G101/E101)</f>
        <v>0.96607798228552133</v>
      </c>
      <c r="AB101" s="134">
        <f t="shared" si="0"/>
        <v>18.987561160621343</v>
      </c>
      <c r="AC101" s="134">
        <f>'peak areas'!Y101*($B$27/F101)*(G101/E101)</f>
        <v>0</v>
      </c>
      <c r="AD101" s="134">
        <f>'peak areas'!AB101*($B$26/F101)*(G101/E101)</f>
        <v>0</v>
      </c>
      <c r="AE101" s="134"/>
      <c r="AF101" s="134"/>
      <c r="AG101" s="134"/>
      <c r="AH101" s="134"/>
      <c r="AI101" s="134"/>
      <c r="AJ101" s="134"/>
      <c r="AK101" s="134"/>
      <c r="AL101" s="134"/>
      <c r="AM101" s="134"/>
      <c r="AN101" s="134"/>
    </row>
    <row r="102" spans="1:84" s="136" customFormat="1" x14ac:dyDescent="0.2">
      <c r="A102" s="134" t="str">
        <f>'peak areas'!A102</f>
        <v>07Sep21.063.lcd</v>
      </c>
      <c r="B102" s="135">
        <f>'peak areas'!B102</f>
        <v>44409</v>
      </c>
      <c r="C102" s="134">
        <f>'peak areas'!C102</f>
        <v>6</v>
      </c>
      <c r="D102" s="134" t="str">
        <f>'peak areas'!D102</f>
        <v>T2</v>
      </c>
      <c r="E102" s="134">
        <f>'peak areas'!E102</f>
        <v>0.1</v>
      </c>
      <c r="F102" s="119">
        <f>'peak areas'!F102</f>
        <v>300</v>
      </c>
      <c r="G102" s="134">
        <f>'peak areas'!G102</f>
        <v>1.5</v>
      </c>
      <c r="H102" s="134">
        <f>'peak areas'!H102*($B$28/F102)*(G102/E102)</f>
        <v>1.7491601621032555</v>
      </c>
      <c r="I102" s="134">
        <f>'peak areas'!I102*($B$8/F102)*(G102/E102)</f>
        <v>0.11732221880468789</v>
      </c>
      <c r="J102" s="134">
        <f>'peak areas'!J102*($B$9/F102)*(G102/E102)</f>
        <v>0</v>
      </c>
      <c r="K102" s="134">
        <f>'peak areas'!K102*($B$25/F102)*(G102/E102)</f>
        <v>0</v>
      </c>
      <c r="L102" s="134">
        <f>'peak areas'!L102*($B$10/F102)*(G102/E102)</f>
        <v>2.5703158830275226</v>
      </c>
      <c r="M102" s="134">
        <f>'peak areas'!M102*($B$11/F102)*(G102/E102)</f>
        <v>0</v>
      </c>
      <c r="N102" s="134">
        <f>'peak areas'!N102*($B$32/F102)*(G102/E102)</f>
        <v>0.10305725218196755</v>
      </c>
      <c r="O102" s="134">
        <f>'peak areas'!O102*($B$12/F102)*(G102/E102)</f>
        <v>0.10163248280571761</v>
      </c>
      <c r="P102" s="134">
        <f>'peak areas'!P102*($B$13/F102)*(G102/E102)</f>
        <v>0.54411267436391997</v>
      </c>
      <c r="Q102" s="134">
        <f>'peak areas'!Q102*($B$14/F102)*(G102/E102)</f>
        <v>3.0484094791196275E-2</v>
      </c>
      <c r="R102" s="134">
        <f>'peak areas'!R102*($B$22/F102)*(G102/E102)</f>
        <v>0</v>
      </c>
      <c r="S102" s="134">
        <f>'peak areas'!S102*($B$15/F102)*(G102/E102)</f>
        <v>9.2971728197661432E-2</v>
      </c>
      <c r="T102" s="134">
        <f>'peak areas'!T102*($B$23/F102)*(G102/E102)</f>
        <v>0</v>
      </c>
      <c r="U102" s="134">
        <f>'peak areas'!U102*($B$17/F102)*(G102/E102)</f>
        <v>0</v>
      </c>
      <c r="V102" s="134">
        <f>'peak areas'!V102*($B$16/F102)*(G102/E102)</f>
        <v>0.9668844139718189</v>
      </c>
      <c r="W102" s="134">
        <f>'peak areas'!W102*($B$18/F102)*(G102/E102)</f>
        <v>0.38314662792496712</v>
      </c>
      <c r="X102" s="134">
        <f>'peak areas'!X102*($B$24/F102)*(G102/E102)</f>
        <v>0</v>
      </c>
      <c r="Y102" s="134">
        <f>'peak areas'!Z102*($B$19/F102)*(G102/E102)</f>
        <v>1.9638017085427137</v>
      </c>
      <c r="Z102" s="134">
        <f>'peak areas'!AA102*($B$7/F102)*(G102/E102)</f>
        <v>14.348784429140132</v>
      </c>
      <c r="AA102" s="134">
        <f>'peak areas'!AC102*($B$20/F102)*(G102/E102)</f>
        <v>0.78766537960745231</v>
      </c>
      <c r="AB102" s="134">
        <f t="shared" si="0"/>
        <v>16.097944591243387</v>
      </c>
      <c r="AC102" s="134">
        <f>'peak areas'!Y102*($B$27/F102)*(G102/E102)</f>
        <v>0</v>
      </c>
      <c r="AD102" s="134">
        <f>'peak areas'!AB102*($B$26/F102)*(G102/E102)</f>
        <v>0</v>
      </c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</row>
    <row r="103" spans="1:84" s="79" customFormat="1" x14ac:dyDescent="0.2">
      <c r="A103" s="50" t="str">
        <f>'peak areas'!A103</f>
        <v>07Sep21.064.lcd</v>
      </c>
      <c r="B103" s="80">
        <f>'peak areas'!B103</f>
        <v>44409</v>
      </c>
      <c r="C103" s="50">
        <f>'peak areas'!C103</f>
        <v>7</v>
      </c>
      <c r="D103" s="50" t="str">
        <f>'peak areas'!D103</f>
        <v>T2</v>
      </c>
      <c r="E103" s="50">
        <f>'peak areas'!E103</f>
        <v>0.1</v>
      </c>
      <c r="F103" s="119">
        <f>'peak areas'!F103</f>
        <v>300</v>
      </c>
      <c r="G103" s="50">
        <f>'peak areas'!G103</f>
        <v>1.5</v>
      </c>
      <c r="H103" s="39">
        <f>'peak areas'!H103*($B$28/F103)*(G103/E103)</f>
        <v>0.77950020433183487</v>
      </c>
      <c r="I103" s="39">
        <f>'peak areas'!I103*($B$8/F103)*(G103/E103)</f>
        <v>0.10931115686482472</v>
      </c>
      <c r="J103" s="39">
        <f>'peak areas'!J103*($B$9/F103)*(G103/E103)</f>
        <v>0</v>
      </c>
      <c r="K103" s="39">
        <f>'peak areas'!K103*($B$25/F103)*(G103/E103)</f>
        <v>0</v>
      </c>
      <c r="L103" s="39">
        <f>'peak areas'!L103*($B$10/F103)*(G103/E103)</f>
        <v>3.8639064220183479</v>
      </c>
      <c r="M103" s="39">
        <f>'peak areas'!M103*($B$11/F103)*(G103/E103)</f>
        <v>0</v>
      </c>
      <c r="N103" s="50">
        <f>'peak areas'!N103*($B$32/F103)*(G103/E103)</f>
        <v>0.1380786169937091</v>
      </c>
      <c r="O103" s="39">
        <f>'peak areas'!O103*($B$12/F103)*(G103/E103)</f>
        <v>0.32161517358716607</v>
      </c>
      <c r="P103" s="39">
        <f>'peak areas'!P103*($B$13/F103)*(G103/E103)</f>
        <v>0.87887238208099316</v>
      </c>
      <c r="Q103" s="39">
        <f>'peak areas'!Q103*($B$14/F103)*(G103/E103)</f>
        <v>4.4789429250191422E-2</v>
      </c>
      <c r="R103" s="39">
        <f>'peak areas'!R103*($B$22/F103)*(G103/E103)</f>
        <v>0</v>
      </c>
      <c r="S103" s="39">
        <f>'peak areas'!S103*($B$15/F103)*(G103/E103)</f>
        <v>0.18177289658683862</v>
      </c>
      <c r="T103" s="39">
        <f>'peak areas'!T103*($B$23/F103)*(G103/E103)</f>
        <v>0</v>
      </c>
      <c r="U103" s="39">
        <f>'peak areas'!U103*($B$17/F103)*(G103/E103)</f>
        <v>0</v>
      </c>
      <c r="V103" s="39">
        <f>'peak areas'!V103*($B$16/F103)*(G103/E103)</f>
        <v>1.0915600147841145</v>
      </c>
      <c r="W103" s="39">
        <f>'peak areas'!W103*($B$18/F103)*(G103/E103)</f>
        <v>0.30781475392276708</v>
      </c>
      <c r="X103" s="39">
        <f>'peak areas'!X103*($B$24/F103)*(G103/E103)</f>
        <v>0</v>
      </c>
      <c r="Y103" s="39">
        <f>'peak areas'!Z103*($B$19/F103)*(G103/E103)</f>
        <v>2.5171871482412063</v>
      </c>
      <c r="Z103" s="39">
        <f>'peak areas'!AA103*($B$7/F103)*(G103/E103)</f>
        <v>20.157362487304752</v>
      </c>
      <c r="AA103" s="39">
        <f>'peak areas'!AC103*($B$20/F103)*(G103/E103)</f>
        <v>1.0029924737578164</v>
      </c>
      <c r="AB103" s="39">
        <f t="shared" si="0"/>
        <v>20.936862691636588</v>
      </c>
      <c r="AC103" s="39">
        <f>'peak areas'!Y103*($B$27/F103)*(G103/E103)</f>
        <v>0</v>
      </c>
      <c r="AD103" s="39">
        <f>'peak areas'!AB103*($B$26/F103)*(G103/E103)</f>
        <v>0</v>
      </c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</row>
    <row r="104" spans="1:84" x14ac:dyDescent="0.2">
      <c r="A104" s="50" t="str">
        <f>'peak areas'!A104</f>
        <v>07Sep21.065.lcd</v>
      </c>
      <c r="B104" s="80">
        <f>'peak areas'!B104</f>
        <v>44409</v>
      </c>
      <c r="C104" s="50">
        <f>'peak areas'!C104</f>
        <v>8</v>
      </c>
      <c r="D104" s="50" t="str">
        <f>'peak areas'!D104</f>
        <v>T2</v>
      </c>
      <c r="E104" s="50">
        <f>'peak areas'!E104</f>
        <v>0.1</v>
      </c>
      <c r="F104" s="119">
        <f>'peak areas'!F104</f>
        <v>300</v>
      </c>
      <c r="G104" s="50">
        <f>'peak areas'!G104</f>
        <v>1.5</v>
      </c>
      <c r="H104" s="38">
        <f>'peak areas'!H104*($B$28/F104)*(G104/E104)</f>
        <v>1.5086492303500887</v>
      </c>
      <c r="I104" s="38">
        <f>'peak areas'!I104*($B$8/F104)*(G104/E104)</f>
        <v>0.14129539666967172</v>
      </c>
      <c r="J104" s="38">
        <f>'peak areas'!J104*($B$9/F104)*(G104/E104)</f>
        <v>0</v>
      </c>
      <c r="K104" s="38">
        <f>'peak areas'!K104*($B$25/F104)*(G104/E104)</f>
        <v>0</v>
      </c>
      <c r="L104" s="38">
        <f>'peak areas'!L104*($B$10/F104)*(G104/E104)</f>
        <v>3.7301712729357792</v>
      </c>
      <c r="M104" s="38">
        <f>'peak areas'!M104*($B$11/F104)*(G104/E104)</f>
        <v>0</v>
      </c>
      <c r="N104" s="50">
        <f>'peak areas'!N104*($B$32/F104)*(G104/E104)</f>
        <v>0.10645008352952204</v>
      </c>
      <c r="O104" s="38">
        <f>'peak areas'!O104*($B$12/F104)*(G104/E104)</f>
        <v>0.28837017834401318</v>
      </c>
      <c r="P104" s="38">
        <f>'peak areas'!P104*($B$13/F104)*(G104/E104)</f>
        <v>0.89587040770029192</v>
      </c>
      <c r="Q104" s="38">
        <f>'peak areas'!Q104*($B$14/F104)*(G104/E104)</f>
        <v>4.4107356723538757E-2</v>
      </c>
      <c r="R104" s="38">
        <f>'peak areas'!R104*($B$22/F104)*(G104/E104)</f>
        <v>0</v>
      </c>
      <c r="S104" s="38">
        <f>'peak areas'!S104*($B$15/F104)*(G104/E104)</f>
        <v>0.16568766134579135</v>
      </c>
      <c r="T104" s="38">
        <f>'peak areas'!T104*($B$23/F104)*(G104/E104)</f>
        <v>0</v>
      </c>
      <c r="U104" s="38">
        <f>'peak areas'!U104*($B$17/F104)*(G104/E104)</f>
        <v>0</v>
      </c>
      <c r="V104" s="38">
        <f>'peak areas'!V104*($B$16/F104)*(G104/E104)</f>
        <v>1.0347061574175973</v>
      </c>
      <c r="W104" s="38">
        <f>'peak areas'!W104*($B$18/F104)*(G104/E104)</f>
        <v>0.35915343209179673</v>
      </c>
      <c r="X104" s="38">
        <f>'peak areas'!X104*($B$24/F104)*(G104/E104)</f>
        <v>0</v>
      </c>
      <c r="Y104" s="38">
        <f>'peak areas'!Z104*($B$19/F104)*(G104/E104)</f>
        <v>2.0234911180904525</v>
      </c>
      <c r="Z104" s="38">
        <f>'peak areas'!AA104*($B$7/F104)*(G104/E104)</f>
        <v>19.50291662280474</v>
      </c>
      <c r="AA104" s="38">
        <f>'peak areas'!AC104*($B$20/F104)*(G104/E104)</f>
        <v>1.1967042807310839</v>
      </c>
      <c r="AB104" s="38">
        <f t="shared" ref="AB104:AB167" si="1">H104+Z104</f>
        <v>21.011565853154828</v>
      </c>
      <c r="AC104" s="38">
        <f>'peak areas'!Y104*($B$27/F104)*(G104/E104)</f>
        <v>0</v>
      </c>
      <c r="AD104" s="38">
        <f>'peak areas'!AB104*($B$26/F104)*(G104/E104)</f>
        <v>0</v>
      </c>
    </row>
    <row r="105" spans="1:84" s="4" customFormat="1" x14ac:dyDescent="0.2">
      <c r="A105" s="50" t="str">
        <f>'peak areas'!A105</f>
        <v>07Sep21.066.lcd</v>
      </c>
      <c r="B105" s="80">
        <f>'peak areas'!B105</f>
        <v>44409</v>
      </c>
      <c r="C105" s="50">
        <f>'peak areas'!C105</f>
        <v>9</v>
      </c>
      <c r="D105" s="50" t="str">
        <f>'peak areas'!D105</f>
        <v>T2</v>
      </c>
      <c r="E105" s="50">
        <f>'peak areas'!E105</f>
        <v>0.1</v>
      </c>
      <c r="F105" s="119">
        <f>'peak areas'!F105</f>
        <v>300</v>
      </c>
      <c r="G105" s="50">
        <f>'peak areas'!G105</f>
        <v>1.5</v>
      </c>
      <c r="H105" s="47">
        <f>'peak areas'!H105*($B$28/F105)*(G105/E105)</f>
        <v>0.55771720474049857</v>
      </c>
      <c r="I105" s="47">
        <f>'peak areas'!I105*($B$8/F105)*(G105/E105)</f>
        <v>6.8009015219812258E-2</v>
      </c>
      <c r="J105" s="47">
        <f>'peak areas'!J105*($B$9/F105)*(G105/E105)</f>
        <v>0</v>
      </c>
      <c r="K105" s="47">
        <f>'peak areas'!K105*($B$25/F105)*(G105/E105)</f>
        <v>0</v>
      </c>
      <c r="L105" s="47">
        <f>'peak areas'!L105*($B$10/F105)*(G105/E105)</f>
        <v>1.8585149655963302</v>
      </c>
      <c r="M105" s="47">
        <f>'peak areas'!M105*($B$11/F105)*(G105/E105)</f>
        <v>0</v>
      </c>
      <c r="N105" s="50">
        <f>'peak areas'!N105*($B$32/F105)*(G105/E105)</f>
        <v>0.16545736686276349</v>
      </c>
      <c r="O105" s="47">
        <f>'peak areas'!O105*($B$12/F105)*(G105/E105)</f>
        <v>0.36824140285880635</v>
      </c>
      <c r="P105" s="47">
        <f>'peak areas'!P105*($B$13/F105)*(G105/E105)</f>
        <v>0.43735399837988909</v>
      </c>
      <c r="Q105" s="47">
        <f>'peak areas'!Q105*($B$14/F105)*(G105/E105)</f>
        <v>3.5890656352463038E-2</v>
      </c>
      <c r="R105" s="47">
        <f>'peak areas'!R105*($B$22/F105)*(G105/E105)</f>
        <v>0</v>
      </c>
      <c r="S105" s="47">
        <f>'peak areas'!S105*($B$15/F105)*(G105/E105)</f>
        <v>0.13485515725910904</v>
      </c>
      <c r="T105" s="47">
        <f>'peak areas'!T105*($B$23/F105)*(G105/E105)</f>
        <v>0</v>
      </c>
      <c r="U105" s="47">
        <f>'peak areas'!U105*($B$17/F105)*(G105/E105)</f>
        <v>0</v>
      </c>
      <c r="V105" s="47">
        <f>'peak areas'!V105*($B$16/F105)*(G105/E105)</f>
        <v>1.4202358647668802</v>
      </c>
      <c r="W105" s="47">
        <f>'peak areas'!W105*($B$18/F105)*(G105/E105)</f>
        <v>0.47084131601631507</v>
      </c>
      <c r="X105" s="47">
        <f>'peak areas'!X105*($B$24/F105)*(G105/E105)</f>
        <v>0</v>
      </c>
      <c r="Y105" s="47">
        <f>'peak areas'!Z105*($B$19/F105)*(G105/E105)</f>
        <v>3.054446746231156</v>
      </c>
      <c r="Z105" s="47">
        <f>'peak areas'!AA105*($B$7/F105)*(G105/E105)</f>
        <v>16.674194376283424</v>
      </c>
      <c r="AA105" s="47">
        <f>'peak areas'!AC105*($B$20/F105)*(G105/E105)</f>
        <v>0.91069880563905536</v>
      </c>
      <c r="AB105" s="47">
        <f t="shared" si="1"/>
        <v>17.231911581023923</v>
      </c>
      <c r="AC105" s="47">
        <f>'peak areas'!Y105*($B$27/F105)*(G105/E105)</f>
        <v>0</v>
      </c>
      <c r="AD105" s="47">
        <f>'peak areas'!AB105*($B$26/F105)*(G105/E105)</f>
        <v>0</v>
      </c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</row>
    <row r="106" spans="1:84" s="138" customFormat="1" x14ac:dyDescent="0.2">
      <c r="A106" s="134" t="str">
        <f>'peak areas'!A106</f>
        <v>07Sep21.067.lcd</v>
      </c>
      <c r="B106" s="135">
        <f>'peak areas'!B106</f>
        <v>44409</v>
      </c>
      <c r="C106" s="134">
        <f>'peak areas'!C106</f>
        <v>10</v>
      </c>
      <c r="D106" s="134" t="str">
        <f>'peak areas'!D106</f>
        <v>T2</v>
      </c>
      <c r="E106" s="134">
        <f>'peak areas'!E106</f>
        <v>0.1</v>
      </c>
      <c r="F106" s="119">
        <f>'peak areas'!F106</f>
        <v>300</v>
      </c>
      <c r="G106" s="134">
        <f>'peak areas'!G106</f>
        <v>1.5</v>
      </c>
      <c r="H106" s="137">
        <f>'peak areas'!H106*($B$28/F106)*(G106/E106)</f>
        <v>1.16023998774009</v>
      </c>
      <c r="I106" s="137">
        <f>'peak areas'!I106*($B$8/F106)*(G106/E106)</f>
        <v>0.13045062576231636</v>
      </c>
      <c r="J106" s="137">
        <f>'peak areas'!J106*($B$9/F106)*(G106/E106)</f>
        <v>0</v>
      </c>
      <c r="K106" s="137">
        <f>'peak areas'!K106*($B$25/F106)*(G106/E106)</f>
        <v>0</v>
      </c>
      <c r="L106" s="137">
        <f>'peak areas'!L106*($B$10/F106)*(G106/E106)</f>
        <v>4.2113146788990825</v>
      </c>
      <c r="M106" s="137">
        <f>'peak areas'!M106*($B$11/F106)*(G106/E106)</f>
        <v>0</v>
      </c>
      <c r="N106" s="134">
        <f>'peak areas'!N106*($B$32/F106)*(G106/E106)</f>
        <v>0.17525110683508571</v>
      </c>
      <c r="O106" s="137">
        <f>'peak areas'!O106*($B$12/F106)*(G106/E106)</f>
        <v>0.14681266411961413</v>
      </c>
      <c r="P106" s="137">
        <f>'peak areas'!P106*($B$13/F106)*(G106/E106)</f>
        <v>1.0176927092936772</v>
      </c>
      <c r="Q106" s="137">
        <f>'peak areas'!Q106*($B$14/F106)*(G106/E106)</f>
        <v>4.8504450945359587E-2</v>
      </c>
      <c r="R106" s="137">
        <f>'peak areas'!R106*($B$22/F106)*(G106/E106)</f>
        <v>0</v>
      </c>
      <c r="S106" s="137">
        <f>'peak areas'!S106*($B$15/F106)*(G106/E106)</f>
        <v>0.17711965269899685</v>
      </c>
      <c r="T106" s="137">
        <f>'peak areas'!T106*($B$23/F106)*(G106/E106)</f>
        <v>0</v>
      </c>
      <c r="U106" s="137">
        <f>'peak areas'!U106*($B$17/F106)*(G106/E106)</f>
        <v>0</v>
      </c>
      <c r="V106" s="137">
        <f>'peak areas'!V106*($B$16/F106)*(G106/E106)</f>
        <v>1.1521184722527917</v>
      </c>
      <c r="W106" s="137">
        <f>'peak areas'!W106*($B$18/F106)*(G106/E106)</f>
        <v>0.32716787011896242</v>
      </c>
      <c r="X106" s="137">
        <f>'peak areas'!X106*($B$24/F106)*(G106/E106)</f>
        <v>0</v>
      </c>
      <c r="Y106" s="137">
        <f>'peak areas'!Z106*($B$19/F106)*(G106/E106)</f>
        <v>2.5613364447236182</v>
      </c>
      <c r="Z106" s="137">
        <f>'peak areas'!AA106*($B$7/F106)*(G106/E106)</f>
        <v>21.572252407463694</v>
      </c>
      <c r="AA106" s="137">
        <f>'peak areas'!AC106*($B$20/F106)*(G106/E106)</f>
        <v>1.0816794097317108</v>
      </c>
      <c r="AB106" s="137">
        <f t="shared" si="1"/>
        <v>22.732492395203785</v>
      </c>
      <c r="AC106" s="137">
        <f>'peak areas'!Y106*($B$27/F106)*(G106/E106)</f>
        <v>0</v>
      </c>
      <c r="AD106" s="137">
        <f>'peak areas'!AB106*($B$26/F106)*(G106/E106)</f>
        <v>0</v>
      </c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</row>
    <row r="107" spans="1:84" s="138" customFormat="1" x14ac:dyDescent="0.2">
      <c r="A107" s="134" t="str">
        <f>'peak areas'!A107</f>
        <v>07Sep21.068.lcd</v>
      </c>
      <c r="B107" s="135">
        <f>'peak areas'!B107</f>
        <v>44409</v>
      </c>
      <c r="C107" s="134">
        <f>'peak areas'!C107</f>
        <v>11</v>
      </c>
      <c r="D107" s="134" t="str">
        <f>'peak areas'!D107</f>
        <v>T2</v>
      </c>
      <c r="E107" s="134">
        <f>'peak areas'!E107</f>
        <v>0.1</v>
      </c>
      <c r="F107" s="119">
        <f>'peak areas'!F107</f>
        <v>300</v>
      </c>
      <c r="G107" s="134">
        <f>'peak areas'!G107</f>
        <v>1.5</v>
      </c>
      <c r="H107" s="137">
        <f>'peak areas'!H107*($B$28/F107)*(G107/E107)</f>
        <v>0.92041584933932707</v>
      </c>
      <c r="I107" s="137">
        <f>'peak areas'!I107*($B$8/F107)*(G107/E107)</f>
        <v>0.12383808254229196</v>
      </c>
      <c r="J107" s="137">
        <f>'peak areas'!J107*($B$9/F107)*(G107/E107)</f>
        <v>0</v>
      </c>
      <c r="K107" s="137">
        <f>'peak areas'!K107*($B$25/F107)*(G107/E107)</f>
        <v>0</v>
      </c>
      <c r="L107" s="137">
        <f>'peak areas'!L107*($B$10/F107)*(G107/E107)</f>
        <v>3.6778499999999998</v>
      </c>
      <c r="M107" s="137">
        <f>'peak areas'!M107*($B$11/F107)*(G107/E107)</f>
        <v>0</v>
      </c>
      <c r="N107" s="134">
        <f>'peak areas'!N107*($B$32/F107)*(G107/E107)</f>
        <v>0.11569292562840115</v>
      </c>
      <c r="O107" s="137">
        <f>'peak areas'!O107*($B$12/F107)*(G107/E107)</f>
        <v>0.12775657359354209</v>
      </c>
      <c r="P107" s="137">
        <f>'peak areas'!P107*($B$13/F107)*(G107/E107)</f>
        <v>0.94720122730653455</v>
      </c>
      <c r="Q107" s="137">
        <f>'peak areas'!Q107*($B$14/F107)*(G107/E107)</f>
        <v>4.4266506979757717E-2</v>
      </c>
      <c r="R107" s="137">
        <f>'peak areas'!R107*($B$22/F107)*(G107/E107)</f>
        <v>0</v>
      </c>
      <c r="S107" s="137">
        <f>'peak areas'!S107*($B$15/F107)*(G107/E107)</f>
        <v>0.17025622381620201</v>
      </c>
      <c r="T107" s="137">
        <f>'peak areas'!T107*($B$23/F107)*(G107/E107)</f>
        <v>0</v>
      </c>
      <c r="U107" s="137">
        <f>'peak areas'!U107*($B$17/F107)*(G107/E107)</f>
        <v>0</v>
      </c>
      <c r="V107" s="137">
        <f>'peak areas'!V107*($B$16/F107)*(G107/E107)</f>
        <v>1.0883093700555235</v>
      </c>
      <c r="W107" s="137">
        <f>'peak areas'!W107*($B$18/F107)*(G107/E107)</f>
        <v>0.3251315472253723</v>
      </c>
      <c r="X107" s="137">
        <f>'peak areas'!X107*($B$24/F107)*(G107/E107)</f>
        <v>0</v>
      </c>
      <c r="Y107" s="137">
        <f>'peak areas'!Z107*($B$19/F107)*(G107/E107)</f>
        <v>2.3403154020100505</v>
      </c>
      <c r="Z107" s="137">
        <f>'peak areas'!AA107*($B$7/F107)*(G107/E107)</f>
        <v>19.291056704202589</v>
      </c>
      <c r="AA107" s="137">
        <f>'peak areas'!AC107*($B$20/F107)*(G107/E107)</f>
        <v>1.0015492227812695</v>
      </c>
      <c r="AB107" s="137">
        <f t="shared" si="1"/>
        <v>20.211472553541917</v>
      </c>
      <c r="AC107" s="137">
        <f>'peak areas'!Y107*($B$27/F107)*(G107/E107)</f>
        <v>0</v>
      </c>
      <c r="AD107" s="137">
        <f>'peak areas'!AB107*($B$26/F107)*(G107/E107)</f>
        <v>0</v>
      </c>
      <c r="AE107" s="137"/>
      <c r="AF107" s="137"/>
      <c r="AG107" s="137"/>
      <c r="AH107" s="137"/>
      <c r="AI107" s="137"/>
      <c r="AJ107" s="137"/>
      <c r="AK107" s="137"/>
      <c r="AL107" s="137"/>
      <c r="AM107" s="137"/>
      <c r="AN107" s="137"/>
    </row>
    <row r="108" spans="1:84" s="138" customFormat="1" x14ac:dyDescent="0.2">
      <c r="A108" s="134" t="str">
        <f>'peak areas'!A108</f>
        <v>07Sep21.069.lcd</v>
      </c>
      <c r="B108" s="135">
        <f>'peak areas'!B108</f>
        <v>44409</v>
      </c>
      <c r="C108" s="134">
        <f>'peak areas'!C108</f>
        <v>12</v>
      </c>
      <c r="D108" s="134" t="str">
        <f>'peak areas'!D108</f>
        <v>T2</v>
      </c>
      <c r="E108" s="134">
        <f>'peak areas'!E108</f>
        <v>0.1</v>
      </c>
      <c r="F108" s="119">
        <f>'peak areas'!F108</f>
        <v>300</v>
      </c>
      <c r="G108" s="134">
        <f>'peak areas'!G108</f>
        <v>1.5</v>
      </c>
      <c r="H108" s="137">
        <f>'peak areas'!H108*($B$28/F108)*(G108/E108)</f>
        <v>1.2694913840076285</v>
      </c>
      <c r="I108" s="137">
        <f>'peak areas'!I108*($B$8/F108)*(G108/E108)</f>
        <v>0.11831901760619397</v>
      </c>
      <c r="J108" s="137">
        <f>'peak areas'!J108*($B$9/F108)*(G108/E108)</f>
        <v>0</v>
      </c>
      <c r="K108" s="137">
        <f>'peak areas'!K108*($B$25/F108)*(G108/E108)</f>
        <v>0</v>
      </c>
      <c r="L108" s="137">
        <f>'peak areas'!L108*($B$10/F108)*(G108/E108)</f>
        <v>3.7454640481651378</v>
      </c>
      <c r="M108" s="137">
        <f>'peak areas'!M108*($B$11/F108)*(G108/E108)</f>
        <v>0</v>
      </c>
      <c r="N108" s="134">
        <f>'peak areas'!N108*($B$32/F108)*(G108/E108)</f>
        <v>0.14117851058316289</v>
      </c>
      <c r="O108" s="137">
        <f>'peak areas'!O108*($B$12/F108)*(G108/E108)</f>
        <v>0.12169727995597189</v>
      </c>
      <c r="P108" s="137">
        <f>'peak areas'!P108*($B$13/F108)*(G108/E108)</f>
        <v>0.92074821363089232</v>
      </c>
      <c r="Q108" s="137">
        <f>'peak areas'!Q108*($B$14/F108)*(G108/E108)</f>
        <v>4.2820513223254072E-2</v>
      </c>
      <c r="R108" s="137">
        <f>'peak areas'!R108*($B$22/F108)*(G108/E108)</f>
        <v>0</v>
      </c>
      <c r="S108" s="137">
        <f>'peak areas'!S108*($B$15/F108)*(G108/E108)</f>
        <v>0.14390760078249915</v>
      </c>
      <c r="T108" s="137">
        <f>'peak areas'!T108*($B$23/F108)*(G108/E108)</f>
        <v>0</v>
      </c>
      <c r="U108" s="137">
        <f>'peak areas'!U108*($B$17/F108)*(G108/E108)</f>
        <v>0</v>
      </c>
      <c r="V108" s="137">
        <f>'peak areas'!V108*($B$16/F108)*(G108/E108)</f>
        <v>1.0291978953400969</v>
      </c>
      <c r="W108" s="137">
        <f>'peak areas'!W108*($B$18/F108)*(G108/E108)</f>
        <v>0.32305498079633571</v>
      </c>
      <c r="X108" s="137">
        <f>'peak areas'!X108*($B$24/F108)*(G108/E108)</f>
        <v>0</v>
      </c>
      <c r="Y108" s="137">
        <f>'peak areas'!Z108*($B$19/F108)*(G108/E108)</f>
        <v>2.1828459170854275</v>
      </c>
      <c r="Z108" s="137">
        <f>'peak areas'!AA108*($B$7/F108)*(G108/E108)</f>
        <v>18.162894108663902</v>
      </c>
      <c r="AA108" s="137">
        <f>'peak areas'!AC108*($B$20/F108)*(G108/E108)</f>
        <v>0.96487279332572451</v>
      </c>
      <c r="AB108" s="137">
        <f t="shared" si="1"/>
        <v>19.432385492671532</v>
      </c>
      <c r="AC108" s="137">
        <f>'peak areas'!Y108*($B$27/F108)*(G108/E108)</f>
        <v>0</v>
      </c>
      <c r="AD108" s="137">
        <f>'peak areas'!AB108*($B$26/F108)*(G108/E108)</f>
        <v>0</v>
      </c>
      <c r="AE108" s="137"/>
      <c r="AF108" s="137"/>
      <c r="AG108" s="137"/>
      <c r="AH108" s="137"/>
      <c r="AI108" s="137"/>
      <c r="AJ108" s="137"/>
      <c r="AK108" s="137"/>
      <c r="AL108" s="137"/>
      <c r="AM108" s="137"/>
      <c r="AN108" s="137"/>
    </row>
    <row r="109" spans="1:84" x14ac:dyDescent="0.2">
      <c r="A109" s="50" t="str">
        <f>'peak areas'!A109</f>
        <v>07Sep21.070.lcd</v>
      </c>
      <c r="B109" s="80">
        <f>'peak areas'!B109</f>
        <v>44409</v>
      </c>
      <c r="C109" s="50">
        <f>'peak areas'!C109</f>
        <v>13</v>
      </c>
      <c r="D109" s="50" t="str">
        <f>'peak areas'!D109</f>
        <v>T2</v>
      </c>
      <c r="E109" s="50">
        <f>'peak areas'!E109</f>
        <v>0.1</v>
      </c>
      <c r="F109" s="119">
        <f>'peak areas'!F109</f>
        <v>300</v>
      </c>
      <c r="G109" s="50">
        <f>'peak areas'!G109</f>
        <v>1.5</v>
      </c>
      <c r="H109" s="38">
        <f>'peak areas'!H109*($B$28/F109)*(G109/E109)</f>
        <v>0.42317746219861058</v>
      </c>
      <c r="I109" s="38">
        <f>'peak areas'!I109*($B$8/F109)*(G109/E109)</f>
        <v>6.433519488784005E-2</v>
      </c>
      <c r="J109" s="38">
        <f>'peak areas'!J109*($B$9/F109)*(G109/E109)</f>
        <v>0</v>
      </c>
      <c r="K109" s="38">
        <f>'peak areas'!K109*($B$25/F109)*(G109/E109)</f>
        <v>0</v>
      </c>
      <c r="L109" s="38">
        <f>'peak areas'!L109*($B$10/F109)*(G109/E109)</f>
        <v>2.0162621559633025</v>
      </c>
      <c r="M109" s="38">
        <f>'peak areas'!M109*($B$11/F109)*(G109/E109)</f>
        <v>0</v>
      </c>
      <c r="N109" s="50">
        <f>'peak areas'!N109*($B$32/F109)*(G109/E109)</f>
        <v>7.2307531992082619E-2</v>
      </c>
      <c r="O109" s="38">
        <f>'peak areas'!O109*($B$12/F109)*(G109/E109)</f>
        <v>5.8342744675603159E-2</v>
      </c>
      <c r="P109" s="38">
        <f>'peak areas'!P109*($B$13/F109)*(G109/E109)</f>
        <v>0.61920256565903498</v>
      </c>
      <c r="Q109" s="38">
        <f>'peak areas'!Q109*($B$14/F109)*(G109/E109)</f>
        <v>2.7269259615573395E-2</v>
      </c>
      <c r="R109" s="38">
        <f>'peak areas'!R109*($B$22/F109)*(G109/E109)</f>
        <v>0</v>
      </c>
      <c r="S109" s="38">
        <f>'peak areas'!S109*($B$15/F109)*(G109/E109)</f>
        <v>6.8041518905930368E-2</v>
      </c>
      <c r="T109" s="38">
        <f>'peak areas'!T109*($B$23/F109)*(G109/E109)</f>
        <v>0</v>
      </c>
      <c r="U109" s="38">
        <f>'peak areas'!U109*($B$17/F109)*(G109/E109)</f>
        <v>0</v>
      </c>
      <c r="V109" s="38">
        <f>'peak areas'!V109*($B$16/F109)*(G109/E109)</f>
        <v>0.54102563548851945</v>
      </c>
      <c r="W109" s="38">
        <f>'peak areas'!W109*($B$18/F109)*(G109/E109)</f>
        <v>0.19487932039940903</v>
      </c>
      <c r="X109" s="38">
        <f>'peak areas'!X109*($B$24/F109)*(G109/E109)</f>
        <v>0</v>
      </c>
      <c r="Y109" s="38">
        <f>'peak areas'!Z109*($B$19/F109)*(G109/E109)</f>
        <v>0.93529881909547741</v>
      </c>
      <c r="Z109" s="38">
        <f>'peak areas'!AA109*($B$7/F109)*(G109/E109)</f>
        <v>10.170777193775807</v>
      </c>
      <c r="AA109" s="38">
        <f>'peak areas'!AC109*($B$20/F109)*(G109/E109)</f>
        <v>0.53874178334324618</v>
      </c>
      <c r="AB109" s="38">
        <f t="shared" si="1"/>
        <v>10.593954655974418</v>
      </c>
      <c r="AC109" s="38">
        <f>'peak areas'!Y109*($B$27/F109)*(G109/E109)</f>
        <v>0</v>
      </c>
      <c r="AD109" s="38">
        <f>'peak areas'!AB109*($B$26/F109)*(G109/E109)</f>
        <v>0</v>
      </c>
    </row>
    <row r="110" spans="1:84" x14ac:dyDescent="0.2">
      <c r="A110" s="50" t="str">
        <f>'peak areas'!A110</f>
        <v>07Sep21.071.lcd</v>
      </c>
      <c r="B110" s="80">
        <f>'peak areas'!B110</f>
        <v>44409</v>
      </c>
      <c r="C110" s="50">
        <f>'peak areas'!C110</f>
        <v>14</v>
      </c>
      <c r="D110" s="50" t="str">
        <f>'peak areas'!D110</f>
        <v>T2</v>
      </c>
      <c r="E110" s="50">
        <f>'peak areas'!E110</f>
        <v>0.1</v>
      </c>
      <c r="F110" s="119">
        <f>'peak areas'!F110</f>
        <v>300</v>
      </c>
      <c r="G110" s="50">
        <f>'peak areas'!G110</f>
        <v>1.5</v>
      </c>
      <c r="H110" s="38">
        <f>'peak areas'!H110*($B$28/F110)*(G110/E110)</f>
        <v>0.47838744721427606</v>
      </c>
      <c r="I110" s="38">
        <f>'peak areas'!I110*($B$8/F110)*(G110/E110)</f>
        <v>7.3718105345495027E-2</v>
      </c>
      <c r="J110" s="38">
        <f>'peak areas'!J110*($B$9/F110)*(G110/E110)</f>
        <v>0</v>
      </c>
      <c r="K110" s="38">
        <f>'peak areas'!K110*($B$25/F110)*(G110/E110)</f>
        <v>0</v>
      </c>
      <c r="L110" s="38">
        <f>'peak areas'!L110*($B$10/F110)*(G110/E110)</f>
        <v>2.0261678325688073</v>
      </c>
      <c r="M110" s="38">
        <f>'peak areas'!M110*($B$11/F110)*(G110/E110)</f>
        <v>0</v>
      </c>
      <c r="N110" s="50">
        <f>'peak areas'!N110*($B$32/F110)*(G110/E110)</f>
        <v>6.8586785243669124E-2</v>
      </c>
      <c r="O110" s="38">
        <f>'peak areas'!O110*($B$12/F110)*(G110/E110)</f>
        <v>6.1481726827778638E-2</v>
      </c>
      <c r="P110" s="38">
        <f>'peak areas'!P110*($B$13/F110)*(G110/E110)</f>
        <v>0.62866503688756392</v>
      </c>
      <c r="Q110" s="38">
        <f>'peak areas'!Q110*($B$14/F110)*(G110/E110)</f>
        <v>2.9624683407613921E-2</v>
      </c>
      <c r="R110" s="38">
        <f>'peak areas'!R110*($B$22/F110)*(G110/E110)</f>
        <v>0</v>
      </c>
      <c r="S110" s="38">
        <f>'peak areas'!S110*($B$15/F110)*(G110/E110)</f>
        <v>5.9679228934604145E-2</v>
      </c>
      <c r="T110" s="38">
        <f>'peak areas'!T110*($B$23/F110)*(G110/E110)</f>
        <v>0</v>
      </c>
      <c r="U110" s="38">
        <f>'peak areas'!U110*($B$17/F110)*(G110/E110)</f>
        <v>0</v>
      </c>
      <c r="V110" s="38">
        <f>'peak areas'!V110*($B$16/F110)*(G110/E110)</f>
        <v>0.48412719321924097</v>
      </c>
      <c r="W110" s="38">
        <f>'peak areas'!W110*($B$18/F110)*(G110/E110)</f>
        <v>0.18886291185016549</v>
      </c>
      <c r="X110" s="38">
        <f>'peak areas'!X110*($B$24/F110)*(G110/E110)</f>
        <v>0</v>
      </c>
      <c r="Y110" s="38">
        <f>'peak areas'!Z110*($B$19/F110)*(G110/E110)</f>
        <v>0.83440706030150757</v>
      </c>
      <c r="Z110" s="38">
        <f>'peak areas'!AA110*($B$7/F110)*(G110/E110)</f>
        <v>10.000453418635511</v>
      </c>
      <c r="AA110" s="38">
        <f>'peak areas'!AC110*($B$20/F110)*(G110/E110)</f>
        <v>0.52098012506228997</v>
      </c>
      <c r="AB110" s="38">
        <f t="shared" si="1"/>
        <v>10.478840865849786</v>
      </c>
      <c r="AC110" s="38">
        <f>'peak areas'!Y110*($B$27/F110)*(G110/E110)</f>
        <v>0</v>
      </c>
      <c r="AD110" s="38">
        <f>'peak areas'!AB110*($B$26/F110)*(G110/E110)</f>
        <v>0</v>
      </c>
    </row>
    <row r="111" spans="1:84" x14ac:dyDescent="0.2">
      <c r="A111" s="50" t="str">
        <f>'peak areas'!A111</f>
        <v>07Sep21.072.lcd</v>
      </c>
      <c r="B111" s="80">
        <f>'peak areas'!B111</f>
        <v>44409</v>
      </c>
      <c r="C111" s="50">
        <f>'peak areas'!C111</f>
        <v>15</v>
      </c>
      <c r="D111" s="50" t="str">
        <f>'peak areas'!D111</f>
        <v>T2</v>
      </c>
      <c r="E111" s="50">
        <f>'peak areas'!E111</f>
        <v>0.1</v>
      </c>
      <c r="F111" s="119">
        <f>'peak areas'!F111</f>
        <v>300</v>
      </c>
      <c r="G111" s="50">
        <f>'peak areas'!G111</f>
        <v>1.5</v>
      </c>
      <c r="H111" s="38">
        <f>'peak areas'!H111*($B$28/F111)*(G111/E111)</f>
        <v>0.33974744585206379</v>
      </c>
      <c r="I111" s="38">
        <f>'peak areas'!I111*($B$8/F111)*(G111/E111)</f>
        <v>4.8493094871930841E-2</v>
      </c>
      <c r="J111" s="38">
        <f>'peak areas'!J111*($B$9/F111)*(G111/E111)</f>
        <v>0</v>
      </c>
      <c r="K111" s="38">
        <f>'peak areas'!K111*($B$25/F111)*(G111/E111)</f>
        <v>0</v>
      </c>
      <c r="L111" s="38">
        <f>'peak areas'!L111*($B$10/F111)*(G111/E111)</f>
        <v>1.5438777522935778</v>
      </c>
      <c r="M111" s="38">
        <f>'peak areas'!M111*($B$11/F111)*(G111/E111)</f>
        <v>0</v>
      </c>
      <c r="N111" s="50">
        <f>'peak areas'!N111*($B$32/F111)*(G111/E111)</f>
        <v>4.1894471613746258E-2</v>
      </c>
      <c r="O111" s="38">
        <f>'peak areas'!O111*($B$12/F111)*(G111/E111)</f>
        <v>5.2710211532879296E-2</v>
      </c>
      <c r="P111" s="38">
        <f>'peak areas'!P111*($B$13/F111)*(G111/E111)</f>
        <v>0.47356506858538627</v>
      </c>
      <c r="Q111" s="38">
        <f>'peak areas'!Q111*($B$14/F111)*(G111/E111)</f>
        <v>2.1762660750397581E-2</v>
      </c>
      <c r="R111" s="38">
        <f>'peak areas'!R111*($B$22/F111)*(G111/E111)</f>
        <v>0</v>
      </c>
      <c r="S111" s="38">
        <f>'peak areas'!S111*($B$15/F111)*(G111/E111)</f>
        <v>5.3958999187129847E-2</v>
      </c>
      <c r="T111" s="38">
        <f>'peak areas'!T111*($B$23/F111)*(G111/E111)</f>
        <v>0</v>
      </c>
      <c r="U111" s="38">
        <f>'peak areas'!U111*($B$17/F111)*(G111/E111)</f>
        <v>0</v>
      </c>
      <c r="V111" s="38">
        <f>'peak areas'!V111*($B$16/F111)*(G111/E111)</f>
        <v>0.43682261138958217</v>
      </c>
      <c r="W111" s="38">
        <f>'peak areas'!W111*($B$18/F111)*(G111/E111)</f>
        <v>0.15524346233820552</v>
      </c>
      <c r="X111" s="38">
        <f>'peak areas'!X111*($B$24/F111)*(G111/E111)</f>
        <v>0</v>
      </c>
      <c r="Y111" s="38">
        <f>'peak areas'!Z111*($B$19/F111)*(G111/E111)</f>
        <v>0.83361998743718602</v>
      </c>
      <c r="Z111" s="38">
        <f>'peak areas'!AA111*($B$7/F111)*(G111/E111)</f>
        <v>8.3636734967715149</v>
      </c>
      <c r="AA111" s="38">
        <f>'peak areas'!AC111*($B$20/F111)*(G111/E111)</f>
        <v>0.43752450931537235</v>
      </c>
      <c r="AB111" s="38">
        <f t="shared" si="1"/>
        <v>8.7034209426235787</v>
      </c>
      <c r="AC111" s="38">
        <f>'peak areas'!Y111*($B$27/F111)*(G111/E111)</f>
        <v>0</v>
      </c>
      <c r="AD111" s="38">
        <f>'peak areas'!AB111*($B$26/F111)*(G111/E111)</f>
        <v>0</v>
      </c>
    </row>
    <row r="112" spans="1:84" s="136" customFormat="1" x14ac:dyDescent="0.2">
      <c r="A112" s="134" t="str">
        <f>'peak areas'!A112</f>
        <v>07Sep21.073.lcd</v>
      </c>
      <c r="B112" s="135">
        <f>'peak areas'!B112</f>
        <v>44409</v>
      </c>
      <c r="C112" s="134">
        <f>'peak areas'!C112</f>
        <v>16</v>
      </c>
      <c r="D112" s="134" t="str">
        <f>'peak areas'!D112</f>
        <v>T2</v>
      </c>
      <c r="E112" s="134">
        <f>'peak areas'!E112</f>
        <v>0.1</v>
      </c>
      <c r="F112" s="119">
        <f>'peak areas'!F112</f>
        <v>300</v>
      </c>
      <c r="G112" s="134">
        <f>'peak areas'!G112</f>
        <v>1.5</v>
      </c>
      <c r="H112" s="134">
        <f>'peak areas'!H112*($B$28/F112)*(G112/E112)</f>
        <v>0.10574567497616129</v>
      </c>
      <c r="I112" s="134">
        <f>'peak areas'!I112*($B$8/F112)*(G112/E112)</f>
        <v>4.4579242721535767E-2</v>
      </c>
      <c r="J112" s="134">
        <f>'peak areas'!J112*($B$9/F112)*(G112/E112)</f>
        <v>0</v>
      </c>
      <c r="K112" s="134">
        <f>'peak areas'!K112*($B$25/F112)*(G112/E112)</f>
        <v>0</v>
      </c>
      <c r="L112" s="134">
        <f>'peak areas'!L112*($B$10/F112)*(G112/E112)</f>
        <v>1.4685151376146788</v>
      </c>
      <c r="M112" s="134">
        <f>'peak areas'!M112*($B$11/F112)*(G112/E112)</f>
        <v>0</v>
      </c>
      <c r="N112" s="134">
        <f>'peak areas'!N112*($B$32/F112)*(G112/E112)</f>
        <v>3.1103868822812658E-2</v>
      </c>
      <c r="O112" s="134">
        <f>'peak areas'!O112*($B$12/F112)*(G112/E112)</f>
        <v>3.8588318794328023E-2</v>
      </c>
      <c r="P112" s="134">
        <f>'peak areas'!P112*($B$13/F112)*(G112/E112)</f>
        <v>0.46020386464822666</v>
      </c>
      <c r="Q112" s="134">
        <f>'peak areas'!Q112*($B$14/F112)*(G112/E112)</f>
        <v>1.9179879449472834E-2</v>
      </c>
      <c r="R112" s="134">
        <f>'peak areas'!R112*($B$22/F112)*(G112/E112)</f>
        <v>0</v>
      </c>
      <c r="S112" s="134">
        <f>'peak areas'!S112*($B$15/F112)*(G112/E112)</f>
        <v>7.3444193338037853E-2</v>
      </c>
      <c r="T112" s="134">
        <f>'peak areas'!T112*($B$23/F112)*(G112/E112)</f>
        <v>0</v>
      </c>
      <c r="U112" s="134">
        <f>'peak areas'!U112*($B$17/F112)*(G112/E112)</f>
        <v>0</v>
      </c>
      <c r="V112" s="134">
        <f>'peak areas'!V112*($B$16/F112)*(G112/E112)</f>
        <v>0.37486580924339385</v>
      </c>
      <c r="W112" s="134">
        <f>'peak areas'!W112*($B$18/F112)*(G112/E112)</f>
        <v>0.14224882474254849</v>
      </c>
      <c r="X112" s="134">
        <f>'peak areas'!X112*($B$24/F112)*(G112/E112)</f>
        <v>0</v>
      </c>
      <c r="Y112" s="134">
        <f>'peak areas'!Z112*($B$19/F112)*(G112/E112)</f>
        <v>0.64680915829145735</v>
      </c>
      <c r="Z112" s="134">
        <f>'peak areas'!AA112*($B$7/F112)*(G112/E112)</f>
        <v>7.5220847041729364</v>
      </c>
      <c r="AA112" s="134">
        <f>'peak areas'!AC112*($B$20/F112)*(G112/E112)</f>
        <v>0.3952647816232378</v>
      </c>
      <c r="AB112" s="134">
        <f t="shared" si="1"/>
        <v>7.6278303791490973</v>
      </c>
      <c r="AC112" s="134">
        <f>'peak areas'!Y112*($B$27/F112)*(G112/E112)</f>
        <v>0</v>
      </c>
      <c r="AD112" s="134">
        <f>'peak areas'!AB112*($B$26/F112)*(G112/E112)</f>
        <v>0</v>
      </c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</row>
    <row r="113" spans="1:84" s="136" customFormat="1" x14ac:dyDescent="0.2">
      <c r="A113" s="134" t="str">
        <f>'peak areas'!A113</f>
        <v>07Sep21.074.lcd</v>
      </c>
      <c r="B113" s="135">
        <f>'peak areas'!B113</f>
        <v>44409</v>
      </c>
      <c r="C113" s="134">
        <f>'peak areas'!C113</f>
        <v>17</v>
      </c>
      <c r="D113" s="134" t="str">
        <f>'peak areas'!D113</f>
        <v>T2</v>
      </c>
      <c r="E113" s="134">
        <f>'peak areas'!E113</f>
        <v>0.1</v>
      </c>
      <c r="F113" s="119">
        <f>'peak areas'!F113</f>
        <v>300</v>
      </c>
      <c r="G113" s="134">
        <f>'peak areas'!G113</f>
        <v>1.5</v>
      </c>
      <c r="H113" s="134">
        <f>'peak areas'!H113*($B$28/F113)*(G113/E113)</f>
        <v>0.69044258275439319</v>
      </c>
      <c r="I113" s="134">
        <f>'peak areas'!I113*($B$8/F113)*(G113/E113)</f>
        <v>6.4300190247653377E-2</v>
      </c>
      <c r="J113" s="134">
        <f>'peak areas'!J113*($B$9/F113)*(G113/E113)</f>
        <v>0</v>
      </c>
      <c r="K113" s="134">
        <f>'peak areas'!K113*($B$25/F113)*(G113/E113)</f>
        <v>0</v>
      </c>
      <c r="L113" s="134">
        <f>'peak areas'!L113*($B$10/F113)*(G113/E113)</f>
        <v>1.7452837155963301</v>
      </c>
      <c r="M113" s="134">
        <f>'peak areas'!M113*($B$11/F113)*(G113/E113)</f>
        <v>0</v>
      </c>
      <c r="N113" s="134">
        <f>'peak areas'!N113*($B$32/F113)*(G113/E113)</f>
        <v>4.8256030390410924E-2</v>
      </c>
      <c r="O113" s="134">
        <f>'peak areas'!O113*($B$12/F113)*(G113/E113)</f>
        <v>5.5884463147438765E-2</v>
      </c>
      <c r="P113" s="134">
        <f>'peak areas'!P113*($B$13/F113)*(G113/E113)</f>
        <v>0.51653344327436435</v>
      </c>
      <c r="Q113" s="134">
        <f>'peak areas'!Q113*($B$14/F113)*(G113/E113)</f>
        <v>2.3163183005124377E-2</v>
      </c>
      <c r="R113" s="134">
        <f>'peak areas'!R113*($B$22/F113)*(G113/E113)</f>
        <v>0</v>
      </c>
      <c r="S113" s="134">
        <f>'peak areas'!S113*($B$15/F113)*(G113/E113)</f>
        <v>6.3290891388042753E-2</v>
      </c>
      <c r="T113" s="134">
        <f>'peak areas'!T113*($B$23/F113)*(G113/E113)</f>
        <v>0</v>
      </c>
      <c r="U113" s="134">
        <f>'peak areas'!U113*($B$17/F113)*(G113/E113)</f>
        <v>0</v>
      </c>
      <c r="V113" s="134">
        <f>'peak areas'!V113*($B$16/F113)*(G113/E113)</f>
        <v>0.47626403764135233</v>
      </c>
      <c r="W113" s="134">
        <f>'peak areas'!W113*($B$18/F113)*(G113/E113)</f>
        <v>0.17909580579731335</v>
      </c>
      <c r="X113" s="134">
        <f>'peak areas'!X113*($B$24/F113)*(G113/E113)</f>
        <v>0</v>
      </c>
      <c r="Y113" s="134">
        <f>'peak areas'!Z113*($B$19/F113)*(G113/E113)</f>
        <v>0.83442536432160808</v>
      </c>
      <c r="Z113" s="134">
        <f>'peak areas'!AA113*($B$7/F113)*(G113/E113)</f>
        <v>8.7530385935519259</v>
      </c>
      <c r="AA113" s="134">
        <f>'peak areas'!AC113*($B$20/F113)*(G113/E113)</f>
        <v>0.46442923692713273</v>
      </c>
      <c r="AB113" s="134">
        <f t="shared" si="1"/>
        <v>9.4434811763063191</v>
      </c>
      <c r="AC113" s="134">
        <f>'peak areas'!Y113*($B$27/F113)*(G113/E113)</f>
        <v>0</v>
      </c>
      <c r="AD113" s="134">
        <f>'peak areas'!AB113*($B$26/F113)*(G113/E113)</f>
        <v>0</v>
      </c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</row>
    <row r="114" spans="1:84" s="142" customFormat="1" x14ac:dyDescent="0.2">
      <c r="A114" s="130" t="str">
        <f>'peak areas'!A114</f>
        <v>07Sep21.075.lcd</v>
      </c>
      <c r="B114" s="131">
        <f>'peak areas'!B114</f>
        <v>44409</v>
      </c>
      <c r="C114" s="130">
        <f>'peak areas'!C114</f>
        <v>18</v>
      </c>
      <c r="D114" s="130" t="str">
        <f>'peak areas'!D114</f>
        <v>T2</v>
      </c>
      <c r="E114" s="130">
        <f>'peak areas'!E114</f>
        <v>0.1</v>
      </c>
      <c r="F114" s="119">
        <f>'peak areas'!F114</f>
        <v>300</v>
      </c>
      <c r="G114" s="130">
        <f>'peak areas'!G114</f>
        <v>1.5</v>
      </c>
      <c r="H114" s="130">
        <f>'peak areas'!H114*($B$28/F114)*(G114/E114)</f>
        <v>0.94668825773055443</v>
      </c>
      <c r="I114" s="130">
        <f>'peak areas'!I114*($B$8/F114)*(G114/E114)</f>
        <v>9.98899079917272E-2</v>
      </c>
      <c r="J114" s="130">
        <f>'peak areas'!J114*($B$9/F114)*(G114/E114)</f>
        <v>0</v>
      </c>
      <c r="K114" s="130">
        <f>'peak areas'!K114*($B$25/F114)*(G114/E114)</f>
        <v>0</v>
      </c>
      <c r="L114" s="130">
        <f>'peak areas'!L114*($B$10/F114)*(G114/E114)</f>
        <v>2.2643071100917429</v>
      </c>
      <c r="M114" s="130">
        <f>'peak areas'!M114*($B$11/F114)*(G114/E114)</f>
        <v>0</v>
      </c>
      <c r="N114" s="130">
        <f>'peak areas'!N114*($B$32/F114)*(G114/E114)</f>
        <v>9.4973044499456927E-2</v>
      </c>
      <c r="O114" s="130">
        <f>'peak areas'!O114*($B$12/F114)*(G114/E114)</f>
        <v>0.11368053115609002</v>
      </c>
      <c r="P114" s="130">
        <f>'peak areas'!P114*($B$13/F114)*(G114/E114)</f>
        <v>0.78863280869639085</v>
      </c>
      <c r="Q114" s="130">
        <f>'peak areas'!Q114*($B$14/F114)*(G114/E114)</f>
        <v>5.2760583511672191E-2</v>
      </c>
      <c r="R114" s="130">
        <f>'peak areas'!R114*($B$22/F114)*(G114/E114)</f>
        <v>0</v>
      </c>
      <c r="S114" s="130">
        <f>'peak areas'!S114*($B$15/F114)*(G114/E114)</f>
        <v>0.10582636736371025</v>
      </c>
      <c r="T114" s="130">
        <f>'peak areas'!T114*($B$23/F114)*(G114/E114)</f>
        <v>0</v>
      </c>
      <c r="U114" s="130">
        <f>'peak areas'!U114*($B$17/F114)*(G114/E114)</f>
        <v>0</v>
      </c>
      <c r="V114" s="130">
        <f>'peak areas'!V114*($B$16/F114)*(G114/E114)</f>
        <v>0.67817690272800135</v>
      </c>
      <c r="W114" s="130">
        <f>'peak areas'!W114*($B$18/F114)*(G114/E114)</f>
        <v>0.27693991352825464</v>
      </c>
      <c r="X114" s="130">
        <f>'peak areas'!X114*($B$24/F114)*(G114/E114)</f>
        <v>0</v>
      </c>
      <c r="Y114" s="130">
        <f>'peak areas'!Z114*($B$19/F114)*(G114/E114)</f>
        <v>1.1714755904522614</v>
      </c>
      <c r="Z114" s="130">
        <f>'peak areas'!AA114*($B$7/F114)*(G114/E114)</f>
        <v>11.973496993913693</v>
      </c>
      <c r="AA114" s="130">
        <f>'peak areas'!AC114*($B$20/F114)*(G114/E114)</f>
        <v>0.67347744538571586</v>
      </c>
      <c r="AB114" s="130">
        <f t="shared" si="1"/>
        <v>12.920185251644249</v>
      </c>
      <c r="AC114" s="130">
        <f>'peak areas'!Y114*($B$27/F114)*(G114/E114)</f>
        <v>0</v>
      </c>
      <c r="AD114" s="130">
        <f>'peak areas'!AB114*($B$26/F114)*(G114/E114)</f>
        <v>0</v>
      </c>
      <c r="AE114" s="130" t="s">
        <v>241</v>
      </c>
      <c r="AF114" s="130"/>
      <c r="AG114" s="130"/>
      <c r="AH114" s="130"/>
      <c r="AI114" s="130"/>
      <c r="AJ114" s="130"/>
      <c r="AK114" s="130"/>
      <c r="AL114" s="130"/>
      <c r="AM114" s="130"/>
      <c r="AN114" s="130"/>
    </row>
    <row r="115" spans="1:84" s="8" customFormat="1" x14ac:dyDescent="0.2">
      <c r="A115" s="50" t="str">
        <f>'peak areas'!A115</f>
        <v>07Sep21.076.lcd</v>
      </c>
      <c r="B115" s="80">
        <f>'peak areas'!B115</f>
        <v>44409</v>
      </c>
      <c r="C115" s="50">
        <f>'peak areas'!C115</f>
        <v>19</v>
      </c>
      <c r="D115" s="50" t="str">
        <f>'peak areas'!D115</f>
        <v>T2</v>
      </c>
      <c r="E115" s="50">
        <f>'peak areas'!E115</f>
        <v>0.1</v>
      </c>
      <c r="F115" s="119">
        <f>'peak areas'!F115</f>
        <v>300</v>
      </c>
      <c r="G115" s="50">
        <f>'peak areas'!G115</f>
        <v>1.5</v>
      </c>
      <c r="H115" s="50">
        <f>'peak areas'!H115*($B$28/F115)*(G115/E115)</f>
        <v>0.84826154474867188</v>
      </c>
      <c r="I115" s="50">
        <f>'peak areas'!I115*($B$8/F115)*(G115/E115)</f>
        <v>9.3585738982871064E-2</v>
      </c>
      <c r="J115" s="50">
        <f>'peak areas'!J115*($B$9/F115)*(G115/E115)</f>
        <v>0</v>
      </c>
      <c r="K115" s="50">
        <f>'peak areas'!K115*($B$25/F115)*(G115/E115)</f>
        <v>0</v>
      </c>
      <c r="L115" s="50">
        <f>'peak areas'!L115*($B$10/F115)*(G115/E115)</f>
        <v>2.4499434633027519</v>
      </c>
      <c r="M115" s="50">
        <f>'peak areas'!M115*($B$11/F115)*(G115/E115)</f>
        <v>0</v>
      </c>
      <c r="N115" s="50">
        <f>'peak areas'!N115*($B$32/F115)*(G115/E115)</f>
        <v>6.05375552039168E-2</v>
      </c>
      <c r="O115" s="50">
        <f>'peak areas'!O115*($B$12/F115)*(G115/E115)</f>
        <v>6.2141265774359342E-2</v>
      </c>
      <c r="P115" s="50">
        <f>'peak areas'!P115*($B$13/F115)*(G115/E115)</f>
        <v>0.79239310271959029</v>
      </c>
      <c r="Q115" s="50">
        <f>'peak areas'!Q115*($B$14/F115)*(G115/E115)</f>
        <v>2.4522780908252013E-2</v>
      </c>
      <c r="R115" s="50">
        <f>'peak areas'!R115*($B$22/F115)*(G115/E115)</f>
        <v>0</v>
      </c>
      <c r="S115" s="50">
        <f>'peak areas'!S115*($B$15/F115)*(G115/E115)</f>
        <v>0.10787989173641567</v>
      </c>
      <c r="T115" s="50">
        <f>'peak areas'!T115*($B$23/F115)*(G115/E115)</f>
        <v>0</v>
      </c>
      <c r="U115" s="50">
        <f>'peak areas'!U115*($B$17/F115)*(G115/E115)</f>
        <v>0</v>
      </c>
      <c r="V115" s="50">
        <f>'peak areas'!V115*($B$16/F115)*(G115/E115)</f>
        <v>0.5303171524798691</v>
      </c>
      <c r="W115" s="50">
        <f>'peak areas'!W115*($B$18/F115)*(G115/E115)</f>
        <v>0.18691110038101291</v>
      </c>
      <c r="X115" s="50">
        <f>'peak areas'!X115*($B$24/F115)*(G115/E115)</f>
        <v>0</v>
      </c>
      <c r="Y115" s="50">
        <f>'peak areas'!Z115*($B$19/F115)*(G115/E115)</f>
        <v>0.98581791457286427</v>
      </c>
      <c r="Z115" s="50">
        <f>'peak areas'!AA115*($B$7/F115)*(G115/E115)</f>
        <v>11.630973067542421</v>
      </c>
      <c r="AA115" s="50">
        <f>'peak areas'!AC115*($B$20/F115)*(G115/E115)</f>
        <v>0.58237408735070484</v>
      </c>
      <c r="AB115" s="50">
        <f t="shared" si="1"/>
        <v>12.479234612291092</v>
      </c>
      <c r="AC115" s="50">
        <f>'peak areas'!Y115*($B$27/F115)*(G115/E115)</f>
        <v>0</v>
      </c>
      <c r="AD115" s="50">
        <f>'peak areas'!AB115*($B$26/F115)*(G115/E115)</f>
        <v>0</v>
      </c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</row>
    <row r="116" spans="1:84" s="8" customFormat="1" x14ac:dyDescent="0.2">
      <c r="A116" s="50" t="str">
        <f>'peak areas'!A116</f>
        <v>07Sep21.077.lcd</v>
      </c>
      <c r="B116" s="80">
        <f>'peak areas'!B116</f>
        <v>44409</v>
      </c>
      <c r="C116" s="50">
        <f>'peak areas'!C116</f>
        <v>20</v>
      </c>
      <c r="D116" s="50" t="str">
        <f>'peak areas'!D116</f>
        <v>T2</v>
      </c>
      <c r="E116" s="50">
        <f>'peak areas'!E116</f>
        <v>0.1</v>
      </c>
      <c r="F116" s="119">
        <f>'peak areas'!F116</f>
        <v>300</v>
      </c>
      <c r="G116" s="50">
        <f>'peak areas'!G116</f>
        <v>1.5</v>
      </c>
      <c r="H116" s="50">
        <f>'peak areas'!H116*($B$28/F116)*(G116/E116)</f>
        <v>0.37076590382781638</v>
      </c>
      <c r="I116" s="50">
        <f>'peak areas'!I116*($B$8/F116)*(G116/E116)</f>
        <v>4.8373078962719411E-2</v>
      </c>
      <c r="J116" s="50">
        <f>'peak areas'!J116*($B$9/F116)*(G116/E116)</f>
        <v>0</v>
      </c>
      <c r="K116" s="50">
        <f>'peak areas'!K116*($B$25/F116)*(G116/E116)</f>
        <v>0</v>
      </c>
      <c r="L116" s="50">
        <f>'peak areas'!L116*($B$10/F116)*(G116/E116)</f>
        <v>1.9667053899082567</v>
      </c>
      <c r="M116" s="50">
        <f>'peak areas'!M116*($B$11/F116)*(G116/E116)</f>
        <v>0</v>
      </c>
      <c r="N116" s="50">
        <f>'peak areas'!N116*($B$32/F116)*(G116/E116)</f>
        <v>4.3673959189074456E-2</v>
      </c>
      <c r="O116" s="50">
        <f>'peak areas'!O116*($B$12/F116)*(G116/E116)</f>
        <v>5.5595253555890019E-2</v>
      </c>
      <c r="P116" s="50">
        <f>'peak areas'!P116*($B$13/F116)*(G116/E116)</f>
        <v>0.65149993681153051</v>
      </c>
      <c r="Q116" s="50">
        <f>'peak areas'!Q116*($B$14/F116)*(G116/E116)</f>
        <v>2.7678503131564995E-2</v>
      </c>
      <c r="R116" s="50">
        <f>'peak areas'!R116*($B$22/F116)*(G116/E116)</f>
        <v>0</v>
      </c>
      <c r="S116" s="50">
        <f>'peak areas'!S116*($B$15/F116)*(G116/E116)</f>
        <v>7.4968458851798578E-2</v>
      </c>
      <c r="T116" s="50">
        <f>'peak areas'!T116*($B$23/F116)*(G116/E116)</f>
        <v>0</v>
      </c>
      <c r="U116" s="50">
        <f>'peak areas'!U116*($B$17/F116)*(G116/E116)</f>
        <v>0</v>
      </c>
      <c r="V116" s="50">
        <f>'peak areas'!V116*($B$16/F116)*(G116/E116)</f>
        <v>0.51756181711718063</v>
      </c>
      <c r="W116" s="50">
        <f>'peak areas'!W116*($B$18/F116)*(G116/E116)</f>
        <v>0.19681905880792766</v>
      </c>
      <c r="X116" s="50">
        <f>'peak areas'!X116*($B$24/F116)*(G116/E116)</f>
        <v>0</v>
      </c>
      <c r="Y116" s="50">
        <f>'peak areas'!Z116*($B$19/F116)*(G116/E116)</f>
        <v>0.84385193467336683</v>
      </c>
      <c r="Z116" s="50">
        <f>'peak areas'!AA116*($B$7/F116)*(G116/E116)</f>
        <v>9.9992593611232596</v>
      </c>
      <c r="AA116" s="50">
        <f>'peak areas'!AC116*($B$20/F116)*(G116/E116)</f>
        <v>0.54436227876995291</v>
      </c>
      <c r="AB116" s="50">
        <f t="shared" si="1"/>
        <v>10.370025264951076</v>
      </c>
      <c r="AC116" s="50">
        <f>'peak areas'!Y116*($B$27/F116)*(G116/E116)</f>
        <v>0</v>
      </c>
      <c r="AD116" s="50">
        <f>'peak areas'!AB116*($B$26/F116)*(G116/E116)</f>
        <v>0</v>
      </c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</row>
    <row r="117" spans="1:84" s="8" customFormat="1" x14ac:dyDescent="0.2">
      <c r="A117" s="50" t="str">
        <f>'peak areas'!A117</f>
        <v>07Sep21.078.lcd</v>
      </c>
      <c r="B117" s="80">
        <f>'peak areas'!B117</f>
        <v>44409</v>
      </c>
      <c r="C117" s="50">
        <f>'peak areas'!C117</f>
        <v>21</v>
      </c>
      <c r="D117" s="50" t="str">
        <f>'peak areas'!D117</f>
        <v>T2</v>
      </c>
      <c r="E117" s="50">
        <f>'peak areas'!E117</f>
        <v>0.1</v>
      </c>
      <c r="F117" s="119">
        <f>'peak areas'!F117</f>
        <v>300</v>
      </c>
      <c r="G117" s="50">
        <f>'peak areas'!G117</f>
        <v>1.5</v>
      </c>
      <c r="H117" s="50">
        <f>'peak areas'!H117*($B$28/F117)*(G117/E117)</f>
        <v>0.39515219316169459</v>
      </c>
      <c r="I117" s="50">
        <f>'peak areas'!I117*($B$8/F117)*(G117/E117)</f>
        <v>4.8133047144296538E-2</v>
      </c>
      <c r="J117" s="50">
        <f>'peak areas'!J117*($B$9/F117)*(G117/E117)</f>
        <v>0</v>
      </c>
      <c r="K117" s="50">
        <f>'peak areas'!K117*($B$25/F117)*(G117/E117)</f>
        <v>0</v>
      </c>
      <c r="L117" s="50">
        <f>'peak areas'!L117*($B$10/F117)*(G117/E117)</f>
        <v>1.8707877866972475</v>
      </c>
      <c r="M117" s="50">
        <f>'peak areas'!M117*($B$11/F117)*(G117/E117)</f>
        <v>0</v>
      </c>
      <c r="N117" s="50">
        <f>'peak areas'!N117*($B$32/F117)*(G117/E117)</f>
        <v>3.8199958097401489E-2</v>
      </c>
      <c r="O117" s="50">
        <f>'peak areas'!O117*($B$12/F117)*(G117/E117)</f>
        <v>4.9264385057963066E-2</v>
      </c>
      <c r="P117" s="50">
        <f>'peak areas'!P117*($B$13/F117)*(G117/E117)</f>
        <v>0.60564679924505316</v>
      </c>
      <c r="Q117" s="50">
        <f>'peak areas'!Q117*($B$14/F117)*(G117/E117)</f>
        <v>1.4923746883160227E-2</v>
      </c>
      <c r="R117" s="50">
        <f>'peak areas'!R117*($B$22/F117)*(G117/E117)</f>
        <v>0</v>
      </c>
      <c r="S117" s="50">
        <f>'peak areas'!S117*($B$15/F117)*(G117/E117)</f>
        <v>6.9565784419691107E-2</v>
      </c>
      <c r="T117" s="50">
        <f>'peak areas'!T117*($B$23/F117)*(G117/E117)</f>
        <v>0</v>
      </c>
      <c r="U117" s="50">
        <f>'peak areas'!U117*($B$17/F117)*(G117/E117)</f>
        <v>0</v>
      </c>
      <c r="V117" s="50">
        <f>'peak areas'!V117*($B$16/F117)*(G117/E117)</f>
        <v>0.51040391363751503</v>
      </c>
      <c r="W117" s="50">
        <f>'peak areas'!W117*($B$18/F117)*(G117/E117)</f>
        <v>0.210115522919433</v>
      </c>
      <c r="X117" s="50">
        <f>'peak areas'!X117*($B$24/F117)*(G117/E117)</f>
        <v>0</v>
      </c>
      <c r="Y117" s="50">
        <f>'peak areas'!Z117*($B$19/F117)*(G117/E117)</f>
        <v>0.75405241206030149</v>
      </c>
      <c r="Z117" s="50">
        <f>'peak areas'!AA117*($B$7/F117)*(G117/E117)</f>
        <v>9.1446382836766915</v>
      </c>
      <c r="AA117" s="50">
        <f>'peak areas'!AC117*($B$20/F117)*(G117/E117)</f>
        <v>0.49178405053931107</v>
      </c>
      <c r="AB117" s="50">
        <f t="shared" si="1"/>
        <v>9.5397904768383857</v>
      </c>
      <c r="AC117" s="50">
        <f>'peak areas'!Y117*($B$27/F117)*(G117/E117)</f>
        <v>0</v>
      </c>
      <c r="AD117" s="50">
        <f>'peak areas'!AB117*($B$26/F117)*(G117/E117)</f>
        <v>0</v>
      </c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</row>
    <row r="118" spans="1:84" s="136" customFormat="1" x14ac:dyDescent="0.2">
      <c r="A118" s="134" t="str">
        <f>'peak areas'!A118</f>
        <v>07Sep21.079.lcd</v>
      </c>
      <c r="B118" s="135">
        <f>'peak areas'!B118</f>
        <v>44409</v>
      </c>
      <c r="C118" s="134">
        <f>'peak areas'!C118</f>
        <v>22</v>
      </c>
      <c r="D118" s="134" t="str">
        <f>'peak areas'!D118</f>
        <v>T2</v>
      </c>
      <c r="E118" s="134">
        <f>'peak areas'!E118</f>
        <v>0.1</v>
      </c>
      <c r="F118" s="119">
        <f>'peak areas'!F118</f>
        <v>300</v>
      </c>
      <c r="G118" s="134">
        <f>'peak areas'!G118</f>
        <v>1.5</v>
      </c>
      <c r="H118" s="134">
        <f>'peak areas'!H118*($B$28/F118)*(G118/E118)</f>
        <v>0.35887515324887614</v>
      </c>
      <c r="I118" s="134">
        <f>'peak areas'!I118*($B$8/F118)*(G118/E118)</f>
        <v>5.0795066686111251E-2</v>
      </c>
      <c r="J118" s="134">
        <f>'peak areas'!J118*($B$9/F118)*(G118/E118)</f>
        <v>0</v>
      </c>
      <c r="K118" s="134">
        <f>'peak areas'!K118*($B$25/F118)*(G118/E118)</f>
        <v>0</v>
      </c>
      <c r="L118" s="134">
        <f>'peak areas'!L118*($B$10/F118)*(G118/E118)</f>
        <v>1.796560493119266</v>
      </c>
      <c r="M118" s="134">
        <f>'peak areas'!M118*($B$11/F118)*(G118/E118)</f>
        <v>0</v>
      </c>
      <c r="N118" s="134">
        <f>'peak areas'!N118*($B$32/F118)*(G118/E118)</f>
        <v>3.8497268060846981E-2</v>
      </c>
      <c r="O118" s="134">
        <f>'peak areas'!O118*($B$12/F118)*(G118/E118)</f>
        <v>5.3648379232293535E-2</v>
      </c>
      <c r="P118" s="134">
        <f>'peak areas'!P118*($B$13/F118)*(G118/E118)</f>
        <v>0.58231426837075262</v>
      </c>
      <c r="Q118" s="134">
        <f>'peak areas'!Q118*($B$14/F118)*(G118/E118)</f>
        <v>1.7688414191192346E-2</v>
      </c>
      <c r="R118" s="134">
        <f>'peak areas'!R118*($B$22/F118)*(G118/E118)</f>
        <v>0</v>
      </c>
      <c r="S118" s="134">
        <f>'peak areas'!S118*($B$15/F118)*(G118/E118)</f>
        <v>9.6536815871512915E-2</v>
      </c>
      <c r="T118" s="134">
        <f>'peak areas'!T118*($B$23/F118)*(G118/E118)</f>
        <v>0</v>
      </c>
      <c r="U118" s="134">
        <f>'peak areas'!U118*($B$17/F118)*(G118/E118)</f>
        <v>0</v>
      </c>
      <c r="V118" s="134">
        <f>'peak areas'!V118*($B$16/F118)*(G118/E118)</f>
        <v>0.46510565243211138</v>
      </c>
      <c r="W118" s="134">
        <f>'peak areas'!W118*($B$18/F118)*(G118/E118)</f>
        <v>0.15504626901451793</v>
      </c>
      <c r="X118" s="134">
        <f>'peak areas'!X118*($B$24/F118)*(G118/E118)</f>
        <v>0</v>
      </c>
      <c r="Y118" s="134">
        <f>'peak areas'!Z118*($B$19/F118)*(G118/E118)</f>
        <v>0.74473566582914574</v>
      </c>
      <c r="Z118" s="134">
        <f>'peak areas'!AA118*($B$7/F118)*(G118/E118)</f>
        <v>8.6937451090864606</v>
      </c>
      <c r="AA118" s="134">
        <f>'peak areas'!AC118*($B$20/F118)*(G118/E118)</f>
        <v>0.46078763201466022</v>
      </c>
      <c r="AB118" s="134">
        <f t="shared" si="1"/>
        <v>9.0526202623353367</v>
      </c>
      <c r="AC118" s="134">
        <f>'peak areas'!Y118*($B$27/F118)*(G118/E118)</f>
        <v>0</v>
      </c>
      <c r="AD118" s="134">
        <f>'peak areas'!AB118*($B$26/F118)*(G118/E118)</f>
        <v>0</v>
      </c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</row>
    <row r="119" spans="1:84" s="136" customFormat="1" x14ac:dyDescent="0.2">
      <c r="A119" s="134" t="str">
        <f>'peak areas'!A119</f>
        <v>07Sep21.080.lcd</v>
      </c>
      <c r="B119" s="135">
        <f>'peak areas'!B119</f>
        <v>44409</v>
      </c>
      <c r="C119" s="134">
        <f>'peak areas'!C119</f>
        <v>23</v>
      </c>
      <c r="D119" s="134" t="str">
        <f>'peak areas'!D119</f>
        <v>T2</v>
      </c>
      <c r="E119" s="134">
        <f>'peak areas'!E119</f>
        <v>0.1</v>
      </c>
      <c r="F119" s="119">
        <f>'peak areas'!F119</f>
        <v>300</v>
      </c>
      <c r="G119" s="134">
        <f>'peak areas'!G119</f>
        <v>1.5</v>
      </c>
      <c r="H119" s="134">
        <f>'peak areas'!H119*($B$28/F119)*(G119/E119)</f>
        <v>0.41649404032148213</v>
      </c>
      <c r="I119" s="134">
        <f>'peak areas'!I119*($B$8/F119)*(G119/E119)</f>
        <v>5.8667776952855695E-2</v>
      </c>
      <c r="J119" s="134">
        <f>'peak areas'!J119*($B$9/F119)*(G119/E119)</f>
        <v>0</v>
      </c>
      <c r="K119" s="134">
        <f>'peak areas'!K119*($B$25/F119)*(G119/E119)</f>
        <v>0</v>
      </c>
      <c r="L119" s="134">
        <f>'peak areas'!L119*($B$10/F119)*(G119/E119)</f>
        <v>2.079289506880734</v>
      </c>
      <c r="M119" s="134">
        <f>'peak areas'!M119*($B$11/F119)*(G119/E119)</f>
        <v>0</v>
      </c>
      <c r="N119" s="134">
        <f>'peak areas'!N119*($B$32/F119)*(G119/E119)</f>
        <v>5.4416467721215396E-2</v>
      </c>
      <c r="O119" s="134">
        <f>'peak areas'!O119*($B$12/F119)*(G119/E119)</f>
        <v>6.388710416236705E-2</v>
      </c>
      <c r="P119" s="134">
        <f>'peak areas'!P119*($B$13/F119)*(G119/E119)</f>
        <v>0.64388580911281312</v>
      </c>
      <c r="Q119" s="134">
        <f>'peak areas'!Q119*($B$14/F119)*(G119/E119)</f>
        <v>2.8233255453242491E-2</v>
      </c>
      <c r="R119" s="134">
        <f>'peak areas'!R119*($B$22/F119)*(G119/E119)</f>
        <v>0</v>
      </c>
      <c r="S119" s="134">
        <f>'peak areas'!S119*($B$15/F119)*(G119/E119)</f>
        <v>8.6506301976793001E-2</v>
      </c>
      <c r="T119" s="134">
        <f>'peak areas'!T119*($B$23/F119)*(G119/E119)</f>
        <v>0</v>
      </c>
      <c r="U119" s="134">
        <f>'peak areas'!U119*($B$17/F119)*(G119/E119)</f>
        <v>0</v>
      </c>
      <c r="V119" s="134">
        <f>'peak areas'!V119*($B$16/F119)*(G119/E119)</f>
        <v>0.52308629188659428</v>
      </c>
      <c r="W119" s="134">
        <f>'peak areas'!W119*($B$18/F119)*(G119/E119)</f>
        <v>0.17213769851862304</v>
      </c>
      <c r="X119" s="134">
        <f>'peak areas'!X119*($B$24/F119)*(G119/E119)</f>
        <v>0</v>
      </c>
      <c r="Y119" s="134">
        <f>'peak areas'!Z119*($B$19/F119)*(G119/E119)</f>
        <v>0.95363944723618099</v>
      </c>
      <c r="Z119" s="134">
        <f>'peak areas'!AA119*($B$7/F119)*(G119/E119)</f>
        <v>9.9899457125277067</v>
      </c>
      <c r="AA119" s="134">
        <f>'peak areas'!AC119*($B$20/F119)*(G119/E119)</f>
        <v>0.50420047260042755</v>
      </c>
      <c r="AB119" s="134">
        <f t="shared" si="1"/>
        <v>10.406439752849188</v>
      </c>
      <c r="AC119" s="134">
        <f>'peak areas'!Y119*($B$27/F119)*(G119/E119)</f>
        <v>0</v>
      </c>
      <c r="AD119" s="134">
        <f>'peak areas'!AB119*($B$26/F119)*(G119/E119)</f>
        <v>0</v>
      </c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</row>
    <row r="120" spans="1:84" s="136" customFormat="1" x14ac:dyDescent="0.2">
      <c r="A120" s="134" t="str">
        <f>'peak areas'!A120</f>
        <v>07Sep21.081.lcd</v>
      </c>
      <c r="B120" s="135">
        <f>'peak areas'!B120</f>
        <v>44409</v>
      </c>
      <c r="C120" s="134">
        <f>'peak areas'!C120</f>
        <v>24</v>
      </c>
      <c r="D120" s="134" t="str">
        <f>'peak areas'!D120</f>
        <v>T2</v>
      </c>
      <c r="E120" s="134">
        <f>'peak areas'!E120</f>
        <v>0.1</v>
      </c>
      <c r="F120" s="119">
        <f>'peak areas'!F120</f>
        <v>300</v>
      </c>
      <c r="G120" s="134">
        <f>'peak areas'!G120</f>
        <v>1.5</v>
      </c>
      <c r="H120" s="134">
        <f>'peak areas'!H120*($B$28/F120)*(G120/E120)</f>
        <v>0.58808987195205009</v>
      </c>
      <c r="I120" s="134">
        <f>'peak areas'!I120*($B$8/F120)*(G120/E120)</f>
        <v>7.4421531924484266E-2</v>
      </c>
      <c r="J120" s="134">
        <f>'peak areas'!J120*($B$9/F120)*(G120/E120)</f>
        <v>0</v>
      </c>
      <c r="K120" s="134">
        <f>'peak areas'!K120*($B$25/F120)*(G120/E120)</f>
        <v>0</v>
      </c>
      <c r="L120" s="134">
        <f>'peak areas'!L120*($B$10/F120)*(G120/E120)</f>
        <v>2.2631774655963302</v>
      </c>
      <c r="M120" s="134">
        <f>'peak areas'!M120*($B$11/F120)*(G120/E120)</f>
        <v>0</v>
      </c>
      <c r="N120" s="134">
        <f>'peak areas'!N120*($B$32/F120)*(G120/E120)</f>
        <v>3.7893903723266419E-2</v>
      </c>
      <c r="O120" s="134">
        <f>'peak areas'!O120*($B$12/F120)*(G120/E120)</f>
        <v>5.9792319579585321E-2</v>
      </c>
      <c r="P120" s="134">
        <f>'peak areas'!P120*($B$13/F120)*(G120/E120)</f>
        <v>0.67830840116598257</v>
      </c>
      <c r="Q120" s="134">
        <f>'peak areas'!Q120*($B$14/F120)*(G120/E120)</f>
        <v>1.8124940608250054E-2</v>
      </c>
      <c r="R120" s="134">
        <f>'peak areas'!R120*($B$22/F120)*(G120/E120)</f>
        <v>0</v>
      </c>
      <c r="S120" s="134">
        <f>'peak areas'!S120*($B$15/F120)*(G120/E120)</f>
        <v>6.4184280341941402E-2</v>
      </c>
      <c r="T120" s="134">
        <f>'peak areas'!T120*($B$23/F120)*(G120/E120)</f>
        <v>0</v>
      </c>
      <c r="U120" s="134">
        <f>'peak areas'!U120*($B$17/F120)*(G120/E120)</f>
        <v>0</v>
      </c>
      <c r="V120" s="134">
        <f>'peak areas'!V120*($B$16/F120)*(G120/E120)</f>
        <v>0.53962729081100835</v>
      </c>
      <c r="W120" s="134">
        <f>'peak areas'!W120*($B$18/F120)*(G120/E120)</f>
        <v>0.19473846802534645</v>
      </c>
      <c r="X120" s="134">
        <f>'peak areas'!X120*($B$24/F120)*(G120/E120)</f>
        <v>0</v>
      </c>
      <c r="Y120" s="134">
        <f>'peak areas'!Z120*($B$19/F120)*(G120/E120)</f>
        <v>0.92208331658291465</v>
      </c>
      <c r="Z120" s="134">
        <f>'peak areas'!AA120*($B$7/F120)*(G120/E120)</f>
        <v>10.766611892388781</v>
      </c>
      <c r="AA120" s="134">
        <f>'peak areas'!AC120*($B$20/F120)*(G120/E120)</f>
        <v>0.56004461412335826</v>
      </c>
      <c r="AB120" s="134">
        <f t="shared" si="1"/>
        <v>11.354701764340831</v>
      </c>
      <c r="AC120" s="134">
        <f>'peak areas'!Y120*($B$27/F120)*(G120/E120)</f>
        <v>0</v>
      </c>
      <c r="AD120" s="134">
        <f>'peak areas'!AB120*($B$26/F120)*(G120/E120)</f>
        <v>0</v>
      </c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</row>
    <row r="121" spans="1:84" s="79" customFormat="1" x14ac:dyDescent="0.2">
      <c r="A121" s="50" t="str">
        <f>'peak areas'!A121</f>
        <v>07Sep21.082.lcd</v>
      </c>
      <c r="B121" s="80">
        <f>'peak areas'!B121</f>
        <v>44409</v>
      </c>
      <c r="C121" s="50">
        <f>'peak areas'!C121</f>
        <v>25</v>
      </c>
      <c r="D121" s="50" t="str">
        <f>'peak areas'!D121</f>
        <v>T2</v>
      </c>
      <c r="E121" s="50">
        <f>'peak areas'!E121</f>
        <v>0.1</v>
      </c>
      <c r="F121" s="119">
        <f>'peak areas'!F121</f>
        <v>300</v>
      </c>
      <c r="G121" s="50">
        <f>'peak areas'!G121</f>
        <v>1.5</v>
      </c>
      <c r="H121" s="39">
        <f>'peak areas'!H121*($B$28/F121)*(G121/E121)</f>
        <v>0.35445712436997684</v>
      </c>
      <c r="I121" s="39">
        <f>'peak areas'!I121*($B$8/F121)*(G121/E121)</f>
        <v>5.9982951291297652E-2</v>
      </c>
      <c r="J121" s="39">
        <f>'peak areas'!J121*($B$9/F121)*(G121/E121)</f>
        <v>0</v>
      </c>
      <c r="K121" s="39">
        <f>'peak areas'!K121*($B$25/F121)*(G121/E121)</f>
        <v>0</v>
      </c>
      <c r="L121" s="39">
        <f>'peak areas'!L121*($B$10/F121)*(G121/E121)</f>
        <v>2.3553825688073391</v>
      </c>
      <c r="M121" s="39">
        <f>'peak areas'!M121*($B$11/F121)*(G121/E121)</f>
        <v>0</v>
      </c>
      <c r="N121" s="50">
        <f>'peak areas'!N121*($B$32/F121)*(G121/E121)</f>
        <v>5.355077106294763E-2</v>
      </c>
      <c r="O121" s="39">
        <f>'peak areas'!O121*($B$12/F121)*(G121/E121)</f>
        <v>6.47653137757285E-2</v>
      </c>
      <c r="P121" s="39">
        <f>'peak areas'!P121*($B$13/F121)*(G121/E121)</f>
        <v>0.82610105182904725</v>
      </c>
      <c r="Q121" s="39">
        <f>'peak areas'!Q121*($B$14/F121)*(G121/E121)</f>
        <v>3.6027070857793567E-2</v>
      </c>
      <c r="R121" s="39">
        <f>'peak areas'!R121*($B$22/F121)*(G121/E121)</f>
        <v>0</v>
      </c>
      <c r="S121" s="39">
        <f>'peak areas'!S121*($B$15/F121)*(G121/E121)</f>
        <v>0.10808312713825044</v>
      </c>
      <c r="T121" s="39">
        <f>'peak areas'!T121*($B$23/F121)*(G121/E121)</f>
        <v>0</v>
      </c>
      <c r="U121" s="39">
        <f>'peak areas'!U121*($B$17/F121)*(G121/E121)</f>
        <v>0</v>
      </c>
      <c r="V121" s="39">
        <f>'peak areas'!V121*($B$16/F121)*(G121/E121)</f>
        <v>0.56184273190503287</v>
      </c>
      <c r="W121" s="39">
        <f>'peak areas'!W121*($B$18/F121)*(G121/E121)</f>
        <v>0.18508001951819972</v>
      </c>
      <c r="X121" s="39">
        <f>'peak areas'!X121*($B$24/F121)*(G121/E121)</f>
        <v>0</v>
      </c>
      <c r="Y121" s="39">
        <f>'peak areas'!Z121*($B$19/F121)*(G121/E121)</f>
        <v>0.9935422110552764</v>
      </c>
      <c r="Z121" s="39">
        <f>'peak areas'!AA121*($B$7/F121)*(G121/E121)</f>
        <v>11.675357891069217</v>
      </c>
      <c r="AA121" s="39">
        <f>'peak areas'!AC121*($B$20/F121)*(G121/E121)</f>
        <v>0.60268375315468825</v>
      </c>
      <c r="AB121" s="39">
        <f t="shared" si="1"/>
        <v>12.029815015439194</v>
      </c>
      <c r="AC121" s="39">
        <f>'peak areas'!Y121*($B$27/F121)*(G121/E121)</f>
        <v>0</v>
      </c>
      <c r="AD121" s="39">
        <f>'peak areas'!AB121*($B$26/F121)*(G121/E121)</f>
        <v>0</v>
      </c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</row>
    <row r="122" spans="1:84" x14ac:dyDescent="0.2">
      <c r="A122" s="50" t="str">
        <f>'peak areas'!A122</f>
        <v>07Sep21.083.lcd</v>
      </c>
      <c r="B122" s="80">
        <f>'peak areas'!B122</f>
        <v>44409</v>
      </c>
      <c r="C122" s="50">
        <f>'peak areas'!C122</f>
        <v>26</v>
      </c>
      <c r="D122" s="50" t="str">
        <f>'peak areas'!D122</f>
        <v>T2</v>
      </c>
      <c r="E122" s="50">
        <f>'peak areas'!E122</f>
        <v>0.1</v>
      </c>
      <c r="F122" s="119">
        <f>'peak areas'!F122</f>
        <v>300</v>
      </c>
      <c r="G122" s="50">
        <f>'peak areas'!G122</f>
        <v>1.5</v>
      </c>
      <c r="H122" s="38">
        <f>'peak areas'!H122*($B$28/F122)*(G122/E122)</f>
        <v>0.39888342868818966</v>
      </c>
      <c r="I122" s="38">
        <f>'peak areas'!I122*($B$8/F122)*(G122/E122)</f>
        <v>6.5235314206925799E-2</v>
      </c>
      <c r="J122" s="38">
        <f>'peak areas'!J122*($B$9/F122)*(G122/E122)</f>
        <v>0</v>
      </c>
      <c r="K122" s="38">
        <f>'peak areas'!K122*($B$25/F122)*(G122/E122)</f>
        <v>0</v>
      </c>
      <c r="L122" s="38">
        <f>'peak areas'!L122*($B$10/F122)*(G122/E122)</f>
        <v>2.1784654816513758</v>
      </c>
      <c r="M122" s="38">
        <f>'peak areas'!M122*($B$11/F122)*(G122/E122)</f>
        <v>0</v>
      </c>
      <c r="N122" s="50">
        <f>'peak areas'!N122*($B$32/F122)*(G122/E122)</f>
        <v>5.9177799341688125E-2</v>
      </c>
      <c r="O122" s="38">
        <f>'peak areas'!O122*($B$12/F122)*(G122/E122)</f>
        <v>6.629600844319386E-2</v>
      </c>
      <c r="P122" s="38">
        <f>'peak areas'!P122*($B$13/F122)*(G122/E122)</f>
        <v>0.66422132952683222</v>
      </c>
      <c r="Q122" s="38">
        <f>'peak areas'!Q122*($B$14/F122)*(G122/E122)</f>
        <v>2.1239738479963872E-2</v>
      </c>
      <c r="R122" s="38">
        <f>'peak areas'!R122*($B$22/F122)*(G122/E122)</f>
        <v>0</v>
      </c>
      <c r="S122" s="38">
        <f>'peak areas'!S122*($B$15/F122)*(G122/E122)</f>
        <v>9.7633440227246321E-2</v>
      </c>
      <c r="T122" s="38">
        <f>'peak areas'!T122*($B$23/F122)*(G122/E122)</f>
        <v>0</v>
      </c>
      <c r="U122" s="38">
        <f>'peak areas'!U122*($B$17/F122)*(G122/E122)</f>
        <v>0</v>
      </c>
      <c r="V122" s="38">
        <f>'peak areas'!V122*($B$16/F122)*(G122/E122)</f>
        <v>0.5377587780680152</v>
      </c>
      <c r="W122" s="38">
        <f>'peak areas'!W122*($B$18/F122)*(G122/E122)</f>
        <v>0.18151846663118934</v>
      </c>
      <c r="X122" s="38">
        <f>'peak areas'!X122*($B$24/F122)*(G122/E122)</f>
        <v>0</v>
      </c>
      <c r="Y122" s="38">
        <f>'peak areas'!Z122*($B$19/F122)*(G122/E122)</f>
        <v>0.96147356783919602</v>
      </c>
      <c r="Z122" s="38">
        <f>'peak areas'!AA122*($B$7/F122)*(G122/E122)</f>
        <v>10.763319705247863</v>
      </c>
      <c r="AA122" s="38">
        <f>'peak areas'!AC122*($B$20/F122)*(G122/E122)</f>
        <v>0.54358485749650376</v>
      </c>
      <c r="AB122" s="38">
        <f t="shared" si="1"/>
        <v>11.162203133936053</v>
      </c>
      <c r="AC122" s="38">
        <f>'peak areas'!Y122*($B$27/F122)*(G122/E122)</f>
        <v>0</v>
      </c>
      <c r="AD122" s="38">
        <f>'peak areas'!AB122*($B$26/F122)*(G122/E122)</f>
        <v>0</v>
      </c>
    </row>
    <row r="123" spans="1:84" s="4" customFormat="1" x14ac:dyDescent="0.2">
      <c r="A123" s="50" t="str">
        <f>'peak areas'!A123</f>
        <v>07Sep21.084.lcd</v>
      </c>
      <c r="B123" s="80">
        <f>'peak areas'!B123</f>
        <v>44409</v>
      </c>
      <c r="C123" s="50">
        <f>'peak areas'!C123</f>
        <v>27</v>
      </c>
      <c r="D123" s="50" t="str">
        <f>'peak areas'!D123</f>
        <v>T2</v>
      </c>
      <c r="E123" s="50">
        <f>'peak areas'!E123</f>
        <v>0.1</v>
      </c>
      <c r="F123" s="119">
        <f>'peak areas'!F123</f>
        <v>300</v>
      </c>
      <c r="G123" s="50">
        <f>'peak areas'!G123</f>
        <v>1.5</v>
      </c>
      <c r="H123" s="47">
        <f>'peak areas'!H123*($B$28/F123)*(G123/E123)</f>
        <v>0.3875462130499932</v>
      </c>
      <c r="I123" s="47">
        <f>'peak areas'!I123*($B$8/F123)*(G123/E123)</f>
        <v>4.71695860953492E-2</v>
      </c>
      <c r="J123" s="47">
        <f>'peak areas'!J123*($B$9/F123)*(G123/E123)</f>
        <v>0</v>
      </c>
      <c r="K123" s="47">
        <f>'peak areas'!K123*($B$25/F123)*(G123/E123)</f>
        <v>0</v>
      </c>
      <c r="L123" s="47">
        <f>'peak areas'!L123*($B$10/F123)*(G123/E123)</f>
        <v>1.8105590022935778</v>
      </c>
      <c r="M123" s="47">
        <f>'peak areas'!M123*($B$11/F123)*(G123/E123)</f>
        <v>0</v>
      </c>
      <c r="N123" s="50">
        <f>'peak areas'!N123*($B$32/F123)*(G123/E123)</f>
        <v>4.3254227475974925E-2</v>
      </c>
      <c r="O123" s="47">
        <f>'peak areas'!O123*($B$12/F123)*(G123/E123)</f>
        <v>5.0851510865242804E-2</v>
      </c>
      <c r="P123" s="47">
        <f>'peak areas'!P123*($B$13/F123)*(G123/E123)</f>
        <v>0.56311619012892522</v>
      </c>
      <c r="Q123" s="47">
        <f>'peak areas'!Q123*($B$14/F123)*(G123/E123)</f>
        <v>1.4050694049044821E-2</v>
      </c>
      <c r="R123" s="47">
        <f>'peak areas'!R123*($B$22/F123)*(G123/E123)</f>
        <v>0</v>
      </c>
      <c r="S123" s="47">
        <f>'peak areas'!S123*($B$15/F123)*(G123/E123)</f>
        <v>8.4943929825188239E-2</v>
      </c>
      <c r="T123" s="47">
        <f>'peak areas'!T123*($B$23/F123)*(G123/E123)</f>
        <v>0</v>
      </c>
      <c r="U123" s="47">
        <f>'peak areas'!U123*($B$17/F123)*(G123/E123)</f>
        <v>0</v>
      </c>
      <c r="V123" s="47">
        <f>'peak areas'!V123*($B$16/F123)*(G123/E123)</f>
        <v>0.44427234332368493</v>
      </c>
      <c r="W123" s="47">
        <f>'peak areas'!W123*($B$18/F123)*(G123/E123)</f>
        <v>0.13514986508979562</v>
      </c>
      <c r="X123" s="47">
        <f>'peak areas'!X123*($B$24/F123)*(G123/E123)</f>
        <v>0</v>
      </c>
      <c r="Y123" s="47">
        <f>'peak areas'!Z123*($B$19/F123)*(G123/E123)</f>
        <v>0.86407787688442217</v>
      </c>
      <c r="Z123" s="47">
        <f>'peak areas'!AA123*($B$7/F123)*(G123/E123)</f>
        <v>8.8450321958885922</v>
      </c>
      <c r="AA123" s="47">
        <f>'peak areas'!AC123*($B$20/F123)*(G123/E123)</f>
        <v>0.43252892668263437</v>
      </c>
      <c r="AB123" s="47">
        <f t="shared" si="1"/>
        <v>9.2325784089385863</v>
      </c>
      <c r="AC123" s="47">
        <f>'peak areas'!Y123*($B$27/F123)*(G123/E123)</f>
        <v>0</v>
      </c>
      <c r="AD123" s="47">
        <f>'peak areas'!AB123*($B$26/F123)*(G123/E123)</f>
        <v>0</v>
      </c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</row>
    <row r="124" spans="1:84" s="138" customFormat="1" x14ac:dyDescent="0.2">
      <c r="A124" s="134" t="str">
        <f>'peak areas'!A124</f>
        <v>07Sep21.085.lcd</v>
      </c>
      <c r="B124" s="135">
        <f>'peak areas'!B124</f>
        <v>44409</v>
      </c>
      <c r="C124" s="134">
        <f>'peak areas'!C124</f>
        <v>28</v>
      </c>
      <c r="D124" s="134" t="str">
        <f>'peak areas'!D124</f>
        <v>T2</v>
      </c>
      <c r="E124" s="134">
        <f>'peak areas'!E124</f>
        <v>0.1</v>
      </c>
      <c r="F124" s="119">
        <f>'peak areas'!F124</f>
        <v>300</v>
      </c>
      <c r="G124" s="134">
        <f>'peak areas'!G124</f>
        <v>1.5</v>
      </c>
      <c r="H124" s="137">
        <f>'peak areas'!H124*($B$28/F124)*(G124/E124)</f>
        <v>0.49410168914316854</v>
      </c>
      <c r="I124" s="137">
        <f>'peak areas'!I124*($B$8/F124)*(G124/E124)</f>
        <v>5.4175514795566627E-2</v>
      </c>
      <c r="J124" s="137">
        <f>'peak areas'!J124*($B$9/F124)*(G124/E124)</f>
        <v>0</v>
      </c>
      <c r="K124" s="137">
        <f>'peak areas'!K124*($B$25/F124)*(G124/E124)</f>
        <v>0</v>
      </c>
      <c r="L124" s="137">
        <f>'peak areas'!L124*($B$10/F124)*(G124/E124)</f>
        <v>1.5187928325688074</v>
      </c>
      <c r="M124" s="137">
        <f>'peak areas'!M124*($B$11/F124)*(G124/E124)</f>
        <v>0</v>
      </c>
      <c r="N124" s="134">
        <f>'peak areas'!N124*($B$32/F124)*(G124/E124)</f>
        <v>4.059155442099982E-2</v>
      </c>
      <c r="O124" s="137">
        <f>'peak areas'!O124*($B$12/F124)*(G124/E124)</f>
        <v>4.8710654498534352E-2</v>
      </c>
      <c r="P124" s="137">
        <f>'peak areas'!P124*($B$13/F124)*(G124/E124)</f>
        <v>0.49789660294644722</v>
      </c>
      <c r="Q124" s="137">
        <f>'peak areas'!Q124*($B$14/F124)*(G124/E124)</f>
        <v>1.2973019456933617E-2</v>
      </c>
      <c r="R124" s="137">
        <f>'peak areas'!R124*($B$22/F124)*(G124/E124)</f>
        <v>0</v>
      </c>
      <c r="S124" s="137">
        <f>'peak areas'!S124*($B$15/F124)*(G124/E124)</f>
        <v>7.4989629206156372E-2</v>
      </c>
      <c r="T124" s="137">
        <f>'peak areas'!T124*($B$23/F124)*(G124/E124)</f>
        <v>0</v>
      </c>
      <c r="U124" s="137">
        <f>'peak areas'!U124*($B$17/F124)*(G124/E124)</f>
        <v>0</v>
      </c>
      <c r="V124" s="137">
        <f>'peak areas'!V124*($B$16/F124)*(G124/E124)</f>
        <v>0.5143598104643291</v>
      </c>
      <c r="W124" s="137">
        <f>'peak areas'!W124*($B$18/F124)*(G124/E124)</f>
        <v>0.22293711331267033</v>
      </c>
      <c r="X124" s="137">
        <f>'peak areas'!X124*($B$24/F124)*(G124/E124)</f>
        <v>0</v>
      </c>
      <c r="Y124" s="137">
        <f>'peak areas'!Z124*($B$19/F124)*(G124/E124)</f>
        <v>0.76534599246231161</v>
      </c>
      <c r="Z124" s="137">
        <f>'peak areas'!AA124*($B$7/F124)*(G124/E124)</f>
        <v>8.5897597577339067</v>
      </c>
      <c r="AA124" s="137">
        <f>'peak areas'!AC124*($B$20/F124)*(G124/E124)</f>
        <v>0.48454547734250675</v>
      </c>
      <c r="AB124" s="137">
        <f t="shared" si="1"/>
        <v>9.0838614468770746</v>
      </c>
      <c r="AC124" s="137">
        <f>'peak areas'!Y124*($B$27/F124)*(G124/E124)</f>
        <v>0</v>
      </c>
      <c r="AD124" s="137">
        <f>'peak areas'!AB124*($B$26/F124)*(G124/E124)</f>
        <v>0</v>
      </c>
      <c r="AE124" s="137"/>
      <c r="AF124" s="137"/>
      <c r="AG124" s="137"/>
      <c r="AH124" s="137"/>
      <c r="AI124" s="137"/>
      <c r="AJ124" s="137"/>
      <c r="AK124" s="137"/>
      <c r="AL124" s="137"/>
      <c r="AM124" s="137"/>
      <c r="AN124" s="137"/>
    </row>
    <row r="125" spans="1:84" s="138" customFormat="1" x14ac:dyDescent="0.2">
      <c r="A125" s="134" t="str">
        <f>'peak areas'!A125</f>
        <v>07Sep21.086.lcd</v>
      </c>
      <c r="B125" s="135">
        <f>'peak areas'!B125</f>
        <v>44409</v>
      </c>
      <c r="C125" s="134">
        <f>'peak areas'!C125</f>
        <v>29</v>
      </c>
      <c r="D125" s="134" t="str">
        <f>'peak areas'!D125</f>
        <v>T2</v>
      </c>
      <c r="E125" s="134">
        <f>'peak areas'!E125</f>
        <v>0.1</v>
      </c>
      <c r="F125" s="119">
        <f>'peak areas'!F125</f>
        <v>300</v>
      </c>
      <c r="G125" s="134">
        <f>'peak areas'!G125</f>
        <v>1.5</v>
      </c>
      <c r="H125" s="137">
        <f>'peak areas'!H125*($B$28/F125)*(G125/E125)</f>
        <v>0.65323273395995096</v>
      </c>
      <c r="I125" s="137">
        <f>'peak areas'!I125*($B$8/F125)*(G125/E125)</f>
        <v>7.3053017181948343E-2</v>
      </c>
      <c r="J125" s="137">
        <f>'peak areas'!J125*($B$9/F125)*(G125/E125)</f>
        <v>0</v>
      </c>
      <c r="K125" s="137">
        <f>'peak areas'!K125*($B$25/F125)*(G125/E125)</f>
        <v>0</v>
      </c>
      <c r="L125" s="137">
        <f>'peak areas'!L125*($B$10/F125)*(G125/E125)</f>
        <v>2.1817522362385318</v>
      </c>
      <c r="M125" s="137">
        <f>'peak areas'!M125*($B$11/F125)*(G125/E125)</f>
        <v>0</v>
      </c>
      <c r="N125" s="134">
        <f>'peak areas'!N125*($B$32/F125)*(G125/E125)</f>
        <v>4.0613415447723754E-2</v>
      </c>
      <c r="O125" s="137">
        <f>'peak areas'!O125*($B$12/F125)*(G125/E125)</f>
        <v>6.9724200186918078E-2</v>
      </c>
      <c r="P125" s="137">
        <f>'peak areas'!P125*($B$13/F125)*(G125/E125)</f>
        <v>1.026986809148033</v>
      </c>
      <c r="Q125" s="137">
        <f>'peak areas'!Q125*($B$14/F125)*(G125/E125)</f>
        <v>0.18041727759998427</v>
      </c>
      <c r="R125" s="137">
        <f>'peak areas'!R125*($B$22/F125)*(G125/E125)</f>
        <v>0</v>
      </c>
      <c r="S125" s="137">
        <f>'peak areas'!S125*($B$15/F125)*(G125/E125)</f>
        <v>8.9063680783213778E-2</v>
      </c>
      <c r="T125" s="137">
        <f>'peak areas'!T125*($B$23/F125)*(G125/E125)</f>
        <v>0</v>
      </c>
      <c r="U125" s="137">
        <f>'peak areas'!U125*($B$17/F125)*(G125/E125)</f>
        <v>0</v>
      </c>
      <c r="V125" s="137">
        <f>'peak areas'!V125*($B$16/F125)*(G125/E125)</f>
        <v>0.58129390902786138</v>
      </c>
      <c r="W125" s="137">
        <f>'peak areas'!W125*($B$18/F125)*(G125/E125)</f>
        <v>0.2158502267205514</v>
      </c>
      <c r="X125" s="137">
        <f>'peak areas'!X125*($B$24/F125)*(G125/E125)</f>
        <v>0</v>
      </c>
      <c r="Y125" s="137">
        <f>'peak areas'!Z125*($B$19/F125)*(G125/E125)</f>
        <v>1.030131947236181</v>
      </c>
      <c r="Z125" s="137">
        <f>'peak areas'!AA125*($B$7/F125)*(G125/E125)</f>
        <v>11.103438458630173</v>
      </c>
      <c r="AA125" s="137">
        <f>'peak areas'!AC125*($B$20/F125)*(G125/E125)</f>
        <v>0.59479422913083313</v>
      </c>
      <c r="AB125" s="137">
        <f t="shared" si="1"/>
        <v>11.756671192590124</v>
      </c>
      <c r="AC125" s="137">
        <f>'peak areas'!Y125*($B$27/F125)*(G125/E125)</f>
        <v>0</v>
      </c>
      <c r="AD125" s="137">
        <f>'peak areas'!AB125*($B$26/F125)*(G125/E125)</f>
        <v>0</v>
      </c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7"/>
    </row>
    <row r="126" spans="1:84" s="138" customFormat="1" x14ac:dyDescent="0.2">
      <c r="A126" s="134" t="str">
        <f>'peak areas'!A126</f>
        <v>07Sep21.087.lcd</v>
      </c>
      <c r="B126" s="135">
        <f>'peak areas'!B126</f>
        <v>44409</v>
      </c>
      <c r="C126" s="134">
        <f>'peak areas'!C126</f>
        <v>30</v>
      </c>
      <c r="D126" s="134" t="str">
        <f>'peak areas'!D126</f>
        <v>T2</v>
      </c>
      <c r="E126" s="134">
        <f>'peak areas'!E126</f>
        <v>0.1</v>
      </c>
      <c r="F126" s="119">
        <f>'peak areas'!F126</f>
        <v>300</v>
      </c>
      <c r="G126" s="134">
        <f>'peak areas'!G126</f>
        <v>1.5</v>
      </c>
      <c r="H126" s="137">
        <f>'peak areas'!H126*($B$28/F126)*(G126/E126)</f>
        <v>0.41057941697316447</v>
      </c>
      <c r="I126" s="137">
        <f>'peak areas'!I126*($B$8/F126)*(G126/E126)</f>
        <v>5.2461954314047828E-2</v>
      </c>
      <c r="J126" s="137">
        <f>'peak areas'!J126*($B$9/F126)*(G126/E126)</f>
        <v>0</v>
      </c>
      <c r="K126" s="137">
        <f>'peak areas'!K126*($B$25/F126)*(G126/E126)</f>
        <v>0</v>
      </c>
      <c r="L126" s="137">
        <f>'peak areas'!L126*($B$10/F126)*(G126/E126)</f>
        <v>2.1811448394495412</v>
      </c>
      <c r="M126" s="137">
        <f>'peak areas'!M126*($B$11/F126)*(G126/E126)</f>
        <v>0</v>
      </c>
      <c r="N126" s="134">
        <f>'peak areas'!N126*($B$32/F126)*(G126/E126)</f>
        <v>4.8653901076786514E-2</v>
      </c>
      <c r="O126" s="137">
        <f>'peak areas'!O126*($B$12/F126)*(G126/E126)</f>
        <v>6.5819870701009919E-2</v>
      </c>
      <c r="P126" s="137">
        <f>'peak areas'!P126*($B$13/F126)*(G126/E126)</f>
        <v>1.0728811041615305</v>
      </c>
      <c r="Q126" s="137">
        <f>'peak areas'!Q126*($B$14/F126)*(G126/E126)</f>
        <v>0.17411492745371368</v>
      </c>
      <c r="R126" s="137">
        <f>'peak areas'!R126*($B$22/F126)*(G126/E126)</f>
        <v>0</v>
      </c>
      <c r="S126" s="137">
        <f>'peak areas'!S126*($B$15/F126)*(G126/E126)</f>
        <v>0.10398878060545426</v>
      </c>
      <c r="T126" s="137">
        <f>'peak areas'!T126*($B$23/F126)*(G126/E126)</f>
        <v>0</v>
      </c>
      <c r="U126" s="137">
        <f>'peak areas'!U126*($B$17/F126)*(G126/E126)</f>
        <v>0</v>
      </c>
      <c r="V126" s="137">
        <f>'peak areas'!V126*($B$16/F126)*(G126/E126)</f>
        <v>0.55824351430030861</v>
      </c>
      <c r="W126" s="137">
        <f>'peak areas'!W126*($B$18/F126)*(G126/E126)</f>
        <v>0.19038814184358577</v>
      </c>
      <c r="X126" s="137">
        <f>'peak areas'!X126*($B$24/F126)*(G126/E126)</f>
        <v>0</v>
      </c>
      <c r="Y126" s="137">
        <f>'peak areas'!Z126*($B$19/F126)*(G126/E126)</f>
        <v>0.97472567839195978</v>
      </c>
      <c r="Z126" s="137">
        <f>'peak areas'!AA126*($B$7/F126)*(G126/E126)</f>
        <v>10.744777697879059</v>
      </c>
      <c r="AA126" s="137">
        <f>'peak areas'!AC126*($B$20/F126)*(G126/E126)</f>
        <v>0.5342260444630198</v>
      </c>
      <c r="AB126" s="137">
        <f t="shared" si="1"/>
        <v>11.155357114852222</v>
      </c>
      <c r="AC126" s="137">
        <f>'peak areas'!Y126*($B$27/F126)*(G126/E126)</f>
        <v>0</v>
      </c>
      <c r="AD126" s="137">
        <f>'peak areas'!AB126*($B$26/F126)*(G126/E126)</f>
        <v>0</v>
      </c>
      <c r="AE126" s="137"/>
      <c r="AF126" s="137"/>
      <c r="AG126" s="137"/>
      <c r="AH126" s="137"/>
      <c r="AI126" s="137"/>
      <c r="AJ126" s="137"/>
      <c r="AK126" s="137"/>
      <c r="AL126" s="137"/>
      <c r="AM126" s="137"/>
      <c r="AN126" s="137"/>
    </row>
    <row r="127" spans="1:84" s="8" customFormat="1" x14ac:dyDescent="0.2">
      <c r="A127" s="50" t="str">
        <f>'peak areas'!A127</f>
        <v>07Sep21.088.lcd</v>
      </c>
      <c r="B127" s="80">
        <f>'peak areas'!B127</f>
        <v>44409</v>
      </c>
      <c r="C127" s="50">
        <f>'peak areas'!C127</f>
        <v>31</v>
      </c>
      <c r="D127" s="50" t="str">
        <f>'peak areas'!D127</f>
        <v>T2</v>
      </c>
      <c r="E127" s="50">
        <f>'peak areas'!E127</f>
        <v>0.1</v>
      </c>
      <c r="F127" s="119">
        <f>'peak areas'!F127</f>
        <v>300</v>
      </c>
      <c r="G127" s="50">
        <f>'peak areas'!G127</f>
        <v>1.5</v>
      </c>
      <c r="H127" s="50">
        <f>'peak areas'!H127*($B$28/F127)*(G127/E127)</f>
        <v>0.53399720746492307</v>
      </c>
      <c r="I127" s="50">
        <f>'peak areas'!I127*($B$8/F127)*(G127/E127)</f>
        <v>7.1091090443866981E-2</v>
      </c>
      <c r="J127" s="50">
        <f>'peak areas'!J127*($B$9/F127)*(G127/E127)</f>
        <v>0</v>
      </c>
      <c r="K127" s="50">
        <f>'peak areas'!K127*($B$25/F127)*(G127/E127)</f>
        <v>0</v>
      </c>
      <c r="L127" s="50">
        <f>'peak areas'!L127*($B$10/F127)*(G127/E127)</f>
        <v>2.4874487958715594</v>
      </c>
      <c r="M127" s="50">
        <f>'peak areas'!M127*($B$11/F127)*(G127/E127)</f>
        <v>0</v>
      </c>
      <c r="N127" s="50">
        <f>'peak areas'!N127*($B$32/F127)*(G127/E127)</f>
        <v>3.9935723619281813E-2</v>
      </c>
      <c r="O127" s="50">
        <f>'peak areas'!O127*($B$12/F127)*(G127/E127)</f>
        <v>6.2003714871061759E-2</v>
      </c>
      <c r="P127" s="50">
        <f>'peak areas'!P127*($B$13/F127)*(G127/E127)</f>
        <v>0.74437732839151161</v>
      </c>
      <c r="Q127" s="50">
        <f>'peak areas'!Q127*($B$14/F127)*(G127/E127)</f>
        <v>2.959285335637013E-2</v>
      </c>
      <c r="R127" s="50">
        <f>'peak areas'!R127*($B$22/F127)*(G127/E127)</f>
        <v>0</v>
      </c>
      <c r="S127" s="50">
        <f>'peak areas'!S127*($B$15/F127)*(G127/E127)</f>
        <v>0.11467557548526559</v>
      </c>
      <c r="T127" s="50">
        <f>'peak areas'!T127*($B$23/F127)*(G127/E127)</f>
        <v>0</v>
      </c>
      <c r="U127" s="50">
        <f>'peak areas'!U127*($B$17/F127)*(G127/E127)</f>
        <v>0</v>
      </c>
      <c r="V127" s="50">
        <f>'peak areas'!V127*($B$16/F127)*(G127/E127)</f>
        <v>0.53370155191674384</v>
      </c>
      <c r="W127" s="50">
        <f>'peak areas'!W127*($B$18/F127)*(G127/E127)</f>
        <v>0.18412624772811895</v>
      </c>
      <c r="X127" s="50">
        <f>'peak areas'!X127*($B$24/F127)*(G127/E127)</f>
        <v>0</v>
      </c>
      <c r="Y127" s="50">
        <f>'peak areas'!Z127*($B$19/F127)*(G127/E127)</f>
        <v>1.0170628768844221</v>
      </c>
      <c r="Z127" s="50">
        <f>'peak areas'!AA127*($B$7/F127)*(G127/E127)</f>
        <v>11.794576004685194</v>
      </c>
      <c r="AA127" s="50">
        <f>'peak areas'!AC127*($B$20/F127)*(G127/E127)</f>
        <v>0.57179520648137727</v>
      </c>
      <c r="AB127" s="50">
        <f t="shared" si="1"/>
        <v>12.328573212150117</v>
      </c>
      <c r="AC127" s="50">
        <f>'peak areas'!Y127*($B$27/F127)*(G127/E127)</f>
        <v>0</v>
      </c>
      <c r="AD127" s="50">
        <f>'peak areas'!AB127*($B$26/F127)*(G127/E127)</f>
        <v>0</v>
      </c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</row>
    <row r="128" spans="1:84" s="8" customFormat="1" x14ac:dyDescent="0.2">
      <c r="A128" s="50" t="str">
        <f>'peak areas'!A128</f>
        <v>07Sep21.089.lcd</v>
      </c>
      <c r="B128" s="80">
        <f>'peak areas'!B128</f>
        <v>44409</v>
      </c>
      <c r="C128" s="50">
        <f>'peak areas'!C128</f>
        <v>32</v>
      </c>
      <c r="D128" s="50" t="str">
        <f>'peak areas'!D128</f>
        <v>T2</v>
      </c>
      <c r="E128" s="50">
        <f>'peak areas'!E128</f>
        <v>0.1</v>
      </c>
      <c r="F128" s="119">
        <f>'peak areas'!F128</f>
        <v>300</v>
      </c>
      <c r="G128" s="50">
        <f>'peak areas'!G128</f>
        <v>1.5</v>
      </c>
      <c r="H128" s="50">
        <f>'peak areas'!H128*($B$28/F128)*(G128/E128)</f>
        <v>0.33618022067838166</v>
      </c>
      <c r="I128" s="50">
        <f>'peak areas'!I128*($B$8/F128)*(G128/E128)</f>
        <v>7.0459340032879028E-2</v>
      </c>
      <c r="J128" s="50">
        <f>'peak areas'!J128*($B$9/F128)*(G128/E128)</f>
        <v>0</v>
      </c>
      <c r="K128" s="50">
        <f>'peak areas'!K128*($B$25/F128)*(G128/E128)</f>
        <v>0</v>
      </c>
      <c r="L128" s="50">
        <f>'peak areas'!L128*($B$10/F128)*(G128/E128)</f>
        <v>2.3968047591743118</v>
      </c>
      <c r="M128" s="50">
        <f>'peak areas'!M128*($B$11/F128)*(G128/E128)</f>
        <v>0</v>
      </c>
      <c r="N128" s="50">
        <f>'peak areas'!N128*($B$32/F128)*(G128/E128)</f>
        <v>5.7507616899979602E-2</v>
      </c>
      <c r="O128" s="50">
        <f>'peak areas'!O128*($B$12/F128)*(G128/E128)</f>
        <v>5.1578061790353083E-2</v>
      </c>
      <c r="P128" s="50">
        <f>'peak areas'!P128*($B$13/F128)*(G128/E128)</f>
        <v>0.73243792716959166</v>
      </c>
      <c r="Q128" s="50">
        <f>'peak areas'!Q128*($B$14/F128)*(G128/E128)</f>
        <v>2.9952078220407196E-2</v>
      </c>
      <c r="R128" s="50">
        <f>'peak areas'!R128*($B$22/F128)*(G128/E128)</f>
        <v>0</v>
      </c>
      <c r="S128" s="50">
        <f>'peak areas'!S128*($B$15/F128)*(G128/E128)</f>
        <v>7.7267559335054345E-2</v>
      </c>
      <c r="T128" s="50">
        <f>'peak areas'!T128*($B$23/F128)*(G128/E128)</f>
        <v>0</v>
      </c>
      <c r="U128" s="50">
        <f>'peak areas'!U128*($B$17/F128)*(G128/E128)</f>
        <v>0</v>
      </c>
      <c r="V128" s="50">
        <f>'peak areas'!V128*($B$16/F128)*(G128/E128)</f>
        <v>0.44162967454183782</v>
      </c>
      <c r="W128" s="50">
        <f>'peak areas'!W128*($B$18/F128)*(G128/E128)</f>
        <v>0.16238668987994948</v>
      </c>
      <c r="X128" s="50">
        <f>'peak areas'!X128*($B$24/F128)*(G128/E128)</f>
        <v>0</v>
      </c>
      <c r="Y128" s="50">
        <f>'peak areas'!Z128*($B$19/F128)*(G128/E128)</f>
        <v>0.72379586683417085</v>
      </c>
      <c r="Z128" s="50">
        <f>'peak areas'!AA128*($B$7/F128)*(G128/E128)</f>
        <v>10.488038274780751</v>
      </c>
      <c r="AA128" s="50">
        <f>'peak areas'!AC128*($B$20/F128)*(G128/E128)</f>
        <v>0.51973773891237607</v>
      </c>
      <c r="AB128" s="50">
        <f t="shared" si="1"/>
        <v>10.824218495459132</v>
      </c>
      <c r="AC128" s="50">
        <f>'peak areas'!Y128*($B$27/F128)*(G128/E128)</f>
        <v>0</v>
      </c>
      <c r="AD128" s="50">
        <f>'peak areas'!AB128*($B$26/F128)*(G128/E128)</f>
        <v>0</v>
      </c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</row>
    <row r="129" spans="1:40" s="8" customFormat="1" x14ac:dyDescent="0.2">
      <c r="A129" s="50" t="str">
        <f>'peak areas'!A129</f>
        <v>07Sep21.090.lcd</v>
      </c>
      <c r="B129" s="80">
        <f>'peak areas'!B129</f>
        <v>44409</v>
      </c>
      <c r="C129" s="50">
        <f>'peak areas'!C129</f>
        <v>33</v>
      </c>
      <c r="D129" s="50" t="str">
        <f>'peak areas'!D129</f>
        <v>T2</v>
      </c>
      <c r="E129" s="50">
        <f>'peak areas'!E129</f>
        <v>0.1</v>
      </c>
      <c r="F129" s="119">
        <f>'peak areas'!F129</f>
        <v>300</v>
      </c>
      <c r="G129" s="50">
        <f>'peak areas'!G129</f>
        <v>1.5</v>
      </c>
      <c r="H129" s="50">
        <f>'peak areas'!H129*($B$28/F129)*(G129/E129)</f>
        <v>0.36965883394632887</v>
      </c>
      <c r="I129" s="50">
        <f>'peak areas'!I129*($B$8/F129)*(G129/E129)</f>
        <v>5.7807662936840427E-2</v>
      </c>
      <c r="J129" s="50">
        <f>'peak areas'!J129*($B$9/F129)*(G129/E129)</f>
        <v>0</v>
      </c>
      <c r="K129" s="50">
        <f>'peak areas'!K129*($B$25/F129)*(G129/E129)</f>
        <v>0</v>
      </c>
      <c r="L129" s="50">
        <f>'peak areas'!L129*($B$10/F129)*(G129/E129)</f>
        <v>2.0130094610091742</v>
      </c>
      <c r="M129" s="50">
        <f>'peak areas'!M129*($B$11/F129)*(G129/E129)</f>
        <v>0</v>
      </c>
      <c r="N129" s="50">
        <f>'peak areas'!N129*($B$32/F129)*(G129/E129)</f>
        <v>6.0795515319259211E-2</v>
      </c>
      <c r="O129" s="50">
        <f>'peak areas'!O129*($B$12/F129)*(G129/E129)</f>
        <v>6.1996660978584965E-2</v>
      </c>
      <c r="P129" s="50">
        <f>'peak areas'!P129*($B$13/F129)*(G129/E129)</f>
        <v>0.65560445675526169</v>
      </c>
      <c r="Q129" s="50">
        <f>'peak areas'!Q129*($B$14/F129)*(G129/E129)</f>
        <v>3.1166167317848936E-2</v>
      </c>
      <c r="R129" s="50">
        <f>'peak areas'!R129*($B$22/F129)*(G129/E129)</f>
        <v>0</v>
      </c>
      <c r="S129" s="50">
        <f>'peak areas'!S129*($B$15/F129)*(G129/E129)</f>
        <v>8.4313053265326163E-2</v>
      </c>
      <c r="T129" s="50">
        <f>'peak areas'!T129*($B$23/F129)*(G129/E129)</f>
        <v>0</v>
      </c>
      <c r="U129" s="50">
        <f>'peak areas'!U129*($B$17/F129)*(G129/E129)</f>
        <v>0</v>
      </c>
      <c r="V129" s="50">
        <f>'peak areas'!V129*($B$16/F129)*(G129/E129)</f>
        <v>0.4663702424013389</v>
      </c>
      <c r="W129" s="50">
        <f>'peak areas'!W129*($B$18/F129)*(G129/E129)</f>
        <v>0.16917979866330934</v>
      </c>
      <c r="X129" s="50">
        <f>'peak areas'!X129*($B$24/F129)*(G129/E129)</f>
        <v>0</v>
      </c>
      <c r="Y129" s="50">
        <f>'peak areas'!Z129*($B$19/F129)*(G129/E129)</f>
        <v>0.81756736180904521</v>
      </c>
      <c r="Z129" s="50">
        <f>'peak areas'!AA129*($B$7/F129)*(G129/E129)</f>
        <v>9.9331085749445851</v>
      </c>
      <c r="AA129" s="50">
        <f>'peak areas'!AC129*($B$20/F129)*(G129/E129)</f>
        <v>0.52870226173061774</v>
      </c>
      <c r="AB129" s="50">
        <f t="shared" si="1"/>
        <v>10.302767408890913</v>
      </c>
      <c r="AC129" s="50">
        <f>'peak areas'!Y129*($B$27/F129)*(G129/E129)</f>
        <v>0</v>
      </c>
      <c r="AD129" s="50">
        <f>'peak areas'!AB129*($B$26/F129)*(G129/E129)</f>
        <v>0</v>
      </c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</row>
    <row r="130" spans="1:40" s="136" customFormat="1" x14ac:dyDescent="0.2">
      <c r="A130" s="134" t="str">
        <f>'peak areas'!A130</f>
        <v>07Sep21.091.lcd</v>
      </c>
      <c r="B130" s="135">
        <f>'peak areas'!B130</f>
        <v>44409</v>
      </c>
      <c r="C130" s="134">
        <f>'peak areas'!C130</f>
        <v>34</v>
      </c>
      <c r="D130" s="134" t="str">
        <f>'peak areas'!D130</f>
        <v>T2</v>
      </c>
      <c r="E130" s="134">
        <f>'peak areas'!E130</f>
        <v>0.1</v>
      </c>
      <c r="F130" s="119">
        <f>'peak areas'!F130</f>
        <v>300</v>
      </c>
      <c r="G130" s="134">
        <f>'peak areas'!G130</f>
        <v>1.5</v>
      </c>
      <c r="H130" s="134">
        <f>'peak areas'!H130*($B$28/F130)*(G130/E130)</f>
        <v>0.3570710393679335</v>
      </c>
      <c r="I130" s="134">
        <f>'peak areas'!I130*($B$8/F130)*(G130/E130)</f>
        <v>7.26913025666861E-2</v>
      </c>
      <c r="J130" s="134">
        <f>'peak areas'!J130*($B$9/F130)*(G130/E130)</f>
        <v>0</v>
      </c>
      <c r="K130" s="134">
        <f>'peak areas'!K130*($B$25/F130)*(G130/E130)</f>
        <v>0</v>
      </c>
      <c r="L130" s="134">
        <f>'peak areas'!L130*($B$10/F130)*(G130/E130)</f>
        <v>2.2849245412844033</v>
      </c>
      <c r="M130" s="134">
        <f>'peak areas'!M130*($B$11/F130)*(G130/E130)</f>
        <v>0</v>
      </c>
      <c r="N130" s="134">
        <f>'peak areas'!N130*($B$32/F130)*(G130/E130)</f>
        <v>5.3179133608640759E-2</v>
      </c>
      <c r="O130" s="134">
        <f>'peak areas'!O130*($B$12/F130)*(G130/E130)</f>
        <v>6.4867595216642093E-2</v>
      </c>
      <c r="P130" s="134">
        <f>'peak areas'!P130*($B$13/F130)*(G130/E130)</f>
        <v>0.71203505820590329</v>
      </c>
      <c r="Q130" s="134">
        <f>'peak areas'!Q130*($B$14/F130)*(G130/E130)</f>
        <v>2.5673209903206168E-2</v>
      </c>
      <c r="R130" s="134">
        <f>'peak areas'!R130*($B$22/F130)*(G130/E130)</f>
        <v>0</v>
      </c>
      <c r="S130" s="134">
        <f>'peak areas'!S130*($B$15/F130)*(G130/E130)</f>
        <v>8.9982474162341758E-2</v>
      </c>
      <c r="T130" s="134">
        <f>'peak areas'!T130*($B$23/F130)*(G130/E130)</f>
        <v>0</v>
      </c>
      <c r="U130" s="134">
        <f>'peak areas'!U130*($B$17/F130)*(G130/E130)</f>
        <v>0</v>
      </c>
      <c r="V130" s="134">
        <f>'peak areas'!V130*($B$16/F130)*(G130/E130)</f>
        <v>0.51700653241915451</v>
      </c>
      <c r="W130" s="134">
        <f>'peak areas'!W130*($B$18/F130)*(G130/E130)</f>
        <v>0.16355375240789638</v>
      </c>
      <c r="X130" s="134">
        <f>'peak areas'!X130*($B$24/F130)*(G130/E130)</f>
        <v>0</v>
      </c>
      <c r="Y130" s="134">
        <f>'peak areas'!Z130*($B$19/F130)*(G130/E130)</f>
        <v>0.9452195979899497</v>
      </c>
      <c r="Z130" s="134">
        <f>'peak areas'!AA130*($B$7/F130)*(G130/E130)</f>
        <v>10.980450534868375</v>
      </c>
      <c r="AA130" s="134">
        <f>'peak areas'!AC130*($B$20/F130)*(G130/E130)</f>
        <v>0.53780813387130477</v>
      </c>
      <c r="AB130" s="134">
        <f t="shared" si="1"/>
        <v>11.337521574236309</v>
      </c>
      <c r="AC130" s="134">
        <f>'peak areas'!Y130*($B$27/F130)*(G130/E130)</f>
        <v>0</v>
      </c>
      <c r="AD130" s="134">
        <f>'peak areas'!AB130*($B$26/F130)*(G130/E130)</f>
        <v>0</v>
      </c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</row>
    <row r="131" spans="1:40" s="136" customFormat="1" x14ac:dyDescent="0.2">
      <c r="A131" s="134" t="str">
        <f>'peak areas'!A131</f>
        <v>07Sep21.092.lcd</v>
      </c>
      <c r="B131" s="135">
        <f>'peak areas'!B131</f>
        <v>44409</v>
      </c>
      <c r="C131" s="134">
        <f>'peak areas'!C131</f>
        <v>35</v>
      </c>
      <c r="D131" s="134" t="str">
        <f>'peak areas'!D131</f>
        <v>T2</v>
      </c>
      <c r="E131" s="134">
        <f>'peak areas'!E131</f>
        <v>0.1</v>
      </c>
      <c r="F131" s="119">
        <f>'peak areas'!F131</f>
        <v>300</v>
      </c>
      <c r="G131" s="134">
        <f>'peak areas'!G131</f>
        <v>1.5</v>
      </c>
      <c r="H131" s="134">
        <f>'peak areas'!H131*($B$28/F131)*(G131/E131)</f>
        <v>0.51891850565318076</v>
      </c>
      <c r="I131" s="134">
        <f>'peak areas'!I131*($B$8/F131)*(G131/E131)</f>
        <v>6.3670106724293365E-2</v>
      </c>
      <c r="J131" s="134">
        <f>'peak areas'!J131*($B$9/F131)*(G131/E131)</f>
        <v>0</v>
      </c>
      <c r="K131" s="134">
        <f>'peak areas'!K131*($B$25/F131)*(G131/E131)</f>
        <v>0</v>
      </c>
      <c r="L131" s="134">
        <f>'peak areas'!L131*($B$10/F131)*(G131/E131)</f>
        <v>1.7458684059633025</v>
      </c>
      <c r="M131" s="134">
        <f>'peak areas'!M131*($B$11/F131)*(G131/E131)</f>
        <v>0</v>
      </c>
      <c r="N131" s="134">
        <f>'peak areas'!N131*($B$32/F131)*(G131/E131)</f>
        <v>4.0145589475831578E-2</v>
      </c>
      <c r="O131" s="134">
        <f>'peak areas'!O131*($B$12/F131)*(G131/E131)</f>
        <v>6.1682762763367406E-2</v>
      </c>
      <c r="P131" s="134">
        <f>'peak areas'!P131*($B$13/F131)*(G131/E131)</f>
        <v>0.54426607939372218</v>
      </c>
      <c r="Q131" s="134">
        <f>'peak areas'!Q131*($B$14/F131)*(G131/E131)</f>
        <v>2.1530756091335673E-2</v>
      </c>
      <c r="R131" s="134">
        <f>'peak areas'!R131*($B$22/F131)*(G131/E131)</f>
        <v>0</v>
      </c>
      <c r="S131" s="134">
        <f>'peak areas'!S131*($B$15/F131)*(G131/E131)</f>
        <v>8.8894317948351481E-2</v>
      </c>
      <c r="T131" s="134">
        <f>'peak areas'!T131*($B$23/F131)*(G131/E131)</f>
        <v>0</v>
      </c>
      <c r="U131" s="134">
        <f>'peak areas'!U131*($B$17/F131)*(G131/E131)</f>
        <v>0</v>
      </c>
      <c r="V131" s="134">
        <f>'peak areas'!V131*($B$16/F131)*(G131/E131)</f>
        <v>0.54547601941868529</v>
      </c>
      <c r="W131" s="134">
        <f>'peak areas'!W131*($B$18/F131)*(G131/E131)</f>
        <v>0.18121261576179637</v>
      </c>
      <c r="X131" s="134">
        <f>'peak areas'!X131*($B$24/F131)*(G131/E131)</f>
        <v>0</v>
      </c>
      <c r="Y131" s="134">
        <f>'peak areas'!Z131*($B$19/F131)*(G131/E131)</f>
        <v>1.0252447738693469</v>
      </c>
      <c r="Z131" s="134">
        <f>'peak areas'!AA131*($B$7/F131)*(G131/E131)</f>
        <v>9.2120513592254589</v>
      </c>
      <c r="AA131" s="134">
        <f>'peak areas'!AC131*($B$20/F131)*(G131/E131)</f>
        <v>0.49398612419424842</v>
      </c>
      <c r="AB131" s="134">
        <f t="shared" si="1"/>
        <v>9.7309698648786398</v>
      </c>
      <c r="AC131" s="134">
        <f>'peak areas'!Y131*($B$27/F131)*(G131/E131)</f>
        <v>0</v>
      </c>
      <c r="AD131" s="134">
        <f>'peak areas'!AB131*($B$26/F131)*(G131/E131)</f>
        <v>0</v>
      </c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</row>
    <row r="132" spans="1:40" s="136" customFormat="1" x14ac:dyDescent="0.2">
      <c r="A132" s="134" t="str">
        <f>'peak areas'!A132</f>
        <v>07Sep21.093.lcd</v>
      </c>
      <c r="B132" s="135">
        <f>'peak areas'!B132</f>
        <v>44409</v>
      </c>
      <c r="C132" s="134">
        <f>'peak areas'!C132</f>
        <v>36</v>
      </c>
      <c r="D132" s="134" t="str">
        <f>'peak areas'!D132</f>
        <v>T2</v>
      </c>
      <c r="E132" s="134">
        <f>'peak areas'!E132</f>
        <v>0.1</v>
      </c>
      <c r="F132" s="119">
        <f>'peak areas'!F132</f>
        <v>300</v>
      </c>
      <c r="G132" s="134">
        <f>'peak areas'!G132</f>
        <v>1.5</v>
      </c>
      <c r="H132" s="134">
        <f>'peak areas'!H132*($B$28/F132)*(G132/E132)</f>
        <v>0.66516448712709442</v>
      </c>
      <c r="I132" s="134">
        <f>'peak areas'!I132*($B$8/F132)*(G132/E132)</f>
        <v>7.901547422707747E-2</v>
      </c>
      <c r="J132" s="134">
        <f>'peak areas'!J132*($B$9/F132)*(G132/E132)</f>
        <v>0</v>
      </c>
      <c r="K132" s="134">
        <f>'peak areas'!K132*($B$25/F132)*(G132/E132)</f>
        <v>0</v>
      </c>
      <c r="L132" s="134">
        <f>'peak areas'!L132*($B$10/F132)*(G132/E132)</f>
        <v>2.2836927178899078</v>
      </c>
      <c r="M132" s="134">
        <f>'peak areas'!M132*($B$11/F132)*(G132/E132)</f>
        <v>0</v>
      </c>
      <c r="N132" s="134">
        <f>'peak areas'!N132*($B$32/F132)*(G132/E132)</f>
        <v>4.2226759219950047E-2</v>
      </c>
      <c r="O132" s="134">
        <f>'peak areas'!O132*($B$12/F132)*(G132/E132)</f>
        <v>6.388710416236705E-2</v>
      </c>
      <c r="P132" s="134">
        <f>'peak areas'!P132*($B$13/F132)*(G132/E132)</f>
        <v>0.65770348655328648</v>
      </c>
      <c r="Q132" s="134">
        <f>'peak areas'!Q132*($B$14/F132)*(G132/E132)</f>
        <v>2.3872538432843142E-2</v>
      </c>
      <c r="R132" s="134">
        <f>'peak areas'!R132*($B$22/F132)*(G132/E132)</f>
        <v>0</v>
      </c>
      <c r="S132" s="134">
        <f>'peak areas'!S132*($B$15/F132)*(G132/E132)</f>
        <v>8.4385032470142646E-2</v>
      </c>
      <c r="T132" s="134">
        <f>'peak areas'!T132*($B$23/F132)*(G132/E132)</f>
        <v>0</v>
      </c>
      <c r="U132" s="134">
        <f>'peak areas'!U132*($B$17/F132)*(G132/E132)</f>
        <v>0</v>
      </c>
      <c r="V132" s="134">
        <f>'peak areas'!V132*($B$16/F132)*(G132/E132)</f>
        <v>0.51481781901087631</v>
      </c>
      <c r="W132" s="134">
        <f>'peak areas'!W132*($B$18/F132)*(G132/E132)</f>
        <v>0.18126895671142138</v>
      </c>
      <c r="X132" s="134">
        <f>'peak areas'!X132*($B$24/F132)*(G132/E132)</f>
        <v>0</v>
      </c>
      <c r="Y132" s="134">
        <f>'peak areas'!Z132*($B$19/F132)*(G132/E132)</f>
        <v>0.9513148366834171</v>
      </c>
      <c r="Z132" s="134">
        <f>'peak areas'!AA132*($B$7/F132)*(G132/E132)</f>
        <v>10.559238218439798</v>
      </c>
      <c r="AA132" s="134">
        <f>'peak areas'!AC132*($B$20/F132)*(G132/E132)</f>
        <v>0.53180450738639107</v>
      </c>
      <c r="AB132" s="134">
        <f t="shared" si="1"/>
        <v>11.224402705566893</v>
      </c>
      <c r="AC132" s="134">
        <f>'peak areas'!Y132*($B$27/F132)*(G132/E132)</f>
        <v>0</v>
      </c>
      <c r="AD132" s="134">
        <f>'peak areas'!AB132*($B$26/F132)*(G132/E132)</f>
        <v>0</v>
      </c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</row>
    <row r="133" spans="1:40" s="8" customFormat="1" x14ac:dyDescent="0.2">
      <c r="A133" s="50" t="str">
        <f>'peak areas'!A133</f>
        <v>07Sep21.094.lcd</v>
      </c>
      <c r="B133" s="80">
        <f>'peak areas'!B133</f>
        <v>44409</v>
      </c>
      <c r="C133" s="50">
        <f>'peak areas'!C133</f>
        <v>37</v>
      </c>
      <c r="D133" s="50" t="str">
        <f>'peak areas'!D133</f>
        <v>T2</v>
      </c>
      <c r="E133" s="50">
        <f>'peak areas'!E133</f>
        <v>0.1</v>
      </c>
      <c r="F133" s="119">
        <f>'peak areas'!F133</f>
        <v>300</v>
      </c>
      <c r="G133" s="50">
        <f>'peak areas'!G133</f>
        <v>1.5</v>
      </c>
      <c r="H133" s="50">
        <f>'peak areas'!H133*($B$28/F133)*(G133/E133)</f>
        <v>0.83420790764201069</v>
      </c>
      <c r="I133" s="50">
        <f>'peak areas'!I133*($B$8/F133)*(G133/E133)</f>
        <v>8.8811772816460716E-2</v>
      </c>
      <c r="J133" s="50">
        <f>'peak areas'!J133*($B$9/F133)*(G133/E133)</f>
        <v>0</v>
      </c>
      <c r="K133" s="50">
        <f>'peak areas'!K133*($B$25/F133)*(G133/E133)</f>
        <v>0</v>
      </c>
      <c r="L133" s="50">
        <f>'peak areas'!L133*($B$10/F133)*(G133/E133)</f>
        <v>1.8028274655963301</v>
      </c>
      <c r="M133" s="50">
        <f>'peak areas'!M133*($B$11/F133)*(G133/E133)</f>
        <v>0</v>
      </c>
      <c r="N133" s="50">
        <f>'peak areas'!N133*($B$32/F133)*(G133/E133)</f>
        <v>3.4811498955191783E-2</v>
      </c>
      <c r="O133" s="50">
        <f>'peak areas'!O133*($B$12/F133)*(G133/E133)</f>
        <v>8.8766182928036536E-2</v>
      </c>
      <c r="P133" s="50">
        <f>'peak areas'!P133*($B$13/F133)*(G133/E133)</f>
        <v>0.42825071941626286</v>
      </c>
      <c r="Q133" s="50">
        <f>'peak areas'!Q133*($B$14/F133)*(G133/E133)</f>
        <v>3.8973624172933062E-2</v>
      </c>
      <c r="R133" s="50">
        <f>'peak areas'!R133*($B$22/F133)*(G133/E133)</f>
        <v>0</v>
      </c>
      <c r="S133" s="50">
        <f>'peak areas'!S133*($B$15/F133)*(G133/E133)</f>
        <v>5.7900919168549961E-2</v>
      </c>
      <c r="T133" s="50">
        <f>'peak areas'!T133*($B$23/F133)*(G133/E133)</f>
        <v>0</v>
      </c>
      <c r="U133" s="50">
        <f>'peak areas'!U133*($B$17/F133)*(G133/E133)</f>
        <v>0</v>
      </c>
      <c r="V133" s="50">
        <f>'peak areas'!V133*($B$16/F133)*(G133/E133)</f>
        <v>0.19318638366438398</v>
      </c>
      <c r="W133" s="50">
        <f>'peak areas'!W133*($B$18/F133)*(G133/E133)</f>
        <v>0.26037164998495327</v>
      </c>
      <c r="X133" s="50">
        <f>'peak areas'!X133*($B$24/F133)*(G133/E133)</f>
        <v>0</v>
      </c>
      <c r="Y133" s="50">
        <f>'peak areas'!Z133*($B$19/F133)*(G133/E133)</f>
        <v>0.70523559045226136</v>
      </c>
      <c r="Z133" s="50">
        <f>'peak areas'!AA133*($B$7/F133)*(G133/E133)</f>
        <v>8.0319131459749578</v>
      </c>
      <c r="AA133" s="50">
        <f>'peak areas'!AC133*($B$20/F133)*(G133/E133)</f>
        <v>0.3801924801877542</v>
      </c>
      <c r="AB133" s="50">
        <f t="shared" si="1"/>
        <v>8.8661210536169683</v>
      </c>
      <c r="AC133" s="50">
        <f>'peak areas'!Y133*($B$27/F133)*(G133/E133)</f>
        <v>0</v>
      </c>
      <c r="AD133" s="50">
        <f>'peak areas'!AB133*($B$26/F133)*(G133/E133)</f>
        <v>0</v>
      </c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</row>
    <row r="134" spans="1:40" s="8" customFormat="1" x14ac:dyDescent="0.2">
      <c r="A134" s="50" t="str">
        <f>'peak areas'!A134</f>
        <v>07Sep21.095.lcd</v>
      </c>
      <c r="B134" s="80">
        <f>'peak areas'!B134</f>
        <v>44409</v>
      </c>
      <c r="C134" s="50">
        <f>'peak areas'!C134</f>
        <v>38</v>
      </c>
      <c r="D134" s="50" t="str">
        <f>'peak areas'!D134</f>
        <v>T2</v>
      </c>
      <c r="E134" s="50">
        <f>'peak areas'!E134</f>
        <v>0.1</v>
      </c>
      <c r="F134" s="119">
        <f>'peak areas'!F134</f>
        <v>300</v>
      </c>
      <c r="G134" s="50">
        <f>'peak areas'!G134</f>
        <v>1.5</v>
      </c>
      <c r="H134" s="50">
        <f>'peak areas'!H134*($B$28/F134)*(G134/E134)</f>
        <v>0.32672912409753441</v>
      </c>
      <c r="I134" s="50">
        <f>'peak areas'!I134*($B$8/F134)*(G134/E134)</f>
        <v>0.28767146682929412</v>
      </c>
      <c r="J134" s="50">
        <f>'peak areas'!J134*($B$9/F134)*(G134/E134)</f>
        <v>0</v>
      </c>
      <c r="K134" s="50">
        <f>'peak areas'!K134*($B$25/F134)*(G134/E134)</f>
        <v>0</v>
      </c>
      <c r="L134" s="50">
        <f>'peak areas'!L134*($B$10/F134)*(G134/E134)</f>
        <v>2.0147237958715594</v>
      </c>
      <c r="M134" s="50">
        <f>'peak areas'!M134*($B$11/F134)*(G134/E134)</f>
        <v>0</v>
      </c>
      <c r="N134" s="50">
        <f>'peak areas'!N134*($B$32/F134)*(G134/E134)</f>
        <v>9.2131111025345561E-2</v>
      </c>
      <c r="O134" s="50">
        <f>'peak areas'!O134*($B$12/F134)*(G134/E134)</f>
        <v>0.13484926247896334</v>
      </c>
      <c r="P134" s="50">
        <f>'peak areas'!P134*($B$13/F134)*(G134/E134)</f>
        <v>0.44417116824085373</v>
      </c>
      <c r="Q134" s="50">
        <f>'peak areas'!Q134*($B$14/F134)*(G134/E134)</f>
        <v>4.3611717354171159E-2</v>
      </c>
      <c r="R134" s="50">
        <f>'peak areas'!R134*($B$22/F134)*(G134/E134)</f>
        <v>0</v>
      </c>
      <c r="S134" s="50">
        <f>'peak areas'!S134*($B$15/F134)*(G134/E134)</f>
        <v>7.6170934979320926E-2</v>
      </c>
      <c r="T134" s="50">
        <f>'peak areas'!T134*($B$23/F134)*(G134/E134)</f>
        <v>0</v>
      </c>
      <c r="U134" s="50">
        <f>'peak areas'!U134*($B$17/F134)*(G134/E134)</f>
        <v>0</v>
      </c>
      <c r="V134" s="50">
        <f>'peak areas'!V134*($B$16/F134)*(G134/E134)</f>
        <v>0.24079900664039303</v>
      </c>
      <c r="W134" s="50">
        <f>'peak areas'!W134*($B$18/F134)*(G134/E134)</f>
        <v>0.34319687028728135</v>
      </c>
      <c r="X134" s="50">
        <f>'peak areas'!X134*($B$24/F134)*(G134/E134)</f>
        <v>0</v>
      </c>
      <c r="Y134" s="50">
        <f>'peak areas'!Z134*($B$19/F134)*(G134/E134)</f>
        <v>0.78064815326633163</v>
      </c>
      <c r="Z134" s="50">
        <f>'peak areas'!AA134*($B$7/F134)*(G134/E134)</f>
        <v>9.6426284981429724</v>
      </c>
      <c r="AA134" s="50">
        <f>'peak areas'!AC134*($B$20/F134)*(G134/E134)</f>
        <v>0.46187378996608208</v>
      </c>
      <c r="AB134" s="50">
        <f t="shared" si="1"/>
        <v>9.9693576222405067</v>
      </c>
      <c r="AC134" s="50">
        <f>'peak areas'!Y134*($B$27/F134)*(G134/E134)</f>
        <v>0</v>
      </c>
      <c r="AD134" s="50">
        <f>'peak areas'!AB134*($B$26/F134)*(G134/E134)</f>
        <v>0</v>
      </c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</row>
    <row r="135" spans="1:40" s="8" customFormat="1" x14ac:dyDescent="0.2">
      <c r="A135" s="50" t="str">
        <f>'peak areas'!A135</f>
        <v>07Sep21.096.lcd</v>
      </c>
      <c r="B135" s="80">
        <f>'peak areas'!B135</f>
        <v>44409</v>
      </c>
      <c r="C135" s="50">
        <f>'peak areas'!C135</f>
        <v>39</v>
      </c>
      <c r="D135" s="50" t="str">
        <f>'peak areas'!D135</f>
        <v>T2</v>
      </c>
      <c r="E135" s="50">
        <f>'peak areas'!E135</f>
        <v>0.1</v>
      </c>
      <c r="F135" s="119">
        <f>'peak areas'!F135</f>
        <v>300</v>
      </c>
      <c r="G135" s="50">
        <f>'peak areas'!G135</f>
        <v>1.5</v>
      </c>
      <c r="H135" s="50">
        <f>'peak areas'!H135*($B$28/F135)*(G135/E135)</f>
        <v>0.32277237433592154</v>
      </c>
      <c r="I135" s="50">
        <f>'peak areas'!I135*($B$8/F135)*(G135/E135)</f>
        <v>0.3499063833059341</v>
      </c>
      <c r="J135" s="50">
        <f>'peak areas'!J135*($B$9/F135)*(G135/E135)</f>
        <v>0</v>
      </c>
      <c r="K135" s="50">
        <f>'peak areas'!K135*($B$25/F135)*(G135/E135)</f>
        <v>0</v>
      </c>
      <c r="L135" s="50">
        <f>'peak areas'!L135*($B$10/F135)*(G135/E135)</f>
        <v>2.5317376720183482</v>
      </c>
      <c r="M135" s="50">
        <f>'peak areas'!M135*($B$11/F135)*(G135/E135)</f>
        <v>0</v>
      </c>
      <c r="N135" s="50">
        <f>'peak areas'!N135*($B$32/F135)*(G135/E135)</f>
        <v>0.13911920186576834</v>
      </c>
      <c r="O135" s="50">
        <f>'peak areas'!O135*($B$12/F135)*(G135/E135)</f>
        <v>0.15558770636075189</v>
      </c>
      <c r="P135" s="50">
        <f>'peak areas'!P135*($B$13/F135)*(G135/E135)</f>
        <v>0.6144170770464259</v>
      </c>
      <c r="Q135" s="50">
        <f>'peak areas'!Q135*($B$14/F135)*(G135/E135)</f>
        <v>0.19360856026544673</v>
      </c>
      <c r="R135" s="50">
        <f>'peak areas'!R135*($B$22/F135)*(G135/E135)</f>
        <v>0</v>
      </c>
      <c r="S135" s="50">
        <f>'peak areas'!S135*($B$15/F135)*(G135/E135)</f>
        <v>8.8212632538030689E-2</v>
      </c>
      <c r="T135" s="50">
        <f>'peak areas'!T135*($B$23/F135)*(G135/E135)</f>
        <v>0</v>
      </c>
      <c r="U135" s="50">
        <f>'peak areas'!U135*($B$17/F135)*(G135/E135)</f>
        <v>0</v>
      </c>
      <c r="V135" s="50">
        <f>'peak areas'!V135*($B$16/F135)*(G135/E135)</f>
        <v>0.27424984323024598</v>
      </c>
      <c r="W135" s="50">
        <f>'peak areas'!W135*($B$18/F135)*(G135/E135)</f>
        <v>0.37687668510241101</v>
      </c>
      <c r="X135" s="50">
        <f>'peak areas'!X135*($B$24/F135)*(G135/E135)</f>
        <v>0</v>
      </c>
      <c r="Y135" s="50">
        <f>'peak areas'!Z135*($B$19/F135)*(G135/E135)</f>
        <v>0.96841079145728637</v>
      </c>
      <c r="Z135" s="50">
        <f>'peak areas'!AA135*($B$7/F135)*(G135/E135)</f>
        <v>11.469229448525869</v>
      </c>
      <c r="AA135" s="50">
        <f>'peak areas'!AC135*($B$20/F135)*(G135/E135)</f>
        <v>0.52783184748187562</v>
      </c>
      <c r="AB135" s="50">
        <f t="shared" si="1"/>
        <v>11.79200182286179</v>
      </c>
      <c r="AC135" s="50">
        <f>'peak areas'!Y135*($B$27/F135)*(G135/E135)</f>
        <v>0</v>
      </c>
      <c r="AD135" s="50">
        <f>'peak areas'!AB135*($B$26/F135)*(G135/E135)</f>
        <v>0</v>
      </c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</row>
    <row r="136" spans="1:40" s="138" customFormat="1" x14ac:dyDescent="0.2">
      <c r="A136" s="134" t="str">
        <f>'peak areas'!A136</f>
        <v>07Sep21.097.lcd</v>
      </c>
      <c r="B136" s="135">
        <f>'peak areas'!B136</f>
        <v>44409</v>
      </c>
      <c r="C136" s="134">
        <f>'peak areas'!C136</f>
        <v>40</v>
      </c>
      <c r="D136" s="134" t="str">
        <f>'peak areas'!D136</f>
        <v>T2</v>
      </c>
      <c r="E136" s="134">
        <f>'peak areas'!E136</f>
        <v>0.1</v>
      </c>
      <c r="F136" s="119">
        <f>'peak areas'!F136</f>
        <v>300</v>
      </c>
      <c r="G136" s="134">
        <f>'peak areas'!G136</f>
        <v>1.5</v>
      </c>
      <c r="H136" s="137">
        <f>'peak areas'!H136*($B$28/F136)*(G136/E136)</f>
        <v>0.40047227898106524</v>
      </c>
      <c r="I136" s="137">
        <f>'peak areas'!I136*($B$8/F136)*(G136/E136)</f>
        <v>5.014831428647186E-2</v>
      </c>
      <c r="J136" s="137">
        <f>'peak areas'!J136*($B$9/F136)*(G136/E136)</f>
        <v>0</v>
      </c>
      <c r="K136" s="137">
        <f>'peak areas'!K136*($B$25/F136)*(G136/E136)</f>
        <v>0</v>
      </c>
      <c r="L136" s="137">
        <f>'peak areas'!L136*($B$10/F136)*(G136/E136)</f>
        <v>1.374601376146789</v>
      </c>
      <c r="M136" s="137">
        <f>'peak areas'!M136*($B$11/F136)*(G136/E136)</f>
        <v>0</v>
      </c>
      <c r="N136" s="134">
        <f>'peak areas'!N136*($B$32/F136)*(G136/E136)</f>
        <v>2.7426844127847037E-2</v>
      </c>
      <c r="O136" s="137">
        <f>'peak areas'!O136*($B$12/F136)*(G136/E136)</f>
        <v>3.6673186986877139E-2</v>
      </c>
      <c r="P136" s="137">
        <f>'peak areas'!P136*($B$13/F136)*(G136/E136)</f>
        <v>0.4352138111348442</v>
      </c>
      <c r="Q136" s="137">
        <f>'peak areas'!Q136*($B$14/F136)*(G136/E136)</f>
        <v>1.8365939567667324E-2</v>
      </c>
      <c r="R136" s="137">
        <f>'peak areas'!R136*($B$22/F136)*(G136/E136)</f>
        <v>0</v>
      </c>
      <c r="S136" s="137">
        <f>'peak areas'!S136*($B$15/F136)*(G136/E136)</f>
        <v>7.3325639353634231E-2</v>
      </c>
      <c r="T136" s="137">
        <f>'peak areas'!T136*($B$23/F136)*(G136/E136)</f>
        <v>0</v>
      </c>
      <c r="U136" s="137">
        <f>'peak areas'!U136*($B$17/F136)*(G136/E136)</f>
        <v>0</v>
      </c>
      <c r="V136" s="137">
        <f>'peak areas'!V136*($B$16/F136)*(G136/E136)</f>
        <v>0.35948807096374985</v>
      </c>
      <c r="W136" s="137">
        <f>'peak areas'!W136*($B$18/F136)*(G136/E136)</f>
        <v>0.13875166151225243</v>
      </c>
      <c r="X136" s="137">
        <f>'peak areas'!X136*($B$24/F136)*(G136/E136)</f>
        <v>0</v>
      </c>
      <c r="Y136" s="137">
        <f>'peak areas'!Z136*($B$19/F136)*(G136/E136)</f>
        <v>0.57320869346733672</v>
      </c>
      <c r="Z136" s="137">
        <f>'peak areas'!AA136*($B$7/F136)*(G136/E136)</f>
        <v>6.8417619075860125</v>
      </c>
      <c r="AA136" s="137">
        <f>'peak areas'!AC136*($B$20/F136)*(G136/E136)</f>
        <v>0.37945225610442218</v>
      </c>
      <c r="AB136" s="137">
        <f t="shared" si="1"/>
        <v>7.2422341865670781</v>
      </c>
      <c r="AC136" s="137">
        <f>'peak areas'!Y136*($B$27/F136)*(G136/E136)</f>
        <v>0</v>
      </c>
      <c r="AD136" s="137">
        <f>'peak areas'!AB136*($B$26/F136)*(G136/E136)</f>
        <v>0</v>
      </c>
      <c r="AE136" s="137"/>
      <c r="AF136" s="137"/>
      <c r="AG136" s="137"/>
      <c r="AH136" s="137"/>
      <c r="AI136" s="137"/>
      <c r="AJ136" s="137"/>
      <c r="AK136" s="137"/>
      <c r="AL136" s="137"/>
      <c r="AM136" s="137"/>
      <c r="AN136" s="137"/>
    </row>
    <row r="137" spans="1:40" s="138" customFormat="1" x14ac:dyDescent="0.2">
      <c r="A137" s="134" t="str">
        <f>'peak areas'!A137</f>
        <v>07Sep21.098.lcd</v>
      </c>
      <c r="B137" s="135">
        <f>'peak areas'!B137</f>
        <v>44409</v>
      </c>
      <c r="C137" s="134">
        <f>'peak areas'!C137</f>
        <v>41</v>
      </c>
      <c r="D137" s="134" t="str">
        <f>'peak areas'!D137</f>
        <v>T2</v>
      </c>
      <c r="E137" s="134">
        <f>'peak areas'!E137</f>
        <v>0.1</v>
      </c>
      <c r="F137" s="119">
        <f>'peak areas'!F137</f>
        <v>300</v>
      </c>
      <c r="G137" s="134">
        <f>'peak areas'!G137</f>
        <v>1.5</v>
      </c>
      <c r="H137" s="137">
        <f>'peak areas'!H137*($B$28/F137)*(G137/E137)</f>
        <v>0.56217623620760115</v>
      </c>
      <c r="I137" s="137">
        <f>'peak areas'!I137*($B$8/F137)*(G137/E137)</f>
        <v>6.9174169671739935E-2</v>
      </c>
      <c r="J137" s="137">
        <f>'peak areas'!J137*($B$9/F137)*(G137/E137)</f>
        <v>0</v>
      </c>
      <c r="K137" s="137">
        <f>'peak areas'!K137*($B$25/F137)*(G137/E137)</f>
        <v>0</v>
      </c>
      <c r="L137" s="137">
        <f>'peak areas'!L137*($B$10/F137)*(G137/E137)</f>
        <v>2.1033299311926603</v>
      </c>
      <c r="M137" s="137">
        <f>'peak areas'!M137*($B$11/F137)*(G137/E137)</f>
        <v>0</v>
      </c>
      <c r="N137" s="134">
        <f>'peak areas'!N137*($B$32/F137)*(G137/E137)</f>
        <v>5.333653300105308E-2</v>
      </c>
      <c r="O137" s="137">
        <f>'peak areas'!O137*($B$12/F137)*(G137/E137)</f>
        <v>5.4963930179216518E-2</v>
      </c>
      <c r="P137" s="137">
        <f>'peak areas'!P137*($B$13/F137)*(G137/E137)</f>
        <v>0.64770222692740365</v>
      </c>
      <c r="Q137" s="137">
        <f>'peak areas'!Q137*($B$14/F137)*(G137/E137)</f>
        <v>2.2026395460703275E-2</v>
      </c>
      <c r="R137" s="137">
        <f>'peak areas'!R137*($B$22/F137)*(G137/E137)</f>
        <v>0</v>
      </c>
      <c r="S137" s="137">
        <f>'peak areas'!S137*($B$15/F137)*(G137/E137)</f>
        <v>8.0400771780006958E-2</v>
      </c>
      <c r="T137" s="137">
        <f>'peak areas'!T137*($B$23/F137)*(G137/E137)</f>
        <v>0</v>
      </c>
      <c r="U137" s="137">
        <f>'peak areas'!U137*($B$17/F137)*(G137/E137)</f>
        <v>0</v>
      </c>
      <c r="V137" s="137">
        <f>'peak areas'!V137*($B$16/F137)*(G137/E137)</f>
        <v>0.41602983401093857</v>
      </c>
      <c r="W137" s="137">
        <f>'peak areas'!W137*($B$18/F137)*(G137/E137)</f>
        <v>0.13652619400206403</v>
      </c>
      <c r="X137" s="137">
        <f>'peak areas'!X137*($B$24/F137)*(G137/E137)</f>
        <v>0</v>
      </c>
      <c r="Y137" s="137">
        <f>'peak areas'!Z137*($B$19/F137)*(G137/E137)</f>
        <v>0.82272909547738704</v>
      </c>
      <c r="Z137" s="137">
        <f>'peak areas'!AA137*($B$7/F137)*(G137/E137)</f>
        <v>9.4458137041951762</v>
      </c>
      <c r="AA137" s="137">
        <f>'peak areas'!AC137*($B$20/F137)*(G137/E137)</f>
        <v>0.4651471426963944</v>
      </c>
      <c r="AB137" s="137">
        <f t="shared" si="1"/>
        <v>10.007989940402778</v>
      </c>
      <c r="AC137" s="137">
        <f>'peak areas'!Y137*($B$27/F137)*(G137/E137)</f>
        <v>0</v>
      </c>
      <c r="AD137" s="137">
        <f>'peak areas'!AB137*($B$26/F137)*(G137/E137)</f>
        <v>0</v>
      </c>
      <c r="AE137" s="137"/>
      <c r="AF137" s="137"/>
      <c r="AG137" s="137"/>
      <c r="AH137" s="137"/>
      <c r="AI137" s="137"/>
      <c r="AJ137" s="137"/>
      <c r="AK137" s="137"/>
      <c r="AL137" s="137"/>
      <c r="AM137" s="137"/>
      <c r="AN137" s="137"/>
    </row>
    <row r="138" spans="1:40" s="136" customFormat="1" x14ac:dyDescent="0.2">
      <c r="A138" s="134" t="str">
        <f>'peak areas'!A138</f>
        <v>07Sep21.099.lcd</v>
      </c>
      <c r="B138" s="135">
        <f>'peak areas'!B138</f>
        <v>44409</v>
      </c>
      <c r="C138" s="134">
        <f>'peak areas'!C138</f>
        <v>42</v>
      </c>
      <c r="D138" s="134" t="str">
        <f>'peak areas'!D138</f>
        <v>T2</v>
      </c>
      <c r="E138" s="134">
        <f>'peak areas'!E138</f>
        <v>0.1</v>
      </c>
      <c r="F138" s="119">
        <f>'peak areas'!F138</f>
        <v>300</v>
      </c>
      <c r="G138" s="134">
        <f>'peak areas'!G138</f>
        <v>1.5</v>
      </c>
      <c r="H138" s="134">
        <f>'peak areas'!H138*($B$28/F138)*(G138/E138)</f>
        <v>0.54180820051764067</v>
      </c>
      <c r="I138" s="134">
        <f>'peak areas'!I138*($B$8/F138)*(G138/E138)</f>
        <v>6.7198907832635088E-2</v>
      </c>
      <c r="J138" s="134">
        <f>'peak areas'!J138*($B$9/F138)*(G138/E138)</f>
        <v>0</v>
      </c>
      <c r="K138" s="134">
        <f>'peak areas'!K138*($B$25/F138)*(G138/E138)</f>
        <v>0</v>
      </c>
      <c r="L138" s="134">
        <f>'peak areas'!L138*($B$10/F138)*(G138/E138)</f>
        <v>1.7126034977064217</v>
      </c>
      <c r="M138" s="134">
        <f>'peak areas'!M138*($B$11/F138)*(G138/E138)</f>
        <v>0</v>
      </c>
      <c r="N138" s="134">
        <f>'peak areas'!N138*($B$32/F138)*(G138/E138)</f>
        <v>3.2568557613316208E-2</v>
      </c>
      <c r="O138" s="134">
        <f>'peak areas'!O138*($B$12/F138)*(G138/E138)</f>
        <v>5.6611014072549051E-2</v>
      </c>
      <c r="P138" s="134">
        <f>'peak areas'!P138*($B$13/F138)*(G138/E138)</f>
        <v>0.48798888297288284</v>
      </c>
      <c r="Q138" s="134">
        <f>'peak areas'!Q138*($B$14/F138)*(G138/E138)</f>
        <v>1.8802465984725028E-2</v>
      </c>
      <c r="R138" s="134">
        <f>'peak areas'!R138*($B$22/F138)*(G138/E138)</f>
        <v>0</v>
      </c>
      <c r="S138" s="134">
        <f>'peak areas'!S138*($B$15/F138)*(G138/E138)</f>
        <v>8.7814629876104278E-2</v>
      </c>
      <c r="T138" s="134">
        <f>'peak areas'!T138*($B$23/F138)*(G138/E138)</f>
        <v>0</v>
      </c>
      <c r="U138" s="134">
        <f>'peak areas'!U138*($B$17/F138)*(G138/E138)</f>
        <v>0</v>
      </c>
      <c r="V138" s="134">
        <f>'peak areas'!V138*($B$16/F138)*(G138/E138)</f>
        <v>0.42648702029493479</v>
      </c>
      <c r="W138" s="134">
        <f>'peak areas'!W138*($B$18/F138)*(G138/E138)</f>
        <v>0.15039814067045354</v>
      </c>
      <c r="X138" s="134">
        <f>'peak areas'!X138*($B$24/F138)*(G138/E138)</f>
        <v>0</v>
      </c>
      <c r="Y138" s="134">
        <f>'peak areas'!Z138*($B$19/F138)*(G138/E138)</f>
        <v>0.81257036432160812</v>
      </c>
      <c r="Z138" s="134">
        <f>'peak areas'!AA138*($B$7/F138)*(G138/E138)</f>
        <v>8.6087964460720716</v>
      </c>
      <c r="AA138" s="134">
        <f>'peak areas'!AC138*($B$20/F138)*(G138/E138)</f>
        <v>0.45431532093426996</v>
      </c>
      <c r="AB138" s="134">
        <f t="shared" si="1"/>
        <v>9.1506046465897128</v>
      </c>
      <c r="AC138" s="134">
        <f>'peak areas'!Y138*($B$27/F138)*(G138/E138)</f>
        <v>0</v>
      </c>
      <c r="AD138" s="134">
        <f>'peak areas'!AB138*($B$26/F138)*(G138/E138)</f>
        <v>0</v>
      </c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</row>
    <row r="139" spans="1:40" s="79" customFormat="1" x14ac:dyDescent="0.2">
      <c r="A139" s="50" t="str">
        <f>'peak areas'!A139</f>
        <v>07Sep21.100.lcd</v>
      </c>
      <c r="B139" s="80">
        <f>'peak areas'!B139</f>
        <v>44409</v>
      </c>
      <c r="C139" s="50">
        <f>'peak areas'!C139</f>
        <v>43</v>
      </c>
      <c r="D139" s="50" t="str">
        <f>'peak areas'!D139</f>
        <v>T2</v>
      </c>
      <c r="E139" s="50">
        <f>'peak areas'!E139</f>
        <v>0.1</v>
      </c>
      <c r="F139" s="119">
        <f>'peak areas'!F139</f>
        <v>300</v>
      </c>
      <c r="G139" s="50">
        <f>'peak areas'!G139</f>
        <v>1.5</v>
      </c>
      <c r="H139" s="39">
        <f>'peak areas'!H139*($B$28/F139)*(G139/E139)</f>
        <v>0.55588233891840344</v>
      </c>
      <c r="I139" s="39">
        <f>'peak areas'!I139*($B$8/F139)*(G139/E139)</f>
        <v>7.3404730471442955E-2</v>
      </c>
      <c r="J139" s="39">
        <f>'peak areas'!J139*($B$9/F139)*(G139/E139)</f>
        <v>0</v>
      </c>
      <c r="K139" s="39">
        <f>'peak areas'!K139*($B$25/F139)*(G139/E139)</f>
        <v>0</v>
      </c>
      <c r="L139" s="39">
        <f>'peak areas'!L139*($B$10/F139)*(G139/E139)</f>
        <v>2.1930373279816511</v>
      </c>
      <c r="M139" s="39">
        <f>'peak areas'!M139*($B$11/F139)*(G139/E139)</f>
        <v>0</v>
      </c>
      <c r="N139" s="50">
        <f>'peak areas'!N139*($B$32/F139)*(G139/E139)</f>
        <v>6.6579942990412033E-2</v>
      </c>
      <c r="O139" s="39">
        <f>'peak areas'!O139*($B$12/F139)*(G139/E139)</f>
        <v>7.4242218318307726E-2</v>
      </c>
      <c r="P139" s="39">
        <f>'peak areas'!P139*($B$13/F139)*(G139/E139)</f>
        <v>0.81097756084220907</v>
      </c>
      <c r="Q139" s="39">
        <f>'peak areas'!Q139*($B$14/F139)*(G139/E139)</f>
        <v>9.4694402450277798E-2</v>
      </c>
      <c r="R139" s="39">
        <f>'peak areas'!R139*($B$22/F139)*(G139/E139)</f>
        <v>0</v>
      </c>
      <c r="S139" s="39">
        <f>'peak areas'!S139*($B$15/F139)*(G139/E139)</f>
        <v>8.9631046280002499E-2</v>
      </c>
      <c r="T139" s="39">
        <f>'peak areas'!T139*($B$23/F139)*(G139/E139)</f>
        <v>0</v>
      </c>
      <c r="U139" s="39">
        <f>'peak areas'!U139*($B$17/F139)*(G139/E139)</f>
        <v>0</v>
      </c>
      <c r="V139" s="39">
        <f>'peak areas'!V139*($B$16/F139)*(G139/E139)</f>
        <v>0.41791050627286658</v>
      </c>
      <c r="W139" s="39">
        <f>'peak areas'!W139*($B$18/F139)*(G139/E139)</f>
        <v>0.15587528584471469</v>
      </c>
      <c r="X139" s="39">
        <f>'peak areas'!X139*($B$24/F139)*(G139/E139)</f>
        <v>0</v>
      </c>
      <c r="Y139" s="39">
        <f>'peak areas'!Z139*($B$19/F139)*(G139/E139)</f>
        <v>0.77215508793969856</v>
      </c>
      <c r="Z139" s="39">
        <f>'peak areas'!AA139*($B$7/F139)*(G139/E139)</f>
        <v>10.132874396744086</v>
      </c>
      <c r="AA139" s="39">
        <f>'peak areas'!AC139*($B$20/F139)*(G139/E139)</f>
        <v>0.48925092189233071</v>
      </c>
      <c r="AB139" s="39">
        <f t="shared" si="1"/>
        <v>10.688756735662489</v>
      </c>
      <c r="AC139" s="39">
        <f>'peak areas'!Y139*($B$27/F139)*(G139/E139)</f>
        <v>0</v>
      </c>
      <c r="AD139" s="39">
        <f>'peak areas'!AB139*($B$26/F139)*(G139/E139)</f>
        <v>0</v>
      </c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</row>
    <row r="140" spans="1:40" s="79" customFormat="1" x14ac:dyDescent="0.2">
      <c r="A140" s="50" t="str">
        <f>'peak areas'!A140</f>
        <v>07Sep21.101.lcd</v>
      </c>
      <c r="B140" s="80">
        <f>'peak areas'!B140</f>
        <v>44409</v>
      </c>
      <c r="C140" s="50">
        <f>'peak areas'!C140</f>
        <v>44</v>
      </c>
      <c r="D140" s="50" t="str">
        <f>'peak areas'!D140</f>
        <v>T2</v>
      </c>
      <c r="E140" s="50">
        <f>'peak areas'!E140</f>
        <v>0.1</v>
      </c>
      <c r="F140" s="119">
        <f>'peak areas'!F140</f>
        <v>300</v>
      </c>
      <c r="G140" s="50">
        <f>'peak areas'!G140</f>
        <v>1.5</v>
      </c>
      <c r="H140" s="39">
        <f>'peak areas'!H140*($B$28/F140)*(G140/E140)</f>
        <v>0.47154001498433457</v>
      </c>
      <c r="I140" s="39">
        <f>'peak areas'!I140*($B$8/F140)*(G140/E140)</f>
        <v>6.8189039083629402E-2</v>
      </c>
      <c r="J140" s="39">
        <f>'peak areas'!J140*($B$9/F140)*(G140/E140)</f>
        <v>0</v>
      </c>
      <c r="K140" s="39">
        <f>'peak areas'!K140*($B$25/F140)*(G140/E140)</f>
        <v>0</v>
      </c>
      <c r="L140" s="39">
        <f>'peak areas'!L140*($B$10/F140)*(G140/E140)</f>
        <v>2.1830692087155961</v>
      </c>
      <c r="M140" s="39">
        <f>'peak areas'!M140*($B$11/F140)*(G140/E140)</f>
        <v>0</v>
      </c>
      <c r="N140" s="50">
        <f>'peak areas'!N140*($B$32/F140)*(G140/E140)</f>
        <v>4.6856924680079175E-2</v>
      </c>
      <c r="O140" s="39">
        <f>'peak areas'!O140*($B$12/F140)*(G140/E140)</f>
        <v>5.5584672717174814E-2</v>
      </c>
      <c r="P140" s="39">
        <f>'peak areas'!P140*($B$13/F140)*(G140/E140)</f>
        <v>0.62578401559615726</v>
      </c>
      <c r="Q140" s="39">
        <f>'peak areas'!Q140*($B$14/F140)*(G140/E140)</f>
        <v>2.5109363281173303E-2</v>
      </c>
      <c r="R140" s="39">
        <f>'peak areas'!R140*($B$22/F140)*(G140/E140)</f>
        <v>0</v>
      </c>
      <c r="S140" s="39">
        <f>'peak areas'!S140*($B$15/F140)*(G140/E140)</f>
        <v>9.1138375510276981E-2</v>
      </c>
      <c r="T140" s="39">
        <f>'peak areas'!T140*($B$23/F140)*(G140/E140)</f>
        <v>0</v>
      </c>
      <c r="U140" s="39">
        <f>'peak areas'!U140*($B$17/F140)*(G140/E140)</f>
        <v>0</v>
      </c>
      <c r="V140" s="39">
        <f>'peak areas'!V140*($B$16/F140)*(G140/E140)</f>
        <v>0.43221010054028464</v>
      </c>
      <c r="W140" s="39">
        <f>'peak areas'!W140*($B$18/F140)*(G140/E140)</f>
        <v>0.15748502726257249</v>
      </c>
      <c r="X140" s="39">
        <f>'peak areas'!X140*($B$24/F140)*(G140/E140)</f>
        <v>0</v>
      </c>
      <c r="Y140" s="39">
        <f>'peak areas'!Z140*($B$19/F140)*(G140/E140)</f>
        <v>0.78366831658291458</v>
      </c>
      <c r="Z140" s="39">
        <f>'peak areas'!AA140*($B$7/F140)*(G140/E140)</f>
        <v>10.094630440423149</v>
      </c>
      <c r="AA140" s="39">
        <f>'peak areas'!AC140*($B$20/F140)*(G140/E140)</f>
        <v>0.50775652397563054</v>
      </c>
      <c r="AB140" s="39">
        <f t="shared" si="1"/>
        <v>10.566170455407484</v>
      </c>
      <c r="AC140" s="39">
        <f>'peak areas'!Y140*($B$27/F140)*(G140/E140)</f>
        <v>0</v>
      </c>
      <c r="AD140" s="39">
        <f>'peak areas'!AB140*($B$26/F140)*(G140/E140)</f>
        <v>0</v>
      </c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</row>
    <row r="141" spans="1:40" s="79" customFormat="1" x14ac:dyDescent="0.2">
      <c r="A141" s="50" t="str">
        <f>'peak areas'!A141</f>
        <v>07Sep21.102.lcd</v>
      </c>
      <c r="B141" s="80">
        <f>'peak areas'!B141</f>
        <v>44409</v>
      </c>
      <c r="C141" s="50">
        <f>'peak areas'!C141</f>
        <v>45</v>
      </c>
      <c r="D141" s="50" t="str">
        <f>'peak areas'!D141</f>
        <v>T2</v>
      </c>
      <c r="E141" s="50">
        <f>'peak areas'!E141</f>
        <v>0.1</v>
      </c>
      <c r="F141" s="119">
        <f>'peak areas'!F141</f>
        <v>300</v>
      </c>
      <c r="G141" s="50">
        <f>'peak areas'!G141</f>
        <v>1.5</v>
      </c>
      <c r="H141" s="39">
        <f>'peak areas'!H141*($B$28/F141)*(G141/E141)</f>
        <v>0.37472265358942924</v>
      </c>
      <c r="I141" s="39">
        <f>'peak areas'!I141*($B$8/F141)*(G141/E141)</f>
        <v>5.1666848915522083E-2</v>
      </c>
      <c r="J141" s="39">
        <f>'peak areas'!J141*($B$9/F141)*(G141/E141)</f>
        <v>0</v>
      </c>
      <c r="K141" s="39">
        <f>'peak areas'!K141*($B$25/F141)*(G141/E141)</f>
        <v>0</v>
      </c>
      <c r="L141" s="39">
        <f>'peak areas'!L141*($B$10/F141)*(G141/E141)</f>
        <v>1.964338245412844</v>
      </c>
      <c r="M141" s="39">
        <f>'peak areas'!M141*($B$11/F141)*(G141/E141)</f>
        <v>0</v>
      </c>
      <c r="N141" s="50">
        <f>'peak areas'!N141*($B$32/F141)*(G141/E141)</f>
        <v>4.4627099954237949E-2</v>
      </c>
      <c r="O141" s="39">
        <f>'peak areas'!O141*($B$12/F141)*(G141/E141)</f>
        <v>5.9252696805110208E-2</v>
      </c>
      <c r="P141" s="39">
        <f>'peak areas'!P141*($B$13/F141)*(G141/E141)</f>
        <v>0.57655222578793952</v>
      </c>
      <c r="Q141" s="39">
        <f>'peak areas'!Q141*($B$14/F141)*(G141/E141)</f>
        <v>2.1817226552529791E-2</v>
      </c>
      <c r="R141" s="39">
        <f>'peak areas'!R141*($B$22/F141)*(G141/E141)</f>
        <v>0</v>
      </c>
      <c r="S141" s="39">
        <f>'peak areas'!S141*($B$15/F141)*(G141/E141)</f>
        <v>8.7924715718764784E-2</v>
      </c>
      <c r="T141" s="39">
        <f>'peak areas'!T141*($B$23/F141)*(G141/E141)</f>
        <v>0</v>
      </c>
      <c r="U141" s="39">
        <f>'peak areas'!U141*($B$17/F141)*(G141/E141)</f>
        <v>0</v>
      </c>
      <c r="V141" s="39">
        <f>'peak areas'!V141*($B$16/F141)*(G141/E141)</f>
        <v>0.4839448004352177</v>
      </c>
      <c r="W141" s="39">
        <f>'peak areas'!W141*($B$18/F141)*(G141/E141)</f>
        <v>0.17279769249994473</v>
      </c>
      <c r="X141" s="39">
        <f>'peak areas'!X141*($B$24/F141)*(G141/E141)</f>
        <v>0</v>
      </c>
      <c r="Y141" s="39">
        <f>'peak areas'!Z141*($B$19/F141)*(G141/E141)</f>
        <v>0.82369920854271361</v>
      </c>
      <c r="Z141" s="39">
        <f>'peak areas'!AA141*($B$7/F141)*(G141/E141)</f>
        <v>9.7043271555973973</v>
      </c>
      <c r="AA141" s="39">
        <f>'peak areas'!AC141*($B$20/F141)*(G141/E141)</f>
        <v>0.49234944782909229</v>
      </c>
      <c r="AB141" s="39">
        <f t="shared" si="1"/>
        <v>10.079049809186827</v>
      </c>
      <c r="AC141" s="39">
        <f>'peak areas'!Y141*($B$27/F141)*(G141/E141)</f>
        <v>0</v>
      </c>
      <c r="AD141" s="39">
        <f>'peak areas'!AB141*($B$26/F141)*(G141/E141)</f>
        <v>0</v>
      </c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</row>
    <row r="142" spans="1:40" s="136" customFormat="1" x14ac:dyDescent="0.2">
      <c r="A142" s="134" t="str">
        <f>'peak areas'!A142</f>
        <v>07Sep21.103.lcd</v>
      </c>
      <c r="B142" s="135">
        <f>'peak areas'!B142</f>
        <v>44409</v>
      </c>
      <c r="C142" s="134">
        <f>'peak areas'!C142</f>
        <v>46</v>
      </c>
      <c r="D142" s="134" t="str">
        <f>'peak areas'!D142</f>
        <v>T2</v>
      </c>
      <c r="E142" s="134">
        <f>'peak areas'!E142</f>
        <v>0.1</v>
      </c>
      <c r="F142" s="119">
        <f>'peak areas'!F142</f>
        <v>300</v>
      </c>
      <c r="G142" s="134">
        <f>'peak areas'!G142</f>
        <v>1.5</v>
      </c>
      <c r="H142" s="134">
        <f>'peak areas'!H142*($B$28/F142)*(G142/E142)</f>
        <v>0.3467896403759706</v>
      </c>
      <c r="I142" s="134">
        <f>'peak areas'!I142*($B$8/F142)*(G142/E142)</f>
        <v>4.9829938749535972E-2</v>
      </c>
      <c r="J142" s="134">
        <f>'peak areas'!J142*($B$9/F142)*(G142/E142)</f>
        <v>0</v>
      </c>
      <c r="K142" s="134">
        <f>'peak areas'!K142*($B$25/F142)*(G142/E142)</f>
        <v>0</v>
      </c>
      <c r="L142" s="134">
        <f>'peak areas'!L142*($B$10/F142)*(G142/E142)</f>
        <v>2.0468874426605503</v>
      </c>
      <c r="M142" s="134">
        <f>'peak areas'!M142*($B$11/F142)*(G142/E142)</f>
        <v>0</v>
      </c>
      <c r="N142" s="134">
        <f>'peak areas'!N142*($B$32/F142)*(G142/E142)</f>
        <v>4.3039989414080375E-2</v>
      </c>
      <c r="O142" s="134">
        <f>'peak areas'!O142*($B$12/F142)*(G142/E142)</f>
        <v>4.8407337122032004E-2</v>
      </c>
      <c r="P142" s="134">
        <f>'peak areas'!P142*($B$13/F142)*(G142/E142)</f>
        <v>0.61521777647027143</v>
      </c>
      <c r="Q142" s="134">
        <f>'peak areas'!Q142*($B$14/F142)*(G142/E142)</f>
        <v>2.6741790194962006E-2</v>
      </c>
      <c r="R142" s="134">
        <f>'peak areas'!R142*($B$22/F142)*(G142/E142)</f>
        <v>0</v>
      </c>
      <c r="S142" s="134">
        <f>'peak areas'!S142*($B$15/F142)*(G142/E142)</f>
        <v>7.9824938141475135E-2</v>
      </c>
      <c r="T142" s="134">
        <f>'peak areas'!T142*($B$23/F142)*(G142/E142)</f>
        <v>0</v>
      </c>
      <c r="U142" s="134">
        <f>'peak areas'!U142*($B$17/F142)*(G142/E142)</f>
        <v>0</v>
      </c>
      <c r="V142" s="134">
        <f>'peak areas'!V142*($B$16/F142)*(G142/E142)</f>
        <v>0.44713793661933809</v>
      </c>
      <c r="W142" s="134">
        <f>'peak areas'!W142*($B$18/F142)*(G142/E142)</f>
        <v>0.15896598936700165</v>
      </c>
      <c r="X142" s="134">
        <f>'peak areas'!X142*($B$24/F142)*(G142/E142)</f>
        <v>0</v>
      </c>
      <c r="Y142" s="134">
        <f>'peak areas'!Z142*($B$19/F142)*(G142/E142)</f>
        <v>0.80102052763819098</v>
      </c>
      <c r="Z142" s="134">
        <f>'peak areas'!AA142*($B$7/F142)*(G142/E142)</f>
        <v>9.6455965839591364</v>
      </c>
      <c r="AA142" s="134">
        <f>'peak areas'!AC142*($B$20/F142)*(G142/E142)</f>
        <v>0.48496952530984266</v>
      </c>
      <c r="AB142" s="134">
        <f t="shared" si="1"/>
        <v>9.9923862243351067</v>
      </c>
      <c r="AC142" s="134">
        <f>'peak areas'!Y142*($B$27/F142)*(G142/E142)</f>
        <v>0</v>
      </c>
      <c r="AD142" s="134">
        <f>'peak areas'!AB142*($B$26/F142)*(G142/E142)</f>
        <v>0</v>
      </c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</row>
    <row r="143" spans="1:40" s="136" customFormat="1" x14ac:dyDescent="0.2">
      <c r="A143" s="134" t="str">
        <f>'peak areas'!A143</f>
        <v>07Sep21.104.lcd</v>
      </c>
      <c r="B143" s="135">
        <f>'peak areas'!B143</f>
        <v>44409</v>
      </c>
      <c r="C143" s="134">
        <f>'peak areas'!C143</f>
        <v>47</v>
      </c>
      <c r="D143" s="134" t="str">
        <f>'peak areas'!D143</f>
        <v>T2</v>
      </c>
      <c r="E143" s="134">
        <f>'peak areas'!E143</f>
        <v>0.1</v>
      </c>
      <c r="F143" s="119">
        <f>'peak areas'!F143</f>
        <v>300</v>
      </c>
      <c r="G143" s="134">
        <f>'peak areas'!G143</f>
        <v>1.5</v>
      </c>
      <c r="H143" s="134">
        <f>'peak areas'!H143*($B$28/F143)*(G143/E143)</f>
        <v>0.33114715297643377</v>
      </c>
      <c r="I143" s="134">
        <f>'peak areas'!I143*($B$8/F143)*(G143/E143)</f>
        <v>5.0681718327411564E-2</v>
      </c>
      <c r="J143" s="134">
        <f>'peak areas'!J143*($B$9/F143)*(G143/E143)</f>
        <v>0</v>
      </c>
      <c r="K143" s="134">
        <f>'peak areas'!K143*($B$25/F143)*(G143/E143)</f>
        <v>0</v>
      </c>
      <c r="L143" s="134">
        <f>'peak areas'!L143*($B$10/F143)*(G143/E143)</f>
        <v>1.8384481651376146</v>
      </c>
      <c r="M143" s="134">
        <f>'peak areas'!M143*($B$11/F143)*(G143/E143)</f>
        <v>0</v>
      </c>
      <c r="N143" s="134">
        <f>'peak areas'!N143*($B$32/F143)*(G143/E143)</f>
        <v>3.7373611287236798E-2</v>
      </c>
      <c r="O143" s="134">
        <f>'peak areas'!O143*($B$12/F143)*(G143/E143)</f>
        <v>4.217875006501863E-2</v>
      </c>
      <c r="P143" s="134">
        <f>'peak areas'!P143*($B$13/F143)*(G143/E143)</f>
        <v>0.5687360524402143</v>
      </c>
      <c r="Q143" s="134">
        <f>'peak areas'!Q143*($B$14/F143)*(G143/E143)</f>
        <v>1.8766088783303554E-2</v>
      </c>
      <c r="R143" s="134">
        <f>'peak areas'!R143*($B$22/F143)*(G143/E143)</f>
        <v>0</v>
      </c>
      <c r="S143" s="134">
        <f>'peak areas'!S143*($B$15/F143)*(G143/E143)</f>
        <v>8.0451580630465647E-2</v>
      </c>
      <c r="T143" s="134">
        <f>'peak areas'!T143*($B$23/F143)*(G143/E143)</f>
        <v>0</v>
      </c>
      <c r="U143" s="134">
        <f>'peak areas'!U143*($B$17/F143)*(G143/E143)</f>
        <v>0</v>
      </c>
      <c r="V143" s="134">
        <f>'peak areas'!V143*($B$16/F143)*(G143/E143)</f>
        <v>0.39700018687785243</v>
      </c>
      <c r="W143" s="134">
        <f>'peak areas'!W143*($B$18/F143)*(G143/E143)</f>
        <v>0.14482441101112095</v>
      </c>
      <c r="X143" s="134">
        <f>'peak areas'!X143*($B$24/F143)*(G143/E143)</f>
        <v>0</v>
      </c>
      <c r="Y143" s="134">
        <f>'peak areas'!Z143*($B$19/F143)*(G143/E143)</f>
        <v>0.61984733668341718</v>
      </c>
      <c r="Z143" s="134">
        <f>'peak areas'!AA143*($B$7/F143)*(G143/E143)</f>
        <v>8.3453020690473192</v>
      </c>
      <c r="AA143" s="134">
        <f>'peak areas'!AC143*($B$20/F143)*(G143/E143)</f>
        <v>0.43012970792007588</v>
      </c>
      <c r="AB143" s="134">
        <f t="shared" si="1"/>
        <v>8.6764492220237521</v>
      </c>
      <c r="AC143" s="134">
        <f>'peak areas'!Y143*($B$27/F143)*(G143/E143)</f>
        <v>0</v>
      </c>
      <c r="AD143" s="134">
        <f>'peak areas'!AB143*($B$26/F143)*(G143/E143)</f>
        <v>0</v>
      </c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</row>
    <row r="144" spans="1:40" s="136" customFormat="1" x14ac:dyDescent="0.2">
      <c r="A144" s="134" t="str">
        <f>'peak areas'!A144</f>
        <v>07Sep21.105.lcd</v>
      </c>
      <c r="B144" s="135">
        <f>'peak areas'!B144</f>
        <v>44409</v>
      </c>
      <c r="C144" s="134">
        <f>'peak areas'!C144</f>
        <v>48</v>
      </c>
      <c r="D144" s="134" t="str">
        <f>'peak areas'!D144</f>
        <v>T2</v>
      </c>
      <c r="E144" s="134">
        <f>'peak areas'!E144</f>
        <v>0.1</v>
      </c>
      <c r="F144" s="119">
        <f>'peak areas'!F144</f>
        <v>300</v>
      </c>
      <c r="G144" s="134">
        <f>'peak areas'!G144</f>
        <v>1.5</v>
      </c>
      <c r="H144" s="134">
        <f>'peak areas'!H144*($B$28/F144)*(G144/E144)</f>
        <v>0.46595341234164284</v>
      </c>
      <c r="I144" s="134">
        <f>'peak areas'!I144*($B$8/F144)*(G144/E144)</f>
        <v>6.3388402715172071E-2</v>
      </c>
      <c r="J144" s="134">
        <f>'peak areas'!J144*($B$9/F144)*(G144/E144)</f>
        <v>0</v>
      </c>
      <c r="K144" s="134">
        <f>'peak areas'!K144*($B$25/F144)*(G144/E144)</f>
        <v>0</v>
      </c>
      <c r="L144" s="134">
        <f>'peak areas'!L144*($B$10/F144)*(G144/E144)</f>
        <v>1.7617174885321101</v>
      </c>
      <c r="M144" s="134">
        <f>'peak areas'!M144*($B$11/F144)*(G144/E144)</f>
        <v>0</v>
      </c>
      <c r="N144" s="134">
        <f>'peak areas'!N144*($B$32/F144)*(G144/E144)</f>
        <v>4.5221719881128948E-2</v>
      </c>
      <c r="O144" s="134">
        <f>'peak areas'!O144*($B$12/F144)*(G144/E144)</f>
        <v>5.7376361406281724E-2</v>
      </c>
      <c r="P144" s="134">
        <f>'peak areas'!P144*($B$13/F144)*(G144/E144)</f>
        <v>0.52603707194991323</v>
      </c>
      <c r="Q144" s="134">
        <f>'peak areas'!Q144*($B$14/F144)*(G144/E144)</f>
        <v>1.6651663950680302E-2</v>
      </c>
      <c r="R144" s="134">
        <f>'peak areas'!R144*($B$22/F144)*(G144/E144)</f>
        <v>0</v>
      </c>
      <c r="S144" s="134">
        <f>'peak areas'!S144*($B$15/F144)*(G144/E144)</f>
        <v>6.3358636521987685E-2</v>
      </c>
      <c r="T144" s="134">
        <f>'peak areas'!T144*($B$23/F144)*(G144/E144)</f>
        <v>0</v>
      </c>
      <c r="U144" s="134">
        <f>'peak areas'!U144*($B$17/F144)*(G144/E144)</f>
        <v>0</v>
      </c>
      <c r="V144" s="134">
        <f>'peak areas'!V144*($B$16/F144)*(G144/E144)</f>
        <v>0.48475138185789812</v>
      </c>
      <c r="W144" s="134">
        <f>'peak areas'!W144*($B$18/F144)*(G144/E144)</f>
        <v>0.17163465432554248</v>
      </c>
      <c r="X144" s="134">
        <f>'peak areas'!X144*($B$24/F144)*(G144/E144)</f>
        <v>0</v>
      </c>
      <c r="Y144" s="134">
        <f>'peak areas'!Z144*($B$19/F144)*(G144/E144)</f>
        <v>0.88272967336683417</v>
      </c>
      <c r="Z144" s="134">
        <f>'peak areas'!AA144*($B$7/F144)*(G144/E144)</f>
        <v>9.155026584033271</v>
      </c>
      <c r="AA144" s="134">
        <f>'peak areas'!AC144*($B$20/F144)*(G144/E144)</f>
        <v>0.49259122956485396</v>
      </c>
      <c r="AB144" s="134">
        <f t="shared" si="1"/>
        <v>9.6209799963749134</v>
      </c>
      <c r="AC144" s="134">
        <f>'peak areas'!Y144*($B$27/F144)*(G144/E144)</f>
        <v>0</v>
      </c>
      <c r="AD144" s="134">
        <f>'peak areas'!AB144*($B$26/F144)*(G144/E144)</f>
        <v>0</v>
      </c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</row>
    <row r="145" spans="1:84" s="8" customFormat="1" x14ac:dyDescent="0.2">
      <c r="A145" s="50" t="str">
        <f>'peak areas'!A145</f>
        <v>07Sep21.106.lcd</v>
      </c>
      <c r="B145" s="80">
        <f>'peak areas'!B145</f>
        <v>44409</v>
      </c>
      <c r="C145" s="50">
        <f>'peak areas'!C145</f>
        <v>49</v>
      </c>
      <c r="D145" s="50" t="str">
        <f>'peak areas'!D145</f>
        <v>T2</v>
      </c>
      <c r="E145" s="50">
        <f>'peak areas'!E145</f>
        <v>0.1</v>
      </c>
      <c r="F145" s="119">
        <f>'peak areas'!F145</f>
        <v>300</v>
      </c>
      <c r="G145" s="50">
        <f>'peak areas'!G145</f>
        <v>1.5</v>
      </c>
      <c r="H145" s="50">
        <f>'peak areas'!H145*($B$28/F145)*(G145/E145)</f>
        <v>0.35366782454706441</v>
      </c>
      <c r="I145" s="50">
        <f>'peak areas'!I145*($B$8/F145)*(G145/E145)</f>
        <v>5.3980488943098044E-2</v>
      </c>
      <c r="J145" s="50">
        <f>'peak areas'!J145*($B$9/F145)*(G145/E145)</f>
        <v>0</v>
      </c>
      <c r="K145" s="50">
        <f>'peak areas'!K145*($B$25/F145)*(G145/E145)</f>
        <v>0</v>
      </c>
      <c r="L145" s="50">
        <f>'peak areas'!L145*($B$10/F145)*(G145/E145)</f>
        <v>2.0263324541284402</v>
      </c>
      <c r="M145" s="50">
        <f>'peak areas'!M145*($B$11/F145)*(G145/E145)</f>
        <v>0</v>
      </c>
      <c r="N145" s="50">
        <f>'peak areas'!N145*($B$32/F145)*(G145/E145)</f>
        <v>5.9042260975999739E-2</v>
      </c>
      <c r="O145" s="50">
        <f>'peak areas'!O145*($B$12/F145)*(G145/E145)</f>
        <v>5.8533199772476729E-2</v>
      </c>
      <c r="P145" s="50">
        <f>'peak areas'!P145*($B$13/F145)*(G145/E145)</f>
        <v>0.6089019791457333</v>
      </c>
      <c r="Q145" s="50">
        <f>'peak areas'!Q145*($B$14/F145)*(G145/E145)</f>
        <v>2.4913835823532873E-2</v>
      </c>
      <c r="R145" s="50">
        <f>'peak areas'!R145*($B$22/F145)*(G145/E145)</f>
        <v>0</v>
      </c>
      <c r="S145" s="50">
        <f>'peak areas'!S145*($B$15/F145)*(G145/E145)</f>
        <v>7.1564265871066277E-2</v>
      </c>
      <c r="T145" s="50">
        <f>'peak areas'!T145*($B$23/F145)*(G145/E145)</f>
        <v>0</v>
      </c>
      <c r="U145" s="50">
        <f>'peak areas'!U145*($B$17/F145)*(G145/E145)</f>
        <v>0</v>
      </c>
      <c r="V145" s="50">
        <f>'peak areas'!V145*($B$16/F145)*(G145/E145)</f>
        <v>0.48915718088530263</v>
      </c>
      <c r="W145" s="50">
        <f>'peak areas'!W145*($B$18/F145)*(G145/E145)</f>
        <v>0.16348936275118206</v>
      </c>
      <c r="X145" s="50">
        <f>'peak areas'!X145*($B$24/F145)*(G145/E145)</f>
        <v>0</v>
      </c>
      <c r="Y145" s="50">
        <f>'peak areas'!Z145*($B$19/F145)*(G145/E145)</f>
        <v>0.84804355527638198</v>
      </c>
      <c r="Z145" s="50">
        <f>'peak areas'!AA145*($B$7/F145)*(G145/E145)</f>
        <v>9.479707879578628</v>
      </c>
      <c r="AA145" s="50">
        <f>'peak areas'!AC145*($B$20/F145)*(G145/E145)</f>
        <v>0.48817964281695575</v>
      </c>
      <c r="AB145" s="50">
        <f t="shared" si="1"/>
        <v>9.8333757041256931</v>
      </c>
      <c r="AC145" s="50">
        <f>'peak areas'!Y145*($B$27/F145)*(G145/E145)</f>
        <v>0</v>
      </c>
      <c r="AD145" s="50">
        <f>'peak areas'!AB145*($B$26/F145)*(G145/E145)</f>
        <v>0</v>
      </c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</row>
    <row r="146" spans="1:84" s="8" customFormat="1" x14ac:dyDescent="0.2">
      <c r="A146" s="50" t="str">
        <f>'peak areas'!A146</f>
        <v>07Sep21.107.lcd</v>
      </c>
      <c r="B146" s="80">
        <f>'peak areas'!B146</f>
        <v>44409</v>
      </c>
      <c r="C146" s="50">
        <f>'peak areas'!C146</f>
        <v>50</v>
      </c>
      <c r="D146" s="50" t="str">
        <f>'peak areas'!D146</f>
        <v>T2</v>
      </c>
      <c r="E146" s="50">
        <f>'peak areas'!E146</f>
        <v>0.1</v>
      </c>
      <c r="F146" s="119">
        <f>'peak areas'!F146</f>
        <v>300</v>
      </c>
      <c r="G146" s="50">
        <f>'peak areas'!G146</f>
        <v>1.5</v>
      </c>
      <c r="H146" s="50">
        <f>'peak areas'!H146*($B$28/F146)*(G146/E146)</f>
        <v>0.38783323116741586</v>
      </c>
      <c r="I146" s="50">
        <f>'peak areas'!I146*($B$8/F146)*(G146/E146)</f>
        <v>7.4213170970992198E-2</v>
      </c>
      <c r="J146" s="50">
        <f>'peak areas'!J146*($B$9/F146)*(G146/E146)</f>
        <v>0</v>
      </c>
      <c r="K146" s="50">
        <f>'peak areas'!K146*($B$25/F146)*(G146/E146)</f>
        <v>0</v>
      </c>
      <c r="L146" s="50">
        <f>'peak areas'!L146*($B$10/F146)*(G146/E146)</f>
        <v>2.2362022362385323</v>
      </c>
      <c r="M146" s="50">
        <f>'peak areas'!M146*($B$11/F146)*(G146/E146)</f>
        <v>0</v>
      </c>
      <c r="N146" s="50">
        <f>'peak areas'!N146*($B$32/F146)*(G146/E146)</f>
        <v>6.8263242048154912E-2</v>
      </c>
      <c r="O146" s="50">
        <f>'peak areas'!O146*($B$12/F146)*(G146/E146)</f>
        <v>6.4088140097955812E-2</v>
      </c>
      <c r="P146" s="50">
        <f>'peak areas'!P146*($B$13/F146)*(G146/E146)</f>
        <v>0.62228937418554209</v>
      </c>
      <c r="Q146" s="50">
        <f>'peak areas'!Q146*($B$14/F146)*(G146/E146)</f>
        <v>2.3872538432843142E-2</v>
      </c>
      <c r="R146" s="50">
        <f>'peak areas'!R146*($B$22/F146)*(G146/E146)</f>
        <v>0</v>
      </c>
      <c r="S146" s="50">
        <f>'peak areas'!S146*($B$15/F146)*(G146/E146)</f>
        <v>9.179889056623998E-2</v>
      </c>
      <c r="T146" s="50">
        <f>'peak areas'!T146*($B$23/F146)*(G146/E146)</f>
        <v>0</v>
      </c>
      <c r="U146" s="50">
        <f>'peak areas'!U146*($B$17/F146)*(G146/E146)</f>
        <v>0</v>
      </c>
      <c r="V146" s="50">
        <f>'peak areas'!V146*($B$16/F146)*(G146/E146)</f>
        <v>0.53756827893803538</v>
      </c>
      <c r="W146" s="50">
        <f>'peak areas'!W146*($B$18/F146)*(G146/E146)</f>
        <v>0.17047564050468486</v>
      </c>
      <c r="X146" s="50">
        <f>'peak areas'!X146*($B$24/F146)*(G146/E146)</f>
        <v>0</v>
      </c>
      <c r="Y146" s="50">
        <f>'peak areas'!Z146*($B$19/F146)*(G146/E146)</f>
        <v>1.0395402135678393</v>
      </c>
      <c r="Z146" s="50">
        <f>'peak areas'!AA146*($B$7/F146)*(G146/E146)</f>
        <v>10.41462079574181</v>
      </c>
      <c r="AA146" s="50">
        <f>'peak areas'!AC146*($B$20/F146)*(G146/E146)</f>
        <v>0.5027981385330097</v>
      </c>
      <c r="AB146" s="50">
        <f t="shared" si="1"/>
        <v>10.802454026909226</v>
      </c>
      <c r="AC146" s="50">
        <f>'peak areas'!Y146*($B$27/F146)*(G146/E146)</f>
        <v>0</v>
      </c>
      <c r="AD146" s="50">
        <f>'peak areas'!AB146*($B$26/F146)*(G146/E146)</f>
        <v>0</v>
      </c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</row>
    <row r="147" spans="1:84" s="90" customFormat="1" ht="13.5" thickBot="1" x14ac:dyDescent="0.25">
      <c r="A147" s="89" t="str">
        <f>'peak areas'!A147</f>
        <v>07Sep21.108.lcd</v>
      </c>
      <c r="B147" s="120">
        <f>'peak areas'!B147</f>
        <v>44409</v>
      </c>
      <c r="C147" s="89">
        <f>'peak areas'!C147</f>
        <v>51</v>
      </c>
      <c r="D147" s="89" t="str">
        <f>'peak areas'!D147</f>
        <v>T2</v>
      </c>
      <c r="E147" s="89">
        <f>'peak areas'!E147</f>
        <v>0.1</v>
      </c>
      <c r="F147" s="121">
        <f>'peak areas'!F147</f>
        <v>300</v>
      </c>
      <c r="G147" s="89">
        <f>'peak areas'!G147</f>
        <v>1.5</v>
      </c>
      <c r="H147" s="89">
        <f>'peak areas'!H147*($B$28/F147)*(G147/E147)</f>
        <v>0.29242020841847161</v>
      </c>
      <c r="I147" s="89">
        <f>'peak areas'!I147*($B$8/F147)*(G147/E147)</f>
        <v>3.7703331256297393E-2</v>
      </c>
      <c r="J147" s="89">
        <f>'peak areas'!J147*($B$9/F147)*(G147/E147)</f>
        <v>0</v>
      </c>
      <c r="K147" s="89">
        <f>'peak areas'!K147*($B$25/F147)*(G147/E147)</f>
        <v>0</v>
      </c>
      <c r="L147" s="89">
        <f>'peak areas'!L147*($B$10/F147)*(G147/E147)</f>
        <v>1.2652586009174311</v>
      </c>
      <c r="M147" s="89">
        <f>'peak areas'!M147*($B$11/F147)*(G147/E147)</f>
        <v>0</v>
      </c>
      <c r="N147" s="89">
        <f>'peak areas'!N147*($B$32/F147)*(G147/E147)</f>
        <v>7.2604841955528118E-2</v>
      </c>
      <c r="O147" s="89">
        <f>'peak areas'!O147*($B$12/F147)*(G147/E147)</f>
        <v>8.321476954879585E-2</v>
      </c>
      <c r="P147" s="89">
        <f>'peak areas'!P147*($B$13/F147)*(G147/E147)</f>
        <v>0.41493815609830881</v>
      </c>
      <c r="Q147" s="89">
        <f>'peak areas'!Q147*($B$14/F147)*(G147/E147)</f>
        <v>4.5257785718492913E-2</v>
      </c>
      <c r="R147" s="89">
        <f>'peak areas'!R147*($B$22/F147)*(G147/E147)</f>
        <v>0</v>
      </c>
      <c r="S147" s="89">
        <f>'peak areas'!S147*($B$15/F147)*(G147/E147)</f>
        <v>0.10615662489169174</v>
      </c>
      <c r="T147" s="89">
        <f>'peak areas'!T147*($B$23/F147)*(G147/E147)</f>
        <v>0</v>
      </c>
      <c r="U147" s="89">
        <f>'peak areas'!U147*($B$17/F147)*(G147/E147)</f>
        <v>0</v>
      </c>
      <c r="V147" s="89">
        <f>'peak areas'!V147*($B$16/F147)*(G147/E147)</f>
        <v>0.62527894218829805</v>
      </c>
      <c r="W147" s="89">
        <f>'peak areas'!W147*($B$18/F147)*(G147/E147)</f>
        <v>0.18460917015347628</v>
      </c>
      <c r="X147" s="89">
        <f>'peak areas'!X147*($B$24/F147)*(G147/E147)</f>
        <v>0</v>
      </c>
      <c r="Y147" s="89">
        <f>'peak areas'!Z147*($B$19/F147)*(G147/E147)</f>
        <v>1.1881688567839195</v>
      </c>
      <c r="Z147" s="89">
        <f>'peak areas'!AA147*($B$7/F147)*(G147/E147)</f>
        <v>8.0850998791634829</v>
      </c>
      <c r="AA147" s="89">
        <f>'peak areas'!AC147*($B$20/F147)*(G147/E147)</f>
        <v>0.42492582102268162</v>
      </c>
      <c r="AB147" s="89">
        <f t="shared" si="1"/>
        <v>8.3775200875819547</v>
      </c>
      <c r="AC147" s="89">
        <f>'peak areas'!Y147*($B$27/F147)*(G147/E147)</f>
        <v>0</v>
      </c>
      <c r="AD147" s="89">
        <f>'peak areas'!AB147*($B$26/F147)*(G147/E147)</f>
        <v>0</v>
      </c>
      <c r="AE147" s="89"/>
      <c r="AF147" s="89"/>
      <c r="AG147" s="89"/>
      <c r="AH147" s="89"/>
      <c r="AI147" s="89"/>
      <c r="AJ147" s="89"/>
      <c r="AK147" s="89"/>
      <c r="AL147" s="89"/>
      <c r="AM147" s="89"/>
      <c r="AN147" s="89"/>
    </row>
    <row r="148" spans="1:84" s="136" customFormat="1" x14ac:dyDescent="0.2">
      <c r="A148" s="134" t="str">
        <f>'peak areas'!A148</f>
        <v>07Sep21.109.lcd</v>
      </c>
      <c r="B148" s="135">
        <f>'peak areas'!B148</f>
        <v>44409</v>
      </c>
      <c r="C148" s="134">
        <f>'peak areas'!C148</f>
        <v>1</v>
      </c>
      <c r="D148" s="134" t="str">
        <f>'peak areas'!D148</f>
        <v>T3</v>
      </c>
      <c r="E148" s="134">
        <f>'peak areas'!E148</f>
        <v>0.1</v>
      </c>
      <c r="F148" s="119">
        <f>'peak areas'!F148</f>
        <v>300</v>
      </c>
      <c r="G148" s="134">
        <f>'peak areas'!G148</f>
        <v>1.5</v>
      </c>
      <c r="H148" s="134">
        <f>'peak areas'!H148*($B$28/F148)*(G148/E148)</f>
        <v>2.1405298665032015</v>
      </c>
      <c r="I148" s="134">
        <f>'peak areas'!I148*($B$8/F148)*(G148/E148)</f>
        <v>0.32692166980431664</v>
      </c>
      <c r="J148" s="134">
        <f>'peak areas'!J148*($B$9/F148)*(G148/E148)</f>
        <v>0</v>
      </c>
      <c r="K148" s="134">
        <f>'peak areas'!K148*($B$25/F148)*(G148/E148)</f>
        <v>0</v>
      </c>
      <c r="L148" s="134">
        <f>'peak areas'!L148*($B$10/F148)*(G148/E148)</f>
        <v>8.4361340022935778</v>
      </c>
      <c r="M148" s="134">
        <f>'peak areas'!M148*($B$11/F148)*(G148/E148)</f>
        <v>0</v>
      </c>
      <c r="N148" s="134">
        <f>'peak areas'!N148*($B$32/F148)*(G148/E148)</f>
        <v>0.41613338810076472</v>
      </c>
      <c r="O148" s="134">
        <f>'peak areas'!O148*($B$12/F148)*(G148/E148)</f>
        <v>0.3702835047308396</v>
      </c>
      <c r="P148" s="134">
        <f>'peak areas'!P148*($B$13/F148)*(G148/E148)</f>
        <v>1.5360295970647402</v>
      </c>
      <c r="Q148" s="134">
        <f>'peak areas'!Q148*($B$14/F148)*(G148/E148)</f>
        <v>9.8072935032297318E-2</v>
      </c>
      <c r="R148" s="134">
        <f>'peak areas'!R148*($B$22/F148)*(G148/E148)</f>
        <v>0</v>
      </c>
      <c r="S148" s="134">
        <f>'peak areas'!S148*($B$15/F148)*(G148/E148)</f>
        <v>0.1425950388123163</v>
      </c>
      <c r="T148" s="134">
        <f>'peak areas'!T148*($B$23/F148)*(G148/E148)</f>
        <v>0</v>
      </c>
      <c r="U148" s="134">
        <f>'peak areas'!U148*($B$17/F148)*(G148/E148)</f>
        <v>0</v>
      </c>
      <c r="V148" s="134">
        <f>'peak areas'!V148*($B$16/F148)*(G148/E148)</f>
        <v>2.0939380645268462</v>
      </c>
      <c r="W148" s="134">
        <f>'peak areas'!W148*($B$18/F148)*(G148/E148)</f>
        <v>0.37184221881806079</v>
      </c>
      <c r="X148" s="134">
        <f>'peak areas'!X148*($B$24/F148)*(G148/E148)</f>
        <v>0</v>
      </c>
      <c r="Y148" s="134">
        <f>'peak areas'!Z148*($B$19/F148)*(G148/E148)</f>
        <v>5.2993066834170861</v>
      </c>
      <c r="Z148" s="134">
        <f>'peak areas'!AA148*($B$7/F148)*(G148/E148)</f>
        <v>39.624047993594914</v>
      </c>
      <c r="AA148" s="134">
        <f>'peak areas'!AC148*($B$20/F148)*(G148/E148)</f>
        <v>1.8558310501695896</v>
      </c>
      <c r="AB148" s="134">
        <f t="shared" si="1"/>
        <v>41.764577860098115</v>
      </c>
      <c r="AC148" s="134">
        <f>'peak areas'!Y148*($B$27/F148)*(G148/E148)</f>
        <v>0</v>
      </c>
      <c r="AD148" s="134">
        <f>'peak areas'!AB148*($B$26/F148)*(G148/E148)</f>
        <v>0</v>
      </c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</row>
    <row r="149" spans="1:84" s="136" customFormat="1" x14ac:dyDescent="0.2">
      <c r="A149" s="134" t="str">
        <f>'peak areas'!A149</f>
        <v>07Sep21.110.lcd</v>
      </c>
      <c r="B149" s="135">
        <f>'peak areas'!B149</f>
        <v>44409</v>
      </c>
      <c r="C149" s="134">
        <f>'peak areas'!C149</f>
        <v>2</v>
      </c>
      <c r="D149" s="134" t="str">
        <f>'peak areas'!D149</f>
        <v>T3</v>
      </c>
      <c r="E149" s="134">
        <f>'peak areas'!E149</f>
        <v>0.1</v>
      </c>
      <c r="F149" s="119">
        <f>'peak areas'!F149</f>
        <v>300</v>
      </c>
      <c r="G149" s="134">
        <f>'peak areas'!G149</f>
        <v>1.5</v>
      </c>
      <c r="H149" s="134">
        <f>'peak areas'!H149*($B$28/F149)*(G149/E149)</f>
        <v>6.0191696975888842</v>
      </c>
      <c r="I149" s="134">
        <f>'peak areas'!I149*($B$8/F149)*(G149/E149)</f>
        <v>0.52605640027575962</v>
      </c>
      <c r="J149" s="134">
        <f>'peak areas'!J149*($B$9/F149)*(G149/E149)</f>
        <v>0</v>
      </c>
      <c r="K149" s="134">
        <f>'peak areas'!K149*($B$25/F149)*(G149/E149)</f>
        <v>0</v>
      </c>
      <c r="L149" s="134">
        <f>'peak areas'!L149*($B$10/F149)*(G149/E149)</f>
        <v>11.035849025229357</v>
      </c>
      <c r="M149" s="134">
        <f>'peak areas'!M149*($B$11/F149)*(G149/E149)</f>
        <v>0</v>
      </c>
      <c r="N149" s="134">
        <f>'peak areas'!N149*($B$32/F149)*(G149/E149)</f>
        <v>0.40305612191450768</v>
      </c>
      <c r="O149" s="134">
        <f>'peak areas'!O149*($B$12/F149)*(G149/E149)</f>
        <v>0.47019131082597992</v>
      </c>
      <c r="P149" s="134">
        <f>'peak areas'!P149*($B$13/F149)*(G149/E149)</f>
        <v>1.9993763940308649</v>
      </c>
      <c r="Q149" s="134">
        <f>'peak areas'!Q149*($B$14/F149)*(G149/E149)</f>
        <v>0.16707593897865822</v>
      </c>
      <c r="R149" s="134">
        <f>'peak areas'!R149*($B$22/F149)*(G149/E149)</f>
        <v>0</v>
      </c>
      <c r="S149" s="134">
        <f>'peak areas'!S149*($B$15/F149)*(G149/E149)</f>
        <v>0.24073656754414954</v>
      </c>
      <c r="T149" s="134">
        <f>'peak areas'!T149*($B$23/F149)*(G149/E149)</f>
        <v>0</v>
      </c>
      <c r="U149" s="134">
        <f>'peak areas'!U149*($B$17/F149)*(G149/E149)</f>
        <v>0</v>
      </c>
      <c r="V149" s="134">
        <f>'peak areas'!V149*($B$16/F149)*(G149/E149)</f>
        <v>1.9520202658648915</v>
      </c>
      <c r="W149" s="134">
        <f>'peak areas'!W149*($B$18/F149)*(G149/E149)</f>
        <v>1.5849151808408806</v>
      </c>
      <c r="X149" s="134">
        <f>'peak areas'!X149*($B$24/F149)*(G149/E149)</f>
        <v>0</v>
      </c>
      <c r="Y149" s="134">
        <f>'peak areas'!Z149*($B$19/F149)*(G149/E149)</f>
        <v>6.1154097236180913</v>
      </c>
      <c r="Z149" s="134">
        <f>'peak areas'!AA149*($B$7/F149)*(G149/E149)</f>
        <v>49.838595924176936</v>
      </c>
      <c r="AA149" s="134">
        <f>'peak areas'!AC149*($B$20/F149)*(G149/E149)</f>
        <v>2.4773514603996203</v>
      </c>
      <c r="AB149" s="134">
        <f t="shared" si="1"/>
        <v>55.857765621765822</v>
      </c>
      <c r="AC149" s="134">
        <f>'peak areas'!Y149*($B$27/F149)*(G149/E149)</f>
        <v>0</v>
      </c>
      <c r="AD149" s="134">
        <f>'peak areas'!AB149*($B$26/F149)*(G149/E149)</f>
        <v>0</v>
      </c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</row>
    <row r="150" spans="1:84" s="136" customFormat="1" x14ac:dyDescent="0.2">
      <c r="A150" s="134" t="str">
        <f>'peak areas'!A150</f>
        <v>07Sep21.111.lcd</v>
      </c>
      <c r="B150" s="135">
        <f>'peak areas'!B150</f>
        <v>44409</v>
      </c>
      <c r="C150" s="134">
        <f>'peak areas'!C150</f>
        <v>3</v>
      </c>
      <c r="D150" s="134" t="str">
        <f>'peak areas'!D150</f>
        <v>T3</v>
      </c>
      <c r="E150" s="134">
        <f>'peak areas'!E150</f>
        <v>0.1</v>
      </c>
      <c r="F150" s="119">
        <f>'peak areas'!F150</f>
        <v>300</v>
      </c>
      <c r="G150" s="134">
        <f>'peak areas'!G150</f>
        <v>1.5</v>
      </c>
      <c r="H150" s="134">
        <f>'peak areas'!H150*($B$28/F150)*(G150/E150)</f>
        <v>2.7029213662988694</v>
      </c>
      <c r="I150" s="134">
        <f>'peak areas'!I150*($B$8/F150)*(G150/E150)</f>
        <v>0.2965809812006151</v>
      </c>
      <c r="J150" s="134">
        <f>'peak areas'!J150*($B$9/F150)*(G150/E150)</f>
        <v>0</v>
      </c>
      <c r="K150" s="134">
        <f>'peak areas'!K150*($B$25/F150)*(G150/E150)</f>
        <v>0</v>
      </c>
      <c r="L150" s="134">
        <f>'peak areas'!L150*($B$10/F150)*(G150/E150)</f>
        <v>7.9247797018348614</v>
      </c>
      <c r="M150" s="134">
        <f>'peak areas'!M150*($B$11/F150)*(G150/E150)</f>
        <v>0</v>
      </c>
      <c r="N150" s="134">
        <f>'peak areas'!N150*($B$32/F150)*(G150/E150)</f>
        <v>0.18020044328538426</v>
      </c>
      <c r="O150" s="134">
        <f>'peak areas'!O150*($B$12/F150)*(G150/E150)</f>
        <v>0.28747080705322131</v>
      </c>
      <c r="P150" s="134">
        <f>'peak areas'!P150*($B$13/F150)*(G150/E150)</f>
        <v>1.3770795366731374</v>
      </c>
      <c r="Q150" s="134">
        <f>'peak areas'!Q150*($B$14/F150)*(G150/E150)</f>
        <v>9.2320790057526539E-2</v>
      </c>
      <c r="R150" s="134">
        <f>'peak areas'!R150*($B$22/F150)*(G150/E150)</f>
        <v>0</v>
      </c>
      <c r="S150" s="134">
        <f>'peak areas'!S150*($B$15/F150)*(G150/E150)</f>
        <v>0.13732362057722711</v>
      </c>
      <c r="T150" s="134">
        <f>'peak areas'!T150*($B$23/F150)*(G150/E150)</f>
        <v>0</v>
      </c>
      <c r="U150" s="134">
        <f>'peak areas'!U150*($B$17/F150)*(G150/E150)</f>
        <v>0</v>
      </c>
      <c r="V150" s="134">
        <f>'peak areas'!V150*($B$16/F150)*(G150/E150)</f>
        <v>2.2781790954281371</v>
      </c>
      <c r="W150" s="134">
        <f>'peak areas'!W150*($B$18/F150)*(G150/E150)</f>
        <v>0.6355621309521583</v>
      </c>
      <c r="X150" s="134">
        <f>'peak areas'!X150*($B$24/F150)*(G150/E150)</f>
        <v>0</v>
      </c>
      <c r="Y150" s="134">
        <f>'peak areas'!Z150*($B$19/F150)*(G150/E150)</f>
        <v>5.0105973743718595</v>
      </c>
      <c r="Z150" s="134">
        <f>'peak areas'!AA150*($B$7/F150)*(G150/E150)</f>
        <v>39.190929217972759</v>
      </c>
      <c r="AA150" s="134">
        <f>'peak areas'!AC150*($B$20/F150)*(G150/E150)</f>
        <v>2.0129408220675464</v>
      </c>
      <c r="AB150" s="134">
        <f t="shared" si="1"/>
        <v>41.893850584271625</v>
      </c>
      <c r="AC150" s="134">
        <f>'peak areas'!Y150*($B$27/F150)*(G150/E150)</f>
        <v>0</v>
      </c>
      <c r="AD150" s="134">
        <f>'peak areas'!AB150*($B$26/F150)*(G150/E150)</f>
        <v>0</v>
      </c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</row>
    <row r="151" spans="1:84" s="8" customFormat="1" x14ac:dyDescent="0.2">
      <c r="A151" s="50" t="str">
        <f>'peak areas'!A151</f>
        <v>07Sep21.112.lcd</v>
      </c>
      <c r="B151" s="80">
        <f>'peak areas'!B151</f>
        <v>44409</v>
      </c>
      <c r="C151" s="50">
        <f>'peak areas'!C151</f>
        <v>4</v>
      </c>
      <c r="D151" s="50" t="str">
        <f>'peak areas'!D151</f>
        <v>T3</v>
      </c>
      <c r="E151" s="50">
        <f>'peak areas'!E151</f>
        <v>0.1</v>
      </c>
      <c r="F151" s="119">
        <f>'peak areas'!F151</f>
        <v>300</v>
      </c>
      <c r="G151" s="50">
        <f>'peak areas'!G151</f>
        <v>1.5</v>
      </c>
      <c r="H151" s="50">
        <f>'peak areas'!H151*($B$28/F151)*(G151/E151)</f>
        <v>2.3876114630159382</v>
      </c>
      <c r="I151" s="50">
        <f>'peak areas'!I151*($B$8/F151)*(G151/E151)</f>
        <v>0.26423669366813385</v>
      </c>
      <c r="J151" s="50">
        <f>'peak areas'!J151*($B$9/F151)*(G151/E151)</f>
        <v>0</v>
      </c>
      <c r="K151" s="50">
        <f>'peak areas'!K151*($B$25/F151)*(G151/E151)</f>
        <v>0</v>
      </c>
      <c r="L151" s="50">
        <f>'peak areas'!L151*($B$10/F151)*(G151/E151)</f>
        <v>6.9325431192660547</v>
      </c>
      <c r="M151" s="50">
        <f>'peak areas'!M151*($B$11/F151)*(G151/E151)</f>
        <v>0</v>
      </c>
      <c r="N151" s="50">
        <f>'peak areas'!N151*($B$32/F151)*(G151/E151)</f>
        <v>0.17195883621046132</v>
      </c>
      <c r="O151" s="50">
        <f>'peak areas'!O151*($B$12/F151)*(G151/E151)</f>
        <v>0.24151469756687688</v>
      </c>
      <c r="P151" s="50">
        <f>'peak areas'!P151*($B$13/F151)*(G151/E151)</f>
        <v>1.3110816995833705</v>
      </c>
      <c r="Q151" s="50">
        <f>'peak areas'!Q151*($B$14/F151)*(G151/E151)</f>
        <v>7.4482319910470607E-2</v>
      </c>
      <c r="R151" s="50">
        <f>'peak areas'!R151*($B$22/F151)*(G151/E151)</f>
        <v>0</v>
      </c>
      <c r="S151" s="50">
        <f>'peak areas'!S151*($B$15/F151)*(G151/E151)</f>
        <v>0.15146118321735788</v>
      </c>
      <c r="T151" s="50">
        <f>'peak areas'!T151*($B$23/F151)*(G151/E151)</f>
        <v>0</v>
      </c>
      <c r="U151" s="50">
        <f>'peak areas'!U151*($B$17/F151)*(G151/E151)</f>
        <v>0</v>
      </c>
      <c r="V151" s="50">
        <f>'peak areas'!V151*($B$16/F151)*(G151/E151)</f>
        <v>1.768423689467149</v>
      </c>
      <c r="W151" s="50">
        <f>'peak areas'!W151*($B$18/F151)*(G151/E151)</f>
        <v>0.43541493176280965</v>
      </c>
      <c r="X151" s="50">
        <f>'peak areas'!X151*($B$24/F151)*(G151/E151)</f>
        <v>0</v>
      </c>
      <c r="Y151" s="50">
        <f>'peak areas'!Z151*($B$19/F151)*(G151/E151)</f>
        <v>3.8784937311557788</v>
      </c>
      <c r="Z151" s="50">
        <f>'peak areas'!AA151*($B$7/F151)*(G151/E151)</f>
        <v>31.217132556915477</v>
      </c>
      <c r="AA151" s="50">
        <f>'peak areas'!AC151*($B$20/F151)*(G151/E151)</f>
        <v>1.5980433635004581</v>
      </c>
      <c r="AB151" s="50">
        <f t="shared" si="1"/>
        <v>33.604744019931417</v>
      </c>
      <c r="AC151" s="50">
        <f>'peak areas'!Y151*($B$27/F151)*(G151/E151)</f>
        <v>0</v>
      </c>
      <c r="AD151" s="50">
        <f>'peak areas'!AB151*($B$26/F151)*(G151/E151)</f>
        <v>0</v>
      </c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</row>
    <row r="152" spans="1:84" s="8" customFormat="1" x14ac:dyDescent="0.2">
      <c r="A152" s="50" t="str">
        <f>'peak areas'!A152</f>
        <v>07Sep21.113.lcd</v>
      </c>
      <c r="B152" s="80">
        <f>'peak areas'!B152</f>
        <v>44409</v>
      </c>
      <c r="C152" s="50">
        <f>'peak areas'!C152</f>
        <v>5</v>
      </c>
      <c r="D152" s="50" t="str">
        <f>'peak areas'!D152</f>
        <v>T3</v>
      </c>
      <c r="E152" s="50">
        <f>'peak areas'!E152</f>
        <v>0.1</v>
      </c>
      <c r="F152" s="119">
        <f>'peak areas'!F152</f>
        <v>300</v>
      </c>
      <c r="G152" s="50">
        <f>'peak areas'!G152</f>
        <v>1.5</v>
      </c>
      <c r="H152" s="50">
        <f>'peak areas'!H152*($B$28/F152)*(G152/E152)</f>
        <v>2.1820859896471871</v>
      </c>
      <c r="I152" s="50">
        <f>'peak areas'!I152*($B$8/F152)*(G152/E152)</f>
        <v>0.25209841796149968</v>
      </c>
      <c r="J152" s="50">
        <f>'peak areas'!J152*($B$9/F152)*(G152/E152)</f>
        <v>0</v>
      </c>
      <c r="K152" s="50">
        <f>'peak areas'!K152*($B$25/F152)*(G152/E152)</f>
        <v>0</v>
      </c>
      <c r="L152" s="50">
        <f>'peak areas'!L152*($B$10/F152)*(G152/E152)</f>
        <v>6.9443391055045867</v>
      </c>
      <c r="M152" s="50">
        <f>'peak areas'!M152*($B$11/F152)*(G152/E152)</f>
        <v>0</v>
      </c>
      <c r="N152" s="50">
        <f>'peak areas'!N152*($B$32/F152)*(G152/E152)</f>
        <v>0.24745807810423823</v>
      </c>
      <c r="O152" s="50">
        <f>'peak areas'!O152*($B$12/F152)*(G152/E152)</f>
        <v>0.23409752962752292</v>
      </c>
      <c r="P152" s="50">
        <f>'peak areas'!P152*($B$13/F152)*(G152/E152)</f>
        <v>1.264592492381128</v>
      </c>
      <c r="Q152" s="50">
        <f>'peak areas'!Q152*($B$14/F152)*(G152/E152)</f>
        <v>6.9857868179765567E-2</v>
      </c>
      <c r="R152" s="50">
        <f>'peak areas'!R152*($B$22/F152)*(G152/E152)</f>
        <v>0</v>
      </c>
      <c r="S152" s="50">
        <f>'peak areas'!S152*($B$15/F152)*(G152/E152)</f>
        <v>0.1409776237393813</v>
      </c>
      <c r="T152" s="50">
        <f>'peak areas'!T152*($B$23/F152)*(G152/E152)</f>
        <v>0</v>
      </c>
      <c r="U152" s="50">
        <f>'peak areas'!U152*($B$17/F152)*(G152/E152)</f>
        <v>0</v>
      </c>
      <c r="V152" s="50">
        <f>'peak areas'!V152*($B$16/F152)*(G152/E152)</f>
        <v>1.7446761489873295</v>
      </c>
      <c r="W152" s="50">
        <f>'peak areas'!W152*($B$18/F152)*(G152/E152)</f>
        <v>0.38050665199968037</v>
      </c>
      <c r="X152" s="50">
        <f>'peak areas'!X152*($B$24/F152)*(G152/E152)</f>
        <v>0</v>
      </c>
      <c r="Y152" s="50">
        <f>'peak areas'!Z152*($B$19/F152)*(G152/E152)</f>
        <v>3.9305320603015077</v>
      </c>
      <c r="Z152" s="50">
        <f>'peak areas'!AA152*($B$7/F152)*(G152/E152)</f>
        <v>30.195121674215855</v>
      </c>
      <c r="AA152" s="50">
        <f>'peak areas'!AC152*($B$20/F152)*(G152/E152)</f>
        <v>1.5364968927325626</v>
      </c>
      <c r="AB152" s="50">
        <f t="shared" si="1"/>
        <v>32.377207663863039</v>
      </c>
      <c r="AC152" s="50">
        <f>'peak areas'!Y152*($B$27/F152)*(G152/E152)</f>
        <v>0</v>
      </c>
      <c r="AD152" s="50">
        <f>'peak areas'!AB152*($B$26/F152)*(G152/E152)</f>
        <v>0</v>
      </c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</row>
    <row r="153" spans="1:84" s="8" customFormat="1" x14ac:dyDescent="0.2">
      <c r="A153" s="50" t="str">
        <f>'peak areas'!A153</f>
        <v>07Sep21.114.lcd</v>
      </c>
      <c r="B153" s="80">
        <f>'peak areas'!B153</f>
        <v>44409</v>
      </c>
      <c r="C153" s="50">
        <f>'peak areas'!C153</f>
        <v>6</v>
      </c>
      <c r="D153" s="50" t="str">
        <f>'peak areas'!D153</f>
        <v>T3</v>
      </c>
      <c r="E153" s="50">
        <f>'peak areas'!E153</f>
        <v>0.1</v>
      </c>
      <c r="F153" s="119">
        <f>'peak areas'!F153</f>
        <v>300</v>
      </c>
      <c r="G153" s="50">
        <f>'peak areas'!G153</f>
        <v>1.5</v>
      </c>
      <c r="H153" s="50">
        <f>'peak areas'!H153*($B$28/F153)*(G153/E153)</f>
        <v>2.4095375970576214</v>
      </c>
      <c r="I153" s="50">
        <f>'peak areas'!I153*($B$8/F153)*(G153/E153)</f>
        <v>0.30442702126531257</v>
      </c>
      <c r="J153" s="50">
        <f>'peak areas'!J153*($B$9/F153)*(G153/E153)</f>
        <v>0</v>
      </c>
      <c r="K153" s="50">
        <f>'peak areas'!K153*($B$25/F153)*(G153/E153)</f>
        <v>0</v>
      </c>
      <c r="L153" s="50">
        <f>'peak areas'!L153*($B$10/F153)*(G153/E153)</f>
        <v>7.8650107224770647</v>
      </c>
      <c r="M153" s="50">
        <f>'peak areas'!M153*($B$11/F153)*(G153/E153)</f>
        <v>0</v>
      </c>
      <c r="N153" s="50">
        <f>'peak areas'!N153*($B$32/F153)*(G153/E153)</f>
        <v>0.19507905807369344</v>
      </c>
      <c r="O153" s="50">
        <f>'peak areas'!O153*($B$12/F153)*(G153/E153)</f>
        <v>0.31371128706691298</v>
      </c>
      <c r="P153" s="50">
        <f>'peak areas'!P153*($B$13/F153)*(G153/E153)</f>
        <v>1.4495765088059864</v>
      </c>
      <c r="Q153" s="50">
        <f>'peak areas'!Q153*($B$14/F153)*(G153/E153)</f>
        <v>9.5535625233149415E-2</v>
      </c>
      <c r="R153" s="50">
        <f>'peak areas'!R153*($B$22/F153)*(G153/E153)</f>
        <v>0</v>
      </c>
      <c r="S153" s="50">
        <f>'peak areas'!S153*($B$15/F153)*(G153/E153)</f>
        <v>0.1804476324040411</v>
      </c>
      <c r="T153" s="50">
        <f>'peak areas'!T153*($B$23/F153)*(G153/E153)</f>
        <v>0</v>
      </c>
      <c r="U153" s="50">
        <f>'peak areas'!U153*($B$17/F153)*(G153/E153)</f>
        <v>0</v>
      </c>
      <c r="V153" s="50">
        <f>'peak areas'!V153*($B$16/F153)*(G153/E153)</f>
        <v>2.10190660260217</v>
      </c>
      <c r="W153" s="50">
        <f>'peak areas'!W153*($B$18/F153)*(G153/E153)</f>
        <v>0.50312065579790832</v>
      </c>
      <c r="X153" s="50">
        <f>'peak areas'!X153*($B$24/F153)*(G153/E153)</f>
        <v>0</v>
      </c>
      <c r="Y153" s="50">
        <f>'peak areas'!Z153*($B$19/F153)*(G153/E153)</f>
        <v>4.5054430276381909</v>
      </c>
      <c r="Z153" s="50">
        <f>'peak areas'!AA153*($B$7/F153)*(G153/E153)</f>
        <v>35.453017465695027</v>
      </c>
      <c r="AA153" s="50">
        <f>'peak areas'!AC153*($B$20/F153)*(G153/E153)</f>
        <v>1.8270255461428411</v>
      </c>
      <c r="AB153" s="50">
        <f t="shared" si="1"/>
        <v>37.862555062752648</v>
      </c>
      <c r="AC153" s="50">
        <f>'peak areas'!Y153*($B$27/F153)*(G153/E153)</f>
        <v>0</v>
      </c>
      <c r="AD153" s="50">
        <f>'peak areas'!AB153*($B$26/F153)*(G153/E153)</f>
        <v>0</v>
      </c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</row>
    <row r="154" spans="1:84" s="136" customFormat="1" x14ac:dyDescent="0.2">
      <c r="A154" s="134" t="str">
        <f>'peak areas'!A154</f>
        <v>07Sep21.115.lcd</v>
      </c>
      <c r="B154" s="135">
        <f>'peak areas'!B154</f>
        <v>44409</v>
      </c>
      <c r="C154" s="134">
        <f>'peak areas'!C154</f>
        <v>7</v>
      </c>
      <c r="D154" s="134" t="str">
        <f>'peak areas'!D154</f>
        <v>T3</v>
      </c>
      <c r="E154" s="134">
        <f>'peak areas'!E154</f>
        <v>0.1</v>
      </c>
      <c r="F154" s="119">
        <f>'peak areas'!F154</f>
        <v>300</v>
      </c>
      <c r="G154" s="134">
        <f>'peak areas'!G154</f>
        <v>1.5</v>
      </c>
      <c r="H154" s="134">
        <f>'peak areas'!H154*($B$28/F154)*(G154/E154)</f>
        <v>2.3056472891976574</v>
      </c>
      <c r="I154" s="134">
        <f>'peak areas'!I154*($B$8/F154)*(G154/E154)</f>
        <v>0.29429234448745822</v>
      </c>
      <c r="J154" s="134">
        <f>'peak areas'!J154*($B$9/F154)*(G154/E154)</f>
        <v>0</v>
      </c>
      <c r="K154" s="134">
        <f>'peak areas'!K154*($B$25/F154)*(G154/E154)</f>
        <v>0</v>
      </c>
      <c r="L154" s="134">
        <f>'peak areas'!L154*($B$10/F154)*(G154/E154)</f>
        <v>7.9396353784403662</v>
      </c>
      <c r="M154" s="134">
        <f>'peak areas'!M154*($B$11/F154)*(G154/E154)</f>
        <v>0</v>
      </c>
      <c r="N154" s="134">
        <f>'peak areas'!N154*($B$32/F154)*(G154/E154)</f>
        <v>0.40439401675001241</v>
      </c>
      <c r="O154" s="134">
        <f>'peak areas'!O154*($B$12/F154)*(G154/E154)</f>
        <v>0.34031504254315981</v>
      </c>
      <c r="P154" s="134">
        <f>'peak areas'!P154*($B$13/F154)*(G154/E154)</f>
        <v>1.607523824124736</v>
      </c>
      <c r="Q154" s="134">
        <f>'peak areas'!Q154*($B$14/F154)*(G154/E154)</f>
        <v>9.6372300865843349E-2</v>
      </c>
      <c r="R154" s="134">
        <f>'peak areas'!R154*($B$22/F154)*(G154/E154)</f>
        <v>0</v>
      </c>
      <c r="S154" s="134">
        <f>'peak areas'!S154*($B$15/F154)*(G154/E154)</f>
        <v>0.23848827591135244</v>
      </c>
      <c r="T154" s="134">
        <f>'peak areas'!T154*($B$23/F154)*(G154/E154)</f>
        <v>0</v>
      </c>
      <c r="U154" s="134">
        <f>'peak areas'!U154*($B$17/F154)*(G154/E154)</f>
        <v>0</v>
      </c>
      <c r="V154" s="134">
        <f>'peak areas'!V154*($B$16/F154)*(G154/E154)</f>
        <v>1.6320708973043907</v>
      </c>
      <c r="W154" s="134">
        <f>'peak areas'!W154*($B$18/F154)*(G154/E154)</f>
        <v>0.23675674338497948</v>
      </c>
      <c r="X154" s="134">
        <f>'peak areas'!X154*($B$24/F154)*(G154/E154)</f>
        <v>0</v>
      </c>
      <c r="Y154" s="134">
        <f>'peak areas'!Z154*($B$19/F154)*(G154/E154)</f>
        <v>3.8587253894472364</v>
      </c>
      <c r="Z154" s="134">
        <f>'peak areas'!AA154*($B$7/F154)*(G154/E154)</f>
        <v>32.185564373243977</v>
      </c>
      <c r="AA154" s="134">
        <f>'peak areas'!AC154*($B$20/F154)*(G154/E154)</f>
        <v>1.6075360864183639</v>
      </c>
      <c r="AB154" s="134">
        <f t="shared" si="1"/>
        <v>34.491211662441636</v>
      </c>
      <c r="AC154" s="134">
        <f>'peak areas'!Y154*($B$27/F154)*(G154/E154)</f>
        <v>0</v>
      </c>
      <c r="AD154" s="134">
        <f>'peak areas'!AB154*($B$26/F154)*(G154/E154)</f>
        <v>0</v>
      </c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</row>
    <row r="155" spans="1:84" s="136" customFormat="1" x14ac:dyDescent="0.2">
      <c r="A155" s="134" t="str">
        <f>'peak areas'!A155</f>
        <v>07Sep21.116.lcd</v>
      </c>
      <c r="B155" s="135">
        <f>'peak areas'!B155</f>
        <v>44409</v>
      </c>
      <c r="C155" s="134">
        <f>'peak areas'!C155</f>
        <v>8</v>
      </c>
      <c r="D155" s="134" t="str">
        <f>'peak areas'!D155</f>
        <v>T3</v>
      </c>
      <c r="E155" s="134">
        <f>'peak areas'!E155</f>
        <v>0.1</v>
      </c>
      <c r="F155" s="119">
        <f>'peak areas'!F155</f>
        <v>300</v>
      </c>
      <c r="G155" s="134">
        <f>'peak areas'!G155</f>
        <v>1.5</v>
      </c>
      <c r="H155" s="134">
        <f>'peak areas'!H155*($B$28/F155)*(G155/E155)</f>
        <v>2.778673648004359</v>
      </c>
      <c r="I155" s="134">
        <f>'peak areas'!I155*($B$8/F155)*(G155/E155)</f>
        <v>0.37686162313729643</v>
      </c>
      <c r="J155" s="134">
        <f>'peak areas'!J155*($B$9/F155)*(G155/E155)</f>
        <v>0</v>
      </c>
      <c r="K155" s="134">
        <f>'peak areas'!K155*($B$25/F155)*(G155/E155)</f>
        <v>0</v>
      </c>
      <c r="L155" s="134">
        <f>'peak areas'!L155*($B$10/F155)*(G155/E155)</f>
        <v>10.87740361238532</v>
      </c>
      <c r="M155" s="134">
        <f>'peak areas'!M155*($B$11/F155)*(G155/E155)</f>
        <v>0</v>
      </c>
      <c r="N155" s="134">
        <f>'peak areas'!N155*($B$32/F155)*(G155/E155)</f>
        <v>0.37106032320135857</v>
      </c>
      <c r="O155" s="134">
        <f>'peak areas'!O155*($B$12/F155)*(G155/E155)</f>
        <v>0.3565389952397971</v>
      </c>
      <c r="P155" s="134">
        <f>'peak areas'!P155*($B$13/F155)*(G155/E155)</f>
        <v>2.1187180240447665</v>
      </c>
      <c r="Q155" s="134">
        <f>'peak areas'!Q155*($B$14/F155)*(G155/E155)</f>
        <v>0.11878065694147212</v>
      </c>
      <c r="R155" s="134">
        <f>'peak areas'!R155*($B$22/F155)*(G155/E155)</f>
        <v>0</v>
      </c>
      <c r="S155" s="134">
        <f>'peak areas'!S155*($B$15/F155)*(G155/E155)</f>
        <v>0.23211599924965831</v>
      </c>
      <c r="T155" s="134">
        <f>'peak areas'!T155*($B$23/F155)*(G155/E155)</f>
        <v>0</v>
      </c>
      <c r="U155" s="134">
        <f>'peak areas'!U155*($B$17/F155)*(G155/E155)</f>
        <v>0</v>
      </c>
      <c r="V155" s="134">
        <f>'peak areas'!V155*($B$16/F155)*(G155/E155)</f>
        <v>2.178835825730173</v>
      </c>
      <c r="W155" s="134">
        <f>'peak areas'!W155*($B$18/F155)*(G155/E155)</f>
        <v>0.41693510028580222</v>
      </c>
      <c r="X155" s="134">
        <f>'peak areas'!X155*($B$24/F155)*(G155/E155)</f>
        <v>0</v>
      </c>
      <c r="Y155" s="134">
        <f>'peak areas'!Z155*($B$19/F155)*(G155/E155)</f>
        <v>5.0574556658291465</v>
      </c>
      <c r="Z155" s="134">
        <f>'peak areas'!AA155*($B$7/F155)*(G155/E155)</f>
        <v>42.905437443010378</v>
      </c>
      <c r="AA155" s="134">
        <f>'peak areas'!AC155*($B$20/F155)*(G155/E155)</f>
        <v>2.1489560674500474</v>
      </c>
      <c r="AB155" s="134">
        <f t="shared" si="1"/>
        <v>45.684111091014735</v>
      </c>
      <c r="AC155" s="134">
        <f>'peak areas'!Y155*($B$27/F155)*(G155/E155)</f>
        <v>0</v>
      </c>
      <c r="AD155" s="134">
        <f>'peak areas'!AB155*($B$26/F155)*(G155/E155)</f>
        <v>0</v>
      </c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</row>
    <row r="156" spans="1:84" s="136" customFormat="1" x14ac:dyDescent="0.2">
      <c r="A156" s="134" t="str">
        <f>'peak areas'!A156</f>
        <v>07Sep21.117.lcd</v>
      </c>
      <c r="B156" s="135">
        <f>'peak areas'!B156</f>
        <v>44409</v>
      </c>
      <c r="C156" s="134">
        <f>'peak areas'!C156</f>
        <v>9</v>
      </c>
      <c r="D156" s="134" t="str">
        <f>'peak areas'!D156</f>
        <v>T3</v>
      </c>
      <c r="E156" s="134">
        <f>'peak areas'!E156</f>
        <v>0.1</v>
      </c>
      <c r="F156" s="119">
        <f>'peak areas'!F156</f>
        <v>300</v>
      </c>
      <c r="G156" s="134">
        <f>'peak areas'!G156</f>
        <v>1.5</v>
      </c>
      <c r="H156" s="134">
        <f>'peak areas'!H156*($B$28/F156)*(G156/E156)</f>
        <v>2.0475154951641463</v>
      </c>
      <c r="I156" s="134">
        <f>'peak areas'!I156*($B$8/F156)*(G156/E156)</f>
        <v>0.33024377684679423</v>
      </c>
      <c r="J156" s="134">
        <f>'peak areas'!J156*($B$9/F156)*(G156/E156)</f>
        <v>0</v>
      </c>
      <c r="K156" s="134">
        <f>'peak areas'!K156*($B$25/F156)*(G156/E156)</f>
        <v>0</v>
      </c>
      <c r="L156" s="134">
        <f>'peak areas'!L156*($B$10/F156)*(G156/E156)</f>
        <v>9.2048145068807337</v>
      </c>
      <c r="M156" s="134">
        <f>'peak areas'!M156*($B$11/F156)*(G156/E156)</f>
        <v>0</v>
      </c>
      <c r="N156" s="134">
        <f>'peak areas'!N156*($B$32/F156)*(G156/E156)</f>
        <v>0.34953158408362878</v>
      </c>
      <c r="O156" s="134">
        <f>'peak areas'!O156*($B$12/F156)*(G156/E156)</f>
        <v>0.32061352085546063</v>
      </c>
      <c r="P156" s="134">
        <f>'peak areas'!P156*($B$13/F156)*(G156/E156)</f>
        <v>1.8285991800001242</v>
      </c>
      <c r="Q156" s="134">
        <f>'peak areas'!Q156*($B$14/F156)*(G156/E156)</f>
        <v>8.5913855457169216E-2</v>
      </c>
      <c r="R156" s="134">
        <f>'peak areas'!R156*($B$22/F156)*(G156/E156)</f>
        <v>0</v>
      </c>
      <c r="S156" s="134">
        <f>'peak areas'!S156*($B$15/F156)*(G156/E156)</f>
        <v>0.16404060777675547</v>
      </c>
      <c r="T156" s="134">
        <f>'peak areas'!T156*($B$23/F156)*(G156/E156)</f>
        <v>0</v>
      </c>
      <c r="U156" s="134">
        <f>'peak areas'!U156*($B$17/F156)*(G156/E156)</f>
        <v>0</v>
      </c>
      <c r="V156" s="134">
        <f>'peak areas'!V156*($B$16/F156)*(G156/E156)</f>
        <v>2.202627951112754</v>
      </c>
      <c r="W156" s="134">
        <f>'peak areas'!W156*($B$18/F156)*(G156/E156)</f>
        <v>0.48155816950570324</v>
      </c>
      <c r="X156" s="134">
        <f>'peak areas'!X156*($B$24/F156)*(G156/E156)</f>
        <v>0</v>
      </c>
      <c r="Y156" s="134">
        <f>'peak areas'!Z156*($B$19/F156)*(G156/E156)</f>
        <v>4.7065859045226137</v>
      </c>
      <c r="Z156" s="134">
        <f>'peak areas'!AA156*($B$7/F156)*(G156/E156)</f>
        <v>39.947705811272634</v>
      </c>
      <c r="AA156" s="134">
        <f>'peak areas'!AC156*($B$20/F156)*(G156/E156)</f>
        <v>2.0484901766625407</v>
      </c>
      <c r="AB156" s="134">
        <f t="shared" si="1"/>
        <v>41.995221306436783</v>
      </c>
      <c r="AC156" s="134">
        <f>'peak areas'!Y156*($B$27/F156)*(G156/E156)</f>
        <v>0</v>
      </c>
      <c r="AD156" s="134">
        <f>'peak areas'!AB156*($B$26/F156)*(G156/E156)</f>
        <v>0</v>
      </c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</row>
    <row r="157" spans="1:84" s="79" customFormat="1" x14ac:dyDescent="0.2">
      <c r="A157" s="50" t="str">
        <f>'peak areas'!A157</f>
        <v>07Sep21.118.lcd</v>
      </c>
      <c r="B157" s="80">
        <f>'peak areas'!B157</f>
        <v>44409</v>
      </c>
      <c r="C157" s="50">
        <f>'peak areas'!C157</f>
        <v>10</v>
      </c>
      <c r="D157" s="50" t="str">
        <f>'peak areas'!D157</f>
        <v>T3</v>
      </c>
      <c r="E157" s="50">
        <f>'peak areas'!E157</f>
        <v>0.1</v>
      </c>
      <c r="F157" s="119">
        <f>'peak areas'!F157</f>
        <v>300</v>
      </c>
      <c r="G157" s="50">
        <f>'peak areas'!G157</f>
        <v>1.5</v>
      </c>
      <c r="H157" s="39">
        <f>'peak areas'!H157*($B$28/F157)*(G157/E157)</f>
        <v>2.3427033782863371</v>
      </c>
      <c r="I157" s="39">
        <f>'peak areas'!I157*($B$8/F157)*(G157/E157)</f>
        <v>0.31441834570716437</v>
      </c>
      <c r="J157" s="39">
        <f>'peak areas'!J157*($B$9/F157)*(G157/E157)</f>
        <v>0</v>
      </c>
      <c r="K157" s="39">
        <f>'peak areas'!K157*($B$25/F157)*(G157/E157)</f>
        <v>0</v>
      </c>
      <c r="L157" s="39">
        <f>'peak areas'!L157*($B$10/F157)*(G157/E157)</f>
        <v>9.0448420871559616</v>
      </c>
      <c r="M157" s="39">
        <f>'peak areas'!M157*($B$11/F157)*(G157/E157)</f>
        <v>0</v>
      </c>
      <c r="N157" s="50">
        <f>'peak areas'!N157*($B$32/F157)*(G157/E157)</f>
        <v>0.38965094032739167</v>
      </c>
      <c r="O157" s="39">
        <f>'peak areas'!O157*($B$12/F157)*(G157/E157)</f>
        <v>0.32806948520343704</v>
      </c>
      <c r="P157" s="39">
        <f>'peak areas'!P157*($B$13/F157)*(G157/E157)</f>
        <v>1.8111671303940682</v>
      </c>
      <c r="Q157" s="39">
        <f>'peak areas'!Q157*($B$14/F157)*(G157/E157)</f>
        <v>0.10671706752007538</v>
      </c>
      <c r="R157" s="39">
        <f>'peak areas'!R157*($B$22/F157)*(G157/E157)</f>
        <v>0</v>
      </c>
      <c r="S157" s="39">
        <f>'peak areas'!S157*($B$15/F157)*(G157/E157)</f>
        <v>0.26344812369918441</v>
      </c>
      <c r="T157" s="39">
        <f>'peak areas'!T157*($B$23/F157)*(G157/E157)</f>
        <v>0</v>
      </c>
      <c r="U157" s="39">
        <f>'peak areas'!U157*($B$17/F157)*(G157/E157)</f>
        <v>0</v>
      </c>
      <c r="V157" s="39">
        <f>'peak areas'!V157*($B$16/F157)*(G157/E157)</f>
        <v>1.9505205918629231</v>
      </c>
      <c r="W157" s="39">
        <f>'peak areas'!W157*($B$18/F157)*(G157/E157)</f>
        <v>0.3267090938148729</v>
      </c>
      <c r="X157" s="39">
        <f>'peak areas'!X157*($B$24/F157)*(G157/E157)</f>
        <v>0</v>
      </c>
      <c r="Y157" s="39">
        <f>'peak areas'!Z157*($B$19/F157)*(G157/E157)</f>
        <v>4.0634375502512565</v>
      </c>
      <c r="Z157" s="39">
        <f>'peak areas'!AA157*($B$7/F157)*(G157/E157)</f>
        <v>34.934625925733727</v>
      </c>
      <c r="AA157" s="39">
        <f>'peak areas'!AC157*($B$20/F157)*(G157/E157)</f>
        <v>1.7745328714494686</v>
      </c>
      <c r="AB157" s="39">
        <f t="shared" si="1"/>
        <v>37.277329304020064</v>
      </c>
      <c r="AC157" s="39">
        <f>'peak areas'!Y157*($B$27/F157)*(G157/E157)</f>
        <v>0</v>
      </c>
      <c r="AD157" s="39">
        <f>'peak areas'!AB157*($B$26/F157)*(G157/E157)</f>
        <v>0</v>
      </c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</row>
    <row r="158" spans="1:84" x14ac:dyDescent="0.2">
      <c r="A158" s="50" t="str">
        <f>'peak areas'!A158</f>
        <v>07Sep21.119.lcd</v>
      </c>
      <c r="B158" s="80">
        <f>'peak areas'!B158</f>
        <v>44409</v>
      </c>
      <c r="C158" s="50">
        <f>'peak areas'!C158</f>
        <v>11</v>
      </c>
      <c r="D158" s="50" t="str">
        <f>'peak areas'!D158</f>
        <v>T3</v>
      </c>
      <c r="E158" s="50">
        <f>'peak areas'!E158</f>
        <v>0.1</v>
      </c>
      <c r="F158" s="119">
        <f>'peak areas'!F158</f>
        <v>300</v>
      </c>
      <c r="G158" s="50">
        <f>'peak areas'!G158</f>
        <v>1.5</v>
      </c>
      <c r="H158" s="38">
        <f>'peak areas'!H158*($B$28/F158)*(G158/E158)</f>
        <v>1.4001871339054623</v>
      </c>
      <c r="I158" s="38">
        <f>'peak areas'!I158*($B$8/F158)*(G158/E158)</f>
        <v>0.24523417470965683</v>
      </c>
      <c r="J158" s="38">
        <f>'peak areas'!J158*($B$9/F158)*(G158/E158)</f>
        <v>0</v>
      </c>
      <c r="K158" s="38">
        <f>'peak areas'!K158*($B$25/F158)*(G158/E158)</f>
        <v>0</v>
      </c>
      <c r="L158" s="38">
        <f>'peak areas'!L158*($B$10/F158)*(G158/E158)</f>
        <v>7.9782022362385314</v>
      </c>
      <c r="M158" s="38">
        <f>'peak areas'!M158*($B$11/F158)*(G158/E158)</f>
        <v>0</v>
      </c>
      <c r="N158" s="50">
        <f>'peak areas'!N158*($B$32/F158)*(G158/E158)</f>
        <v>0.36390739525728749</v>
      </c>
      <c r="O158" s="38">
        <f>'peak areas'!O158*($B$12/F158)*(G158/E158)</f>
        <v>0.31124595164627178</v>
      </c>
      <c r="P158" s="38">
        <f>'peak areas'!P158*($B$13/F158)*(G158/E158)</f>
        <v>1.6547388990289693</v>
      </c>
      <c r="Q158" s="38">
        <f>'peak areas'!Q158*($B$14/F158)*(G158/E158)</f>
        <v>6.9339493059509538E-2</v>
      </c>
      <c r="R158" s="38">
        <f>'peak areas'!R158*($B$22/F158)*(G158/E158)</f>
        <v>0</v>
      </c>
      <c r="S158" s="38">
        <f>'peak areas'!S158*($B$15/F158)*(G158/E158)</f>
        <v>0.22706051862901855</v>
      </c>
      <c r="T158" s="38">
        <f>'peak areas'!T158*($B$23/F158)*(G158/E158)</f>
        <v>0</v>
      </c>
      <c r="U158" s="38">
        <f>'peak areas'!U158*($B$17/F158)*(G158/E158)</f>
        <v>0</v>
      </c>
      <c r="V158" s="38">
        <f>'peak areas'!V158*($B$16/F158)*(G158/E158)</f>
        <v>1.8200003156159286</v>
      </c>
      <c r="W158" s="38">
        <f>'peak areas'!W158*($B$18/F158)*(G158/E158)</f>
        <v>0.26245626512107911</v>
      </c>
      <c r="X158" s="38">
        <f>'peak areas'!X158*($B$24/F158)*(G158/E158)</f>
        <v>0</v>
      </c>
      <c r="Y158" s="38">
        <f>'peak areas'!Z158*($B$19/F158)*(G158/E158)</f>
        <v>4.2754347110552766</v>
      </c>
      <c r="Z158" s="38">
        <f>'peak areas'!AA158*($B$7/F158)*(G158/E158)</f>
        <v>32.15127786467793</v>
      </c>
      <c r="AA158" s="38">
        <f>'peak areas'!AC158*($B$20/F158)*(G158/E158)</f>
        <v>1.6122154929351058</v>
      </c>
      <c r="AB158" s="38">
        <f t="shared" si="1"/>
        <v>33.551464998583391</v>
      </c>
      <c r="AC158" s="38">
        <f>'peak areas'!Y158*($B$27/F158)*(G158/E158)</f>
        <v>0</v>
      </c>
      <c r="AD158" s="38">
        <f>'peak areas'!AB158*($B$26/F158)*(G158/E158)</f>
        <v>0</v>
      </c>
    </row>
    <row r="159" spans="1:84" s="4" customFormat="1" x14ac:dyDescent="0.2">
      <c r="A159" s="50" t="str">
        <f>'peak areas'!A159</f>
        <v>07Sep21.120.lcd</v>
      </c>
      <c r="B159" s="80">
        <f>'peak areas'!B159</f>
        <v>44409</v>
      </c>
      <c r="C159" s="50">
        <f>'peak areas'!C159</f>
        <v>12</v>
      </c>
      <c r="D159" s="50" t="str">
        <f>'peak areas'!D159</f>
        <v>T3</v>
      </c>
      <c r="E159" s="50">
        <f>'peak areas'!E159</f>
        <v>0.1</v>
      </c>
      <c r="F159" s="119">
        <f>'peak areas'!F159</f>
        <v>300</v>
      </c>
      <c r="G159" s="50">
        <f>'peak areas'!G159</f>
        <v>1.5</v>
      </c>
      <c r="H159" s="47">
        <f>'peak areas'!H159*($B$28/F159)*(G159/E159)</f>
        <v>1.8274033510420924</v>
      </c>
      <c r="I159" s="47">
        <f>'peak areas'!I159*($B$8/F159)*(G159/E159)</f>
        <v>0.21159471549026884</v>
      </c>
      <c r="J159" s="47">
        <f>'peak areas'!J159*($B$9/F159)*(G159/E159)</f>
        <v>0</v>
      </c>
      <c r="K159" s="47">
        <f>'peak areas'!K159*($B$25/F159)*(G159/E159)</f>
        <v>0</v>
      </c>
      <c r="L159" s="47">
        <f>'peak areas'!L159*($B$10/F159)*(G159/E159)</f>
        <v>7.6092058486238532</v>
      </c>
      <c r="M159" s="47">
        <f>'peak areas'!M159*($B$11/F159)*(G159/E159)</f>
        <v>0</v>
      </c>
      <c r="N159" s="50">
        <f>'peak areas'!N159*($B$32/F159)*(G159/E159)</f>
        <v>0.37039574798895097</v>
      </c>
      <c r="O159" s="47">
        <f>'peak areas'!O159*($B$12/F159)*(G159/E159)</f>
        <v>0.34305195282415774</v>
      </c>
      <c r="P159" s="47">
        <f>'peak areas'!P159*($B$13/F159)*(G159/E159)</f>
        <v>1.5559198687337239</v>
      </c>
      <c r="Q159" s="47">
        <f>'peak areas'!Q159*($B$14/F159)*(G159/E159)</f>
        <v>4.0919804448981988E-2</v>
      </c>
      <c r="R159" s="47">
        <f>'peak areas'!R159*($B$22/F159)*(G159/E159)</f>
        <v>0</v>
      </c>
      <c r="S159" s="47">
        <f>'peak areas'!S159*($B$15/F159)*(G159/E159)</f>
        <v>0.15405243459075113</v>
      </c>
      <c r="T159" s="47">
        <f>'peak areas'!T159*($B$23/F159)*(G159/E159)</f>
        <v>0</v>
      </c>
      <c r="U159" s="47">
        <f>'peak areas'!U159*($B$17/F159)*(G159/E159)</f>
        <v>0</v>
      </c>
      <c r="V159" s="47">
        <f>'peak areas'!V159*($B$16/F159)*(G159/E159)</f>
        <v>2.1405738728150863</v>
      </c>
      <c r="W159" s="47">
        <f>'peak areas'!W159*($B$18/F159)*(G159/E159)</f>
        <v>0.41151429606116607</v>
      </c>
      <c r="X159" s="47">
        <f>'peak areas'!X159*($B$24/F159)*(G159/E159)</f>
        <v>0</v>
      </c>
      <c r="Y159" s="47">
        <f>'peak areas'!Z159*($B$19/F159)*(G159/E159)</f>
        <v>4.6975254145728647</v>
      </c>
      <c r="Z159" s="47">
        <f>'peak areas'!AA159*($B$7/F159)*(G159/E159)</f>
        <v>33.249145515334369</v>
      </c>
      <c r="AA159" s="47">
        <f>'peak areas'!AC159*($B$20/F159)*(G159/E159)</f>
        <v>1.7734392740600233</v>
      </c>
      <c r="AB159" s="47">
        <f t="shared" si="1"/>
        <v>35.076548866376463</v>
      </c>
      <c r="AC159" s="47">
        <f>'peak areas'!Y159*($B$27/F159)*(G159/E159)</f>
        <v>0</v>
      </c>
      <c r="AD159" s="47">
        <f>'peak areas'!AB159*($B$26/F159)*(G159/E159)</f>
        <v>0</v>
      </c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</row>
    <row r="160" spans="1:84" s="138" customFormat="1" x14ac:dyDescent="0.2">
      <c r="A160" s="134" t="str">
        <f>'peak areas'!A160</f>
        <v>07Sep21.121.lcd</v>
      </c>
      <c r="B160" s="135">
        <f>'peak areas'!B160</f>
        <v>44409</v>
      </c>
      <c r="C160" s="134">
        <f>'peak areas'!C160</f>
        <v>13</v>
      </c>
      <c r="D160" s="134" t="str">
        <f>'peak areas'!D160</f>
        <v>T3</v>
      </c>
      <c r="E160" s="134">
        <f>'peak areas'!E160</f>
        <v>0.1</v>
      </c>
      <c r="F160" s="119">
        <f>'peak areas'!F160</f>
        <v>300</v>
      </c>
      <c r="G160" s="134">
        <f>'peak areas'!G160</f>
        <v>1.5</v>
      </c>
      <c r="H160" s="137">
        <f>'peak areas'!H160*($B$28/F160)*(G160/E160)</f>
        <v>0.8748824751396268</v>
      </c>
      <c r="I160" s="137">
        <f>'peak areas'!I160*($B$8/F160)*(G160/E160)</f>
        <v>0.14053696279896058</v>
      </c>
      <c r="J160" s="137">
        <f>'peak areas'!J160*($B$9/F160)*(G160/E160)</f>
        <v>0</v>
      </c>
      <c r="K160" s="137">
        <f>'peak areas'!K160*($B$25/F160)*(G160/E160)</f>
        <v>0</v>
      </c>
      <c r="L160" s="137">
        <f>'peak areas'!L160*($B$10/F160)*(G160/E160)</f>
        <v>4.1662878440366971</v>
      </c>
      <c r="M160" s="137">
        <f>'peak areas'!M160*($B$11/F160)*(G160/E160)</f>
        <v>0</v>
      </c>
      <c r="N160" s="134">
        <f>'peak areas'!N160*($B$32/F160)*(G160/E160)</f>
        <v>0.11588530266357176</v>
      </c>
      <c r="O160" s="137">
        <f>'peak areas'!O160*($B$12/F160)*(G160/E160)</f>
        <v>0.11956347748174026</v>
      </c>
      <c r="P160" s="137">
        <f>'peak areas'!P160*($B$13/F160)*(G160/E160)</f>
        <v>0.90086168354800145</v>
      </c>
      <c r="Q160" s="137">
        <f>'peak areas'!Q160*($B$14/F160)*(G160/E160)</f>
        <v>4.5862556692124946E-2</v>
      </c>
      <c r="R160" s="137">
        <f>'peak areas'!R160*($B$22/F160)*(G160/E160)</f>
        <v>0</v>
      </c>
      <c r="S160" s="137">
        <f>'peak areas'!S160*($B$15/F160)*(G160/E160)</f>
        <v>7.9350722203860677E-2</v>
      </c>
      <c r="T160" s="137">
        <f>'peak areas'!T160*($B$23/F160)*(G160/E160)</f>
        <v>0</v>
      </c>
      <c r="U160" s="137">
        <f>'peak areas'!U160*($B$17/F160)*(G160/E160)</f>
        <v>0</v>
      </c>
      <c r="V160" s="137">
        <f>'peak areas'!V160*($B$16/F160)*(G160/E160)</f>
        <v>1.010626256753558</v>
      </c>
      <c r="W160" s="137">
        <f>'peak areas'!W160*($B$18/F160)*(G160/E160)</f>
        <v>0.35299214681494601</v>
      </c>
      <c r="X160" s="137">
        <f>'peak areas'!X160*($B$24/F160)*(G160/E160)</f>
        <v>0</v>
      </c>
      <c r="Y160" s="137">
        <f>'peak areas'!Z160*($B$19/F160)*(G160/E160)</f>
        <v>1.7499009296482413</v>
      </c>
      <c r="Z160" s="137">
        <f>'peak areas'!AA160*($B$7/F160)*(G160/E160)</f>
        <v>18.530766170223806</v>
      </c>
      <c r="AA160" s="137">
        <f>'peak areas'!AC160*($B$20/F160)*(G160/E160)</f>
        <v>0.97749008021347406</v>
      </c>
      <c r="AB160" s="137">
        <f t="shared" si="1"/>
        <v>19.405648645363435</v>
      </c>
      <c r="AC160" s="137">
        <f>'peak areas'!Y160*($B$27/F160)*(G160/E160)</f>
        <v>0</v>
      </c>
      <c r="AD160" s="137">
        <f>'peak areas'!AB160*($B$26/F160)*(G160/E160)</f>
        <v>0</v>
      </c>
      <c r="AE160" s="137"/>
      <c r="AF160" s="137"/>
      <c r="AG160" s="137"/>
      <c r="AH160" s="137"/>
      <c r="AI160" s="137"/>
      <c r="AJ160" s="137"/>
      <c r="AK160" s="137"/>
      <c r="AL160" s="137"/>
      <c r="AM160" s="137"/>
      <c r="AN160" s="137"/>
    </row>
    <row r="161" spans="1:40" s="138" customFormat="1" x14ac:dyDescent="0.2">
      <c r="A161" s="134" t="str">
        <f>'peak areas'!A161</f>
        <v>07Sep21.122.lcd</v>
      </c>
      <c r="B161" s="135">
        <f>'peak areas'!B161</f>
        <v>44409</v>
      </c>
      <c r="C161" s="134">
        <f>'peak areas'!C161</f>
        <v>14</v>
      </c>
      <c r="D161" s="134" t="str">
        <f>'peak areas'!D161</f>
        <v>T3</v>
      </c>
      <c r="E161" s="134">
        <f>'peak areas'!E161</f>
        <v>0.1</v>
      </c>
      <c r="F161" s="119">
        <f>'peak areas'!F161</f>
        <v>300</v>
      </c>
      <c r="G161" s="134">
        <f>'peak areas'!G161</f>
        <v>1.5</v>
      </c>
      <c r="H161" s="137">
        <f>'peak areas'!H161*($B$28/F161)*(G161/E161)</f>
        <v>1.1943746424192889</v>
      </c>
      <c r="I161" s="137">
        <f>'peak areas'!I161*($B$8/F161)*(G161/E161)</f>
        <v>0.16544359773558887</v>
      </c>
      <c r="J161" s="137">
        <f>'peak areas'!J161*($B$9/F161)*(G161/E161)</f>
        <v>0</v>
      </c>
      <c r="K161" s="137">
        <f>'peak areas'!K161*($B$25/F161)*(G161/E161)</f>
        <v>0</v>
      </c>
      <c r="L161" s="137">
        <f>'peak areas'!L161*($B$10/F161)*(G161/E161)</f>
        <v>4.7154540137614669</v>
      </c>
      <c r="M161" s="137">
        <f>'peak areas'!M161*($B$11/F161)*(G161/E161)</f>
        <v>0</v>
      </c>
      <c r="N161" s="134">
        <f>'peak areas'!N161*($B$32/F161)*(G161/E161)</f>
        <v>6.9570531446246128E-2</v>
      </c>
      <c r="O161" s="137">
        <f>'peak areas'!O161*($B$12/F161)*(G161/E161)</f>
        <v>0.13269429832730129</v>
      </c>
      <c r="P161" s="137">
        <f>'peak areas'!P161*($B$13/F161)*(G161/E161)</f>
        <v>1.0685184147774003</v>
      </c>
      <c r="Q161" s="137">
        <f>'peak areas'!Q161*($B$14/F161)*(G161/E161)</f>
        <v>5.9594950228731854E-2</v>
      </c>
      <c r="R161" s="137">
        <f>'peak areas'!R161*($B$22/F161)*(G161/E161)</f>
        <v>0</v>
      </c>
      <c r="S161" s="137">
        <f>'peak areas'!S161*($B$15/F161)*(G161/E161)</f>
        <v>5.6270801883000293E-2</v>
      </c>
      <c r="T161" s="137">
        <f>'peak areas'!T161*($B$23/F161)*(G161/E161)</f>
        <v>0</v>
      </c>
      <c r="U161" s="137">
        <f>'peak areas'!U161*($B$17/F161)*(G161/E161)</f>
        <v>0</v>
      </c>
      <c r="V161" s="137">
        <f>'peak areas'!V161*($B$16/F161)*(G161/E161)</f>
        <v>1.0771266658084129</v>
      </c>
      <c r="W161" s="137">
        <f>'peak areas'!W161*($B$18/F161)*(G161/E161)</f>
        <v>0.40434692239815423</v>
      </c>
      <c r="X161" s="137">
        <f>'peak areas'!X161*($B$24/F161)*(G161/E161)</f>
        <v>0</v>
      </c>
      <c r="Y161" s="137">
        <f>'peak areas'!Z161*($B$19/F161)*(G161/E161)</f>
        <v>1.8875471608040202</v>
      </c>
      <c r="Z161" s="137">
        <f>'peak areas'!AA161*($B$7/F161)*(G161/E161)</f>
        <v>21.177258182411244</v>
      </c>
      <c r="AA161" s="137">
        <f>'peak areas'!AC161*($B$20/F161)*(G161/E161)</f>
        <v>1.1093689980549439</v>
      </c>
      <c r="AB161" s="137">
        <f t="shared" si="1"/>
        <v>22.371632824830531</v>
      </c>
      <c r="AC161" s="137">
        <f>'peak areas'!Y161*($B$27/F161)*(G161/E161)</f>
        <v>0</v>
      </c>
      <c r="AD161" s="137">
        <f>'peak areas'!AB161*($B$26/F161)*(G161/E161)</f>
        <v>0</v>
      </c>
      <c r="AE161" s="137"/>
      <c r="AF161" s="137"/>
      <c r="AG161" s="137"/>
      <c r="AH161" s="137"/>
      <c r="AI161" s="137"/>
      <c r="AJ161" s="137"/>
      <c r="AK161" s="137"/>
      <c r="AL161" s="137"/>
      <c r="AM161" s="137"/>
      <c r="AN161" s="137"/>
    </row>
    <row r="162" spans="1:40" s="138" customFormat="1" x14ac:dyDescent="0.2">
      <c r="A162" s="134" t="str">
        <f>'peak areas'!A162</f>
        <v>07Sep21.123.lcd</v>
      </c>
      <c r="B162" s="135">
        <f>'peak areas'!B162</f>
        <v>44409</v>
      </c>
      <c r="C162" s="134">
        <f>'peak areas'!C162</f>
        <v>15</v>
      </c>
      <c r="D162" s="134" t="str">
        <f>'peak areas'!D162</f>
        <v>T3</v>
      </c>
      <c r="E162" s="134">
        <f>'peak areas'!E162</f>
        <v>0.1</v>
      </c>
      <c r="F162" s="119">
        <f>'peak areas'!F162</f>
        <v>300</v>
      </c>
      <c r="G162" s="134">
        <f>'peak areas'!G162</f>
        <v>1.5</v>
      </c>
      <c r="H162" s="137">
        <f>'peak areas'!H162*($B$28/F162)*(G162/E162)</f>
        <v>0.8018261136085002</v>
      </c>
      <c r="I162" s="137">
        <f>'peak areas'!I162*($B$8/F162)*(G162/E162)</f>
        <v>0.13923345667391418</v>
      </c>
      <c r="J162" s="137">
        <f>'peak areas'!J162*($B$9/F162)*(G162/E162)</f>
        <v>0</v>
      </c>
      <c r="K162" s="137">
        <f>'peak areas'!K162*($B$25/F162)*(G162/E162)</f>
        <v>0</v>
      </c>
      <c r="L162" s="137">
        <f>'peak areas'!L162*($B$10/F162)*(G162/E162)</f>
        <v>3.8677721903669724</v>
      </c>
      <c r="M162" s="137">
        <f>'peak areas'!M162*($B$11/F162)*(G162/E162)</f>
        <v>0</v>
      </c>
      <c r="N162" s="134">
        <f>'peak areas'!N162*($B$32/F162)*(G162/E162)</f>
        <v>0.10048639543923296</v>
      </c>
      <c r="O162" s="137">
        <f>'peak areas'!O162*($B$12/F162)*(G162/E162)</f>
        <v>0.12141512425689996</v>
      </c>
      <c r="P162" s="137">
        <f>'peak areas'!P162*($B$13/F162)*(G162/E162)</f>
        <v>0.79330604972621777</v>
      </c>
      <c r="Q162" s="137">
        <f>'peak areas'!Q162*($B$14/F162)*(G162/E162)</f>
        <v>4.2102063495179934E-2</v>
      </c>
      <c r="R162" s="137">
        <f>'peak areas'!R162*($B$22/F162)*(G162/E162)</f>
        <v>0</v>
      </c>
      <c r="S162" s="137">
        <f>'peak areas'!S162*($B$15/F162)*(G162/E162)</f>
        <v>6.7745133944921335E-2</v>
      </c>
      <c r="T162" s="137">
        <f>'peak areas'!T162*($B$23/F162)*(G162/E162)</f>
        <v>0</v>
      </c>
      <c r="U162" s="137">
        <f>'peak areas'!U162*($B$17/F162)*(G162/E162)</f>
        <v>0</v>
      </c>
      <c r="V162" s="137">
        <f>'peak areas'!V162*($B$16/F162)*(G162/E162)</f>
        <v>0.91026969381102085</v>
      </c>
      <c r="W162" s="137">
        <f>'peak areas'!W162*($B$18/F162)*(G162/E162)</f>
        <v>0.28019561554587197</v>
      </c>
      <c r="X162" s="137">
        <f>'peak areas'!X162*($B$24/F162)*(G162/E162)</f>
        <v>0</v>
      </c>
      <c r="Y162" s="137">
        <f>'peak areas'!Z162*($B$19/F162)*(G162/E162)</f>
        <v>1.7845504396984926</v>
      </c>
      <c r="Z162" s="137">
        <f>'peak areas'!AA162*($B$7/F162)*(G162/E162)</f>
        <v>18.022234133720797</v>
      </c>
      <c r="AA162" s="137">
        <f>'peak areas'!AC162*($B$20/F162)*(G162/E162)</f>
        <v>0.89165384429905636</v>
      </c>
      <c r="AB162" s="137">
        <f t="shared" si="1"/>
        <v>18.824060247329296</v>
      </c>
      <c r="AC162" s="137">
        <f>'peak areas'!Y162*($B$27/F162)*(G162/E162)</f>
        <v>0</v>
      </c>
      <c r="AD162" s="137">
        <f>'peak areas'!AB162*($B$26/F162)*(G162/E162)</f>
        <v>0</v>
      </c>
      <c r="AE162" s="137"/>
      <c r="AF162" s="137"/>
      <c r="AG162" s="137"/>
      <c r="AH162" s="137"/>
      <c r="AI162" s="137"/>
      <c r="AJ162" s="137"/>
      <c r="AK162" s="137"/>
      <c r="AL162" s="137"/>
      <c r="AM162" s="137"/>
      <c r="AN162" s="137"/>
    </row>
    <row r="163" spans="1:40" x14ac:dyDescent="0.2">
      <c r="A163" s="50" t="str">
        <f>'peak areas'!A163</f>
        <v>07Sep21.124.lcd</v>
      </c>
      <c r="B163" s="80">
        <f>'peak areas'!B163</f>
        <v>44409</v>
      </c>
      <c r="C163" s="50">
        <f>'peak areas'!C163</f>
        <v>16</v>
      </c>
      <c r="D163" s="50" t="str">
        <f>'peak areas'!D163</f>
        <v>T3</v>
      </c>
      <c r="E163" s="50">
        <f>'peak areas'!E163</f>
        <v>0.1</v>
      </c>
      <c r="F163" s="119">
        <f>'peak areas'!F163</f>
        <v>300</v>
      </c>
      <c r="G163" s="50">
        <f>'peak areas'!G163</f>
        <v>1.5</v>
      </c>
      <c r="H163" s="38">
        <f>'peak areas'!H163*($B$28/F163)*(G163/E163)</f>
        <v>1.2326403078599646</v>
      </c>
      <c r="I163" s="38">
        <f>'peak areas'!I163*($B$8/F163)*(G163/E163)</f>
        <v>0.17167108991355992</v>
      </c>
      <c r="J163" s="38">
        <f>'peak areas'!J163*($B$9/F163)*(G163/E163)</f>
        <v>0</v>
      </c>
      <c r="K163" s="38">
        <f>'peak areas'!K163*($B$25/F163)*(G163/E163)</f>
        <v>0</v>
      </c>
      <c r="L163" s="38">
        <f>'peak areas'!L163*($B$10/F163)*(G163/E163)</f>
        <v>4.6111009747706415</v>
      </c>
      <c r="M163" s="38">
        <f>'peak areas'!M163*($B$11/F163)*(G163/E163)</f>
        <v>0</v>
      </c>
      <c r="N163" s="50">
        <f>'peak areas'!N163*($B$32/F163)*(G163/E163)</f>
        <v>5.953632017996064E-2</v>
      </c>
      <c r="O163" s="38">
        <f>'peak areas'!O163*($B$12/F163)*(G163/E163)</f>
        <v>0.12642691486166552</v>
      </c>
      <c r="P163" s="38">
        <f>'peak areas'!P163*($B$13/F163)*(G163/E163)</f>
        <v>0.98246567623056957</v>
      </c>
      <c r="Q163" s="38">
        <f>'peak areas'!Q163*($B$14/F163)*(G163/E163)</f>
        <v>5.2792413562915981E-2</v>
      </c>
      <c r="R163" s="38">
        <f>'peak areas'!R163*($B$22/F163)*(G163/E163)</f>
        <v>0</v>
      </c>
      <c r="S163" s="38">
        <f>'peak areas'!S163*($B$15/F163)*(G163/E163)</f>
        <v>0.11039916390499244</v>
      </c>
      <c r="T163" s="38">
        <f>'peak areas'!T163*($B$23/F163)*(G163/E163)</f>
        <v>0</v>
      </c>
      <c r="U163" s="38">
        <f>'peak areas'!U163*($B$17/F163)*(G163/E163)</f>
        <v>0</v>
      </c>
      <c r="V163" s="38">
        <f>'peak areas'!V163*($B$16/F163)*(G163/E163)</f>
        <v>0.75702327667473701</v>
      </c>
      <c r="W163" s="38">
        <f>'peak areas'!W163*($B$18/F163)*(G163/E163)</f>
        <v>0.20858224421892346</v>
      </c>
      <c r="X163" s="38">
        <f>'peak areas'!X163*($B$24/F163)*(G163/E163)</f>
        <v>0</v>
      </c>
      <c r="Y163" s="38">
        <f>'peak areas'!Z163*($B$19/F163)*(G163/E163)</f>
        <v>1.6306319346733669</v>
      </c>
      <c r="Z163" s="38">
        <f>'peak areas'!AA163*($B$7/F163)*(G163/E163)</f>
        <v>19.498993290978774</v>
      </c>
      <c r="AA163" s="38">
        <f>'peak areas'!AC163*($B$20/F163)*(G163/E163)</f>
        <v>0.88737244771656831</v>
      </c>
      <c r="AB163" s="38">
        <f t="shared" si="1"/>
        <v>20.731633598838737</v>
      </c>
      <c r="AC163" s="38">
        <f>'peak areas'!Y163*($B$27/F163)*(G163/E163)</f>
        <v>0</v>
      </c>
      <c r="AD163" s="38">
        <f>'peak areas'!AB163*($B$26/F163)*(G163/E163)</f>
        <v>0</v>
      </c>
    </row>
    <row r="164" spans="1:40" x14ac:dyDescent="0.2">
      <c r="A164" s="50" t="str">
        <f>'peak areas'!A164</f>
        <v>07Sep21.125.lcd</v>
      </c>
      <c r="B164" s="80">
        <f>'peak areas'!B164</f>
        <v>44409</v>
      </c>
      <c r="C164" s="50">
        <f>'peak areas'!C164</f>
        <v>17</v>
      </c>
      <c r="D164" s="50" t="str">
        <f>'peak areas'!D164</f>
        <v>T3</v>
      </c>
      <c r="E164" s="50">
        <f>'peak areas'!E164</f>
        <v>0.1</v>
      </c>
      <c r="F164" s="119">
        <f>'peak areas'!F164</f>
        <v>300</v>
      </c>
      <c r="G164" s="50">
        <f>'peak areas'!G164</f>
        <v>1.5</v>
      </c>
      <c r="H164" s="38">
        <f>'peak areas'!H164*($B$28/F164)*(G164/E164)</f>
        <v>0.8254026018253644</v>
      </c>
      <c r="I164" s="38">
        <f>'peak areas'!I164*($B$8/F164)*(G164/E164)</f>
        <v>0.13797662340245001</v>
      </c>
      <c r="J164" s="38">
        <f>'peak areas'!J164*($B$9/F164)*(G164/E164)</f>
        <v>0</v>
      </c>
      <c r="K164" s="38">
        <f>'peak areas'!K164*($B$25/F164)*(G164/E164)</f>
        <v>0</v>
      </c>
      <c r="L164" s="38">
        <f>'peak areas'!L164*($B$10/F164)*(G164/E164)</f>
        <v>3.7227349197247701</v>
      </c>
      <c r="M164" s="38">
        <f>'peak areas'!M164*($B$11/F164)*(G164/E164)</f>
        <v>0</v>
      </c>
      <c r="N164" s="50">
        <f>'peak areas'!N164*($B$32/F164)*(G164/E164)</f>
        <v>5.394864174932322E-2</v>
      </c>
      <c r="O164" s="38">
        <f>'peak areas'!O164*($B$12/F164)*(G164/E164)</f>
        <v>0.11551807014629611</v>
      </c>
      <c r="P164" s="38">
        <f>'peak areas'!P164*($B$13/F164)*(G164/E164)</f>
        <v>0.78367894870960852</v>
      </c>
      <c r="Q164" s="38">
        <f>'peak areas'!Q164*($B$14/F164)*(G164/E164)</f>
        <v>4.1770121532208979E-2</v>
      </c>
      <c r="R164" s="38">
        <f>'peak areas'!R164*($B$22/F164)*(G164/E164)</f>
        <v>0</v>
      </c>
      <c r="S164" s="38">
        <f>'peak areas'!S164*($B$15/F164)*(G164/E164)</f>
        <v>6.0161913013961704E-2</v>
      </c>
      <c r="T164" s="38">
        <f>'peak areas'!T164*($B$23/F164)*(G164/E164)</f>
        <v>0</v>
      </c>
      <c r="U164" s="38">
        <f>'peak areas'!U164*($B$17/F164)*(G164/E164)</f>
        <v>0</v>
      </c>
      <c r="V164" s="38">
        <f>'peak areas'!V164*($B$16/F164)*(G164/E164)</f>
        <v>0.8935098235457789</v>
      </c>
      <c r="W164" s="38">
        <f>'peak areas'!W164*($B$18/F164)*(G164/E164)</f>
        <v>0.3205317111238436</v>
      </c>
      <c r="X164" s="38">
        <f>'peak areas'!X164*($B$24/F164)*(G164/E164)</f>
        <v>0</v>
      </c>
      <c r="Y164" s="38">
        <f>'peak areas'!Z164*($B$19/F164)*(G164/E164)</f>
        <v>1.6086854145728644</v>
      </c>
      <c r="Z164" s="38">
        <f>'peak areas'!AA164*($B$7/F164)*(G164/E164)</f>
        <v>17.448557730942301</v>
      </c>
      <c r="AA164" s="38">
        <f>'peak areas'!AC164*($B$20/F164)*(G164/E164)</f>
        <v>0.87839676574129144</v>
      </c>
      <c r="AB164" s="38">
        <f t="shared" si="1"/>
        <v>18.273960332767665</v>
      </c>
      <c r="AC164" s="38">
        <f>'peak areas'!Y164*($B$27/F164)*(G164/E164)</f>
        <v>0</v>
      </c>
      <c r="AD164" s="38">
        <f>'peak areas'!AB164*($B$26/F164)*(G164/E164)</f>
        <v>0</v>
      </c>
    </row>
    <row r="165" spans="1:40" x14ac:dyDescent="0.2">
      <c r="A165" s="50" t="str">
        <f>'peak areas'!A165</f>
        <v>07Sep21.126.lcd</v>
      </c>
      <c r="B165" s="80">
        <f>'peak areas'!B165</f>
        <v>44409</v>
      </c>
      <c r="C165" s="50">
        <f>'peak areas'!C165</f>
        <v>18</v>
      </c>
      <c r="D165" s="50" t="str">
        <f>'peak areas'!D165</f>
        <v>T3</v>
      </c>
      <c r="E165" s="50">
        <f>'peak areas'!E165</f>
        <v>0.1</v>
      </c>
      <c r="F165" s="119">
        <f>'peak areas'!F165</f>
        <v>300</v>
      </c>
      <c r="G165" s="50">
        <f>'peak areas'!G165</f>
        <v>1.5</v>
      </c>
      <c r="H165" s="38">
        <f>'peak areas'!H165*($B$28/F165)*(G165/E165)</f>
        <v>0.7861323729737093</v>
      </c>
      <c r="I165" s="38">
        <f>'peak areas'!I165*($B$8/F165)*(G165/E165)</f>
        <v>0.12545996420427427</v>
      </c>
      <c r="J165" s="38">
        <f>'peak areas'!J165*($B$9/F165)*(G165/E165)</f>
        <v>0</v>
      </c>
      <c r="K165" s="38">
        <f>'peak areas'!K165*($B$25/F165)*(G165/E165)</f>
        <v>0</v>
      </c>
      <c r="L165" s="38">
        <f>'peak areas'!L165*($B$10/F165)*(G165/E165)</f>
        <v>4.4248401949541289</v>
      </c>
      <c r="M165" s="38">
        <f>'peak areas'!M165*($B$11/F165)*(G165/E165)</f>
        <v>0</v>
      </c>
      <c r="N165" s="50">
        <f>'peak areas'!N165*($B$32/F165)*(G165/E165)</f>
        <v>0.15146630975944603</v>
      </c>
      <c r="O165" s="38">
        <f>'peak areas'!O165*($B$12/F165)*(G165/E165)</f>
        <v>0.16091339518073502</v>
      </c>
      <c r="P165" s="38">
        <f>'peak areas'!P165*($B$13/F165)*(G165/E165)</f>
        <v>0.93670981990250335</v>
      </c>
      <c r="Q165" s="38">
        <f>'peak areas'!Q165*($B$14/F165)*(G165/E165)</f>
        <v>4.690840123299235E-2</v>
      </c>
      <c r="R165" s="38">
        <f>'peak areas'!R165*($B$22/F165)*(G165/E165)</f>
        <v>0</v>
      </c>
      <c r="S165" s="38">
        <f>'peak areas'!S165*($B$15/F165)*(G165/E165)</f>
        <v>5.0821552671305677E-2</v>
      </c>
      <c r="T165" s="38">
        <f>'peak areas'!T165*($B$23/F165)*(G165/E165)</f>
        <v>0</v>
      </c>
      <c r="U165" s="38">
        <f>'peak areas'!U165*($B$17/F165)*(G165/E165)</f>
        <v>0</v>
      </c>
      <c r="V165" s="38">
        <f>'peak areas'!V165*($B$16/F165)*(G165/E165)</f>
        <v>1.1327443054165507</v>
      </c>
      <c r="W165" s="38">
        <f>'peak areas'!W165*($B$18/F165)*(G165/E165)</f>
        <v>0.34269382609420079</v>
      </c>
      <c r="X165" s="38">
        <f>'peak areas'!X165*($B$24/F165)*(G165/E165)</f>
        <v>0</v>
      </c>
      <c r="Y165" s="38">
        <f>'peak areas'!Z165*($B$19/F165)*(G165/E165)</f>
        <v>2.2547990201005028</v>
      </c>
      <c r="Z165" s="38">
        <f>'peak areas'!AA165*($B$7/F165)*(G165/E165)</f>
        <v>21.601626222265054</v>
      </c>
      <c r="AA165" s="38">
        <f>'peak areas'!AC165*($B$20/F165)*(G165/E165)</f>
        <v>1.0773384976450353</v>
      </c>
      <c r="AB165" s="38">
        <f t="shared" si="1"/>
        <v>22.387758595238765</v>
      </c>
      <c r="AC165" s="38">
        <f>'peak areas'!Y165*($B$27/F165)*(G165/E165)</f>
        <v>0</v>
      </c>
      <c r="AD165" s="38">
        <f>'peak areas'!AB165*($B$26/F165)*(G165/E165)</f>
        <v>0</v>
      </c>
    </row>
    <row r="166" spans="1:40" s="136" customFormat="1" x14ac:dyDescent="0.2">
      <c r="A166" s="134" t="str">
        <f>'peak areas'!A166</f>
        <v>07Sep21.127.lcd</v>
      </c>
      <c r="B166" s="135">
        <f>'peak areas'!B166</f>
        <v>44409</v>
      </c>
      <c r="C166" s="134">
        <f>'peak areas'!C166</f>
        <v>19</v>
      </c>
      <c r="D166" s="134" t="str">
        <f>'peak areas'!D166</f>
        <v>T3</v>
      </c>
      <c r="E166" s="134">
        <f>'peak areas'!E166</f>
        <v>0.1</v>
      </c>
      <c r="F166" s="119">
        <f>'peak areas'!F166</f>
        <v>300</v>
      </c>
      <c r="G166" s="134">
        <f>'peak areas'!G166</f>
        <v>1.5</v>
      </c>
      <c r="H166" s="134">
        <f>'peak areas'!H166*($B$28/F166)*(G166/E166)</f>
        <v>0.55787096444626072</v>
      </c>
      <c r="I166" s="134">
        <f>'peak areas'!I166*($B$8/F166)*(G166/E166)</f>
        <v>9.8679747573845247E-2</v>
      </c>
      <c r="J166" s="134">
        <f>'peak areas'!J166*($B$9/F166)*(G166/E166)</f>
        <v>0</v>
      </c>
      <c r="K166" s="134">
        <f>'peak areas'!K166*($B$25/F166)*(G166/E166)</f>
        <v>0</v>
      </c>
      <c r="L166" s="134">
        <f>'peak areas'!L166*($B$10/F166)*(G166/E166)</f>
        <v>3.5634153096330277</v>
      </c>
      <c r="M166" s="134">
        <f>'peak areas'!M166*($B$11/F166)*(G166/E166)</f>
        <v>0</v>
      </c>
      <c r="N166" s="134">
        <f>'peak areas'!N166*($B$32/F166)*(G166/E166)</f>
        <v>0.10807654391778271</v>
      </c>
      <c r="O166" s="134">
        <f>'peak areas'!O166*($B$12/F166)*(G166/E166)</f>
        <v>0.10074721929987936</v>
      </c>
      <c r="P166" s="134">
        <f>'peak areas'!P166*($B$13/F166)*(G166/E166)</f>
        <v>0.81714369472303772</v>
      </c>
      <c r="Q166" s="134">
        <f>'peak areas'!Q166*($B$14/F166)*(G166/E166)</f>
        <v>3.5904297802996088E-2</v>
      </c>
      <c r="R166" s="134">
        <f>'peak areas'!R166*($B$22/F166)*(G166/E166)</f>
        <v>0</v>
      </c>
      <c r="S166" s="134">
        <f>'peak areas'!S166*($B$15/F166)*(G166/E166)</f>
        <v>9.5169210979999808E-2</v>
      </c>
      <c r="T166" s="134">
        <f>'peak areas'!T166*($B$23/F166)*(G166/E166)</f>
        <v>0</v>
      </c>
      <c r="U166" s="134">
        <f>'peak areas'!U166*($B$17/F166)*(G166/E166)</f>
        <v>0</v>
      </c>
      <c r="V166" s="134">
        <f>'peak areas'!V166*($B$16/F166)*(G166/E166)</f>
        <v>0.71780882810975133</v>
      </c>
      <c r="W166" s="134">
        <f>'peak areas'!W166*($B$18/F166)*(G166/E166)</f>
        <v>0.21008332809107585</v>
      </c>
      <c r="X166" s="134">
        <f>'peak areas'!X166*($B$24/F166)*(G166/E166)</f>
        <v>0</v>
      </c>
      <c r="Y166" s="134">
        <f>'peak areas'!Z166*($B$19/F166)*(G166/E166)</f>
        <v>1.3716117462311557</v>
      </c>
      <c r="Z166" s="134">
        <f>'peak areas'!AA166*($B$7/F166)*(G166/E166)</f>
        <v>15.294665616451557</v>
      </c>
      <c r="AA166" s="134">
        <f>'peak areas'!AC166*($B$20/F166)*(G166/E166)</f>
        <v>0.74945270620006754</v>
      </c>
      <c r="AB166" s="134">
        <f t="shared" si="1"/>
        <v>15.852536580897818</v>
      </c>
      <c r="AC166" s="134">
        <f>'peak areas'!Y166*($B$27/F166)*(G166/E166)</f>
        <v>0</v>
      </c>
      <c r="AD166" s="134">
        <f>'peak areas'!AB166*($B$26/F166)*(G166/E166)</f>
        <v>0</v>
      </c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</row>
    <row r="167" spans="1:40" s="136" customFormat="1" x14ac:dyDescent="0.2">
      <c r="A167" s="134" t="str">
        <f>'peak areas'!A167</f>
        <v>07Sep21.128.lcd</v>
      </c>
      <c r="B167" s="135">
        <f>'peak areas'!B167</f>
        <v>44409</v>
      </c>
      <c r="C167" s="134">
        <f>'peak areas'!C167</f>
        <v>20</v>
      </c>
      <c r="D167" s="134" t="str">
        <f>'peak areas'!D167</f>
        <v>T3</v>
      </c>
      <c r="E167" s="134">
        <f>'peak areas'!E167</f>
        <v>0.1</v>
      </c>
      <c r="F167" s="119">
        <f>'peak areas'!F167</f>
        <v>300</v>
      </c>
      <c r="G167" s="134">
        <f>'peak areas'!G167</f>
        <v>1.5</v>
      </c>
      <c r="H167" s="134">
        <f>'peak areas'!H167*($B$28/F167)*(G167/E167)</f>
        <v>0.64802540525813923</v>
      </c>
      <c r="I167" s="134">
        <f>'peak areas'!I167*($B$8/F167)*(G167/E167)</f>
        <v>0.11491023240706368</v>
      </c>
      <c r="J167" s="134">
        <f>'peak areas'!J167*($B$9/F167)*(G167/E167)</f>
        <v>0</v>
      </c>
      <c r="K167" s="134">
        <f>'peak areas'!K167*($B$25/F167)*(G167/E167)</f>
        <v>0</v>
      </c>
      <c r="L167" s="134">
        <f>'peak areas'!L167*($B$10/F167)*(G167/E167)</f>
        <v>4.38802740825688</v>
      </c>
      <c r="M167" s="134">
        <f>'peak areas'!M167*($B$11/F167)*(G167/E167)</f>
        <v>0</v>
      </c>
      <c r="N167" s="134">
        <f>'peak areas'!N167*($B$32/F167)*(G167/E167)</f>
        <v>0.11263675409239524</v>
      </c>
      <c r="O167" s="134">
        <f>'peak areas'!O167*($B$12/F167)*(G167/E167)</f>
        <v>0.12265308238657815</v>
      </c>
      <c r="P167" s="134">
        <f>'peak areas'!P167*($B$13/F167)*(G167/E167)</f>
        <v>0.99033797336968576</v>
      </c>
      <c r="Q167" s="134">
        <f>'peak areas'!Q167*($B$14/F167)*(G167/E167)</f>
        <v>4.8822751457797492E-2</v>
      </c>
      <c r="R167" s="134">
        <f>'peak areas'!R167*($B$22/F167)*(G167/E167)</f>
        <v>0</v>
      </c>
      <c r="S167" s="134">
        <f>'peak areas'!S167*($B$15/F167)*(G167/E167)</f>
        <v>6.8528437056159491E-2</v>
      </c>
      <c r="T167" s="134">
        <f>'peak areas'!T167*($B$23/F167)*(G167/E167)</f>
        <v>0</v>
      </c>
      <c r="U167" s="134">
        <f>'peak areas'!U167*($B$17/F167)*(G167/E167)</f>
        <v>0</v>
      </c>
      <c r="V167" s="134">
        <f>'peak areas'!V167*($B$16/F167)*(G167/E167)</f>
        <v>0.97138748915070239</v>
      </c>
      <c r="W167" s="134">
        <f>'peak areas'!W167*($B$18/F167)*(G167/E167)</f>
        <v>0.34494746407920174</v>
      </c>
      <c r="X167" s="134">
        <f>'peak areas'!X167*($B$24/F167)*(G167/E167)</f>
        <v>0</v>
      </c>
      <c r="Y167" s="134">
        <f>'peak areas'!Z167*($B$19/F167)*(G167/E167)</f>
        <v>1.6310529271356786</v>
      </c>
      <c r="Z167" s="134">
        <f>'peak areas'!AA167*($B$7/F167)*(G167/E167)</f>
        <v>19.424961725219248</v>
      </c>
      <c r="AA167" s="134">
        <f>'peak areas'!AC167*($B$20/F167)*(G167/E167)</f>
        <v>0.99645320773521517</v>
      </c>
      <c r="AB167" s="134">
        <f t="shared" si="1"/>
        <v>20.072987130477387</v>
      </c>
      <c r="AC167" s="134">
        <f>'peak areas'!Y167*($B$27/F167)*(G167/E167)</f>
        <v>0</v>
      </c>
      <c r="AD167" s="134">
        <f>'peak areas'!AB167*($B$26/F167)*(G167/E167)</f>
        <v>0</v>
      </c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</row>
    <row r="168" spans="1:40" s="136" customFormat="1" x14ac:dyDescent="0.2">
      <c r="A168" s="134" t="str">
        <f>'peak areas'!A168</f>
        <v>07Sep21.129.lcd</v>
      </c>
      <c r="B168" s="135">
        <f>'peak areas'!B168</f>
        <v>44409</v>
      </c>
      <c r="C168" s="134">
        <f>'peak areas'!C168</f>
        <v>21</v>
      </c>
      <c r="D168" s="134" t="str">
        <f>'peak areas'!D168</f>
        <v>T3</v>
      </c>
      <c r="E168" s="134">
        <f>'peak areas'!E168</f>
        <v>0.1</v>
      </c>
      <c r="F168" s="119">
        <f>'peak areas'!F168</f>
        <v>300</v>
      </c>
      <c r="G168" s="134">
        <f>'peak areas'!G168</f>
        <v>1.5</v>
      </c>
      <c r="H168" s="134">
        <f>'peak areas'!H168*($B$28/F168)*(G168/E168)</f>
        <v>1.1569290287426781</v>
      </c>
      <c r="I168" s="134">
        <f>'peak areas'!I168*($B$8/F168)*(G168/E168)</f>
        <v>0.14869971151296599</v>
      </c>
      <c r="J168" s="134">
        <f>'peak areas'!J168*($B$9/F168)*(G168/E168)</f>
        <v>0</v>
      </c>
      <c r="K168" s="134">
        <f>'peak areas'!K168*($B$25/F168)*(G168/E168)</f>
        <v>0</v>
      </c>
      <c r="L168" s="134">
        <f>'peak areas'!L168*($B$10/F168)*(G168/E168)</f>
        <v>3.4681505160550459</v>
      </c>
      <c r="M168" s="134">
        <f>'peak areas'!M168*($B$11/F168)*(G168/E168)</f>
        <v>0</v>
      </c>
      <c r="N168" s="134">
        <f>'peak areas'!N168*($B$32/F168)*(G168/E168)</f>
        <v>6.1617489924079102E-2</v>
      </c>
      <c r="O168" s="134">
        <f>'peak areas'!O168*($B$12/F168)*(G168/E168)</f>
        <v>0.11685125582441111</v>
      </c>
      <c r="P168" s="134">
        <f>'peak areas'!P168*($B$13/F168)*(G168/E168)</f>
        <v>0.71111836961318298</v>
      </c>
      <c r="Q168" s="134">
        <f>'peak areas'!Q168*($B$14/F168)*(G168/E168)</f>
        <v>4.4884919403922793E-2</v>
      </c>
      <c r="R168" s="134">
        <f>'peak areas'!R168*($B$22/F168)*(G168/E168)</f>
        <v>0</v>
      </c>
      <c r="S168" s="134">
        <f>'peak areas'!S168*($B$15/F168)*(G168/E168)</f>
        <v>6.8706268032764917E-2</v>
      </c>
      <c r="T168" s="134">
        <f>'peak areas'!T168*($B$23/F168)*(G168/E168)</f>
        <v>0</v>
      </c>
      <c r="U168" s="134">
        <f>'peak areas'!U168*($B$17/F168)*(G168/E168)</f>
        <v>0</v>
      </c>
      <c r="V168" s="134">
        <f>'peak areas'!V168*($B$16/F168)*(G168/E168)</f>
        <v>1.1713913097645754</v>
      </c>
      <c r="W168" s="134">
        <f>'peak areas'!W168*($B$18/F168)*(G168/E168)</f>
        <v>0.47778332588082678</v>
      </c>
      <c r="X168" s="134">
        <f>'peak areas'!X168*($B$24/F168)*(G168/E168)</f>
        <v>0</v>
      </c>
      <c r="Y168" s="134">
        <f>'peak areas'!Z168*($B$19/F168)*(G168/E168)</f>
        <v>1.6959040703517589</v>
      </c>
      <c r="Z168" s="134">
        <f>'peak areas'!AA168*($B$7/F168)*(G168/E168)</f>
        <v>17.665688560562813</v>
      </c>
      <c r="AA168" s="134">
        <f>'peak areas'!AC168*($B$20/F168)*(G168/E168)</f>
        <v>0.95521268305229157</v>
      </c>
      <c r="AB168" s="134">
        <f t="shared" ref="AB168:AB198" si="2">H168+Z168</f>
        <v>18.822617589305491</v>
      </c>
      <c r="AC168" s="134">
        <f>'peak areas'!Y168*($B$27/F168)*(G168/E168)</f>
        <v>0</v>
      </c>
      <c r="AD168" s="134">
        <f>'peak areas'!AB168*($B$26/F168)*(G168/E168)</f>
        <v>0</v>
      </c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</row>
    <row r="169" spans="1:40" s="8" customFormat="1" x14ac:dyDescent="0.2">
      <c r="A169" s="50" t="str">
        <f>'peak areas'!A169</f>
        <v>07Sep21.130.lcd</v>
      </c>
      <c r="B169" s="80">
        <f>'peak areas'!B169</f>
        <v>44409</v>
      </c>
      <c r="C169" s="50">
        <f>'peak areas'!C169</f>
        <v>22</v>
      </c>
      <c r="D169" s="50" t="str">
        <f>'peak areas'!D169</f>
        <v>T3</v>
      </c>
      <c r="E169" s="50">
        <f>'peak areas'!E169</f>
        <v>0.1</v>
      </c>
      <c r="F169" s="119">
        <f>'peak areas'!F169</f>
        <v>300</v>
      </c>
      <c r="G169" s="50">
        <f>'peak areas'!G169</f>
        <v>1.5</v>
      </c>
      <c r="H169" s="50">
        <f>'peak areas'!H169*($B$28/F169)*(G169/E169)</f>
        <v>0.75503190982155022</v>
      </c>
      <c r="I169" s="50">
        <f>'peak areas'!I169*($B$8/F169)*(G169/E169)</f>
        <v>9.596938829082037E-2</v>
      </c>
      <c r="J169" s="50">
        <f>'peak areas'!J169*($B$9/F169)*(G169/E169)</f>
        <v>0</v>
      </c>
      <c r="K169" s="50">
        <f>'peak areas'!K169*($B$25/F169)*(G169/E169)</f>
        <v>0</v>
      </c>
      <c r="L169" s="50">
        <f>'peak areas'!L169*($B$10/F169)*(G169/E169)</f>
        <v>2.7774154816513761</v>
      </c>
      <c r="M169" s="50">
        <f>'peak areas'!M169*($B$11/F169)*(G169/E169)</f>
        <v>0</v>
      </c>
      <c r="N169" s="50">
        <f>'peak areas'!N169*($B$32/F169)*(G169/E169)</f>
        <v>3.9625297039801957E-2</v>
      </c>
      <c r="O169" s="50">
        <f>'peak areas'!O169*($B$12/F169)*(G169/E169)</f>
        <v>8.332057793594784E-2</v>
      </c>
      <c r="P169" s="50">
        <f>'peak areas'!P169*($B$13/F169)*(G169/E169)</f>
        <v>0.59053453301649328</v>
      </c>
      <c r="Q169" s="50">
        <f>'peak areas'!Q169*($B$14/F169)*(G169/E169)</f>
        <v>3.1539033632419056E-2</v>
      </c>
      <c r="R169" s="50">
        <f>'peak areas'!R169*($B$22/F169)*(G169/E169)</f>
        <v>0</v>
      </c>
      <c r="S169" s="50">
        <f>'peak areas'!S169*($B$15/F169)*(G169/E169)</f>
        <v>7.0429534877488847E-2</v>
      </c>
      <c r="T169" s="50">
        <f>'peak areas'!T169*($B$23/F169)*(G169/E169)</f>
        <v>0</v>
      </c>
      <c r="U169" s="50">
        <f>'peak areas'!U169*($B$17/F169)*(G169/E169)</f>
        <v>0</v>
      </c>
      <c r="V169" s="50">
        <f>'peak areas'!V169*($B$16/F169)*(G169/E169)</f>
        <v>0.68113166582917695</v>
      </c>
      <c r="W169" s="50">
        <f>'peak areas'!W169*($B$18/F169)*(G169/E169)</f>
        <v>0.22887303479102095</v>
      </c>
      <c r="X169" s="50">
        <f>'peak areas'!X169*($B$24/F169)*(G169/E169)</f>
        <v>0</v>
      </c>
      <c r="Y169" s="50">
        <f>'peak areas'!Z169*($B$19/F169)*(G169/E169)</f>
        <v>1.1670094095477388</v>
      </c>
      <c r="Z169" s="50">
        <f>'peak areas'!AA169*($B$7/F169)*(G169/E169)</f>
        <v>12.264232940182218</v>
      </c>
      <c r="AA169" s="50">
        <f>'peak areas'!AC169*($B$20/F169)*(G169/E169)</f>
        <v>0.62367784725682773</v>
      </c>
      <c r="AB169" s="50">
        <f t="shared" si="2"/>
        <v>13.019264850003768</v>
      </c>
      <c r="AC169" s="50">
        <f>'peak areas'!Y169*($B$27/F169)*(G169/E169)</f>
        <v>0</v>
      </c>
      <c r="AD169" s="50">
        <f>'peak areas'!AB169*($B$26/F169)*(G169/E169)</f>
        <v>0</v>
      </c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</row>
    <row r="170" spans="1:40" s="8" customFormat="1" x14ac:dyDescent="0.2">
      <c r="A170" s="50" t="str">
        <f>'peak areas'!A170</f>
        <v>07Sep21.131.lcd</v>
      </c>
      <c r="B170" s="80">
        <f>'peak areas'!B170</f>
        <v>44409</v>
      </c>
      <c r="C170" s="50">
        <f>'peak areas'!C170</f>
        <v>23</v>
      </c>
      <c r="D170" s="50" t="str">
        <f>'peak areas'!D170</f>
        <v>T3</v>
      </c>
      <c r="E170" s="50">
        <f>'peak areas'!E170</f>
        <v>0.1</v>
      </c>
      <c r="F170" s="119">
        <f>'peak areas'!F170</f>
        <v>300</v>
      </c>
      <c r="G170" s="50">
        <f>'peak areas'!G170</f>
        <v>1.5</v>
      </c>
      <c r="H170" s="50">
        <f>'peak areas'!H170*($B$28/F170)*(G170/E170)</f>
        <v>1.808490907233347</v>
      </c>
      <c r="I170" s="50">
        <f>'peak areas'!I170*($B$8/F170)*(G170/E170)</f>
        <v>0.19508252664792913</v>
      </c>
      <c r="J170" s="50">
        <f>'peak areas'!J170*($B$9/F170)*(G170/E170)</f>
        <v>0</v>
      </c>
      <c r="K170" s="50">
        <f>'peak areas'!K170*($B$25/F170)*(G170/E170)</f>
        <v>0</v>
      </c>
      <c r="L170" s="50">
        <f>'peak areas'!L170*($B$10/F170)*(G170/E170)</f>
        <v>3.5957776376146788</v>
      </c>
      <c r="M170" s="50">
        <f>'peak areas'!M170*($B$11/F170)*(G170/E170)</f>
        <v>0</v>
      </c>
      <c r="N170" s="50">
        <f>'peak areas'!N170*($B$32/F170)*(G170/E170)</f>
        <v>0.16142619353487014</v>
      </c>
      <c r="O170" s="50">
        <f>'peak areas'!O170*($B$12/F170)*(G170/E170)</f>
        <v>0.12680429810917426</v>
      </c>
      <c r="P170" s="50">
        <f>'peak areas'!P170*($B$13/F170)*(G170/E170)</f>
        <v>0.74621070557695213</v>
      </c>
      <c r="Q170" s="50">
        <f>'peak areas'!Q170*($B$14/F170)*(G170/E170)</f>
        <v>5.4765876740031014E-2</v>
      </c>
      <c r="R170" s="50">
        <f>'peak areas'!R170*($B$22/F170)*(G170/E170)</f>
        <v>0</v>
      </c>
      <c r="S170" s="50">
        <f>'peak areas'!S170*($B$15/F170)*(G170/E170)</f>
        <v>9.7417502612796886E-2</v>
      </c>
      <c r="T170" s="50">
        <f>'peak areas'!T170*($B$23/F170)*(G170/E170)</f>
        <v>0</v>
      </c>
      <c r="U170" s="50">
        <f>'peak areas'!U170*($B$17/F170)*(G170/E170)</f>
        <v>0</v>
      </c>
      <c r="V170" s="50">
        <f>'peak areas'!V170*($B$16/F170)*(G170/E170)</f>
        <v>0.9192961100336795</v>
      </c>
      <c r="W170" s="50">
        <f>'peak areas'!W170*($B$18/F170)*(G170/E170)</f>
        <v>0.34934205814995345</v>
      </c>
      <c r="X170" s="50">
        <f>'peak areas'!X170*($B$24/F170)*(G170/E170)</f>
        <v>0</v>
      </c>
      <c r="Y170" s="50">
        <f>'peak areas'!Z170*($B$19/F170)*(G170/E170)</f>
        <v>1.6652814447236182</v>
      </c>
      <c r="Z170" s="50">
        <f>'peak areas'!AA170*($B$7/F170)*(G170/E170)</f>
        <v>15.77542728681251</v>
      </c>
      <c r="AA170" s="50">
        <f>'peak areas'!AC170*($B$20/F170)*(G170/E170)</f>
        <v>0.8080159623205645</v>
      </c>
      <c r="AB170" s="50">
        <f t="shared" si="2"/>
        <v>17.583918194045857</v>
      </c>
      <c r="AC170" s="50">
        <f>'peak areas'!Y170*($B$27/F170)*(G170/E170)</f>
        <v>0</v>
      </c>
      <c r="AD170" s="50">
        <f>'peak areas'!AB170*($B$26/F170)*(G170/E170)</f>
        <v>0</v>
      </c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</row>
    <row r="171" spans="1:40" s="8" customFormat="1" x14ac:dyDescent="0.2">
      <c r="A171" s="50" t="str">
        <f>'peak areas'!A171</f>
        <v>07Sep21.132.lcd</v>
      </c>
      <c r="B171" s="80">
        <f>'peak areas'!B171</f>
        <v>44409</v>
      </c>
      <c r="C171" s="50">
        <f>'peak areas'!C171</f>
        <v>24</v>
      </c>
      <c r="D171" s="50" t="str">
        <f>'peak areas'!D171</f>
        <v>T3</v>
      </c>
      <c r="E171" s="50">
        <f>'peak areas'!E171</f>
        <v>0.1</v>
      </c>
      <c r="F171" s="119">
        <f>'peak areas'!F171</f>
        <v>300</v>
      </c>
      <c r="G171" s="50">
        <f>'peak areas'!G171</f>
        <v>1.5</v>
      </c>
      <c r="H171" s="50">
        <f>'peak areas'!H171*($B$28/F171)*(G171/E171)</f>
        <v>0.53614984334559335</v>
      </c>
      <c r="I171" s="50">
        <f>'peak areas'!I171*($B$8/F171)*(G171/E171)</f>
        <v>9.0902049901893184E-2</v>
      </c>
      <c r="J171" s="50">
        <f>'peak areas'!J171*($B$9/F171)*(G171/E171)</f>
        <v>0</v>
      </c>
      <c r="K171" s="50">
        <f>'peak areas'!K171*($B$25/F171)*(G171/E171)</f>
        <v>0</v>
      </c>
      <c r="L171" s="50">
        <f>'peak areas'!L171*($B$10/F171)*(G171/E171)</f>
        <v>3.1284908256880732</v>
      </c>
      <c r="M171" s="50">
        <f>'peak areas'!M171*($B$11/F171)*(G171/E171)</f>
        <v>0</v>
      </c>
      <c r="N171" s="50">
        <f>'peak areas'!N171*($B$32/F171)*(G171/E171)</f>
        <v>0.11812387180010256</v>
      </c>
      <c r="O171" s="50">
        <f>'peak areas'!O171*($B$12/F171)*(G171/E171)</f>
        <v>0.12505845972116655</v>
      </c>
      <c r="P171" s="50">
        <f>'peak areas'!P171*($B$13/F171)*(G171/E171)</f>
        <v>0.67601106730504279</v>
      </c>
      <c r="Q171" s="50">
        <f>'peak areas'!Q171*($B$14/F171)*(G171/E171)</f>
        <v>3.8687153711738947E-2</v>
      </c>
      <c r="R171" s="50">
        <f>'peak areas'!R171*($B$22/F171)*(G171/E171)</f>
        <v>0</v>
      </c>
      <c r="S171" s="50">
        <f>'peak areas'!S171*($B$15/F171)*(G171/E171)</f>
        <v>8.573146700729796E-2</v>
      </c>
      <c r="T171" s="50">
        <f>'peak areas'!T171*($B$23/F171)*(G171/E171)</f>
        <v>0</v>
      </c>
      <c r="U171" s="50">
        <f>'peak areas'!U171*($B$17/F171)*(G171/E171)</f>
        <v>0</v>
      </c>
      <c r="V171" s="50">
        <f>'peak areas'!V171*($B$16/F171)*(G171/E171)</f>
        <v>1.0222993949310422</v>
      </c>
      <c r="W171" s="50">
        <f>'peak areas'!W171*($B$18/F171)*(G171/E171)</f>
        <v>0.35395396731211604</v>
      </c>
      <c r="X171" s="50">
        <f>'peak areas'!X171*($B$24/F171)*(G171/E171)</f>
        <v>0</v>
      </c>
      <c r="Y171" s="50">
        <f>'peak areas'!Z171*($B$19/F171)*(G171/E171)</f>
        <v>1.7087351884422113</v>
      </c>
      <c r="Z171" s="50">
        <f>'peak areas'!AA171*($B$7/F171)*(G171/E171)</f>
        <v>15.48977461395328</v>
      </c>
      <c r="AA171" s="50">
        <f>'peak areas'!AC171*($B$20/F171)*(G171/E171)</f>
        <v>0.8258036586346027</v>
      </c>
      <c r="AB171" s="50">
        <f t="shared" si="2"/>
        <v>16.025924457298874</v>
      </c>
      <c r="AC171" s="50">
        <f>'peak areas'!Y171*($B$27/F171)*(G171/E171)</f>
        <v>0</v>
      </c>
      <c r="AD171" s="50">
        <f>'peak areas'!AB171*($B$26/F171)*(G171/E171)</f>
        <v>0</v>
      </c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</row>
    <row r="172" spans="1:40" s="136" customFormat="1" x14ac:dyDescent="0.2">
      <c r="A172" s="134" t="str">
        <f>'peak areas'!A172</f>
        <v>07Sep21.133.lcd</v>
      </c>
      <c r="B172" s="135">
        <f>'peak areas'!B172</f>
        <v>44409</v>
      </c>
      <c r="C172" s="134">
        <f>'peak areas'!C172</f>
        <v>25</v>
      </c>
      <c r="D172" s="134" t="str">
        <f>'peak areas'!D172</f>
        <v>T3</v>
      </c>
      <c r="E172" s="134">
        <f>'peak areas'!E172</f>
        <v>0.1</v>
      </c>
      <c r="F172" s="119">
        <f>'peak areas'!F172</f>
        <v>300</v>
      </c>
      <c r="G172" s="134">
        <f>'peak areas'!G172</f>
        <v>1.5</v>
      </c>
      <c r="H172" s="134">
        <f>'peak areas'!H172*($B$28/F172)*(G172/E172)</f>
        <v>0.64864044408118782</v>
      </c>
      <c r="I172" s="134">
        <f>'peak areas'!I172*($B$8/F172)*(G172/E172)</f>
        <v>0.11423347603012142</v>
      </c>
      <c r="J172" s="134">
        <f>'peak areas'!J172*($B$9/F172)*(G172/E172)</f>
        <v>0</v>
      </c>
      <c r="K172" s="134">
        <f>'peak areas'!K172*($B$25/F172)*(G172/E172)</f>
        <v>0</v>
      </c>
      <c r="L172" s="134">
        <f>'peak areas'!L172*($B$10/F172)*(G172/E172)</f>
        <v>3.3100911123853209</v>
      </c>
      <c r="M172" s="134">
        <f>'peak areas'!M172*($B$11/F172)*(G172/E172)</f>
        <v>0</v>
      </c>
      <c r="N172" s="134">
        <f>'peak areas'!N172*($B$32/F172)*(G172/E172)</f>
        <v>0.119426788992849</v>
      </c>
      <c r="O172" s="134">
        <f>'peak areas'!O172*($B$12/F172)*(G172/E172)</f>
        <v>0.11612823184553922</v>
      </c>
      <c r="P172" s="134">
        <f>'peak areas'!P172*($B$13/F172)*(G172/E172)</f>
        <v>0.75528405185183645</v>
      </c>
      <c r="Q172" s="134">
        <f>'peak areas'!Q172*($B$14/F172)*(G172/E172)</f>
        <v>2.9315477195531382E-2</v>
      </c>
      <c r="R172" s="134">
        <f>'peak areas'!R172*($B$22/F172)*(G172/E172)</f>
        <v>0</v>
      </c>
      <c r="S172" s="134">
        <f>'peak areas'!S172*($B$15/F172)*(G172/E172)</f>
        <v>9.7506418101099598E-2</v>
      </c>
      <c r="T172" s="134">
        <f>'peak areas'!T172*($B$23/F172)*(G172/E172)</f>
        <v>0</v>
      </c>
      <c r="U172" s="134">
        <f>'peak areas'!U172*($B$17/F172)*(G172/E172)</f>
        <v>0</v>
      </c>
      <c r="V172" s="134">
        <f>'peak areas'!V172*($B$16/F172)*(G172/E172)</f>
        <v>0.8909036333207363</v>
      </c>
      <c r="W172" s="134">
        <f>'peak areas'!W172*($B$18/F172)*(G172/E172)</f>
        <v>0.26787706934571526</v>
      </c>
      <c r="X172" s="134">
        <f>'peak areas'!X172*($B$24/F172)*(G172/E172)</f>
        <v>0</v>
      </c>
      <c r="Y172" s="134">
        <f>'peak areas'!Z172*($B$19/F172)*(G172/E172)</f>
        <v>1.5115093718592967</v>
      </c>
      <c r="Z172" s="134">
        <f>'peak areas'!AA172*($B$7/F172)*(G172/E172)</f>
        <v>15.087257826573655</v>
      </c>
      <c r="AA172" s="134">
        <f>'peak areas'!AC172*($B$20/F172)*(G172/E172)</f>
        <v>0.77248148660161708</v>
      </c>
      <c r="AB172" s="134">
        <f t="shared" si="2"/>
        <v>15.735898270654843</v>
      </c>
      <c r="AC172" s="134">
        <f>'peak areas'!Y172*($B$27/F172)*(G172/E172)</f>
        <v>0</v>
      </c>
      <c r="AD172" s="134">
        <f>'peak areas'!AB172*($B$26/F172)*(G172/E172)</f>
        <v>0</v>
      </c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</row>
    <row r="173" spans="1:40" s="136" customFormat="1" x14ac:dyDescent="0.2">
      <c r="A173" s="134" t="str">
        <f>'peak areas'!A173</f>
        <v>07Sep21.134.lcd</v>
      </c>
      <c r="B173" s="135">
        <f>'peak areas'!B173</f>
        <v>44409</v>
      </c>
      <c r="C173" s="134">
        <f>'peak areas'!C173</f>
        <v>26</v>
      </c>
      <c r="D173" s="134" t="str">
        <f>'peak areas'!D173</f>
        <v>T3</v>
      </c>
      <c r="E173" s="134">
        <f>'peak areas'!E173</f>
        <v>0.1</v>
      </c>
      <c r="F173" s="119">
        <f>'peak areas'!F173</f>
        <v>300</v>
      </c>
      <c r="G173" s="134">
        <f>'peak areas'!G173</f>
        <v>1.5</v>
      </c>
      <c r="H173" s="134">
        <f>'peak areas'!H173*($B$28/F173)*(G173/E173)</f>
        <v>0.5699769786132679</v>
      </c>
      <c r="I173" s="134">
        <f>'peak areas'!I173*($B$8/F173)*(G173/E173)</f>
        <v>0.10506559407647026</v>
      </c>
      <c r="J173" s="134">
        <f>'peak areas'!J173*($B$9/F173)*(G173/E173)</f>
        <v>0</v>
      </c>
      <c r="K173" s="134">
        <f>'peak areas'!K173*($B$25/F173)*(G173/E173)</f>
        <v>0</v>
      </c>
      <c r="L173" s="134">
        <f>'peak areas'!L173*($B$10/F173)*(G173/E173)</f>
        <v>3.2018382454128438</v>
      </c>
      <c r="M173" s="134">
        <f>'peak areas'!M173*($B$11/F173)*(G173/E173)</f>
        <v>0</v>
      </c>
      <c r="N173" s="134">
        <f>'peak areas'!N173*($B$32/F173)*(G173/E173)</f>
        <v>0.11367733896445448</v>
      </c>
      <c r="O173" s="134">
        <f>'peak areas'!O173*($B$12/F173)*(G173/E173)</f>
        <v>0.11807157922289728</v>
      </c>
      <c r="P173" s="134">
        <f>'peak areas'!P173*($B$13/F173)*(G173/E173)</f>
        <v>0.73138279989144017</v>
      </c>
      <c r="Q173" s="134">
        <f>'peak areas'!Q173*($B$14/F173)*(G173/E173)</f>
        <v>4.6703779474996557E-2</v>
      </c>
      <c r="R173" s="134">
        <f>'peak areas'!R173*($B$22/F173)*(G173/E173)</f>
        <v>0</v>
      </c>
      <c r="S173" s="134">
        <f>'peak areas'!S173*($B$15/F173)*(G173/E173)</f>
        <v>0.10801538200430552</v>
      </c>
      <c r="T173" s="134">
        <f>'peak areas'!T173*($B$23/F173)*(G173/E173)</f>
        <v>0</v>
      </c>
      <c r="U173" s="134">
        <f>'peak areas'!U173*($B$17/F173)*(G173/E173)</f>
        <v>0</v>
      </c>
      <c r="V173" s="134">
        <f>'peak areas'!V173*($B$16/F173)*(G173/E173)</f>
        <v>0.91447283418951064</v>
      </c>
      <c r="W173" s="134">
        <f>'peak areas'!W173*($B$18/F173)*(G173/E173)</f>
        <v>0.2894395556379204</v>
      </c>
      <c r="X173" s="134">
        <f>'peak areas'!X173*($B$24/F173)*(G173/E173)</f>
        <v>0</v>
      </c>
      <c r="Y173" s="134">
        <f>'peak areas'!Z173*($B$19/F173)*(G173/E173)</f>
        <v>1.5770011557788945</v>
      </c>
      <c r="Z173" s="134">
        <f>'peak areas'!AA173*($B$7/F173)*(G173/E173)</f>
        <v>15.440101821443662</v>
      </c>
      <c r="AA173" s="134">
        <f>'peak areas'!AC173*($B$20/F173)*(G173/E173)</f>
        <v>0.75709300905013743</v>
      </c>
      <c r="AB173" s="134">
        <f t="shared" si="2"/>
        <v>16.010078800056931</v>
      </c>
      <c r="AC173" s="134">
        <f>'peak areas'!Y173*($B$27/F173)*(G173/E173)</f>
        <v>0</v>
      </c>
      <c r="AD173" s="134">
        <f>'peak areas'!AB173*($B$26/F173)*(G173/E173)</f>
        <v>0</v>
      </c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</row>
    <row r="174" spans="1:40" s="136" customFormat="1" x14ac:dyDescent="0.2">
      <c r="A174" s="134" t="str">
        <f>'peak areas'!A174</f>
        <v>07Sep21.135.lcd</v>
      </c>
      <c r="B174" s="135">
        <f>'peak areas'!B174</f>
        <v>44409</v>
      </c>
      <c r="C174" s="134">
        <f>'peak areas'!C174</f>
        <v>27</v>
      </c>
      <c r="D174" s="134" t="str">
        <f>'peak areas'!D174</f>
        <v>T3</v>
      </c>
      <c r="E174" s="134">
        <f>'peak areas'!E174</f>
        <v>0.1</v>
      </c>
      <c r="F174" s="119">
        <f>'peak areas'!F174</f>
        <v>300</v>
      </c>
      <c r="G174" s="134">
        <f>'peak areas'!G174</f>
        <v>1.5</v>
      </c>
      <c r="H174" s="134">
        <f>'peak areas'!H174*($B$28/F174)*(G174/E174)</f>
        <v>0.86585165508786277</v>
      </c>
      <c r="I174" s="134">
        <f>'peak areas'!I174*($B$8/F174)*(G174/E174)</f>
        <v>0.13737321008113695</v>
      </c>
      <c r="J174" s="134">
        <f>'peak areas'!J174*($B$9/F174)*(G174/E174)</f>
        <v>0</v>
      </c>
      <c r="K174" s="134">
        <f>'peak areas'!K174*($B$25/F174)*(G174/E174)</f>
        <v>0</v>
      </c>
      <c r="L174" s="134">
        <f>'peak areas'!L174*($B$10/F174)*(G174/E174)</f>
        <v>3.7895315366972477</v>
      </c>
      <c r="M174" s="134">
        <f>'peak areas'!M174*($B$11/F174)*(G174/E174)</f>
        <v>0</v>
      </c>
      <c r="N174" s="134">
        <f>'peak areas'!N174*($B$32/F174)*(G174/E174)</f>
        <v>0.12368094479332647</v>
      </c>
      <c r="O174" s="134">
        <f>'peak areas'!O174*($B$12/F174)*(G174/E174)</f>
        <v>0.13961063990080255</v>
      </c>
      <c r="P174" s="134">
        <f>'peak areas'!P174*($B$13/F174)*(G174/E174)</f>
        <v>0.7934744211003909</v>
      </c>
      <c r="Q174" s="134">
        <f>'peak areas'!Q174*($B$14/F174)*(G174/E174)</f>
        <v>2.9401873048907387E-2</v>
      </c>
      <c r="R174" s="134">
        <f>'peak areas'!R174*($B$22/F174)*(G174/E174)</f>
        <v>0</v>
      </c>
      <c r="S174" s="134">
        <f>'peak areas'!S174*($B$15/F174)*(G174/E174)</f>
        <v>9.2277340574725988E-2</v>
      </c>
      <c r="T174" s="134">
        <f>'peak areas'!T174*($B$23/F174)*(G174/E174)</f>
        <v>0</v>
      </c>
      <c r="U174" s="134">
        <f>'peak areas'!U174*($B$17/F174)*(G174/E174)</f>
        <v>0</v>
      </c>
      <c r="V174" s="134">
        <f>'peak areas'!V174*($B$16/F174)*(G174/E174)</f>
        <v>0.78456053388926039</v>
      </c>
      <c r="W174" s="134">
        <f>'peak areas'!W174*($B$18/F174)*(G174/E174)</f>
        <v>0.15400798579999964</v>
      </c>
      <c r="X174" s="134">
        <f>'peak areas'!X174*($B$24/F174)*(G174/E174)</f>
        <v>0</v>
      </c>
      <c r="Y174" s="134">
        <f>'peak areas'!Z174*($B$19/F174)*(G174/E174)</f>
        <v>1.813306055276382</v>
      </c>
      <c r="Z174" s="134">
        <f>'peak areas'!AA174*($B$7/F174)*(G174/E174)</f>
        <v>16.611148139636601</v>
      </c>
      <c r="AA174" s="134">
        <f>'peak areas'!AC174*($B$20/F174)*(G174/E174)</f>
        <v>0.73718879261843151</v>
      </c>
      <c r="AB174" s="134">
        <f t="shared" si="2"/>
        <v>17.476999794724463</v>
      </c>
      <c r="AC174" s="134">
        <f>'peak areas'!Y174*($B$27/F174)*(G174/E174)</f>
        <v>0</v>
      </c>
      <c r="AD174" s="134">
        <f>'peak areas'!AB174*($B$26/F174)*(G174/E174)</f>
        <v>0</v>
      </c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</row>
    <row r="175" spans="1:40" s="79" customFormat="1" x14ac:dyDescent="0.2">
      <c r="A175" s="50" t="str">
        <f>'peak areas'!A175</f>
        <v>07Sep21.136.lcd</v>
      </c>
      <c r="B175" s="80">
        <f>'peak areas'!B175</f>
        <v>44409</v>
      </c>
      <c r="C175" s="50">
        <f>'peak areas'!C175</f>
        <v>28</v>
      </c>
      <c r="D175" s="50" t="str">
        <f>'peak areas'!D175</f>
        <v>T3</v>
      </c>
      <c r="E175" s="50">
        <f>'peak areas'!E175</f>
        <v>0.1</v>
      </c>
      <c r="F175" s="119">
        <f>'peak areas'!F175</f>
        <v>300</v>
      </c>
      <c r="G175" s="50">
        <f>'peak areas'!G175</f>
        <v>1.5</v>
      </c>
      <c r="H175" s="39">
        <f>'peak areas'!H175*($B$28/F175)*(G175/E175)</f>
        <v>0.65779427189756157</v>
      </c>
      <c r="I175" s="39">
        <f>'peak areas'!I175*($B$8/F175)*(G175/E175)</f>
        <v>0.10739090231744178</v>
      </c>
      <c r="J175" s="39">
        <f>'peak areas'!J175*($B$9/F175)*(G175/E175)</f>
        <v>0</v>
      </c>
      <c r="K175" s="39">
        <f>'peak areas'!K175*($B$25/F175)*(G175/E175)</f>
        <v>0</v>
      </c>
      <c r="L175" s="39">
        <f>'peak areas'!L175*($B$10/F175)*(G175/E175)</f>
        <v>3.3180270068807336</v>
      </c>
      <c r="M175" s="39">
        <f>'peak areas'!M175*($B$11/F175)*(G175/E175)</f>
        <v>0</v>
      </c>
      <c r="N175" s="50">
        <f>'peak areas'!N175*($B$32/F175)*(G175/E175)</f>
        <v>8.3211812121980672E-2</v>
      </c>
      <c r="O175" s="39">
        <f>'peak areas'!O175*($B$12/F175)*(G175/E175)</f>
        <v>9.3351213037955766E-2</v>
      </c>
      <c r="P175" s="39">
        <f>'peak areas'!P175*($B$13/F175)*(G175/E175)</f>
        <v>0.73282331053714345</v>
      </c>
      <c r="Q175" s="39">
        <f>'peak areas'!Q175*($B$14/F175)*(G175/E175)</f>
        <v>3.7459423163764154E-2</v>
      </c>
      <c r="R175" s="39">
        <f>'peak areas'!R175*($B$22/F175)*(G175/E175)</f>
        <v>0</v>
      </c>
      <c r="S175" s="39">
        <f>'peak areas'!S175*($B$15/F175)*(G175/E175)</f>
        <v>7.8258331918998822E-2</v>
      </c>
      <c r="T175" s="39">
        <f>'peak areas'!T175*($B$23/F175)*(G175/E175)</f>
        <v>0</v>
      </c>
      <c r="U175" s="39">
        <f>'peak areas'!U175*($B$17/F175)*(G175/E175)</f>
        <v>0</v>
      </c>
      <c r="V175" s="39">
        <f>'peak areas'!V175*($B$16/F175)*(G175/E175)</f>
        <v>0.84492443905497949</v>
      </c>
      <c r="W175" s="39">
        <f>'peak areas'!W175*($B$18/F175)*(G175/E175)</f>
        <v>0.31346092194590325</v>
      </c>
      <c r="X175" s="39">
        <f>'peak areas'!X175*($B$24/F175)*(G175/E175)</f>
        <v>0</v>
      </c>
      <c r="Y175" s="39">
        <f>'peak areas'!Z175*($B$19/F175)*(G175/E175)</f>
        <v>1.2887677512562814</v>
      </c>
      <c r="Z175" s="39">
        <f>'peak areas'!AA175*($B$7/F175)*(G175/E175)</f>
        <v>14.784803058720614</v>
      </c>
      <c r="AA175" s="39">
        <f>'peak areas'!AC175*($B$20/F175)*(G175/E175)</f>
        <v>0.77459428700027322</v>
      </c>
      <c r="AB175" s="39">
        <f t="shared" si="2"/>
        <v>15.442597330618176</v>
      </c>
      <c r="AC175" s="39">
        <f>'peak areas'!Y175*($B$27/F175)*(G175/E175)</f>
        <v>0</v>
      </c>
      <c r="AD175" s="39">
        <f>'peak areas'!AB175*($B$26/F175)*(G175/E175)</f>
        <v>0</v>
      </c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</row>
    <row r="176" spans="1:40" x14ac:dyDescent="0.2">
      <c r="A176" s="50" t="str">
        <f>'peak areas'!A176</f>
        <v>07Sep21.137.lcd</v>
      </c>
      <c r="B176" s="80">
        <f>'peak areas'!B176</f>
        <v>44409</v>
      </c>
      <c r="C176" s="50">
        <f>'peak areas'!C176</f>
        <v>29</v>
      </c>
      <c r="D176" s="50" t="str">
        <f>'peak areas'!D176</f>
        <v>T3</v>
      </c>
      <c r="E176" s="50">
        <f>'peak areas'!E176</f>
        <v>0.1</v>
      </c>
      <c r="F176" s="119">
        <f>'peak areas'!F176</f>
        <v>300</v>
      </c>
      <c r="G176" s="50">
        <f>'peak areas'!G176</f>
        <v>1.5</v>
      </c>
      <c r="H176" s="38">
        <f>'peak areas'!H176*($B$28/F176)*(G176/E176)</f>
        <v>0.69180591881215092</v>
      </c>
      <c r="I176" s="38">
        <f>'peak areas'!I176*($B$8/F176)*(G176/E176)</f>
        <v>0.10972621188418093</v>
      </c>
      <c r="J176" s="38">
        <f>'peak areas'!J176*($B$9/F176)*(G176/E176)</f>
        <v>0</v>
      </c>
      <c r="K176" s="38">
        <f>'peak areas'!K176*($B$25/F176)*(G176/E176)</f>
        <v>0</v>
      </c>
      <c r="L176" s="38">
        <f>'peak areas'!L176*($B$10/F176)*(G176/E176)</f>
        <v>3.1080153096330276</v>
      </c>
      <c r="M176" s="38">
        <f>'peak areas'!M176*($B$11/F176)*(G176/E176)</f>
        <v>0</v>
      </c>
      <c r="N176" s="50">
        <f>'peak areas'!N176*($B$32/F176)*(G176/E176)</f>
        <v>9.1986828248967603E-2</v>
      </c>
      <c r="O176" s="38">
        <f>'peak areas'!O176*($B$12/F176)*(G176/E176)</f>
        <v>9.0684841681725831E-2</v>
      </c>
      <c r="P176" s="38">
        <f>'peak areas'!P176*($B$13/F176)*(G176/E176)</f>
        <v>0.66400431753345357</v>
      </c>
      <c r="Q176" s="38">
        <f>'peak areas'!Q176*($B$14/F176)*(G176/E176)</f>
        <v>2.4509139457718959E-2</v>
      </c>
      <c r="R176" s="38">
        <f>'peak areas'!R176*($B$22/F176)*(G176/E176)</f>
        <v>0</v>
      </c>
      <c r="S176" s="38">
        <f>'peak areas'!S176*($B$15/F176)*(G176/E176)</f>
        <v>6.1609965252034403E-2</v>
      </c>
      <c r="T176" s="38">
        <f>'peak areas'!T176*($B$23/F176)*(G176/E176)</f>
        <v>0</v>
      </c>
      <c r="U176" s="38">
        <f>'peak areas'!U176*($B$17/F176)*(G176/E176)</f>
        <v>0</v>
      </c>
      <c r="V176" s="38">
        <f>'peak areas'!V176*($B$16/F176)*(G176/E176)</f>
        <v>0.78436598158630233</v>
      </c>
      <c r="W176" s="38">
        <f>'peak areas'!W176*($B$18/F176)*(G176/E176)</f>
        <v>0.26818694456865289</v>
      </c>
      <c r="X176" s="38">
        <f>'peak areas'!X176*($B$24/F176)*(G176/E176)</f>
        <v>0</v>
      </c>
      <c r="Y176" s="38">
        <f>'peak areas'!Z176*($B$19/F176)*(G176/E176)</f>
        <v>1.3195002010050252</v>
      </c>
      <c r="Z176" s="38">
        <f>'peak areas'!AA176*($B$7/F176)*(G176/E176)</f>
        <v>13.829557048920254</v>
      </c>
      <c r="AA176" s="38">
        <f>'peak areas'!AC176*($B$20/F176)*(G176/E176)</f>
        <v>0.71851208346059248</v>
      </c>
      <c r="AB176" s="38">
        <f t="shared" si="2"/>
        <v>14.521362967732404</v>
      </c>
      <c r="AC176" s="38">
        <f>'peak areas'!Y176*($B$27/F176)*(G176/E176)</f>
        <v>0</v>
      </c>
      <c r="AD176" s="38">
        <f>'peak areas'!AB176*($B$26/F176)*(G176/E176)</f>
        <v>0</v>
      </c>
    </row>
    <row r="177" spans="1:84" s="4" customFormat="1" x14ac:dyDescent="0.2">
      <c r="A177" s="50" t="str">
        <f>'peak areas'!A177</f>
        <v>07Sep21.138.lcd</v>
      </c>
      <c r="B177" s="80">
        <f>'peak areas'!B177</f>
        <v>44409</v>
      </c>
      <c r="C177" s="50">
        <f>'peak areas'!C177</f>
        <v>30</v>
      </c>
      <c r="D177" s="50" t="str">
        <f>'peak areas'!D177</f>
        <v>T3</v>
      </c>
      <c r="E177" s="50">
        <f>'peak areas'!E177</f>
        <v>0.1</v>
      </c>
      <c r="F177" s="119">
        <f>'peak areas'!F177</f>
        <v>300</v>
      </c>
      <c r="G177" s="50">
        <f>'peak areas'!G177</f>
        <v>1.5</v>
      </c>
      <c r="H177" s="47">
        <f>'peak areas'!H177*($B$28/F177)*(G177/E177)</f>
        <v>0.8692548699087318</v>
      </c>
      <c r="I177" s="47">
        <f>'peak areas'!I177*($B$8/F177)*(G177/E177)</f>
        <v>0.10867607267858087</v>
      </c>
      <c r="J177" s="47">
        <f>'peak areas'!J177*($B$9/F177)*(G177/E177)</f>
        <v>0</v>
      </c>
      <c r="K177" s="47">
        <f>'peak areas'!K177*($B$25/F177)*(G177/E177)</f>
        <v>0</v>
      </c>
      <c r="L177" s="47">
        <f>'peak areas'!L177*($B$10/F177)*(G177/E177)</f>
        <v>3.1884982224770639</v>
      </c>
      <c r="M177" s="47">
        <f>'peak areas'!M177*($B$11/F177)*(G177/E177)</f>
        <v>0</v>
      </c>
      <c r="N177" s="50">
        <f>'peak areas'!N177*($B$32/F177)*(G177/E177)</f>
        <v>5.3375882849156162E-2</v>
      </c>
      <c r="O177" s="47">
        <f>'peak areas'!O177*($B$12/F177)*(G177/E177)</f>
        <v>9.9336440804519588E-2</v>
      </c>
      <c r="P177" s="47">
        <f>'peak areas'!P177*($B$13/F177)*(G177/E177)</f>
        <v>0.67062318333150328</v>
      </c>
      <c r="Q177" s="47">
        <f>'peak areas'!Q177*($B$14/F177)*(G177/E177)</f>
        <v>3.619076826419021E-2</v>
      </c>
      <c r="R177" s="47">
        <f>'peak areas'!R177*($B$22/F177)*(G177/E177)</f>
        <v>0</v>
      </c>
      <c r="S177" s="47">
        <f>'peak areas'!S177*($B$15/F177)*(G177/E177)</f>
        <v>0.10184634074444612</v>
      </c>
      <c r="T177" s="47">
        <f>'peak areas'!T177*($B$23/F177)*(G177/E177)</f>
        <v>0</v>
      </c>
      <c r="U177" s="47">
        <f>'peak areas'!U177*($B$17/F177)*(G177/E177)</f>
        <v>0</v>
      </c>
      <c r="V177" s="47">
        <f>'peak areas'!V177*($B$16/F177)*(G177/E177)</f>
        <v>0.96698169012329771</v>
      </c>
      <c r="W177" s="47">
        <f>'peak areas'!W177*($B$18/F177)*(G177/E177)</f>
        <v>0.3223305971582997</v>
      </c>
      <c r="X177" s="47">
        <f>'peak areas'!X177*($B$24/F177)*(G177/E177)</f>
        <v>0</v>
      </c>
      <c r="Y177" s="47">
        <f>'peak areas'!Z177*($B$19/F177)*(G177/E177)</f>
        <v>1.6163914070351761</v>
      </c>
      <c r="Z177" s="47">
        <f>'peak areas'!AA177*($B$7/F177)*(G177/E177)</f>
        <v>15.23625914613805</v>
      </c>
      <c r="AA177" s="47">
        <f>'peak areas'!AC177*($B$20/F177)*(G177/E177)</f>
        <v>0.80746916362584187</v>
      </c>
      <c r="AB177" s="47">
        <f t="shared" si="2"/>
        <v>16.105514016046783</v>
      </c>
      <c r="AC177" s="47">
        <f>'peak areas'!Y177*($B$27/F177)*(G177/E177)</f>
        <v>0</v>
      </c>
      <c r="AD177" s="47">
        <f>'peak areas'!AB177*($B$26/F177)*(G177/E177)</f>
        <v>0</v>
      </c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</row>
    <row r="178" spans="1:84" s="138" customFormat="1" x14ac:dyDescent="0.2">
      <c r="A178" s="134" t="str">
        <f>'peak areas'!A178</f>
        <v>07Sep21.139.lcd</v>
      </c>
      <c r="B178" s="135">
        <f>'peak areas'!B178</f>
        <v>44409</v>
      </c>
      <c r="C178" s="134">
        <f>'peak areas'!C178</f>
        <v>31</v>
      </c>
      <c r="D178" s="134" t="str">
        <f>'peak areas'!D178</f>
        <v>T3</v>
      </c>
      <c r="E178" s="134">
        <f>'peak areas'!E178</f>
        <v>0.1</v>
      </c>
      <c r="F178" s="119">
        <f>'peak areas'!F178</f>
        <v>300</v>
      </c>
      <c r="G178" s="134">
        <f>'peak areas'!G178</f>
        <v>1.5</v>
      </c>
      <c r="H178" s="137">
        <f>'peak areas'!H178*($B$28/F178)*(G178/E178)</f>
        <v>0.81719183353766522</v>
      </c>
      <c r="I178" s="137">
        <f>'peak areas'!I178*($B$8/F178)*(G178/E178)</f>
        <v>0.12438315479662723</v>
      </c>
      <c r="J178" s="137">
        <f>'peak areas'!J178*($B$9/F178)*(G178/E178)</f>
        <v>0</v>
      </c>
      <c r="K178" s="137">
        <f>'peak areas'!K178*($B$25/F178)*(G178/E178)</f>
        <v>0</v>
      </c>
      <c r="L178" s="137">
        <f>'peak areas'!L178*($B$10/F178)*(G178/E178)</f>
        <v>3.9075992545871561</v>
      </c>
      <c r="M178" s="137">
        <f>'peak areas'!M178*($B$11/F178)*(G178/E178)</f>
        <v>0</v>
      </c>
      <c r="N178" s="134">
        <f>'peak areas'!N178*($B$32/F178)*(G178/E178)</f>
        <v>0.12256603243040584</v>
      </c>
      <c r="O178" s="137">
        <f>'peak areas'!O178*($B$12/F178)*(G178/E178)</f>
        <v>0.13326566361792197</v>
      </c>
      <c r="P178" s="137">
        <f>'peak areas'!P178*($B$13/F178)*(G178/E178)</f>
        <v>0.86227844775970974</v>
      </c>
      <c r="Q178" s="137">
        <f>'peak areas'!Q178*($B$14/F178)*(G178/E178)</f>
        <v>5.0764384583668734E-2</v>
      </c>
      <c r="R178" s="137">
        <f>'peak areas'!R178*($B$22/F178)*(G178/E178)</f>
        <v>0</v>
      </c>
      <c r="S178" s="137">
        <f>'peak areas'!S178*($B$15/F178)*(G178/E178)</f>
        <v>0.10056765134123573</v>
      </c>
      <c r="T178" s="137">
        <f>'peak areas'!T178*($B$23/F178)*(G178/E178)</f>
        <v>0</v>
      </c>
      <c r="U178" s="137">
        <f>'peak areas'!U178*($B$17/F178)*(G178/E178)</f>
        <v>0</v>
      </c>
      <c r="V178" s="137">
        <f>'peak areas'!V178*($B$16/F178)*(G178/E178)</f>
        <v>0.77812409519973091</v>
      </c>
      <c r="W178" s="137">
        <f>'peak areas'!W178*($B$18/F178)*(G178/E178)</f>
        <v>0.24131231159751704</v>
      </c>
      <c r="X178" s="137">
        <f>'peak areas'!X178*($B$24/F178)*(G178/E178)</f>
        <v>0</v>
      </c>
      <c r="Y178" s="137">
        <f>'peak areas'!Z178*($B$19/F178)*(G178/E178)</f>
        <v>1.5926327889447236</v>
      </c>
      <c r="Z178" s="137">
        <f>'peak areas'!AA178*($B$7/F178)*(G178/E178)</f>
        <v>16.975028637512693</v>
      </c>
      <c r="AA178" s="137">
        <f>'peak areas'!AC178*($B$20/F178)*(G178/E178)</f>
        <v>0.77764073687087076</v>
      </c>
      <c r="AB178" s="137">
        <f t="shared" si="2"/>
        <v>17.79222047105036</v>
      </c>
      <c r="AC178" s="137">
        <f>'peak areas'!Y178*($B$27/F178)*(G178/E178)</f>
        <v>0</v>
      </c>
      <c r="AD178" s="137">
        <f>'peak areas'!AB178*($B$26/F178)*(G178/E178)</f>
        <v>0</v>
      </c>
      <c r="AE178" s="137"/>
      <c r="AF178" s="137"/>
      <c r="AG178" s="137"/>
      <c r="AH178" s="137"/>
      <c r="AI178" s="137"/>
      <c r="AJ178" s="137"/>
      <c r="AK178" s="137"/>
      <c r="AL178" s="137"/>
      <c r="AM178" s="137"/>
      <c r="AN178" s="137"/>
    </row>
    <row r="179" spans="1:84" s="138" customFormat="1" x14ac:dyDescent="0.2">
      <c r="A179" s="134" t="str">
        <f>'peak areas'!A179</f>
        <v>07Sep21.140.lcd</v>
      </c>
      <c r="B179" s="135">
        <f>'peak areas'!B179</f>
        <v>44409</v>
      </c>
      <c r="C179" s="134">
        <f>'peak areas'!C179</f>
        <v>32</v>
      </c>
      <c r="D179" s="134" t="str">
        <f>'peak areas'!D179</f>
        <v>T3</v>
      </c>
      <c r="E179" s="134">
        <f>'peak areas'!E179</f>
        <v>0.1</v>
      </c>
      <c r="F179" s="119">
        <f>'peak areas'!F179</f>
        <v>300</v>
      </c>
      <c r="G179" s="134">
        <f>'peak areas'!G179</f>
        <v>1.5</v>
      </c>
      <c r="H179" s="137">
        <f>'peak areas'!H179*($B$28/F179)*(G179/E179)</f>
        <v>1.1988541751804931</v>
      </c>
      <c r="I179" s="137">
        <f>'peak areas'!I179*($B$8/F179)*(G179/E179)</f>
        <v>0.11492190062045923</v>
      </c>
      <c r="J179" s="137">
        <f>'peak areas'!J179*($B$9/F179)*(G179/E179)</f>
        <v>0</v>
      </c>
      <c r="K179" s="137">
        <f>'peak areas'!K179*($B$25/F179)*(G179/E179)</f>
        <v>0</v>
      </c>
      <c r="L179" s="137">
        <f>'peak areas'!L179*($B$10/F179)*(G179/E179)</f>
        <v>3.4307984518348622</v>
      </c>
      <c r="M179" s="137">
        <f>'peak areas'!M179*($B$11/F179)*(G179/E179)</f>
        <v>0</v>
      </c>
      <c r="N179" s="134">
        <f>'peak areas'!N179*($B$32/F179)*(G179/E179)</f>
        <v>5.1465229113484369E-2</v>
      </c>
      <c r="O179" s="137">
        <f>'peak areas'!O179*($B$12/F179)*(G179/E179)</f>
        <v>0.13174554978917183</v>
      </c>
      <c r="P179" s="137">
        <f>'peak areas'!P179*($B$13/F179)*(G179/E179)</f>
        <v>0.77887849375262852</v>
      </c>
      <c r="Q179" s="137">
        <f>'peak areas'!Q179*($B$14/F179)*(G179/E179)</f>
        <v>4.3325246892977044E-2</v>
      </c>
      <c r="R179" s="137">
        <f>'peak areas'!R179*($B$22/F179)*(G179/E179)</f>
        <v>0</v>
      </c>
      <c r="S179" s="137">
        <f>'peak areas'!S179*($B$15/F179)*(G179/E179)</f>
        <v>6.3875193168317718E-2</v>
      </c>
      <c r="T179" s="137">
        <f>'peak areas'!T179*($B$23/F179)*(G179/E179)</f>
        <v>0</v>
      </c>
      <c r="U179" s="137">
        <f>'peak areas'!U179*($B$17/F179)*(G179/E179)</f>
        <v>0</v>
      </c>
      <c r="V179" s="137">
        <f>'peak areas'!V179*($B$16/F179)*(G179/E179)</f>
        <v>0.80784195947657589</v>
      </c>
      <c r="W179" s="137">
        <f>'peak areas'!W179*($B$18/F179)*(G179/E179)</f>
        <v>0.278022464631764</v>
      </c>
      <c r="X179" s="137">
        <f>'peak areas'!X179*($B$24/F179)*(G179/E179)</f>
        <v>0</v>
      </c>
      <c r="Y179" s="137">
        <f>'peak areas'!Z179*($B$19/F179)*(G179/E179)</f>
        <v>1.4053826633165831</v>
      </c>
      <c r="Z179" s="137">
        <f>'peak areas'!AA179*($B$7/F179)*(G179/E179)</f>
        <v>14.809400643472973</v>
      </c>
      <c r="AA179" s="137">
        <f>'peak areas'!AC179*($B$20/F179)*(G179/E179)</f>
        <v>0.78693259496214374</v>
      </c>
      <c r="AB179" s="137">
        <f t="shared" si="2"/>
        <v>16.008254818653466</v>
      </c>
      <c r="AC179" s="137">
        <f>'peak areas'!Y179*($B$27/F179)*(G179/E179)</f>
        <v>0</v>
      </c>
      <c r="AD179" s="137">
        <f>'peak areas'!AB179*($B$26/F179)*(G179/E179)</f>
        <v>0</v>
      </c>
      <c r="AE179" s="137"/>
      <c r="AF179" s="137"/>
      <c r="AG179" s="137"/>
      <c r="AH179" s="137"/>
      <c r="AI179" s="137"/>
      <c r="AJ179" s="137"/>
      <c r="AK179" s="137"/>
      <c r="AL179" s="137"/>
      <c r="AM179" s="137"/>
      <c r="AN179" s="137"/>
    </row>
    <row r="180" spans="1:84" s="138" customFormat="1" x14ac:dyDescent="0.2">
      <c r="A180" s="134" t="str">
        <f>'peak areas'!A180</f>
        <v>07Sep21.141.lcd</v>
      </c>
      <c r="B180" s="135">
        <f>'peak areas'!B180</f>
        <v>44409</v>
      </c>
      <c r="C180" s="134">
        <f>'peak areas'!C180</f>
        <v>33</v>
      </c>
      <c r="D180" s="134" t="str">
        <f>'peak areas'!D180</f>
        <v>T3</v>
      </c>
      <c r="E180" s="134">
        <f>'peak areas'!E180</f>
        <v>0.1</v>
      </c>
      <c r="F180" s="119">
        <f>'peak areas'!F180</f>
        <v>300</v>
      </c>
      <c r="G180" s="134">
        <f>'peak areas'!G180</f>
        <v>1.5</v>
      </c>
      <c r="H180" s="137">
        <f>'peak areas'!H180*($B$28/F180)*(G180/E180)</f>
        <v>1.0488359555918814</v>
      </c>
      <c r="I180" s="137">
        <f>'peak areas'!I180*($B$8/F180)*(G180/E180)</f>
        <v>0.14262057233388128</v>
      </c>
      <c r="J180" s="137">
        <f>'peak areas'!J180*($B$9/F180)*(G180/E180)</f>
        <v>0</v>
      </c>
      <c r="K180" s="137">
        <f>'peak areas'!K180*($B$25/F180)*(G180/E180)</f>
        <v>0</v>
      </c>
      <c r="L180" s="137">
        <f>'peak areas'!L180*($B$10/F180)*(G180/E180)</f>
        <v>3.81465619266055</v>
      </c>
      <c r="M180" s="137">
        <f>'peak areas'!M180*($B$11/F180)*(G180/E180)</f>
        <v>0</v>
      </c>
      <c r="N180" s="134">
        <f>'peak areas'!N180*($B$32/F180)*(G180/E180)</f>
        <v>6.2688680233551855E-2</v>
      </c>
      <c r="O180" s="137">
        <f>'peak areas'!O180*($B$12/F180)*(G180/E180)</f>
        <v>0.11779295047006375</v>
      </c>
      <c r="P180" s="137">
        <f>'peak areas'!P180*($B$13/F180)*(G180/E180)</f>
        <v>0.79519555070304937</v>
      </c>
      <c r="Q180" s="137">
        <f>'peak areas'!Q180*($B$14/F180)*(G180/E180)</f>
        <v>3.9519282194255191E-2</v>
      </c>
      <c r="R180" s="137">
        <f>'peak areas'!R180*($B$22/F180)*(G180/E180)</f>
        <v>0</v>
      </c>
      <c r="S180" s="137">
        <f>'peak areas'!S180*($B$15/F180)*(G180/E180)</f>
        <v>7.4049665472670584E-2</v>
      </c>
      <c r="T180" s="137">
        <f>'peak areas'!T180*($B$23/F180)*(G180/E180)</f>
        <v>0</v>
      </c>
      <c r="U180" s="137">
        <f>'peak areas'!U180*($B$17/F180)*(G180/E180)</f>
        <v>0</v>
      </c>
      <c r="V180" s="137">
        <f>'peak areas'!V180*($B$16/F180)*(G180/E180)</f>
        <v>0.87868331679118261</v>
      </c>
      <c r="W180" s="137">
        <f>'peak areas'!W180*($B$18/F180)*(G180/E180)</f>
        <v>0.29729106940352173</v>
      </c>
      <c r="X180" s="137">
        <f>'peak areas'!X180*($B$24/F180)*(G180/E180)</f>
        <v>0</v>
      </c>
      <c r="Y180" s="137">
        <f>'peak areas'!Z180*($B$19/F180)*(G180/E180)</f>
        <v>1.6444148618090453</v>
      </c>
      <c r="Z180" s="137">
        <f>'peak areas'!AA180*($B$7/F180)*(G180/E180)</f>
        <v>17.185694498602594</v>
      </c>
      <c r="AA180" s="137">
        <f>'peak areas'!AC180*($B$20/F180)*(G180/E180)</f>
        <v>0.83923928370493017</v>
      </c>
      <c r="AB180" s="137">
        <f t="shared" si="2"/>
        <v>18.234530454194473</v>
      </c>
      <c r="AC180" s="137">
        <f>'peak areas'!Y180*($B$27/F180)*(G180/E180)</f>
        <v>0</v>
      </c>
      <c r="AD180" s="137">
        <f>'peak areas'!AB180*($B$26/F180)*(G180/E180)</f>
        <v>0</v>
      </c>
      <c r="AE180" s="137"/>
      <c r="AF180" s="137"/>
      <c r="AG180" s="137"/>
      <c r="AH180" s="137"/>
      <c r="AI180" s="137"/>
      <c r="AJ180" s="137"/>
      <c r="AK180" s="137"/>
      <c r="AL180" s="137"/>
      <c r="AM180" s="137"/>
      <c r="AN180" s="137"/>
    </row>
    <row r="181" spans="1:84" s="8" customFormat="1" x14ac:dyDescent="0.2">
      <c r="A181" s="50" t="str">
        <f>'peak areas'!A181</f>
        <v>07Sep21.142.lcd</v>
      </c>
      <c r="B181" s="80">
        <f>'peak areas'!B181</f>
        <v>44409</v>
      </c>
      <c r="C181" s="50">
        <f>'peak areas'!C181</f>
        <v>34</v>
      </c>
      <c r="D181" s="50" t="str">
        <f>'peak areas'!D181</f>
        <v>T3</v>
      </c>
      <c r="E181" s="50">
        <f>'peak areas'!E181</f>
        <v>0.1</v>
      </c>
      <c r="F181" s="119">
        <f>'peak areas'!F181</f>
        <v>300</v>
      </c>
      <c r="G181" s="50">
        <f>'peak areas'!G181</f>
        <v>1.5</v>
      </c>
      <c r="H181" s="50">
        <f>'peak areas'!H181*($B$28/F181)*(G181/E181)</f>
        <v>0.87379590655224082</v>
      </c>
      <c r="I181" s="50">
        <f>'peak areas'!I181*($B$8/F181)*(G181/E181)</f>
        <v>0.15042660709550829</v>
      </c>
      <c r="J181" s="50">
        <f>'peak areas'!J181*($B$9/F181)*(G181/E181)</f>
        <v>0</v>
      </c>
      <c r="K181" s="50">
        <f>'peak areas'!K181*($B$25/F181)*(G181/E181)</f>
        <v>0</v>
      </c>
      <c r="L181" s="50">
        <f>'peak areas'!L181*($B$10/F181)*(G181/E181)</f>
        <v>4.8657648509174312</v>
      </c>
      <c r="M181" s="50">
        <f>'peak areas'!M181*($B$11/F181)*(G181/E181)</f>
        <v>0</v>
      </c>
      <c r="N181" s="50">
        <f>'peak areas'!N181*($B$32/F181)*(G181/E181)</f>
        <v>0.1544350371885562</v>
      </c>
      <c r="O181" s="50">
        <f>'peak areas'!O181*($B$12/F181)*(G181/E181)</f>
        <v>0.1688948745182329</v>
      </c>
      <c r="P181" s="50">
        <f>'peak areas'!P181*($B$13/F181)*(G181/E181)</f>
        <v>1.0702694770688008</v>
      </c>
      <c r="Q181" s="50">
        <f>'peak areas'!Q181*($B$14/F181)*(G181/E181)</f>
        <v>6.061805901871084E-2</v>
      </c>
      <c r="R181" s="50">
        <f>'peak areas'!R181*($B$22/F181)*(G181/E181)</f>
        <v>0</v>
      </c>
      <c r="S181" s="50">
        <f>'peak areas'!S181*($B$15/F181)*(G181/E181)</f>
        <v>9.5287764964403415E-2</v>
      </c>
      <c r="T181" s="50">
        <f>'peak areas'!T181*($B$23/F181)*(G181/E181)</f>
        <v>0</v>
      </c>
      <c r="U181" s="50">
        <f>'peak areas'!U181*($B$17/F181)*(G181/E181)</f>
        <v>0</v>
      </c>
      <c r="V181" s="50">
        <f>'peak areas'!V181*($B$16/F181)*(G181/E181)</f>
        <v>0.90181072180532307</v>
      </c>
      <c r="W181" s="50">
        <f>'peak areas'!W181*($B$18/F181)*(G181/E181)</f>
        <v>0.2427570545200444</v>
      </c>
      <c r="X181" s="50">
        <f>'peak areas'!X181*($B$24/F181)*(G181/E181)</f>
        <v>0</v>
      </c>
      <c r="Y181" s="50">
        <f>'peak areas'!Z181*($B$19/F181)*(G181/E181)</f>
        <v>2.0634670979899497</v>
      </c>
      <c r="Z181" s="50">
        <f>'peak areas'!AA181*($B$7/F181)*(G181/E181)</f>
        <v>20.935290956535919</v>
      </c>
      <c r="AA181" s="50">
        <f>'peak areas'!AC181*($B$20/F181)*(G181/E181)</f>
        <v>0.95566276905270942</v>
      </c>
      <c r="AB181" s="50">
        <f t="shared" si="2"/>
        <v>21.809086863088162</v>
      </c>
      <c r="AC181" s="50">
        <f>'peak areas'!Y181*($B$27/F181)*(G181/E181)</f>
        <v>0</v>
      </c>
      <c r="AD181" s="50">
        <f>'peak areas'!AB181*($B$26/F181)*(G181/E181)</f>
        <v>0</v>
      </c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</row>
    <row r="182" spans="1:84" s="8" customFormat="1" x14ac:dyDescent="0.2">
      <c r="A182" s="50" t="str">
        <f>'peak areas'!A182</f>
        <v>07Sep21.143.lcd</v>
      </c>
      <c r="B182" s="80">
        <f>'peak areas'!B182</f>
        <v>44409</v>
      </c>
      <c r="C182" s="50">
        <f>'peak areas'!C182</f>
        <v>35</v>
      </c>
      <c r="D182" s="50" t="str">
        <f>'peak areas'!D182</f>
        <v>T3</v>
      </c>
      <c r="E182" s="50">
        <f>'peak areas'!E182</f>
        <v>0.1</v>
      </c>
      <c r="F182" s="119">
        <f>'peak areas'!F182</f>
        <v>300</v>
      </c>
      <c r="G182" s="50">
        <f>'peak areas'!G182</f>
        <v>1.5</v>
      </c>
      <c r="H182" s="50">
        <f>'peak areas'!H182*($B$28/F182)*(G182/E182)</f>
        <v>0.87228906143577167</v>
      </c>
      <c r="I182" s="50">
        <f>'peak areas'!I182*($B$8/F182)*(G182/E182)</f>
        <v>0.11064800074242985</v>
      </c>
      <c r="J182" s="50">
        <f>'peak areas'!J182*($B$9/F182)*(G182/E182)</f>
        <v>0</v>
      </c>
      <c r="K182" s="50">
        <f>'peak areas'!K182*($B$25/F182)*(G182/E182)</f>
        <v>0</v>
      </c>
      <c r="L182" s="50">
        <f>'peak areas'!L182*($B$10/F182)*(G182/E182)</f>
        <v>3.3737201834862383</v>
      </c>
      <c r="M182" s="50">
        <f>'peak areas'!M182*($B$11/F182)*(G182/E182)</f>
        <v>0</v>
      </c>
      <c r="N182" s="50">
        <f>'peak areas'!N182*($B$32/F182)*(G182/E182)</f>
        <v>0.13514486720735722</v>
      </c>
      <c r="O182" s="50">
        <f>'peak areas'!O182*($B$12/F182)*(G182/E182)</f>
        <v>0.11140212388608399</v>
      </c>
      <c r="P182" s="50">
        <f>'peak areas'!P182*($B$13/F182)*(G182/E182)</f>
        <v>0.57209599675149114</v>
      </c>
      <c r="Q182" s="50">
        <f>'peak areas'!Q182*($B$14/F182)*(G182/E182)</f>
        <v>6.1672997859933625E-2</v>
      </c>
      <c r="R182" s="50">
        <f>'peak areas'!R182*($B$22/F182)*(G182/E182)</f>
        <v>0</v>
      </c>
      <c r="S182" s="50">
        <f>'peak areas'!S182*($B$15/F182)*(G182/E182)</f>
        <v>0.23183655057213551</v>
      </c>
      <c r="T182" s="50">
        <f>'peak areas'!T182*($B$23/F182)*(G182/E182)</f>
        <v>0</v>
      </c>
      <c r="U182" s="50">
        <f>'peak areas'!U182*($B$17/F182)*(G182/E182)</f>
        <v>0</v>
      </c>
      <c r="V182" s="50">
        <f>'peak areas'!V182*($B$16/F182)*(G182/E182)</f>
        <v>1.3079062288464653</v>
      </c>
      <c r="W182" s="50">
        <f>'peak areas'!W182*($B$18/F182)*(G182/E182)</f>
        <v>0.26219468214067726</v>
      </c>
      <c r="X182" s="50">
        <f>'peak areas'!X182*($B$24/F182)*(G182/E182)</f>
        <v>0</v>
      </c>
      <c r="Y182" s="50">
        <f>'peak areas'!Z182*($B$19/F182)*(G182/E182)</f>
        <v>2.2766723241206028</v>
      </c>
      <c r="Z182" s="50">
        <f>'peak areas'!AA182*($B$7/F182)*(G182/E182)</f>
        <v>16.560076594041202</v>
      </c>
      <c r="AA182" s="50">
        <f>'peak areas'!AC182*($B$20/F182)*(G182/E182)</f>
        <v>0.74444596441029431</v>
      </c>
      <c r="AB182" s="50">
        <f t="shared" si="2"/>
        <v>17.432365655476975</v>
      </c>
      <c r="AC182" s="50">
        <f>'peak areas'!Y182*($B$27/F182)*(G182/E182)</f>
        <v>0</v>
      </c>
      <c r="AD182" s="50">
        <f>'peak areas'!AB182*($B$26/F182)*(G182/E182)</f>
        <v>0</v>
      </c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</row>
    <row r="183" spans="1:84" s="8" customFormat="1" x14ac:dyDescent="0.2">
      <c r="A183" s="50" t="str">
        <f>'peak areas'!A183</f>
        <v>07Sep21.144.lcd</v>
      </c>
      <c r="B183" s="80">
        <f>'peak areas'!B183</f>
        <v>44409</v>
      </c>
      <c r="C183" s="50">
        <f>'peak areas'!C183</f>
        <v>36</v>
      </c>
      <c r="D183" s="50" t="str">
        <f>'peak areas'!D183</f>
        <v>T3</v>
      </c>
      <c r="E183" s="50">
        <f>'peak areas'!E183</f>
        <v>0.1</v>
      </c>
      <c r="F183" s="119">
        <f>'peak areas'!F183</f>
        <v>300</v>
      </c>
      <c r="G183" s="50">
        <f>'peak areas'!G183</f>
        <v>1.5</v>
      </c>
      <c r="H183" s="50">
        <f>'peak areas'!H183*($B$28/F183)*(G183/E183)</f>
        <v>0.65831705489715309</v>
      </c>
      <c r="I183" s="50">
        <f>'peak areas'!I183*($B$8/F183)*(G183/E183)</f>
        <v>0.11898743954499652</v>
      </c>
      <c r="J183" s="50">
        <f>'peak areas'!J183*($B$9/F183)*(G183/E183)</f>
        <v>0</v>
      </c>
      <c r="K183" s="50">
        <f>'peak areas'!K183*($B$25/F183)*(G183/E183)</f>
        <v>0</v>
      </c>
      <c r="L183" s="50">
        <f>'peak areas'!L183*($B$10/F183)*(G183/E183)</f>
        <v>3.5699831422018344</v>
      </c>
      <c r="M183" s="50">
        <f>'peak areas'!M183*($B$11/F183)*(G183/E183)</f>
        <v>0</v>
      </c>
      <c r="N183" s="50">
        <f>'peak areas'!N183*($B$32/F183)*(G183/E183)</f>
        <v>0.10705782007244739</v>
      </c>
      <c r="O183" s="50">
        <f>'peak areas'!O183*($B$12/F183)*(G183/E183)</f>
        <v>0.11427305812414111</v>
      </c>
      <c r="P183" s="50">
        <f>'peak areas'!P183*($B$13/F183)*(G183/E183)</f>
        <v>0.73970034577559185</v>
      </c>
      <c r="Q183" s="50">
        <f>'peak areas'!Q183*($B$14/F183)*(G183/E183)</f>
        <v>2.5886925961557335E-2</v>
      </c>
      <c r="R183" s="50">
        <f>'peak areas'!R183*($B$22/F183)*(G183/E183)</f>
        <v>0</v>
      </c>
      <c r="S183" s="50">
        <f>'peak areas'!S183*($B$15/F183)*(G183/E183)</f>
        <v>7.7652859784366077E-2</v>
      </c>
      <c r="T183" s="50">
        <f>'peak areas'!T183*($B$23/F183)*(G183/E183)</f>
        <v>0</v>
      </c>
      <c r="U183" s="50">
        <f>'peak areas'!U183*($B$17/F183)*(G183/E183)</f>
        <v>0</v>
      </c>
      <c r="V183" s="50">
        <f>'peak areas'!V183*($B$16/F183)*(G183/E183)</f>
        <v>0.90669074207118805</v>
      </c>
      <c r="W183" s="50">
        <f>'peak areas'!W183*($B$18/F183)*(G183/E183)</f>
        <v>0.26112420409780179</v>
      </c>
      <c r="X183" s="50">
        <f>'peak areas'!X183*($B$24/F183)*(G183/E183)</f>
        <v>0</v>
      </c>
      <c r="Y183" s="50">
        <f>'peak areas'!Z183*($B$19/F183)*(G183/E183)</f>
        <v>1.6883262060301507</v>
      </c>
      <c r="Z183" s="50">
        <f>'peak areas'!AA183*($B$7/F183)*(G183/E183)</f>
        <v>16.02213662680791</v>
      </c>
      <c r="AA183" s="50">
        <f>'peak areas'!AC183*($B$20/F183)*(G183/E183)</f>
        <v>0.80415861370541231</v>
      </c>
      <c r="AB183" s="50">
        <f t="shared" si="2"/>
        <v>16.680453681705064</v>
      </c>
      <c r="AC183" s="50">
        <f>'peak areas'!Y183*($B$27/F183)*(G183/E183)</f>
        <v>0</v>
      </c>
      <c r="AD183" s="50">
        <f>'peak areas'!AB183*($B$26/F183)*(G183/E183)</f>
        <v>0</v>
      </c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</row>
    <row r="184" spans="1:84" s="136" customFormat="1" x14ac:dyDescent="0.2">
      <c r="A184" s="134" t="str">
        <f>'peak areas'!A184</f>
        <v>07Sep21.145.lcd</v>
      </c>
      <c r="B184" s="135">
        <f>'peak areas'!B184</f>
        <v>44409</v>
      </c>
      <c r="C184" s="134">
        <f>'peak areas'!C184</f>
        <v>37</v>
      </c>
      <c r="D184" s="134" t="str">
        <f>'peak areas'!D184</f>
        <v>T3</v>
      </c>
      <c r="E184" s="134">
        <f>'peak areas'!E184</f>
        <v>0.1</v>
      </c>
      <c r="F184" s="119">
        <f>'peak areas'!F184</f>
        <v>300</v>
      </c>
      <c r="G184" s="134">
        <f>'peak areas'!G184</f>
        <v>1.5</v>
      </c>
      <c r="H184" s="134">
        <f>'peak areas'!H184*($B$28/F184)*(G184/E184)</f>
        <v>0.97651764064841295</v>
      </c>
      <c r="I184" s="134">
        <f>'peak areas'!I184*($B$8/F184)*(G184/E184)</f>
        <v>0.16596533356313303</v>
      </c>
      <c r="J184" s="134">
        <f>'peak areas'!J184*($B$9/F184)*(G184/E184)</f>
        <v>0</v>
      </c>
      <c r="K184" s="134">
        <f>'peak areas'!K184*($B$25/F184)*(G184/E184)</f>
        <v>0</v>
      </c>
      <c r="L184" s="134">
        <f>'peak areas'!L184*($B$10/F184)*(G184/E184)</f>
        <v>4.6323258027522929</v>
      </c>
      <c r="M184" s="134">
        <f>'peak areas'!M184*($B$11/F184)*(G184/E184)</f>
        <v>0</v>
      </c>
      <c r="N184" s="134">
        <f>'peak areas'!N184*($B$32/F184)*(G184/E184)</f>
        <v>0.12501446742348643</v>
      </c>
      <c r="O184" s="134">
        <f>'peak areas'!O184*($B$12/F184)*(G184/E184)</f>
        <v>0.12418377705404349</v>
      </c>
      <c r="P184" s="134">
        <f>'peak areas'!P184*($B$13/F184)*(G184/E184)</f>
        <v>1.0709055467045658</v>
      </c>
      <c r="Q184" s="134">
        <f>'peak areas'!Q184*($B$14/F184)*(G184/E184)</f>
        <v>4.9363862328941938E-2</v>
      </c>
      <c r="R184" s="134">
        <f>'peak areas'!R184*($B$22/F184)*(G184/E184)</f>
        <v>0</v>
      </c>
      <c r="S184" s="134">
        <f>'peak areas'!S184*($B$15/F184)*(G184/E184)</f>
        <v>7.8148246076338315E-2</v>
      </c>
      <c r="T184" s="134">
        <f>'peak areas'!T184*($B$23/F184)*(G184/E184)</f>
        <v>0</v>
      </c>
      <c r="U184" s="134">
        <f>'peak areas'!U184*($B$17/F184)*(G184/E184)</f>
        <v>0</v>
      </c>
      <c r="V184" s="134">
        <f>'peak areas'!V184*($B$16/F184)*(G184/E184)</f>
        <v>0.67258352401795696</v>
      </c>
      <c r="W184" s="134">
        <f>'peak areas'!W184*($B$18/F184)*(G184/E184)</f>
        <v>0.18681049154239682</v>
      </c>
      <c r="X184" s="134">
        <f>'peak areas'!X184*($B$24/F184)*(G184/E184)</f>
        <v>0</v>
      </c>
      <c r="Y184" s="134">
        <f>'peak areas'!Z184*($B$19/F184)*(G184/E184)</f>
        <v>1.3015256532663317</v>
      </c>
      <c r="Z184" s="134">
        <f>'peak areas'!AA184*($B$7/F184)*(G184/E184)</f>
        <v>17.611444233577721</v>
      </c>
      <c r="AA184" s="134">
        <f>'peak areas'!AC184*($B$20/F184)*(G184/E184)</f>
        <v>0.82399587519490747</v>
      </c>
      <c r="AB184" s="134">
        <f t="shared" si="2"/>
        <v>18.587961874226135</v>
      </c>
      <c r="AC184" s="134">
        <f>'peak areas'!Y184*($B$27/F184)*(G184/E184)</f>
        <v>0</v>
      </c>
      <c r="AD184" s="134">
        <f>'peak areas'!AB184*($B$26/F184)*(G184/E184)</f>
        <v>0</v>
      </c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</row>
    <row r="185" spans="1:84" s="136" customFormat="1" x14ac:dyDescent="0.2">
      <c r="A185" s="134" t="str">
        <f>'peak areas'!A185</f>
        <v>07Sep21.146.lcd</v>
      </c>
      <c r="B185" s="135">
        <f>'peak areas'!B185</f>
        <v>44409</v>
      </c>
      <c r="C185" s="134">
        <f>'peak areas'!C185</f>
        <v>38</v>
      </c>
      <c r="D185" s="134" t="str">
        <f>'peak areas'!D185</f>
        <v>T3</v>
      </c>
      <c r="E185" s="134">
        <f>'peak areas'!E185</f>
        <v>0.1</v>
      </c>
      <c r="F185" s="119">
        <f>'peak areas'!F185</f>
        <v>300</v>
      </c>
      <c r="G185" s="134">
        <f>'peak areas'!G185</f>
        <v>1.5</v>
      </c>
      <c r="H185" s="134">
        <f>'peak areas'!H185*($B$28/F185)*(G185/E185)</f>
        <v>0.55769670344639699</v>
      </c>
      <c r="I185" s="134">
        <f>'peak areas'!I185*($B$8/F185)*(G185/E185)</f>
        <v>9.9009791324176685E-2</v>
      </c>
      <c r="J185" s="134">
        <f>'peak areas'!J185*($B$9/F185)*(G185/E185)</f>
        <v>0</v>
      </c>
      <c r="K185" s="134">
        <f>'peak areas'!K185*($B$25/F185)*(G185/E185)</f>
        <v>0</v>
      </c>
      <c r="L185" s="134">
        <f>'peak areas'!L185*($B$10/F185)*(G185/E185)</f>
        <v>3.0476446100917429</v>
      </c>
      <c r="M185" s="134">
        <f>'peak areas'!M185*($B$11/F185)*(G185/E185)</f>
        <v>0</v>
      </c>
      <c r="N185" s="134">
        <f>'peak areas'!N185*($B$32/F185)*(G185/E185)</f>
        <v>9.4653873509287501E-2</v>
      </c>
      <c r="O185" s="134">
        <f>'peak areas'!O185*($B$12/F185)*(G185/E185)</f>
        <v>8.1119763483186599E-2</v>
      </c>
      <c r="P185" s="134">
        <f>'peak areas'!P185*($B$13/F185)*(G185/E185)</f>
        <v>0.67243785258648014</v>
      </c>
      <c r="Q185" s="134">
        <f>'peak areas'!Q185*($B$14/F185)*(G185/E185)</f>
        <v>2.1221549879253131E-2</v>
      </c>
      <c r="R185" s="134">
        <f>'peak areas'!R185*($B$22/F185)*(G185/E185)</f>
        <v>0</v>
      </c>
      <c r="S185" s="134">
        <f>'peak areas'!S185*($B$15/F185)*(G185/E185)</f>
        <v>9.6397091532751514E-2</v>
      </c>
      <c r="T185" s="134">
        <f>'peak areas'!T185*($B$23/F185)*(G185/E185)</f>
        <v>0</v>
      </c>
      <c r="U185" s="134">
        <f>'peak areas'!U185*($B$17/F185)*(G185/E185)</f>
        <v>0</v>
      </c>
      <c r="V185" s="134">
        <f>'peak areas'!V185*($B$16/F185)*(G185/E185)</f>
        <v>0.7439639533386766</v>
      </c>
      <c r="W185" s="134">
        <f>'peak areas'!W185*($B$18/F185)*(G185/E185)</f>
        <v>0.21322232385589857</v>
      </c>
      <c r="X185" s="134">
        <f>'peak areas'!X185*($B$24/F185)*(G185/E185)</f>
        <v>0</v>
      </c>
      <c r="Y185" s="134">
        <f>'peak areas'!Z185*($B$19/F185)*(G185/E185)</f>
        <v>1.0833234296482412</v>
      </c>
      <c r="Z185" s="134">
        <f>'peak areas'!AA185*($B$7/F185)*(G185/E185)</f>
        <v>13.048336392548167</v>
      </c>
      <c r="AA185" s="134">
        <f>'peak areas'!AC185*($B$20/F185)*(G185/E185)</f>
        <v>0.65061605233969366</v>
      </c>
      <c r="AB185" s="134">
        <f t="shared" si="2"/>
        <v>13.606033095994563</v>
      </c>
      <c r="AC185" s="134">
        <f>'peak areas'!Y185*($B$27/F185)*(G185/E185)</f>
        <v>0</v>
      </c>
      <c r="AD185" s="134">
        <f>'peak areas'!AB185*($B$26/F185)*(G185/E185)</f>
        <v>0</v>
      </c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</row>
    <row r="186" spans="1:84" s="136" customFormat="1" x14ac:dyDescent="0.2">
      <c r="A186" s="134" t="str">
        <f>'peak areas'!A186</f>
        <v>07Sep21.147.lcd</v>
      </c>
      <c r="B186" s="135">
        <f>'peak areas'!B186</f>
        <v>44409</v>
      </c>
      <c r="C186" s="134">
        <f>'peak areas'!C186</f>
        <v>39</v>
      </c>
      <c r="D186" s="134" t="str">
        <f>'peak areas'!D186</f>
        <v>T3</v>
      </c>
      <c r="E186" s="134">
        <f>'peak areas'!E186</f>
        <v>0.1</v>
      </c>
      <c r="F186" s="119">
        <f>'peak areas'!F186</f>
        <v>300</v>
      </c>
      <c r="G186" s="134">
        <f>'peak areas'!G186</f>
        <v>1.5</v>
      </c>
      <c r="H186" s="134">
        <f>'peak areas'!H186*($B$28/F186)*(G186/E186)</f>
        <v>0.64188526767470377</v>
      </c>
      <c r="I186" s="134">
        <f>'peak areas'!I186*($B$8/F186)*(G186/E186)</f>
        <v>0.13403943482526381</v>
      </c>
      <c r="J186" s="134">
        <f>'peak areas'!J186*($B$9/F186)*(G186/E186)</f>
        <v>0</v>
      </c>
      <c r="K186" s="134">
        <f>'peak areas'!K186*($B$25/F186)*(G186/E186)</f>
        <v>0</v>
      </c>
      <c r="L186" s="134">
        <f>'peak areas'!L186*($B$10/F186)*(G186/E186)</f>
        <v>4.1256433486238535</v>
      </c>
      <c r="M186" s="134">
        <f>'peak areas'!M186*($B$11/F186)*(G186/E186)</f>
        <v>0</v>
      </c>
      <c r="N186" s="134">
        <f>'peak areas'!N186*($B$32/F186)*(G186/E186)</f>
        <v>9.7841211205637005E-2</v>
      </c>
      <c r="O186" s="134">
        <f>'peak areas'!O186*($B$12/F186)*(G186/E186)</f>
        <v>0.10880629145462202</v>
      </c>
      <c r="P186" s="134">
        <f>'peak areas'!P186*($B$13/F186)*(G186/E186)</f>
        <v>0.89597517211088851</v>
      </c>
      <c r="Q186" s="134">
        <f>'peak areas'!Q186*($B$14/F186)*(G186/E186)</f>
        <v>3.9473810692478351E-2</v>
      </c>
      <c r="R186" s="134">
        <f>'peak areas'!R186*($B$22/F186)*(G186/E186)</f>
        <v>0</v>
      </c>
      <c r="S186" s="134">
        <f>'peak areas'!S186*($B$15/F186)*(G186/E186)</f>
        <v>8.6933943134820307E-2</v>
      </c>
      <c r="T186" s="134">
        <f>'peak areas'!T186*($B$23/F186)*(G186/E186)</f>
        <v>0</v>
      </c>
      <c r="U186" s="134">
        <f>'peak areas'!U186*($B$17/F186)*(G186/E186)</f>
        <v>0</v>
      </c>
      <c r="V186" s="134">
        <f>'peak areas'!V186*($B$16/F186)*(G186/E186)</f>
        <v>0.75559655978637785</v>
      </c>
      <c r="W186" s="134">
        <f>'peak areas'!W186*($B$18/F186)*(G186/E186)</f>
        <v>0.22587086704671613</v>
      </c>
      <c r="X186" s="134">
        <f>'peak areas'!X186*($B$24/F186)*(G186/E186)</f>
        <v>0</v>
      </c>
      <c r="Y186" s="134">
        <f>'peak areas'!Z186*($B$19/F186)*(G186/E186)</f>
        <v>1.3502326507537687</v>
      </c>
      <c r="Z186" s="134">
        <f>'peak areas'!AA186*($B$7/F186)*(G186/E186)</f>
        <v>16.730946224044242</v>
      </c>
      <c r="AA186" s="134">
        <f>'peak areas'!AC186*($B$20/F186)*(G186/E186)</f>
        <v>0.80018595380089697</v>
      </c>
      <c r="AB186" s="134">
        <f t="shared" si="2"/>
        <v>17.372831491718944</v>
      </c>
      <c r="AC186" s="134">
        <f>'peak areas'!Y186*($B$27/F186)*(G186/E186)</f>
        <v>0</v>
      </c>
      <c r="AD186" s="134">
        <f>'peak areas'!AB186*($B$26/F186)*(G186/E186)</f>
        <v>0</v>
      </c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</row>
    <row r="187" spans="1:84" s="8" customFormat="1" x14ac:dyDescent="0.2">
      <c r="A187" s="50" t="str">
        <f>'peak areas'!A187</f>
        <v>07Sep21.148.lcd</v>
      </c>
      <c r="B187" s="80">
        <f>'peak areas'!B187</f>
        <v>44409</v>
      </c>
      <c r="C187" s="50">
        <f>'peak areas'!C187</f>
        <v>40</v>
      </c>
      <c r="D187" s="50" t="str">
        <f>'peak areas'!D187</f>
        <v>T3</v>
      </c>
      <c r="E187" s="50">
        <f>'peak areas'!E187</f>
        <v>0.1</v>
      </c>
      <c r="F187" s="119">
        <f>'peak areas'!F187</f>
        <v>300</v>
      </c>
      <c r="G187" s="50">
        <f>'peak areas'!G187</f>
        <v>1.5</v>
      </c>
      <c r="H187" s="50">
        <f>'peak areas'!H187*($B$28/F187)*(G187/E187)</f>
        <v>0.60670504699632199</v>
      </c>
      <c r="I187" s="50">
        <f>'peak areas'!I187*($B$8/F187)*(G187/E187)</f>
        <v>0.11364173092220395</v>
      </c>
      <c r="J187" s="50">
        <f>'peak areas'!J187*($B$9/F187)*(G187/E187)</f>
        <v>0</v>
      </c>
      <c r="K187" s="50">
        <f>'peak areas'!K187*($B$25/F187)*(G187/E187)</f>
        <v>0</v>
      </c>
      <c r="L187" s="50">
        <f>'peak areas'!L187*($B$10/F187)*(G187/E187)</f>
        <v>3.1798641055045871</v>
      </c>
      <c r="M187" s="50">
        <f>'peak areas'!M187*($B$11/F187)*(G187/E187)</f>
        <v>0</v>
      </c>
      <c r="N187" s="50">
        <f>'peak areas'!N187*($B$32/F187)*(G187/E187)</f>
        <v>8.0234340282180919E-2</v>
      </c>
      <c r="O187" s="50">
        <f>'peak areas'!O187*($B$12/F187)*(G187/E187)</f>
        <v>8.1839260515820078E-2</v>
      </c>
      <c r="P187" s="50">
        <f>'peak areas'!P187*($B$13/F187)*(G187/E187)</f>
        <v>0.70388588369592464</v>
      </c>
      <c r="Q187" s="50">
        <f>'peak areas'!Q187*($B$14/F187)*(G187/E187)</f>
        <v>2.9060836785581051E-2</v>
      </c>
      <c r="R187" s="50">
        <f>'peak areas'!R187*($B$22/F187)*(G187/E187)</f>
        <v>0</v>
      </c>
      <c r="S187" s="50">
        <f>'peak areas'!S187*($B$15/F187)*(G187/E187)</f>
        <v>9.2298510929083769E-2</v>
      </c>
      <c r="T187" s="50">
        <f>'peak areas'!T187*($B$23/F187)*(G187/E187)</f>
        <v>0</v>
      </c>
      <c r="U187" s="50">
        <f>'peak areas'!U187*($B$17/F187)*(G187/E187)</f>
        <v>0</v>
      </c>
      <c r="V187" s="50">
        <f>'peak areas'!V187*($B$16/F187)*(G187/E187)</f>
        <v>0.68183691792739998</v>
      </c>
      <c r="W187" s="50">
        <f>'peak areas'!W187*($B$18/F187)*(G187/E187)</f>
        <v>0.21403121891837207</v>
      </c>
      <c r="X187" s="50">
        <f>'peak areas'!X187*($B$24/F187)*(G187/E187)</f>
        <v>0</v>
      </c>
      <c r="Y187" s="50">
        <f>'peak areas'!Z187*($B$19/F187)*(G187/E187)</f>
        <v>1.1501331030150754</v>
      </c>
      <c r="Z187" s="50">
        <f>'peak areas'!AA187*($B$7/F187)*(G187/E187)</f>
        <v>13.3359848472493</v>
      </c>
      <c r="AA187" s="50">
        <f>'peak areas'!AC187*($B$20/F187)*(G187/E187)</f>
        <v>0.65535497436062307</v>
      </c>
      <c r="AB187" s="50">
        <f t="shared" si="2"/>
        <v>13.942689894245621</v>
      </c>
      <c r="AC187" s="50">
        <f>'peak areas'!Y187*($B$27/F187)*(G187/E187)</f>
        <v>0</v>
      </c>
      <c r="AD187" s="50">
        <f>'peak areas'!AB187*($B$26/F187)*(G187/E187)</f>
        <v>0</v>
      </c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</row>
    <row r="188" spans="1:84" s="8" customFormat="1" x14ac:dyDescent="0.2">
      <c r="A188" s="50" t="str">
        <f>'peak areas'!A188</f>
        <v>07Sep21.149.lcd</v>
      </c>
      <c r="B188" s="80">
        <f>'peak areas'!B188</f>
        <v>44409</v>
      </c>
      <c r="C188" s="50">
        <f>'peak areas'!C188</f>
        <v>41</v>
      </c>
      <c r="D188" s="50" t="str">
        <f>'peak areas'!D188</f>
        <v>T3</v>
      </c>
      <c r="E188" s="50">
        <f>'peak areas'!E188</f>
        <v>0.1</v>
      </c>
      <c r="F188" s="119">
        <f>'peak areas'!F188</f>
        <v>300</v>
      </c>
      <c r="G188" s="50">
        <f>'peak areas'!G188</f>
        <v>1.5</v>
      </c>
      <c r="H188" s="50">
        <f>'peak areas'!H188*($B$28/F188)*(G188/E188)</f>
        <v>0.94210621849884202</v>
      </c>
      <c r="I188" s="50">
        <f>'peak areas'!I188*($B$8/F188)*(G188/E188)</f>
        <v>0.17491318634989655</v>
      </c>
      <c r="J188" s="50">
        <f>'peak areas'!J188*($B$9/F188)*(G188/E188)</f>
        <v>0</v>
      </c>
      <c r="K188" s="50">
        <f>'peak areas'!K188*($B$25/F188)*(G188/E188)</f>
        <v>0</v>
      </c>
      <c r="L188" s="50">
        <f>'peak areas'!L188*($B$10/F188)*(G188/E188)</f>
        <v>4.7327222477064215</v>
      </c>
      <c r="M188" s="50">
        <f>'peak areas'!M188*($B$11/F188)*(G188/E188)</f>
        <v>0</v>
      </c>
      <c r="N188" s="50">
        <f>'peak areas'!N188*($B$32/F188)*(G188/E188)</f>
        <v>0.19870361630452163</v>
      </c>
      <c r="O188" s="50">
        <f>'peak areas'!O188*($B$12/F188)*(G188/E188)</f>
        <v>0.17270044950946589</v>
      </c>
      <c r="P188" s="50">
        <f>'peak areas'!P188*($B$13/F188)*(G188/E188)</f>
        <v>1.0577239388998576</v>
      </c>
      <c r="Q188" s="50">
        <f>'peak areas'!Q188*($B$14/F188)*(G188/E188)</f>
        <v>5.698033887656332E-2</v>
      </c>
      <c r="R188" s="50">
        <f>'peak areas'!R188*($B$22/F188)*(G188/E188)</f>
        <v>0</v>
      </c>
      <c r="S188" s="50">
        <f>'peak areas'!S188*($B$15/F188)*(G188/E188)</f>
        <v>0.12457483318296723</v>
      </c>
      <c r="T188" s="50">
        <f>'peak areas'!T188*($B$23/F188)*(G188/E188)</f>
        <v>0</v>
      </c>
      <c r="U188" s="50">
        <f>'peak areas'!U188*($B$17/F188)*(G188/E188)</f>
        <v>0</v>
      </c>
      <c r="V188" s="50">
        <f>'peak areas'!V188*($B$16/F188)*(G188/E188)</f>
        <v>0.91521456484453845</v>
      </c>
      <c r="W188" s="50">
        <f>'peak areas'!W188*($B$18/F188)*(G188/E188)</f>
        <v>0.1970846661418742</v>
      </c>
      <c r="X188" s="50">
        <f>'peak areas'!X188*($B$24/F188)*(G188/E188)</f>
        <v>0</v>
      </c>
      <c r="Y188" s="50">
        <f>'peak areas'!Z188*($B$19/F188)*(G188/E188)</f>
        <v>2.106646281407035</v>
      </c>
      <c r="Z188" s="50">
        <f>'peak areas'!AA188*($B$7/F188)*(G188/E188)</f>
        <v>20.065471232754849</v>
      </c>
      <c r="AA188" s="50">
        <f>'peak areas'!AC188*($B$20/F188)*(G188/E188)</f>
        <v>0.93774488257326116</v>
      </c>
      <c r="AB188" s="50">
        <f t="shared" si="2"/>
        <v>21.007577451253692</v>
      </c>
      <c r="AC188" s="50">
        <f>'peak areas'!Y188*($B$27/F188)*(G188/E188)</f>
        <v>0</v>
      </c>
      <c r="AD188" s="50">
        <f>'peak areas'!AB188*($B$26/F188)*(G188/E188)</f>
        <v>0</v>
      </c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</row>
    <row r="189" spans="1:84" s="8" customFormat="1" x14ac:dyDescent="0.2">
      <c r="A189" s="50" t="str">
        <f>'peak areas'!A189</f>
        <v>07Sep21.150.lcd</v>
      </c>
      <c r="B189" s="80">
        <f>'peak areas'!B189</f>
        <v>44409</v>
      </c>
      <c r="C189" s="50">
        <f>'peak areas'!C189</f>
        <v>42</v>
      </c>
      <c r="D189" s="50" t="str">
        <f>'peak areas'!D189</f>
        <v>T3</v>
      </c>
      <c r="E189" s="50">
        <f>'peak areas'!E189</f>
        <v>0.1</v>
      </c>
      <c r="F189" s="119">
        <f>'peak areas'!F189</f>
        <v>300</v>
      </c>
      <c r="G189" s="50">
        <f>'peak areas'!G189</f>
        <v>1.5</v>
      </c>
      <c r="H189" s="50">
        <f>'peak areas'!H189*($B$28/F189)*(G189/E189)</f>
        <v>0.52586844435363034</v>
      </c>
      <c r="I189" s="50">
        <f>'peak areas'!I189*($B$8/F189)*(G189/E189)</f>
        <v>8.6251433419950146E-2</v>
      </c>
      <c r="J189" s="50">
        <f>'peak areas'!J189*($B$9/F189)*(G189/E189)</f>
        <v>0</v>
      </c>
      <c r="K189" s="50">
        <f>'peak areas'!K189*($B$25/F189)*(G189/E189)</f>
        <v>0</v>
      </c>
      <c r="L189" s="50">
        <f>'peak areas'!L189*($B$10/F189)*(G189/E189)</f>
        <v>2.3602871559633027</v>
      </c>
      <c r="M189" s="50">
        <f>'peak areas'!M189*($B$11/F189)*(G189/E189)</f>
        <v>0</v>
      </c>
      <c r="N189" s="50">
        <f>'peak areas'!N189*($B$32/F189)*(G189/E189)</f>
        <v>8.4239280378005543E-2</v>
      </c>
      <c r="O189" s="50">
        <f>'peak areas'!O189*($B$12/F189)*(G189/E189)</f>
        <v>8.9612650025252386E-2</v>
      </c>
      <c r="P189" s="50">
        <f>'peak areas'!P189*($B$13/F189)*(G189/E189)</f>
        <v>0.49367609383384131</v>
      </c>
      <c r="Q189" s="50">
        <f>'peak areas'!Q189*($B$14/F189)*(G189/E189)</f>
        <v>2.1030569571790388E-2</v>
      </c>
      <c r="R189" s="50">
        <f>'peak areas'!R189*($B$22/F189)*(G189/E189)</f>
        <v>0</v>
      </c>
      <c r="S189" s="50">
        <f>'peak areas'!S189*($B$15/F189)*(G189/E189)</f>
        <v>6.8066923331159712E-2</v>
      </c>
      <c r="T189" s="50">
        <f>'peak areas'!T189*($B$23/F189)*(G189/E189)</f>
        <v>0</v>
      </c>
      <c r="U189" s="50">
        <f>'peak areas'!U189*($B$17/F189)*(G189/E189)</f>
        <v>0</v>
      </c>
      <c r="V189" s="50">
        <f>'peak areas'!V189*($B$16/F189)*(G189/E189)</f>
        <v>0.74128885917300325</v>
      </c>
      <c r="W189" s="50">
        <f>'peak areas'!W189*($B$18/F189)*(G189/E189)</f>
        <v>0.20206681583014405</v>
      </c>
      <c r="X189" s="50">
        <f>'peak areas'!X189*($B$24/F189)*(G189/E189)</f>
        <v>0</v>
      </c>
      <c r="Y189" s="50">
        <f>'peak areas'!Z189*($B$19/F189)*(G189/E189)</f>
        <v>1.2550700502512564</v>
      </c>
      <c r="Z189" s="50">
        <f>'peak areas'!AA189*($B$7/F189)*(G189/E189)</f>
        <v>10.942752433410185</v>
      </c>
      <c r="AA189" s="50">
        <f>'peak areas'!AC189*($B$20/F189)*(G189/E189)</f>
        <v>0.55317801282772594</v>
      </c>
      <c r="AB189" s="50">
        <f t="shared" si="2"/>
        <v>11.468620877763815</v>
      </c>
      <c r="AC189" s="50">
        <f>'peak areas'!Y189*($B$27/F189)*(G189/E189)</f>
        <v>0</v>
      </c>
      <c r="AD189" s="50">
        <f>'peak areas'!AB189*($B$26/F189)*(G189/E189)</f>
        <v>0</v>
      </c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</row>
    <row r="190" spans="1:84" s="133" customFormat="1" x14ac:dyDescent="0.2">
      <c r="A190" s="130" t="str">
        <f>'peak areas'!A190</f>
        <v>07Sep21.151.lcd</v>
      </c>
      <c r="B190" s="131">
        <f>'peak areas'!B190</f>
        <v>44409</v>
      </c>
      <c r="C190" s="130">
        <f>'peak areas'!C190</f>
        <v>43</v>
      </c>
      <c r="D190" s="130" t="str">
        <f>'peak areas'!D190</f>
        <v>T3</v>
      </c>
      <c r="E190" s="130">
        <f>'peak areas'!E190</f>
        <v>0.1</v>
      </c>
      <c r="F190" s="119">
        <f>'peak areas'!F190</f>
        <v>300</v>
      </c>
      <c r="G190" s="130">
        <f>'peak areas'!G190</f>
        <v>1.5</v>
      </c>
      <c r="H190" s="132">
        <f>'peak areas'!H190*($B$28/F190)*(G190/E190)</f>
        <v>0.60569023293829183</v>
      </c>
      <c r="I190" s="132">
        <f>'peak areas'!I190*($B$8/F190)*(G190/E190)</f>
        <v>0.10507392851460995</v>
      </c>
      <c r="J190" s="132">
        <f>'peak areas'!J190*($B$9/F190)*(G190/E190)</f>
        <v>0</v>
      </c>
      <c r="K190" s="132">
        <f>'peak areas'!K190*($B$25/F190)*(G190/E190)</f>
        <v>0</v>
      </c>
      <c r="L190" s="132">
        <f>'peak areas'!L190*($B$10/F190)*(G190/E190)</f>
        <v>2.9575568807339447</v>
      </c>
      <c r="M190" s="132">
        <f>'peak areas'!M190*($B$11/F190)*(G190/E190)</f>
        <v>0</v>
      </c>
      <c r="N190" s="130">
        <f>'peak areas'!N190*($B$32/F190)*(G190/E190)</f>
        <v>0.1209701774795587</v>
      </c>
      <c r="O190" s="132">
        <f>'peak areas'!O190*($B$12/F190)*(G190/E190)</f>
        <v>0.10436233919423876</v>
      </c>
      <c r="P190" s="132">
        <f>'peak areas'!P190*($B$13/F190)*(G190/E190)</f>
        <v>0.71698517660659267</v>
      </c>
      <c r="Q190" s="132">
        <f>'peak areas'!Q190*($B$14/F190)*(G190/E190)</f>
        <v>1.4710030824809062E-2</v>
      </c>
      <c r="R190" s="132">
        <f>'peak areas'!R190*($B$22/F190)*(G190/E190)</f>
        <v>0</v>
      </c>
      <c r="S190" s="132">
        <f>'peak areas'!S190*($B$15/F190)*(G190/E190)</f>
        <v>5.6952487293321058E-2</v>
      </c>
      <c r="T190" s="132">
        <f>'peak areas'!T190*($B$23/F190)*(G190/E190)</f>
        <v>0</v>
      </c>
      <c r="U190" s="132">
        <f>'peak areas'!U190*($B$17/F190)*(G190/E190)</f>
        <v>0</v>
      </c>
      <c r="V190" s="132">
        <f>'peak areas'!V190*($B$16/F190)*(G190/E190)</f>
        <v>0.82376282293531122</v>
      </c>
      <c r="W190" s="132">
        <f>'peak areas'!W190*($B$18/F190)*(G190/E190)</f>
        <v>0.2578725264337291</v>
      </c>
      <c r="X190" s="132">
        <f>'peak areas'!X190*($B$24/F190)*(G190/E190)</f>
        <v>0</v>
      </c>
      <c r="Y190" s="132">
        <f>'peak areas'!Z190*($B$19/F190)*(G190/E190)</f>
        <v>1.2802014698492463</v>
      </c>
      <c r="Z190" s="132">
        <f>'peak areas'!AA190*($B$7/F190)*(G190/E190)</f>
        <v>13.707473197274876</v>
      </c>
      <c r="AA190" s="132">
        <f>'peak areas'!AC190*($B$20/F190)*(G190/E190)</f>
        <v>0.74118377083701714</v>
      </c>
      <c r="AB190" s="132">
        <f t="shared" si="2"/>
        <v>14.313163430213168</v>
      </c>
      <c r="AC190" s="132">
        <f>'peak areas'!Y190*($B$27/F190)*(G190/E190)</f>
        <v>0</v>
      </c>
      <c r="AD190" s="132">
        <f>'peak areas'!AB190*($B$26/F190)*(G190/E190)</f>
        <v>0</v>
      </c>
      <c r="AE190" s="132" t="s">
        <v>241</v>
      </c>
      <c r="AF190" s="132"/>
      <c r="AG190" s="132"/>
      <c r="AH190" s="132"/>
      <c r="AI190" s="132"/>
      <c r="AJ190" s="132"/>
      <c r="AK190" s="132"/>
      <c r="AL190" s="132"/>
      <c r="AM190" s="132"/>
      <c r="AN190" s="132"/>
    </row>
    <row r="191" spans="1:84" s="138" customFormat="1" x14ac:dyDescent="0.2">
      <c r="A191" s="134" t="str">
        <f>'peak areas'!A191</f>
        <v>07Sep21.152.lcd</v>
      </c>
      <c r="B191" s="135">
        <f>'peak areas'!B191</f>
        <v>44409</v>
      </c>
      <c r="C191" s="134">
        <f>'peak areas'!C191</f>
        <v>44</v>
      </c>
      <c r="D191" s="134" t="str">
        <f>'peak areas'!D191</f>
        <v>T3</v>
      </c>
      <c r="E191" s="134">
        <f>'peak areas'!E191</f>
        <v>0.1</v>
      </c>
      <c r="F191" s="119">
        <f>'peak areas'!F191</f>
        <v>300</v>
      </c>
      <c r="G191" s="134">
        <f>'peak areas'!G191</f>
        <v>1.5</v>
      </c>
      <c r="H191" s="137">
        <f>'peak areas'!H191*($B$28/F191)*(G191/E191)</f>
        <v>0.56193022067838172</v>
      </c>
      <c r="I191" s="137">
        <f>'peak areas'!I191*($B$8/F191)*(G191/E191)</f>
        <v>0.12667012462215621</v>
      </c>
      <c r="J191" s="137">
        <f>'peak areas'!J191*($B$9/F191)*(G191/E191)</f>
        <v>0</v>
      </c>
      <c r="K191" s="137">
        <f>'peak areas'!K191*($B$25/F191)*(G191/E191)</f>
        <v>0</v>
      </c>
      <c r="L191" s="137">
        <f>'peak areas'!L191*($B$10/F191)*(G191/E191)</f>
        <v>3.6113031536697249</v>
      </c>
      <c r="M191" s="137">
        <f>'peak areas'!M191*($B$11/F191)*(G191/E191)</f>
        <v>0</v>
      </c>
      <c r="N191" s="134">
        <f>'peak areas'!N191*($B$32/F191)*(G191/E191)</f>
        <v>6.9688580990555374E-2</v>
      </c>
      <c r="O191" s="137">
        <f>'peak areas'!O191*($B$12/F191)*(G191/E191)</f>
        <v>8.0544871246327504E-2</v>
      </c>
      <c r="P191" s="137">
        <f>'peak areas'!P191*($B$13/F191)*(G191/E191)</f>
        <v>0.76964051768966379</v>
      </c>
      <c r="Q191" s="137">
        <f>'peak areas'!Q191*($B$14/F191)*(G191/E191)</f>
        <v>2.877891347456462E-2</v>
      </c>
      <c r="R191" s="137">
        <f>'peak areas'!R191*($B$22/F191)*(G191/E191)</f>
        <v>0</v>
      </c>
      <c r="S191" s="137">
        <f>'peak areas'!S191*($B$15/F191)*(G191/E191)</f>
        <v>9.9487963268988538E-2</v>
      </c>
      <c r="T191" s="137">
        <f>'peak areas'!T191*($B$23/F191)*(G191/E191)</f>
        <v>0</v>
      </c>
      <c r="U191" s="137">
        <f>'peak areas'!U191*($B$17/F191)*(G191/E191)</f>
        <v>0</v>
      </c>
      <c r="V191" s="137">
        <f>'peak areas'!V191*($B$16/F191)*(G191/E191)</f>
        <v>0.77856994422734316</v>
      </c>
      <c r="W191" s="137">
        <f>'peak areas'!W191*($B$18/F191)*(G191/E191)</f>
        <v>0.21492462540528318</v>
      </c>
      <c r="X191" s="137">
        <f>'peak areas'!X191*($B$24/F191)*(G191/E191)</f>
        <v>0</v>
      </c>
      <c r="Y191" s="137">
        <f>'peak areas'!Z191*($B$19/F191)*(G191/E191)</f>
        <v>1.3570600502512564</v>
      </c>
      <c r="Z191" s="137">
        <f>'peak areas'!AA191*($B$7/F191)*(G191/E191)</f>
        <v>14.518118842341705</v>
      </c>
      <c r="AA191" s="137">
        <f>'peak areas'!AC191*($B$20/F191)*(G191/E191)</f>
        <v>0.71204349209921391</v>
      </c>
      <c r="AB191" s="137">
        <f t="shared" si="2"/>
        <v>15.080049063020088</v>
      </c>
      <c r="AC191" s="137">
        <f>'peak areas'!Y191*($B$27/F191)*(G191/E191)</f>
        <v>0</v>
      </c>
      <c r="AD191" s="137">
        <f>'peak areas'!AB191*($B$26/F191)*(G191/E191)</f>
        <v>0</v>
      </c>
      <c r="AE191" s="137"/>
      <c r="AF191" s="137"/>
      <c r="AG191" s="137"/>
      <c r="AH191" s="137"/>
      <c r="AI191" s="137"/>
      <c r="AJ191" s="137"/>
      <c r="AK191" s="137"/>
      <c r="AL191" s="137"/>
      <c r="AM191" s="137"/>
      <c r="AN191" s="137"/>
    </row>
    <row r="192" spans="1:84" s="136" customFormat="1" x14ac:dyDescent="0.2">
      <c r="A192" s="134" t="str">
        <f>'peak areas'!A192</f>
        <v>07Sep21.153.lcd</v>
      </c>
      <c r="B192" s="135">
        <f>'peak areas'!B192</f>
        <v>44409</v>
      </c>
      <c r="C192" s="134">
        <f>'peak areas'!C192</f>
        <v>45</v>
      </c>
      <c r="D192" s="134" t="str">
        <f>'peak areas'!D192</f>
        <v>T3</v>
      </c>
      <c r="E192" s="134">
        <f>'peak areas'!E192</f>
        <v>0.1</v>
      </c>
      <c r="F192" s="119">
        <f>'peak areas'!F192</f>
        <v>300</v>
      </c>
      <c r="G192" s="134">
        <f>'peak areas'!G192</f>
        <v>1.5</v>
      </c>
      <c r="H192" s="134">
        <f>'peak areas'!H192*($B$28/F192)*(G192/E192)</f>
        <v>0.58831538618716794</v>
      </c>
      <c r="I192" s="134">
        <f>'peak areas'!I192*($B$8/F192)*(G192/E192)</f>
        <v>0.10582236105955346</v>
      </c>
      <c r="J192" s="134">
        <f>'peak areas'!J192*($B$9/F192)*(G192/E192)</f>
        <v>0</v>
      </c>
      <c r="K192" s="134">
        <f>'peak areas'!K192*($B$25/F192)*(G192/E192)</f>
        <v>0</v>
      </c>
      <c r="L192" s="134">
        <f>'peak areas'!L192*($B$10/F192)*(G192/E192)</f>
        <v>3.4959488532110088</v>
      </c>
      <c r="M192" s="134">
        <f>'peak areas'!M192*($B$11/F192)*(G192/E192)</f>
        <v>0</v>
      </c>
      <c r="N192" s="134">
        <f>'peak areas'!N192*($B$32/F192)*(G192/E192)</f>
        <v>7.4270652191891856E-2</v>
      </c>
      <c r="O192" s="134">
        <f>'peak areas'!O192*($B$12/F192)*(G192/E192)</f>
        <v>8.9672608111305188E-2</v>
      </c>
      <c r="P192" s="134">
        <f>'peak areas'!P192*($B$13/F192)*(G192/E192)</f>
        <v>0.74384228158025034</v>
      </c>
      <c r="Q192" s="134">
        <f>'peak areas'!Q192*($B$14/F192)*(G192/E192)</f>
        <v>2.1844509453595898E-2</v>
      </c>
      <c r="R192" s="134">
        <f>'peak areas'!R192*($B$22/F192)*(G192/E192)</f>
        <v>0</v>
      </c>
      <c r="S192" s="134">
        <f>'peak areas'!S192*($B$15/F192)*(G192/E192)</f>
        <v>0.10057611948297884</v>
      </c>
      <c r="T192" s="134">
        <f>'peak areas'!T192*($B$23/F192)*(G192/E192)</f>
        <v>0</v>
      </c>
      <c r="U192" s="134">
        <f>'peak areas'!U192*($B$17/F192)*(G192/E192)</f>
        <v>0</v>
      </c>
      <c r="V192" s="134">
        <f>'peak areas'!V192*($B$16/F192)*(G192/E192)</f>
        <v>0.77961971602872104</v>
      </c>
      <c r="W192" s="134">
        <f>'peak areas'!W192*($B$18/F192)*(G192/E192)</f>
        <v>0.23499810088596984</v>
      </c>
      <c r="X192" s="134">
        <f>'peak areas'!X192*($B$24/F192)*(G192/E192)</f>
        <v>0</v>
      </c>
      <c r="Y192" s="134">
        <f>'peak areas'!Z192*($B$19/F192)*(G192/E192)</f>
        <v>1.4110203015075378</v>
      </c>
      <c r="Z192" s="134">
        <f>'peak areas'!AA192*($B$7/F192)*(G192/E192)</f>
        <v>14.937233029141614</v>
      </c>
      <c r="AA192" s="134">
        <f>'peak areas'!AC192*($B$20/F192)*(G192/E192)</f>
        <v>0.73416094134289256</v>
      </c>
      <c r="AB192" s="134">
        <f t="shared" si="2"/>
        <v>15.525548415328782</v>
      </c>
      <c r="AC192" s="134">
        <f>'peak areas'!Y192*($B$27/F192)*(G192/E192)</f>
        <v>0</v>
      </c>
      <c r="AD192" s="134">
        <f>'peak areas'!AB192*($B$26/F192)*(G192/E192)</f>
        <v>0</v>
      </c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</row>
    <row r="193" spans="1:40" s="79" customFormat="1" x14ac:dyDescent="0.2">
      <c r="A193" s="50" t="str">
        <f>'peak areas'!A193</f>
        <v>07Sep21.154.lcd</v>
      </c>
      <c r="B193" s="80">
        <f>'peak areas'!B193</f>
        <v>44409</v>
      </c>
      <c r="C193" s="50">
        <f>'peak areas'!C193</f>
        <v>46</v>
      </c>
      <c r="D193" s="50" t="str">
        <f>'peak areas'!D193</f>
        <v>T3</v>
      </c>
      <c r="E193" s="50">
        <f>'peak areas'!E193</f>
        <v>0.1</v>
      </c>
      <c r="F193" s="119">
        <f>'peak areas'!F193</f>
        <v>300</v>
      </c>
      <c r="G193" s="50">
        <f>'peak areas'!G193</f>
        <v>1.5</v>
      </c>
      <c r="H193" s="39">
        <f>'peak areas'!H193*($B$28/F193)*(G193/E193)</f>
        <v>0.80542409072333465</v>
      </c>
      <c r="I193" s="39">
        <f>'peak areas'!I193*($B$8/F193)*(G193/E193)</f>
        <v>0.12495656414063741</v>
      </c>
      <c r="J193" s="39">
        <f>'peak areas'!J193*($B$9/F193)*(G193/E193)</f>
        <v>0</v>
      </c>
      <c r="K193" s="39">
        <f>'peak areas'!K193*($B$25/F193)*(G193/E193)</f>
        <v>0</v>
      </c>
      <c r="L193" s="39">
        <f>'peak areas'!L193*($B$10/F193)*(G193/E193)</f>
        <v>3.766694552752293</v>
      </c>
      <c r="M193" s="39">
        <f>'peak areas'!M193*($B$11/F193)*(G193/E193)</f>
        <v>0</v>
      </c>
      <c r="N193" s="50">
        <f>'peak areas'!N193*($B$32/F193)*(G193/E193)</f>
        <v>5.1373412801243842E-2</v>
      </c>
      <c r="O193" s="39">
        <f>'peak areas'!O193*($B$12/F193)*(G193/E193)</f>
        <v>0.10064493785896576</v>
      </c>
      <c r="P193" s="39">
        <f>'peak areas'!P193*($B$13/F193)*(G193/E193)</f>
        <v>0.80576927300112078</v>
      </c>
      <c r="Q193" s="39">
        <f>'peak areas'!Q193*($B$14/F193)*(G193/E193)</f>
        <v>3.1693636738460325E-2</v>
      </c>
      <c r="R193" s="39">
        <f>'peak areas'!R193*($B$22/F193)*(G193/E193)</f>
        <v>0</v>
      </c>
      <c r="S193" s="39">
        <f>'peak areas'!S193*($B$15/F193)*(G193/E193)</f>
        <v>7.9829172212346686E-2</v>
      </c>
      <c r="T193" s="39">
        <f>'peak areas'!T193*($B$23/F193)*(G193/E193)</f>
        <v>0</v>
      </c>
      <c r="U193" s="39">
        <f>'peak areas'!U193*($B$17/F193)*(G193/E193)</f>
        <v>0</v>
      </c>
      <c r="V193" s="39">
        <f>'peak areas'!V193*($B$16/F193)*(G193/E193)</f>
        <v>0.80795139514698977</v>
      </c>
      <c r="W193" s="39">
        <f>'peak areas'!W193*($B$18/F193)*(G193/E193)</f>
        <v>0.25910800297193493</v>
      </c>
      <c r="X193" s="39">
        <f>'peak areas'!X193*($B$24/F193)*(G193/E193)</f>
        <v>0</v>
      </c>
      <c r="Y193" s="39">
        <f>'peak areas'!Z193*($B$19/F193)*(G193/E193)</f>
        <v>1.5213203266331661</v>
      </c>
      <c r="Z193" s="39">
        <f>'peak areas'!AA193*($B$7/F193)*(G193/E193)</f>
        <v>16.391629194991584</v>
      </c>
      <c r="AA193" s="39">
        <f>'peak areas'!AC193*($B$20/F193)*(G193/E193)</f>
        <v>0.79051840408944041</v>
      </c>
      <c r="AB193" s="39">
        <f t="shared" si="2"/>
        <v>17.197053285714919</v>
      </c>
      <c r="AC193" s="39">
        <f>'peak areas'!Y193*($B$27/F193)*(G193/E193)</f>
        <v>0</v>
      </c>
      <c r="AD193" s="39">
        <f>'peak areas'!AB193*($B$26/F193)*(G193/E193)</f>
        <v>0</v>
      </c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</row>
    <row r="194" spans="1:40" s="79" customFormat="1" x14ac:dyDescent="0.2">
      <c r="A194" s="50" t="str">
        <f>'peak areas'!A194</f>
        <v>07Sep21.155.lcd</v>
      </c>
      <c r="B194" s="80">
        <f>'peak areas'!B194</f>
        <v>44409</v>
      </c>
      <c r="C194" s="50">
        <f>'peak areas'!C194</f>
        <v>47</v>
      </c>
      <c r="D194" s="50" t="str">
        <f>'peak areas'!D194</f>
        <v>T3</v>
      </c>
      <c r="E194" s="50">
        <f>'peak areas'!E194</f>
        <v>0.1</v>
      </c>
      <c r="F194" s="119">
        <f>'peak areas'!F194</f>
        <v>300</v>
      </c>
      <c r="G194" s="50">
        <f>'peak areas'!G194</f>
        <v>1.5</v>
      </c>
      <c r="H194" s="39">
        <f>'peak areas'!H194*($B$28/F194)*(G194/E194)</f>
        <v>0.6994939041002588</v>
      </c>
      <c r="I194" s="39">
        <f>'peak areas'!I194*($B$8/F194)*(G194/E194)</f>
        <v>9.865141048417031E-2</v>
      </c>
      <c r="J194" s="39">
        <f>'peak areas'!J194*($B$9/F194)*(G194/E194)</f>
        <v>0</v>
      </c>
      <c r="K194" s="39">
        <f>'peak areas'!K194*($B$25/F194)*(G194/E194)</f>
        <v>0</v>
      </c>
      <c r="L194" s="39">
        <f>'peak areas'!L194*($B$10/F194)*(G194/E194)</f>
        <v>2.8404825688073392</v>
      </c>
      <c r="M194" s="39">
        <f>'peak areas'!M194*($B$11/F194)*(G194/E194)</f>
        <v>0</v>
      </c>
      <c r="N194" s="50">
        <f>'peak areas'!N194*($B$32/F194)*(G194/E194)</f>
        <v>4.7084279358008081E-2</v>
      </c>
      <c r="O194" s="39">
        <f>'peak areas'!O194*($B$12/F194)*(G194/E194)</f>
        <v>7.5543661480277122E-2</v>
      </c>
      <c r="P194" s="39">
        <f>'peak areas'!P194*($B$13/F194)*(G194/E194)</f>
        <v>0.61119557142058034</v>
      </c>
      <c r="Q194" s="39">
        <f>'peak areas'!Q194*($B$14/F194)*(G194/E194)</f>
        <v>2.5282154987925309E-2</v>
      </c>
      <c r="R194" s="39">
        <f>'peak areas'!R194*($B$22/F194)*(G194/E194)</f>
        <v>0</v>
      </c>
      <c r="S194" s="39">
        <f>'peak areas'!S194*($B$15/F194)*(G194/E194)</f>
        <v>7.3084297313955451E-2</v>
      </c>
      <c r="T194" s="39">
        <f>'peak areas'!T194*($B$23/F194)*(G194/E194)</f>
        <v>0</v>
      </c>
      <c r="U194" s="39">
        <f>'peak areas'!U194*($B$17/F194)*(G194/E194)</f>
        <v>0</v>
      </c>
      <c r="V194" s="39">
        <f>'peak areas'!V194*($B$16/F194)*(G194/E194)</f>
        <v>0.68903535313684861</v>
      </c>
      <c r="W194" s="39">
        <f>'peak areas'!W194*($B$18/F194)*(G194/E194)</f>
        <v>0.24602885395184035</v>
      </c>
      <c r="X194" s="39">
        <f>'peak areas'!X194*($B$24/F194)*(G194/E194)</f>
        <v>0</v>
      </c>
      <c r="Y194" s="39">
        <f>'peak areas'!Z194*($B$19/F194)*(G194/E194)</f>
        <v>1.1989316206030149</v>
      </c>
      <c r="Z194" s="39">
        <f>'peak areas'!AA194*($B$7/F194)*(G194/E194)</f>
        <v>13.230361931308517</v>
      </c>
      <c r="AA194" s="39">
        <f>'peak areas'!AC194*($B$20/F194)*(G194/E194)</f>
        <v>0.67692562490957897</v>
      </c>
      <c r="AB194" s="39">
        <f t="shared" si="2"/>
        <v>13.929855835408775</v>
      </c>
      <c r="AC194" s="39">
        <f>'peak areas'!Y194*($B$27/F194)*(G194/E194)</f>
        <v>0</v>
      </c>
      <c r="AD194" s="39">
        <f>'peak areas'!AB194*($B$26/F194)*(G194/E194)</f>
        <v>0</v>
      </c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</row>
    <row r="195" spans="1:40" s="79" customFormat="1" x14ac:dyDescent="0.2">
      <c r="A195" s="50" t="str">
        <f>'peak areas'!A195</f>
        <v>07Sep21.156.lcd</v>
      </c>
      <c r="B195" s="80">
        <f>'peak areas'!B195</f>
        <v>44409</v>
      </c>
      <c r="C195" s="50">
        <f>'peak areas'!C195</f>
        <v>48</v>
      </c>
      <c r="D195" s="50" t="str">
        <f>'peak areas'!D195</f>
        <v>T3</v>
      </c>
      <c r="E195" s="50">
        <f>'peak areas'!E195</f>
        <v>0.1</v>
      </c>
      <c r="F195" s="119">
        <f>'peak areas'!F195</f>
        <v>300</v>
      </c>
      <c r="G195" s="50">
        <f>'peak areas'!G195</f>
        <v>1.5</v>
      </c>
      <c r="H195" s="39">
        <f>'peak areas'!H195*($B$28/F195)*(G195/E195)</f>
        <v>0.94888189619942798</v>
      </c>
      <c r="I195" s="39">
        <f>'peak areas'!I195*($B$8/F195)*(G195/E195)</f>
        <v>0.11691549822347137</v>
      </c>
      <c r="J195" s="39">
        <f>'peak areas'!J195*($B$9/F195)*(G195/E195)</f>
        <v>0</v>
      </c>
      <c r="K195" s="39">
        <f>'peak areas'!K195*($B$25/F195)*(G195/E195)</f>
        <v>0</v>
      </c>
      <c r="L195" s="39">
        <f>'peak areas'!L195*($B$10/F195)*(G195/E195)</f>
        <v>2.6477618119266055</v>
      </c>
      <c r="M195" s="39">
        <f>'peak areas'!M195*($B$11/F195)*(G195/E195)</f>
        <v>0</v>
      </c>
      <c r="N195" s="50">
        <f>'peak areas'!N195*($B$32/F195)*(G195/E195)</f>
        <v>5.8294613862041211E-2</v>
      </c>
      <c r="O195" s="39">
        <f>'peak areas'!O195*($B$12/F195)*(G195/E195)</f>
        <v>8.7341296647723166E-2</v>
      </c>
      <c r="P195" s="39">
        <f>'peak areas'!P195*($B$13/F195)*(G195/E195)</f>
        <v>0.53554818379764768</v>
      </c>
      <c r="Q195" s="39">
        <f>'peak areas'!Q195*($B$14/F195)*(G195/E195)</f>
        <v>2.8692517621188615E-2</v>
      </c>
      <c r="R195" s="39">
        <f>'peak areas'!R195*($B$22/F195)*(G195/E195)</f>
        <v>0</v>
      </c>
      <c r="S195" s="39">
        <f>'peak areas'!S195*($B$15/F195)*(G195/E195)</f>
        <v>6.8155838819462425E-2</v>
      </c>
      <c r="T195" s="39">
        <f>'peak areas'!T195*($B$23/F195)*(G195/E195)</f>
        <v>0</v>
      </c>
      <c r="U195" s="39">
        <f>'peak areas'!U195*($B$17/F195)*(G195/E195)</f>
        <v>0</v>
      </c>
      <c r="V195" s="39">
        <f>'peak areas'!V195*($B$16/F195)*(G195/E195)</f>
        <v>0.97482052666331676</v>
      </c>
      <c r="W195" s="39">
        <f>'peak areas'!W195*($B$18/F195)*(G195/E195)</f>
        <v>0.38583087173924496</v>
      </c>
      <c r="X195" s="39">
        <f>'peak areas'!X195*($B$24/F195)*(G195/E195)</f>
        <v>0</v>
      </c>
      <c r="Y195" s="39">
        <f>'peak areas'!Z195*($B$19/F195)*(G195/E195)</f>
        <v>1.6219558291457288</v>
      </c>
      <c r="Z195" s="39">
        <f>'peak areas'!AA195*($B$7/F195)*(G195/E195)</f>
        <v>14.401937046399738</v>
      </c>
      <c r="AA195" s="39">
        <f>'peak areas'!AC195*($B$20/F195)*(G195/E195)</f>
        <v>0.78015154720378088</v>
      </c>
      <c r="AB195" s="39">
        <f t="shared" si="2"/>
        <v>15.350818942599165</v>
      </c>
      <c r="AC195" s="39">
        <f>'peak areas'!Y195*($B$27/F195)*(G195/E195)</f>
        <v>0</v>
      </c>
      <c r="AD195" s="39">
        <f>'peak areas'!AB195*($B$26/F195)*(G195/E195)</f>
        <v>0</v>
      </c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</row>
    <row r="196" spans="1:40" s="136" customFormat="1" x14ac:dyDescent="0.2">
      <c r="A196" s="134" t="str">
        <f>'peak areas'!A196</f>
        <v>07Sep21.157.lcd</v>
      </c>
      <c r="B196" s="135">
        <f>'peak areas'!B196</f>
        <v>44409</v>
      </c>
      <c r="C196" s="134">
        <f>'peak areas'!C196</f>
        <v>49</v>
      </c>
      <c r="D196" s="134" t="str">
        <f>'peak areas'!D196</f>
        <v>T3</v>
      </c>
      <c r="E196" s="134">
        <f>'peak areas'!E196</f>
        <v>0.1</v>
      </c>
      <c r="F196" s="119">
        <f>'peak areas'!F196</f>
        <v>300</v>
      </c>
      <c r="G196" s="134">
        <f>'peak areas'!G196</f>
        <v>1.5</v>
      </c>
      <c r="H196" s="134">
        <f>'peak areas'!H196*($B$28/F196)*(G196/E196)</f>
        <v>1.5950519343413703</v>
      </c>
      <c r="I196" s="134">
        <f>'peak areas'!I196*($B$8/F196)*(G196/E196)</f>
        <v>0.17844032057061035</v>
      </c>
      <c r="J196" s="134">
        <f>'peak areas'!J196*($B$9/F196)*(G196/E196)</f>
        <v>0</v>
      </c>
      <c r="K196" s="134">
        <f>'peak areas'!K196*($B$25/F196)*(G196/E196)</f>
        <v>0</v>
      </c>
      <c r="L196" s="134">
        <f>'peak areas'!L196*($B$10/F196)*(G196/E196)</f>
        <v>3.4020918577981649</v>
      </c>
      <c r="M196" s="134">
        <f>'peak areas'!M196*($B$11/F196)*(G196/E196)</f>
        <v>0</v>
      </c>
      <c r="N196" s="134">
        <f>'peak areas'!N196*($B$32/F196)*(G196/E196)</f>
        <v>0.11752925187321156</v>
      </c>
      <c r="O196" s="134">
        <f>'peak areas'!O196*($B$12/F196)*(G196/E196)</f>
        <v>0.12834204666911639</v>
      </c>
      <c r="P196" s="134">
        <f>'peak areas'!P196*($B$13/F196)*(G196/E196)</f>
        <v>0.80117834686533396</v>
      </c>
      <c r="Q196" s="134">
        <f>'peak areas'!Q196*($B$14/F196)*(G196/E196)</f>
        <v>0.13111252822335223</v>
      </c>
      <c r="R196" s="134">
        <f>'peak areas'!R196*($B$22/F196)*(G196/E196)</f>
        <v>0</v>
      </c>
      <c r="S196" s="134">
        <f>'peak areas'!S196*($B$15/F196)*(G196/E196)</f>
        <v>0.10325205227380324</v>
      </c>
      <c r="T196" s="134">
        <f>'peak areas'!T196*($B$23/F196)*(G196/E196)</f>
        <v>0</v>
      </c>
      <c r="U196" s="134">
        <f>'peak areas'!U196*($B$17/F196)*(G196/E196)</f>
        <v>0</v>
      </c>
      <c r="V196" s="134">
        <f>'peak areas'!V196*($B$16/F196)*(G196/E196)</f>
        <v>0.8468051113169075</v>
      </c>
      <c r="W196" s="134">
        <f>'peak areas'!W196*($B$18/F196)*(G196/E196)</f>
        <v>0.39002022377921991</v>
      </c>
      <c r="X196" s="134">
        <f>'peak areas'!X196*($B$24/F196)*(G196/E196)</f>
        <v>0</v>
      </c>
      <c r="Y196" s="134">
        <f>'peak areas'!Z196*($B$19/F196)*(G196/E196)</f>
        <v>1.4434733291457287</v>
      </c>
      <c r="Z196" s="134">
        <f>'peak areas'!AA196*($B$7/F196)*(G196/E196)</f>
        <v>15.58633975076542</v>
      </c>
      <c r="AA196" s="134">
        <f>'peak areas'!AC196*($B$20/F196)*(G196/E196)</f>
        <v>0.79408189490266679</v>
      </c>
      <c r="AB196" s="134">
        <f t="shared" si="2"/>
        <v>17.181391685106789</v>
      </c>
      <c r="AC196" s="134">
        <f>'peak areas'!Y196*($B$27/F196)*(G196/E196)</f>
        <v>0</v>
      </c>
      <c r="AD196" s="134">
        <f>'peak areas'!AB196*($B$26/F196)*(G196/E196)</f>
        <v>0</v>
      </c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</row>
    <row r="197" spans="1:40" s="136" customFormat="1" x14ac:dyDescent="0.2">
      <c r="A197" s="134" t="str">
        <f>'peak areas'!A197</f>
        <v>07Sep21.158.lcd</v>
      </c>
      <c r="B197" s="135">
        <f>'peak areas'!B197</f>
        <v>44409</v>
      </c>
      <c r="C197" s="134">
        <f>'peak areas'!C197</f>
        <v>50</v>
      </c>
      <c r="D197" s="134" t="str">
        <f>'peak areas'!D197</f>
        <v>T3</v>
      </c>
      <c r="E197" s="134">
        <f>'peak areas'!E197</f>
        <v>0.1</v>
      </c>
      <c r="F197" s="119">
        <f>'peak areas'!F197</f>
        <v>300</v>
      </c>
      <c r="G197" s="134">
        <f>'peak areas'!G197</f>
        <v>1.5</v>
      </c>
      <c r="H197" s="134">
        <f>'peak areas'!H197*($B$28/F197)*(G197/E197)</f>
        <v>2.1856737161149709</v>
      </c>
      <c r="I197" s="134">
        <f>'peak areas'!I197*($B$8/F197)*(G197/E197)</f>
        <v>0.23421271371374022</v>
      </c>
      <c r="J197" s="134">
        <f>'peak areas'!J197*($B$9/F197)*(G197/E197)</f>
        <v>0</v>
      </c>
      <c r="K197" s="134">
        <f>'peak areas'!K197*($B$25/F197)*(G197/E197)</f>
        <v>0</v>
      </c>
      <c r="L197" s="134">
        <f>'peak areas'!L197*($B$10/F197)*(G197/E197)</f>
        <v>4.2101282683486234</v>
      </c>
      <c r="M197" s="134">
        <f>'peak areas'!M197*($B$11/F197)*(G197/E197)</f>
        <v>0</v>
      </c>
      <c r="N197" s="134">
        <f>'peak areas'!N197*($B$32/F197)*(G197/E197)</f>
        <v>0.15369613448528724</v>
      </c>
      <c r="O197" s="134">
        <f>'peak areas'!O197*($B$12/F197)*(G197/E197)</f>
        <v>0.1562542991998094</v>
      </c>
      <c r="P197" s="134">
        <f>'peak areas'!P197*($B$13/F197)*(G197/E197)</f>
        <v>0.88061970278630075</v>
      </c>
      <c r="Q197" s="134">
        <f>'peak areas'!Q197*($B$14/F197)*(G197/E197)</f>
        <v>5.8276276677203379E-2</v>
      </c>
      <c r="R197" s="134">
        <f>'peak areas'!R197*($B$22/F197)*(G197/E197)</f>
        <v>0</v>
      </c>
      <c r="S197" s="134">
        <f>'peak areas'!S197*($B$15/F197)*(G197/E197)</f>
        <v>0.10647841427793012</v>
      </c>
      <c r="T197" s="134">
        <f>'peak areas'!T197*($B$23/F197)*(G197/E197)</f>
        <v>0</v>
      </c>
      <c r="U197" s="134">
        <f>'peak areas'!U197*($B$17/F197)*(G197/E197)</f>
        <v>0</v>
      </c>
      <c r="V197" s="134">
        <f>'peak areas'!V197*($B$16/F197)*(G197/E197)</f>
        <v>1.1959778570509014</v>
      </c>
      <c r="W197" s="134">
        <f>'peak areas'!W197*($B$18/F197)*(G197/E197)</f>
        <v>0.48341742084332906</v>
      </c>
      <c r="X197" s="134">
        <f>'peak areas'!X197*($B$24/F197)*(G197/E197)</f>
        <v>0</v>
      </c>
      <c r="Y197" s="134">
        <f>'peak areas'!Z197*($B$19/F197)*(G197/E197)</f>
        <v>1.8252585804020103</v>
      </c>
      <c r="Z197" s="134">
        <f>'peak areas'!AA197*($B$7/F197)*(G197/E197)</f>
        <v>20.346484139280761</v>
      </c>
      <c r="AA197" s="134">
        <f>'peak areas'!AC197*($B$20/F197)*(G197/E197)</f>
        <v>1.0589854040412159</v>
      </c>
      <c r="AB197" s="134">
        <f t="shared" si="2"/>
        <v>22.532157855395731</v>
      </c>
      <c r="AC197" s="134">
        <f>'peak areas'!Y197*($B$27/F197)*(G197/E197)</f>
        <v>0</v>
      </c>
      <c r="AD197" s="134">
        <f>'peak areas'!AB197*($B$26/F197)*(G197/E197)</f>
        <v>0</v>
      </c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</row>
    <row r="198" spans="1:40" s="141" customFormat="1" ht="13.5" thickBot="1" x14ac:dyDescent="0.25">
      <c r="A198" s="139" t="str">
        <f>'peak areas'!A198</f>
        <v>07Sep21.159.lcd</v>
      </c>
      <c r="B198" s="140">
        <f>'peak areas'!B198</f>
        <v>44409</v>
      </c>
      <c r="C198" s="139">
        <f>'peak areas'!C198</f>
        <v>51</v>
      </c>
      <c r="D198" s="139" t="str">
        <f>'peak areas'!D198</f>
        <v>T3</v>
      </c>
      <c r="E198" s="139">
        <f>'peak areas'!E198</f>
        <v>0.1</v>
      </c>
      <c r="F198" s="121">
        <f>'peak areas'!F198</f>
        <v>300</v>
      </c>
      <c r="G198" s="139">
        <f>'peak areas'!G198</f>
        <v>1.5</v>
      </c>
      <c r="H198" s="139">
        <f>'peak areas'!H198*($B$28/F198)*(G198/E198)</f>
        <v>1.2623876856014167</v>
      </c>
      <c r="I198" s="139">
        <f>'peak areas'!I198*($B$8/F198)*(G198/E198)</f>
        <v>0.1940373881052129</v>
      </c>
      <c r="J198" s="139">
        <f>'peak areas'!J198*($B$9/F198)*(G198/E198)</f>
        <v>0</v>
      </c>
      <c r="K198" s="139">
        <f>'peak areas'!K198*($B$25/F198)*(G198/E198)</f>
        <v>0</v>
      </c>
      <c r="L198" s="139">
        <f>'peak areas'!L198*($B$10/F198)*(G198/E198)</f>
        <v>5.2626958142201836</v>
      </c>
      <c r="M198" s="139">
        <f>'peak areas'!M198*($B$11/F198)*(G198/E198)</f>
        <v>0</v>
      </c>
      <c r="N198" s="139">
        <f>'peak areas'!N198*($B$32/F198)*(G198/E198)</f>
        <v>0.15238010067650642</v>
      </c>
      <c r="O198" s="139">
        <f>'peak areas'!O198*($B$12/F198)*(G198/E198)</f>
        <v>0.16902537152905367</v>
      </c>
      <c r="P198" s="139">
        <f>'peak areas'!P198*($B$13/F198)*(G198/E198)</f>
        <v>1.1710079410296199</v>
      </c>
      <c r="Q198" s="139">
        <f>'peak areas'!Q198*($B$14/F198)*(G198/E198)</f>
        <v>8.0811952957807312E-2</v>
      </c>
      <c r="R198" s="139">
        <f>'peak areas'!R198*($B$22/F198)*(G198/E198)</f>
        <v>0</v>
      </c>
      <c r="S198" s="139">
        <f>'peak areas'!S198*($B$15/F198)*(G198/E198)</f>
        <v>9.8056847314402076E-2</v>
      </c>
      <c r="T198" s="139">
        <f>'peak areas'!T198*($B$23/F198)*(G198/E198)</f>
        <v>0</v>
      </c>
      <c r="U198" s="139">
        <f>'peak areas'!U198*($B$17/F198)*(G198/E198)</f>
        <v>0</v>
      </c>
      <c r="V198" s="139">
        <f>'peak areas'!V198*($B$16/F198)*(G198/E198)</f>
        <v>1.0793153792166912</v>
      </c>
      <c r="W198" s="139">
        <f>'peak areas'!W198*($B$18/F198)*(G198/E198)</f>
        <v>0.28394228869593602</v>
      </c>
      <c r="X198" s="139">
        <f>'peak areas'!X198*($B$24/F198)*(G198/E198)</f>
        <v>0</v>
      </c>
      <c r="Y198" s="139">
        <f>'peak areas'!Z198*($B$19/F198)*(G198/E198)</f>
        <v>2.2768553643216083</v>
      </c>
      <c r="Z198" s="139">
        <f>'peak areas'!AA198*($B$7/F198)*(G198/E198)</f>
        <v>22.851804437591273</v>
      </c>
      <c r="AA198" s="139">
        <f>'peak areas'!AC198*($B$20/F198)*(G198/E198)</f>
        <v>1.096837264704464</v>
      </c>
      <c r="AB198" s="139">
        <f t="shared" si="2"/>
        <v>24.114192123192691</v>
      </c>
      <c r="AC198" s="139">
        <f>'peak areas'!Y198*($B$27/F198)*(G198/E198)</f>
        <v>0</v>
      </c>
      <c r="AD198" s="139">
        <f>'peak areas'!AB198*($B$26/F198)*(G198/E198)</f>
        <v>0</v>
      </c>
      <c r="AE198" s="139"/>
      <c r="AF198" s="139"/>
      <c r="AG198" s="139"/>
      <c r="AH198" s="139"/>
      <c r="AI198" s="139"/>
      <c r="AJ198" s="139"/>
      <c r="AK198" s="139"/>
      <c r="AL198" s="139"/>
      <c r="AM198" s="139"/>
      <c r="AN198" s="139"/>
    </row>
    <row r="199" spans="1:40" x14ac:dyDescent="0.2">
      <c r="A199" s="50"/>
      <c r="B199" s="80"/>
      <c r="C199" s="50"/>
      <c r="D199" s="50"/>
      <c r="E199" s="50"/>
      <c r="F199" s="50"/>
      <c r="G199" s="50"/>
      <c r="N199" s="50"/>
    </row>
    <row r="200" spans="1:40" x14ac:dyDescent="0.2">
      <c r="A200" s="50"/>
      <c r="B200" s="80"/>
      <c r="C200" s="50"/>
      <c r="D200" s="50"/>
      <c r="E200" s="50"/>
      <c r="F200" s="50"/>
      <c r="G200" s="50"/>
      <c r="N200" s="50"/>
    </row>
    <row r="201" spans="1:40" x14ac:dyDescent="0.2">
      <c r="A201" s="50"/>
      <c r="B201" s="80"/>
      <c r="C201" s="50"/>
      <c r="D201" s="50"/>
      <c r="E201" s="50"/>
      <c r="F201" s="50"/>
      <c r="G201" s="50"/>
      <c r="N201" s="50"/>
    </row>
    <row r="202" spans="1:40" x14ac:dyDescent="0.2">
      <c r="A202" s="50"/>
      <c r="B202" s="80"/>
      <c r="C202" s="50"/>
      <c r="D202" s="50"/>
      <c r="E202" s="50"/>
      <c r="F202" s="50"/>
      <c r="G202" s="50"/>
      <c r="N202" s="50"/>
    </row>
    <row r="203" spans="1:40" x14ac:dyDescent="0.2">
      <c r="A203" s="50"/>
      <c r="B203" s="80"/>
      <c r="C203" s="50"/>
      <c r="D203" s="50"/>
      <c r="E203" s="50"/>
      <c r="F203" s="50"/>
      <c r="G203" s="50"/>
      <c r="N203" s="50"/>
    </row>
    <row r="204" spans="1:40" x14ac:dyDescent="0.2">
      <c r="A204" s="50"/>
      <c r="B204" s="80"/>
      <c r="C204" s="50"/>
      <c r="D204" s="50"/>
      <c r="E204" s="50"/>
      <c r="F204" s="50"/>
      <c r="G204" s="50"/>
      <c r="N204" s="50"/>
    </row>
    <row r="205" spans="1:40" x14ac:dyDescent="0.2">
      <c r="A205" s="50"/>
      <c r="B205" s="80"/>
      <c r="C205" s="50"/>
      <c r="D205" s="50"/>
      <c r="E205" s="50"/>
      <c r="F205" s="50"/>
      <c r="G205" s="50"/>
      <c r="N205" s="50"/>
    </row>
    <row r="206" spans="1:40" x14ac:dyDescent="0.2">
      <c r="A206" s="50"/>
      <c r="B206" s="80"/>
      <c r="C206" s="50"/>
      <c r="D206" s="50"/>
      <c r="E206" s="50"/>
      <c r="F206" s="50"/>
      <c r="G206" s="50"/>
      <c r="N206" s="50"/>
    </row>
    <row r="207" spans="1:40" x14ac:dyDescent="0.2">
      <c r="A207" s="50"/>
      <c r="B207" s="80"/>
      <c r="C207" s="50"/>
      <c r="D207" s="50"/>
      <c r="E207" s="50"/>
      <c r="F207" s="50"/>
      <c r="G207" s="50"/>
      <c r="N207" s="50"/>
    </row>
    <row r="208" spans="1:40" x14ac:dyDescent="0.2">
      <c r="A208" s="50"/>
      <c r="B208" s="80"/>
      <c r="C208" s="50"/>
      <c r="D208" s="50"/>
      <c r="E208" s="50"/>
      <c r="F208" s="50"/>
      <c r="G208" s="50"/>
      <c r="N208" s="50"/>
    </row>
    <row r="209" spans="1:14" x14ac:dyDescent="0.2">
      <c r="A209" s="50"/>
      <c r="B209" s="80"/>
      <c r="C209" s="50"/>
      <c r="D209" s="50"/>
      <c r="E209" s="50"/>
      <c r="F209" s="50"/>
      <c r="G209" s="50"/>
      <c r="N209" s="50"/>
    </row>
    <row r="210" spans="1:14" x14ac:dyDescent="0.2">
      <c r="A210" s="50"/>
      <c r="B210" s="80"/>
      <c r="C210" s="50"/>
      <c r="D210" s="50"/>
      <c r="E210" s="50"/>
      <c r="F210" s="50"/>
      <c r="G210" s="50"/>
      <c r="N210" s="50"/>
    </row>
    <row r="211" spans="1:14" x14ac:dyDescent="0.2">
      <c r="A211" s="50"/>
      <c r="B211" s="80"/>
      <c r="C211" s="50"/>
      <c r="D211" s="50"/>
      <c r="E211" s="50"/>
      <c r="F211" s="50"/>
      <c r="G211" s="50"/>
      <c r="N211" s="50"/>
    </row>
    <row r="212" spans="1:14" x14ac:dyDescent="0.2">
      <c r="A212" s="50"/>
      <c r="B212" s="80"/>
      <c r="C212" s="50"/>
      <c r="D212" s="50"/>
      <c r="E212" s="50"/>
      <c r="F212" s="50"/>
      <c r="G212" s="50"/>
      <c r="N212" s="50"/>
    </row>
    <row r="213" spans="1:14" x14ac:dyDescent="0.2">
      <c r="A213" s="50"/>
      <c r="B213" s="80"/>
      <c r="C213" s="50"/>
      <c r="D213" s="50"/>
      <c r="E213" s="50"/>
      <c r="F213" s="50"/>
      <c r="G213" s="50"/>
      <c r="N213" s="50"/>
    </row>
    <row r="214" spans="1:14" x14ac:dyDescent="0.2">
      <c r="A214" s="50"/>
      <c r="B214" s="80"/>
      <c r="C214" s="50"/>
      <c r="D214" s="50"/>
      <c r="E214" s="50"/>
      <c r="F214" s="50"/>
      <c r="G214" s="50"/>
      <c r="N214" s="50"/>
    </row>
    <row r="215" spans="1:14" x14ac:dyDescent="0.2">
      <c r="A215" s="50"/>
      <c r="B215" s="80"/>
      <c r="C215" s="50"/>
      <c r="D215" s="50"/>
      <c r="E215" s="50"/>
      <c r="F215" s="50"/>
      <c r="G215" s="50"/>
      <c r="N215" s="50"/>
    </row>
    <row r="216" spans="1:14" x14ac:dyDescent="0.2">
      <c r="A216" s="50"/>
      <c r="B216" s="80"/>
      <c r="C216" s="50"/>
      <c r="D216" s="50"/>
      <c r="E216" s="50"/>
      <c r="F216" s="50"/>
      <c r="G216" s="50"/>
      <c r="N216" s="50"/>
    </row>
    <row r="217" spans="1:14" x14ac:dyDescent="0.2">
      <c r="A217" s="50"/>
      <c r="B217" s="80"/>
      <c r="C217" s="50"/>
      <c r="D217" s="50"/>
      <c r="E217" s="50"/>
      <c r="F217" s="50"/>
      <c r="G217" s="50"/>
      <c r="N217" s="50"/>
    </row>
    <row r="218" spans="1:14" x14ac:dyDescent="0.2">
      <c r="A218" s="50"/>
      <c r="B218" s="80"/>
      <c r="C218" s="50"/>
      <c r="D218" s="50"/>
      <c r="E218" s="50"/>
      <c r="F218" s="50"/>
      <c r="G218" s="50"/>
      <c r="N218" s="50"/>
    </row>
    <row r="219" spans="1:14" x14ac:dyDescent="0.2">
      <c r="A219" s="50"/>
      <c r="B219" s="80"/>
      <c r="C219" s="50"/>
      <c r="D219" s="50"/>
      <c r="E219" s="50"/>
      <c r="F219" s="50"/>
      <c r="G219" s="50"/>
      <c r="N219" s="50"/>
    </row>
    <row r="220" spans="1:14" x14ac:dyDescent="0.2">
      <c r="A220" s="50"/>
      <c r="B220" s="80"/>
      <c r="C220" s="50"/>
      <c r="D220" s="50"/>
      <c r="E220" s="50"/>
      <c r="F220" s="50"/>
      <c r="G220" s="50"/>
      <c r="N220" s="50"/>
    </row>
    <row r="221" spans="1:14" x14ac:dyDescent="0.2">
      <c r="A221" s="50"/>
      <c r="B221" s="80"/>
      <c r="C221" s="50"/>
      <c r="D221" s="50"/>
      <c r="E221" s="50"/>
      <c r="F221" s="50"/>
      <c r="G221" s="50"/>
      <c r="N221" s="50"/>
    </row>
    <row r="222" spans="1:14" x14ac:dyDescent="0.2">
      <c r="A222" s="50"/>
      <c r="B222" s="80"/>
      <c r="C222" s="50"/>
      <c r="D222" s="50"/>
      <c r="E222" s="50"/>
      <c r="F222" s="50"/>
      <c r="G222" s="50"/>
      <c r="N222" s="50"/>
    </row>
    <row r="223" spans="1:14" x14ac:dyDescent="0.2">
      <c r="A223" s="50"/>
      <c r="B223" s="80"/>
      <c r="C223" s="50"/>
      <c r="D223" s="50"/>
      <c r="E223" s="50"/>
      <c r="F223" s="50"/>
      <c r="G223" s="50"/>
      <c r="N223" s="50"/>
    </row>
    <row r="224" spans="1:14" x14ac:dyDescent="0.2">
      <c r="A224" s="50"/>
      <c r="B224" s="80"/>
      <c r="C224" s="50"/>
      <c r="D224" s="50"/>
      <c r="E224" s="50"/>
      <c r="F224" s="50"/>
      <c r="G224" s="50"/>
      <c r="N224" s="50"/>
    </row>
    <row r="225" spans="1:14" x14ac:dyDescent="0.2">
      <c r="A225" s="50"/>
      <c r="B225" s="80"/>
      <c r="C225" s="50"/>
      <c r="D225" s="50"/>
      <c r="E225" s="50"/>
      <c r="F225" s="50"/>
      <c r="G225" s="50"/>
      <c r="N225" s="50"/>
    </row>
    <row r="226" spans="1:14" x14ac:dyDescent="0.2">
      <c r="A226" s="50"/>
      <c r="B226" s="80"/>
      <c r="C226" s="50"/>
      <c r="D226" s="50"/>
      <c r="E226" s="50"/>
      <c r="F226" s="50"/>
      <c r="G226" s="50"/>
      <c r="N226" s="50"/>
    </row>
    <row r="227" spans="1:14" x14ac:dyDescent="0.2">
      <c r="A227" s="50"/>
      <c r="B227" s="80"/>
      <c r="C227" s="50"/>
      <c r="D227" s="50"/>
      <c r="E227" s="50"/>
      <c r="F227" s="50"/>
      <c r="G227" s="50"/>
      <c r="N227" s="50"/>
    </row>
    <row r="228" spans="1:14" x14ac:dyDescent="0.2">
      <c r="A228" s="50"/>
      <c r="B228" s="80"/>
      <c r="C228" s="50"/>
      <c r="D228" s="50"/>
      <c r="E228" s="50"/>
      <c r="F228" s="50"/>
      <c r="G228" s="50"/>
      <c r="N228" s="50"/>
    </row>
    <row r="229" spans="1:14" x14ac:dyDescent="0.2">
      <c r="A229" s="50"/>
      <c r="B229" s="80"/>
      <c r="C229" s="50"/>
      <c r="D229" s="50"/>
      <c r="E229" s="50"/>
      <c r="F229" s="50"/>
      <c r="G229" s="50"/>
      <c r="N229" s="50"/>
    </row>
    <row r="230" spans="1:14" x14ac:dyDescent="0.2">
      <c r="A230" s="50"/>
      <c r="B230" s="80"/>
      <c r="C230" s="50"/>
      <c r="D230" s="50"/>
      <c r="E230" s="50"/>
      <c r="F230" s="50"/>
      <c r="G230" s="50"/>
      <c r="N230" s="50"/>
    </row>
    <row r="231" spans="1:14" x14ac:dyDescent="0.2">
      <c r="A231" s="50"/>
      <c r="B231" s="80"/>
      <c r="C231" s="50"/>
      <c r="D231" s="50"/>
      <c r="E231" s="50"/>
      <c r="F231" s="50"/>
      <c r="G231" s="50"/>
      <c r="N231" s="50"/>
    </row>
    <row r="232" spans="1:14" x14ac:dyDescent="0.2">
      <c r="A232" s="50"/>
      <c r="B232" s="80"/>
      <c r="C232" s="50"/>
      <c r="D232" s="50"/>
      <c r="E232" s="50"/>
      <c r="F232" s="50"/>
      <c r="G232" s="50"/>
      <c r="N232" s="50"/>
    </row>
    <row r="233" spans="1:14" x14ac:dyDescent="0.2">
      <c r="A233" s="50"/>
      <c r="B233" s="80"/>
      <c r="C233" s="50"/>
      <c r="D233" s="50"/>
      <c r="E233" s="50"/>
      <c r="F233" s="50"/>
      <c r="G233" s="50"/>
      <c r="N233" s="50"/>
    </row>
    <row r="234" spans="1:14" x14ac:dyDescent="0.2">
      <c r="A234" s="50"/>
      <c r="B234" s="80"/>
      <c r="C234" s="50"/>
      <c r="D234" s="50"/>
      <c r="E234" s="50"/>
      <c r="F234" s="50"/>
      <c r="G234" s="50"/>
      <c r="N234" s="50"/>
    </row>
    <row r="235" spans="1:14" x14ac:dyDescent="0.2">
      <c r="A235" s="50"/>
      <c r="B235" s="80"/>
      <c r="C235" s="50"/>
      <c r="D235" s="50"/>
      <c r="E235" s="50"/>
      <c r="F235" s="50"/>
      <c r="G235" s="50"/>
      <c r="N235" s="50"/>
    </row>
    <row r="236" spans="1:14" x14ac:dyDescent="0.2">
      <c r="A236" s="50"/>
      <c r="B236" s="80"/>
      <c r="C236" s="50"/>
      <c r="D236" s="50"/>
      <c r="E236" s="50"/>
      <c r="F236" s="50"/>
      <c r="G236" s="50"/>
      <c r="N236" s="50"/>
    </row>
    <row r="237" spans="1:14" x14ac:dyDescent="0.2">
      <c r="A237" s="50"/>
      <c r="B237" s="80"/>
      <c r="C237" s="50"/>
      <c r="D237" s="50"/>
      <c r="E237" s="50"/>
      <c r="F237" s="50"/>
      <c r="G237" s="50"/>
      <c r="N237" s="50"/>
    </row>
    <row r="238" spans="1:14" x14ac:dyDescent="0.2">
      <c r="A238" s="50"/>
      <c r="B238" s="80"/>
      <c r="C238" s="50"/>
      <c r="D238" s="50"/>
      <c r="E238" s="50"/>
      <c r="F238" s="50"/>
      <c r="G238" s="50"/>
      <c r="N238" s="50"/>
    </row>
    <row r="239" spans="1:14" x14ac:dyDescent="0.2">
      <c r="A239" s="50"/>
      <c r="B239" s="80"/>
      <c r="C239" s="50"/>
      <c r="D239" s="50"/>
      <c r="E239" s="50"/>
      <c r="F239" s="50"/>
      <c r="G239" s="50"/>
      <c r="N239" s="50"/>
    </row>
    <row r="240" spans="1:14" x14ac:dyDescent="0.2">
      <c r="A240" s="50"/>
      <c r="B240" s="80"/>
      <c r="C240" s="50"/>
      <c r="D240" s="50"/>
      <c r="E240" s="50"/>
      <c r="F240" s="50"/>
      <c r="G240" s="50"/>
      <c r="N240" s="50"/>
    </row>
    <row r="241" spans="1:14" x14ac:dyDescent="0.2">
      <c r="A241" s="50"/>
      <c r="B241" s="80"/>
      <c r="C241" s="50"/>
      <c r="D241" s="50"/>
      <c r="E241" s="50"/>
      <c r="F241" s="50"/>
      <c r="G241" s="50"/>
      <c r="N241" s="50"/>
    </row>
    <row r="242" spans="1:14" x14ac:dyDescent="0.2">
      <c r="A242" s="50"/>
      <c r="B242" s="80"/>
      <c r="C242" s="50"/>
      <c r="D242" s="50"/>
      <c r="E242" s="50"/>
      <c r="F242" s="50"/>
      <c r="G242" s="50"/>
      <c r="N242" s="50"/>
    </row>
    <row r="243" spans="1:14" x14ac:dyDescent="0.2">
      <c r="A243" s="50"/>
      <c r="B243" s="80"/>
      <c r="C243" s="50"/>
      <c r="D243" s="50"/>
      <c r="E243" s="50"/>
      <c r="F243" s="50"/>
      <c r="G243" s="50"/>
      <c r="N243" s="50"/>
    </row>
    <row r="244" spans="1:14" x14ac:dyDescent="0.2">
      <c r="A244" s="50"/>
      <c r="B244" s="80"/>
      <c r="C244" s="50"/>
      <c r="D244" s="50"/>
      <c r="E244" s="50"/>
      <c r="F244" s="50"/>
      <c r="G244" s="50"/>
      <c r="N244" s="50"/>
    </row>
    <row r="245" spans="1:14" x14ac:dyDescent="0.2">
      <c r="A245" s="50"/>
      <c r="B245" s="80"/>
      <c r="C245" s="50"/>
      <c r="D245" s="50"/>
      <c r="E245" s="50"/>
      <c r="F245" s="50"/>
      <c r="G245" s="50"/>
      <c r="N245" s="50"/>
    </row>
    <row r="246" spans="1:14" x14ac:dyDescent="0.2">
      <c r="A246" s="50"/>
      <c r="B246" s="80"/>
      <c r="C246" s="50"/>
      <c r="D246" s="50"/>
      <c r="E246" s="50"/>
      <c r="F246" s="50"/>
      <c r="G246" s="50"/>
      <c r="N246" s="50"/>
    </row>
    <row r="247" spans="1:14" x14ac:dyDescent="0.2">
      <c r="A247" s="50"/>
      <c r="B247" s="80"/>
      <c r="C247" s="50"/>
      <c r="D247" s="50"/>
      <c r="E247" s="50"/>
      <c r="F247" s="50"/>
      <c r="G247" s="50"/>
      <c r="N247" s="50"/>
    </row>
    <row r="248" spans="1:14" x14ac:dyDescent="0.2">
      <c r="A248" s="50"/>
      <c r="B248" s="80"/>
      <c r="C248" s="50"/>
      <c r="D248" s="50"/>
      <c r="E248" s="50"/>
      <c r="F248" s="50"/>
      <c r="G248" s="50"/>
      <c r="N248" s="50"/>
    </row>
    <row r="249" spans="1:14" x14ac:dyDescent="0.2">
      <c r="A249" s="50"/>
      <c r="B249" s="80"/>
      <c r="C249" s="50"/>
      <c r="D249" s="50"/>
      <c r="E249" s="50"/>
      <c r="F249" s="50"/>
      <c r="G249" s="50"/>
      <c r="N249" s="50"/>
    </row>
    <row r="250" spans="1:14" x14ac:dyDescent="0.2">
      <c r="A250" s="50"/>
      <c r="B250" s="80"/>
      <c r="C250" s="50"/>
      <c r="D250" s="50"/>
      <c r="E250" s="50"/>
      <c r="F250" s="50"/>
      <c r="G250" s="50"/>
      <c r="N250" s="50"/>
    </row>
    <row r="251" spans="1:14" x14ac:dyDescent="0.2">
      <c r="A251" s="50"/>
      <c r="B251" s="80"/>
      <c r="C251" s="50"/>
      <c r="D251" s="50"/>
      <c r="E251" s="50"/>
      <c r="F251" s="50"/>
      <c r="G251" s="50"/>
      <c r="N251" s="50"/>
    </row>
    <row r="252" spans="1:14" x14ac:dyDescent="0.2">
      <c r="A252" s="50"/>
      <c r="B252" s="80"/>
      <c r="C252" s="50"/>
      <c r="D252" s="50"/>
      <c r="E252" s="50"/>
      <c r="F252" s="50"/>
      <c r="G252" s="50"/>
      <c r="N252" s="50"/>
    </row>
    <row r="253" spans="1:14" x14ac:dyDescent="0.2">
      <c r="A253" s="50"/>
      <c r="B253" s="80"/>
      <c r="C253" s="50"/>
      <c r="D253" s="50"/>
      <c r="E253" s="50"/>
      <c r="F253" s="50"/>
      <c r="G253" s="50"/>
      <c r="N253" s="50"/>
    </row>
    <row r="254" spans="1:14" x14ac:dyDescent="0.2">
      <c r="A254" s="50"/>
      <c r="B254" s="80"/>
      <c r="C254" s="50"/>
      <c r="D254" s="50"/>
      <c r="E254" s="50"/>
      <c r="F254" s="50"/>
      <c r="G254" s="50"/>
      <c r="N254" s="50"/>
    </row>
    <row r="255" spans="1:14" x14ac:dyDescent="0.2">
      <c r="A255" s="50"/>
      <c r="B255" s="80"/>
      <c r="C255" s="50"/>
      <c r="D255" s="50"/>
      <c r="E255" s="50"/>
      <c r="F255" s="50"/>
      <c r="G255" s="50"/>
      <c r="N255" s="50"/>
    </row>
    <row r="256" spans="1:14" x14ac:dyDescent="0.2">
      <c r="A256" s="50"/>
      <c r="B256" s="80"/>
      <c r="C256" s="50"/>
      <c r="D256" s="50"/>
      <c r="E256" s="50"/>
      <c r="F256" s="50"/>
      <c r="G256" s="50"/>
      <c r="N256" s="50"/>
    </row>
    <row r="257" spans="1:14" x14ac:dyDescent="0.2">
      <c r="A257" s="50"/>
      <c r="B257" s="80"/>
      <c r="C257" s="50"/>
      <c r="D257" s="50"/>
      <c r="E257" s="50"/>
      <c r="F257" s="50"/>
      <c r="G257" s="50"/>
      <c r="N257" s="50"/>
    </row>
    <row r="258" spans="1:14" x14ac:dyDescent="0.2">
      <c r="A258" s="50"/>
      <c r="B258" s="80"/>
      <c r="C258" s="50"/>
      <c r="D258" s="50"/>
      <c r="E258" s="50"/>
      <c r="F258" s="50"/>
      <c r="G258" s="50"/>
      <c r="N258" s="50"/>
    </row>
    <row r="259" spans="1:14" x14ac:dyDescent="0.2">
      <c r="A259" s="50"/>
      <c r="B259" s="80"/>
      <c r="C259" s="50"/>
      <c r="D259" s="50"/>
      <c r="E259" s="50"/>
      <c r="F259" s="50"/>
      <c r="G259" s="50"/>
      <c r="N259" s="50"/>
    </row>
    <row r="260" spans="1:14" x14ac:dyDescent="0.2">
      <c r="A260" s="50"/>
      <c r="B260" s="80"/>
      <c r="C260" s="50"/>
      <c r="D260" s="50"/>
      <c r="E260" s="50"/>
      <c r="F260" s="50"/>
      <c r="G260" s="50"/>
      <c r="N260" s="50"/>
    </row>
    <row r="261" spans="1:14" x14ac:dyDescent="0.2">
      <c r="A261" s="50"/>
      <c r="B261" s="80"/>
      <c r="C261" s="50"/>
      <c r="D261" s="50"/>
      <c r="E261" s="50"/>
      <c r="F261" s="50"/>
      <c r="G261" s="50"/>
      <c r="N261" s="50"/>
    </row>
    <row r="262" spans="1:14" x14ac:dyDescent="0.2">
      <c r="A262" s="50"/>
      <c r="B262" s="80"/>
      <c r="C262" s="50"/>
      <c r="D262" s="50"/>
      <c r="E262" s="50"/>
      <c r="F262" s="50"/>
      <c r="G262" s="50"/>
      <c r="N262" s="50"/>
    </row>
    <row r="263" spans="1:14" x14ac:dyDescent="0.2">
      <c r="A263" s="50"/>
      <c r="B263" s="80"/>
      <c r="C263" s="50"/>
      <c r="D263" s="50"/>
      <c r="E263" s="50"/>
      <c r="F263" s="50"/>
      <c r="G263" s="50"/>
      <c r="N263" s="50"/>
    </row>
    <row r="264" spans="1:14" x14ac:dyDescent="0.2">
      <c r="A264" s="50"/>
      <c r="B264" s="80"/>
      <c r="C264" s="50"/>
      <c r="D264" s="50"/>
      <c r="E264" s="50"/>
      <c r="F264" s="50"/>
      <c r="G264" s="50"/>
      <c r="N264" s="50"/>
    </row>
    <row r="265" spans="1:14" x14ac:dyDescent="0.2">
      <c r="A265" s="50"/>
      <c r="B265" s="80"/>
      <c r="C265" s="50"/>
      <c r="D265" s="50"/>
      <c r="E265" s="50"/>
      <c r="F265" s="50"/>
      <c r="G265" s="50"/>
      <c r="N265" s="50"/>
    </row>
    <row r="266" spans="1:14" x14ac:dyDescent="0.2">
      <c r="A266" s="50"/>
      <c r="B266" s="80"/>
      <c r="C266" s="50"/>
      <c r="D266" s="50"/>
      <c r="E266" s="50"/>
      <c r="F266" s="50"/>
      <c r="G266" s="50"/>
      <c r="N266" s="50"/>
    </row>
    <row r="267" spans="1:14" x14ac:dyDescent="0.2">
      <c r="A267" s="50"/>
      <c r="B267" s="80"/>
      <c r="C267" s="50"/>
      <c r="D267" s="50"/>
      <c r="E267" s="50"/>
      <c r="F267" s="50"/>
      <c r="G267" s="50"/>
      <c r="N267" s="50"/>
    </row>
    <row r="268" spans="1:14" x14ac:dyDescent="0.2">
      <c r="A268" s="50"/>
      <c r="B268" s="80"/>
      <c r="C268" s="50"/>
      <c r="D268" s="50"/>
      <c r="E268" s="50"/>
      <c r="F268" s="50"/>
      <c r="G268" s="50"/>
      <c r="N268" s="50"/>
    </row>
    <row r="269" spans="1:14" x14ac:dyDescent="0.2">
      <c r="A269" s="50"/>
      <c r="B269" s="80"/>
      <c r="C269" s="50"/>
      <c r="D269" s="50"/>
      <c r="E269" s="50"/>
      <c r="F269" s="50"/>
      <c r="G269" s="50"/>
      <c r="N269" s="50"/>
    </row>
    <row r="270" spans="1:14" x14ac:dyDescent="0.2">
      <c r="A270" s="50"/>
      <c r="B270" s="80"/>
      <c r="C270" s="50"/>
      <c r="D270" s="50"/>
      <c r="E270" s="50"/>
      <c r="F270" s="50"/>
      <c r="G270" s="50"/>
      <c r="N270" s="50"/>
    </row>
    <row r="271" spans="1:14" x14ac:dyDescent="0.2">
      <c r="A271" s="50"/>
      <c r="B271" s="80"/>
      <c r="C271" s="50"/>
      <c r="D271" s="50"/>
      <c r="E271" s="50"/>
      <c r="F271" s="50"/>
      <c r="G271" s="50"/>
      <c r="N271" s="50"/>
    </row>
    <row r="272" spans="1:14" x14ac:dyDescent="0.2">
      <c r="A272" s="50"/>
      <c r="B272" s="80"/>
      <c r="C272" s="50"/>
      <c r="D272" s="50"/>
      <c r="E272" s="50"/>
      <c r="F272" s="50"/>
      <c r="G272" s="50"/>
      <c r="N272" s="50"/>
    </row>
    <row r="273" spans="1:14" x14ac:dyDescent="0.2">
      <c r="A273" s="50"/>
      <c r="B273" s="80"/>
      <c r="C273" s="50"/>
      <c r="D273" s="50"/>
      <c r="E273" s="50"/>
      <c r="F273" s="50"/>
      <c r="G273" s="50"/>
      <c r="N273" s="50"/>
    </row>
    <row r="274" spans="1:14" x14ac:dyDescent="0.2">
      <c r="A274" s="50"/>
      <c r="B274" s="80"/>
      <c r="C274" s="50"/>
      <c r="D274" s="50"/>
      <c r="E274" s="50"/>
      <c r="F274" s="50"/>
      <c r="G274" s="50"/>
      <c r="N274" s="50"/>
    </row>
    <row r="275" spans="1:14" x14ac:dyDescent="0.2">
      <c r="A275" s="50"/>
      <c r="B275" s="80"/>
      <c r="C275" s="50"/>
      <c r="D275" s="50"/>
      <c r="E275" s="50"/>
      <c r="F275" s="50"/>
      <c r="G275" s="50"/>
      <c r="N275" s="50"/>
    </row>
    <row r="276" spans="1:14" x14ac:dyDescent="0.2">
      <c r="A276" s="50"/>
      <c r="B276" s="80"/>
      <c r="C276" s="50"/>
      <c r="D276" s="50"/>
      <c r="E276" s="50"/>
      <c r="F276" s="50"/>
      <c r="G276" s="50"/>
      <c r="N276" s="50"/>
    </row>
    <row r="277" spans="1:14" x14ac:dyDescent="0.2">
      <c r="A277" s="50"/>
      <c r="B277" s="80"/>
      <c r="C277" s="50"/>
      <c r="D277" s="50"/>
      <c r="E277" s="50"/>
      <c r="F277" s="50"/>
      <c r="G277" s="50"/>
      <c r="N277" s="50"/>
    </row>
    <row r="278" spans="1:14" x14ac:dyDescent="0.2">
      <c r="A278" s="50"/>
      <c r="B278" s="80"/>
      <c r="C278" s="50"/>
      <c r="D278" s="50"/>
      <c r="E278" s="50"/>
      <c r="F278" s="50"/>
      <c r="G278" s="50"/>
      <c r="N278" s="50"/>
    </row>
    <row r="279" spans="1:14" x14ac:dyDescent="0.2">
      <c r="A279" s="50"/>
      <c r="B279" s="80"/>
      <c r="C279" s="50"/>
      <c r="D279" s="50"/>
      <c r="E279" s="50"/>
      <c r="F279" s="50"/>
      <c r="G279" s="50"/>
      <c r="N279" s="50"/>
    </row>
    <row r="280" spans="1:14" x14ac:dyDescent="0.2">
      <c r="A280" s="50"/>
      <c r="B280" s="80"/>
      <c r="C280" s="50"/>
      <c r="D280" s="50"/>
      <c r="E280" s="50"/>
      <c r="F280" s="50"/>
      <c r="G280" s="50"/>
      <c r="N280" s="50"/>
    </row>
    <row r="281" spans="1:14" x14ac:dyDescent="0.2">
      <c r="A281" s="50"/>
      <c r="B281" s="80"/>
      <c r="C281" s="50"/>
      <c r="D281" s="50"/>
      <c r="E281" s="50"/>
      <c r="F281" s="50"/>
      <c r="G281" s="50"/>
      <c r="N281" s="50"/>
    </row>
    <row r="282" spans="1:14" x14ac:dyDescent="0.2">
      <c r="A282" s="50"/>
      <c r="B282" s="80"/>
      <c r="C282" s="50"/>
      <c r="D282" s="50"/>
      <c r="E282" s="50"/>
      <c r="F282" s="50"/>
      <c r="G282" s="50"/>
      <c r="N282" s="50"/>
    </row>
    <row r="283" spans="1:14" x14ac:dyDescent="0.2">
      <c r="A283" s="50"/>
      <c r="B283" s="80"/>
      <c r="C283" s="50"/>
      <c r="D283" s="50"/>
      <c r="E283" s="50"/>
      <c r="F283" s="50"/>
      <c r="G283" s="50"/>
      <c r="N283" s="50"/>
    </row>
    <row r="284" spans="1:14" x14ac:dyDescent="0.2">
      <c r="A284" s="50"/>
      <c r="B284" s="80"/>
      <c r="C284" s="50"/>
      <c r="D284" s="50"/>
      <c r="E284" s="50"/>
      <c r="F284" s="50"/>
      <c r="G284" s="50"/>
      <c r="N284" s="50"/>
    </row>
    <row r="285" spans="1:14" x14ac:dyDescent="0.2">
      <c r="A285" s="50"/>
      <c r="B285" s="80"/>
      <c r="C285" s="50"/>
      <c r="D285" s="50"/>
      <c r="E285" s="50"/>
      <c r="F285" s="50"/>
      <c r="G285" s="50"/>
      <c r="N285" s="50"/>
    </row>
    <row r="286" spans="1:14" x14ac:dyDescent="0.2">
      <c r="A286" s="50"/>
      <c r="B286" s="80"/>
      <c r="C286" s="50"/>
      <c r="D286" s="50"/>
      <c r="E286" s="50"/>
      <c r="F286" s="50"/>
      <c r="G286" s="50"/>
      <c r="N286" s="50"/>
    </row>
    <row r="287" spans="1:14" x14ac:dyDescent="0.2">
      <c r="A287" s="50"/>
      <c r="B287" s="80"/>
      <c r="C287" s="50"/>
      <c r="D287" s="50"/>
      <c r="E287" s="50"/>
      <c r="F287" s="50"/>
      <c r="G287" s="50"/>
      <c r="N287" s="50"/>
    </row>
    <row r="288" spans="1:14" x14ac:dyDescent="0.2">
      <c r="A288" s="50"/>
      <c r="B288" s="80"/>
      <c r="C288" s="50"/>
      <c r="D288" s="50"/>
      <c r="E288" s="50"/>
      <c r="F288" s="50"/>
      <c r="G288" s="50"/>
      <c r="N288" s="50"/>
    </row>
    <row r="289" spans="1:14" x14ac:dyDescent="0.2">
      <c r="A289" s="50"/>
      <c r="B289" s="80"/>
      <c r="C289" s="50"/>
      <c r="D289" s="50"/>
      <c r="E289" s="50"/>
      <c r="F289" s="50"/>
      <c r="G289" s="50"/>
      <c r="N289" s="50"/>
    </row>
    <row r="290" spans="1:14" x14ac:dyDescent="0.2">
      <c r="A290" s="50"/>
      <c r="B290" s="80"/>
      <c r="C290" s="50"/>
      <c r="D290" s="50"/>
      <c r="E290" s="50"/>
      <c r="F290" s="50"/>
      <c r="G290" s="50"/>
      <c r="N290" s="50"/>
    </row>
    <row r="291" spans="1:14" x14ac:dyDescent="0.2">
      <c r="A291" s="50"/>
      <c r="B291" s="80"/>
      <c r="C291" s="50"/>
      <c r="D291" s="50"/>
      <c r="E291" s="50"/>
      <c r="F291" s="50"/>
      <c r="G291" s="50"/>
      <c r="N291" s="50"/>
    </row>
    <row r="292" spans="1:14" x14ac:dyDescent="0.2">
      <c r="A292" s="50"/>
      <c r="B292" s="80"/>
      <c r="C292" s="50"/>
      <c r="D292" s="50"/>
      <c r="E292" s="50"/>
      <c r="F292" s="50"/>
      <c r="G292" s="50"/>
      <c r="N292" s="50"/>
    </row>
    <row r="293" spans="1:14" x14ac:dyDescent="0.2">
      <c r="A293" s="50"/>
      <c r="B293" s="80"/>
      <c r="C293" s="50"/>
      <c r="D293" s="50"/>
      <c r="E293" s="50"/>
      <c r="F293" s="50"/>
      <c r="G293" s="50"/>
      <c r="N293" s="50"/>
    </row>
    <row r="294" spans="1:14" x14ac:dyDescent="0.2">
      <c r="A294" s="50"/>
      <c r="B294" s="80"/>
      <c r="C294" s="50"/>
      <c r="D294" s="50"/>
      <c r="E294" s="50"/>
      <c r="F294" s="50"/>
      <c r="G294" s="50"/>
      <c r="N294" s="50"/>
    </row>
    <row r="295" spans="1:14" x14ac:dyDescent="0.2">
      <c r="A295" s="50"/>
      <c r="B295" s="80"/>
      <c r="C295" s="50"/>
      <c r="D295" s="50"/>
      <c r="E295" s="50"/>
      <c r="F295" s="50"/>
      <c r="G295" s="50"/>
      <c r="N295" s="50"/>
    </row>
    <row r="296" spans="1:14" x14ac:dyDescent="0.2">
      <c r="A296" s="50"/>
      <c r="B296" s="80"/>
      <c r="C296" s="50"/>
      <c r="D296" s="50"/>
      <c r="E296" s="50"/>
      <c r="F296" s="50"/>
      <c r="G296" s="50"/>
      <c r="N296" s="50"/>
    </row>
    <row r="297" spans="1:14" x14ac:dyDescent="0.2">
      <c r="A297" s="50"/>
      <c r="B297" s="80"/>
      <c r="C297" s="50"/>
      <c r="D297" s="50"/>
      <c r="E297" s="50"/>
      <c r="F297" s="50"/>
      <c r="G297" s="50"/>
      <c r="N297" s="50"/>
    </row>
    <row r="298" spans="1:14" x14ac:dyDescent="0.2">
      <c r="A298" s="50"/>
      <c r="B298" s="80"/>
      <c r="C298" s="50"/>
      <c r="D298" s="50"/>
      <c r="E298" s="50"/>
      <c r="F298" s="50"/>
      <c r="G298" s="50"/>
      <c r="N298" s="50"/>
    </row>
    <row r="299" spans="1:14" x14ac:dyDescent="0.2">
      <c r="A299" s="50"/>
      <c r="B299" s="80"/>
      <c r="C299" s="50"/>
      <c r="D299" s="50"/>
      <c r="E299" s="50"/>
      <c r="F299" s="50"/>
      <c r="G299" s="50"/>
      <c r="N299" s="50"/>
    </row>
    <row r="300" spans="1:14" x14ac:dyDescent="0.2">
      <c r="A300" s="50"/>
      <c r="B300" s="80"/>
      <c r="C300" s="50"/>
      <c r="D300" s="50"/>
      <c r="E300" s="50"/>
      <c r="F300" s="50"/>
      <c r="G300" s="50"/>
      <c r="N300" s="50"/>
    </row>
    <row r="301" spans="1:14" x14ac:dyDescent="0.2">
      <c r="A301" s="50"/>
      <c r="B301" s="80"/>
      <c r="C301" s="50"/>
      <c r="D301" s="50"/>
      <c r="E301" s="50"/>
      <c r="F301" s="50"/>
      <c r="G301" s="50"/>
      <c r="N301" s="50"/>
    </row>
    <row r="302" spans="1:14" x14ac:dyDescent="0.2">
      <c r="A302" s="50"/>
      <c r="B302" s="80"/>
      <c r="C302" s="50"/>
      <c r="D302" s="50"/>
      <c r="E302" s="50"/>
      <c r="F302" s="50"/>
      <c r="G302" s="50"/>
      <c r="N302" s="50"/>
    </row>
    <row r="303" spans="1:14" x14ac:dyDescent="0.2">
      <c r="A303" s="50"/>
      <c r="B303" s="80"/>
      <c r="C303" s="50"/>
      <c r="D303" s="50"/>
      <c r="E303" s="50"/>
      <c r="F303" s="50"/>
      <c r="G303" s="50"/>
      <c r="N303" s="50"/>
    </row>
    <row r="304" spans="1:14" x14ac:dyDescent="0.2">
      <c r="A304" s="50"/>
      <c r="B304" s="80"/>
      <c r="C304" s="50"/>
      <c r="D304" s="50"/>
      <c r="E304" s="50"/>
      <c r="F304" s="50"/>
      <c r="G304" s="50"/>
      <c r="N304" s="50"/>
    </row>
    <row r="305" spans="1:14" x14ac:dyDescent="0.2">
      <c r="A305" s="50"/>
      <c r="B305" s="80"/>
      <c r="C305" s="50"/>
      <c r="D305" s="50"/>
      <c r="E305" s="50"/>
      <c r="F305" s="50"/>
      <c r="G305" s="50"/>
      <c r="N305" s="50"/>
    </row>
    <row r="306" spans="1:14" x14ac:dyDescent="0.2">
      <c r="A306" s="50"/>
      <c r="B306" s="80"/>
      <c r="C306" s="50"/>
      <c r="D306" s="50"/>
      <c r="E306" s="50"/>
      <c r="F306" s="50"/>
      <c r="G306" s="50"/>
      <c r="N306" s="50"/>
    </row>
    <row r="307" spans="1:14" x14ac:dyDescent="0.2">
      <c r="A307" s="50"/>
      <c r="B307" s="80"/>
      <c r="C307" s="50"/>
      <c r="D307" s="50"/>
      <c r="E307" s="50"/>
      <c r="F307" s="50"/>
      <c r="G307" s="50"/>
      <c r="N307" s="50"/>
    </row>
    <row r="308" spans="1:14" x14ac:dyDescent="0.2">
      <c r="A308" s="50"/>
      <c r="B308" s="80"/>
      <c r="C308" s="50"/>
      <c r="D308" s="50"/>
      <c r="E308" s="50"/>
      <c r="F308" s="50"/>
      <c r="G308" s="50"/>
      <c r="N308" s="50"/>
    </row>
    <row r="309" spans="1:14" x14ac:dyDescent="0.2">
      <c r="A309" s="50"/>
      <c r="B309" s="80"/>
      <c r="C309" s="50"/>
      <c r="D309" s="50"/>
      <c r="E309" s="50"/>
      <c r="F309" s="50"/>
      <c r="G309" s="50"/>
      <c r="N309" s="50"/>
    </row>
    <row r="310" spans="1:14" x14ac:dyDescent="0.2">
      <c r="A310" s="50"/>
      <c r="B310" s="80"/>
      <c r="C310" s="50"/>
      <c r="D310" s="50"/>
      <c r="E310" s="50"/>
      <c r="F310" s="50"/>
      <c r="G310" s="50"/>
      <c r="N310" s="50"/>
    </row>
    <row r="311" spans="1:14" x14ac:dyDescent="0.2">
      <c r="A311" s="50"/>
      <c r="B311" s="80"/>
      <c r="C311" s="50"/>
      <c r="D311" s="50"/>
      <c r="E311" s="50"/>
      <c r="F311" s="50"/>
      <c r="G311" s="50"/>
      <c r="N311" s="50"/>
    </row>
    <row r="312" spans="1:14" x14ac:dyDescent="0.2">
      <c r="A312" s="50"/>
      <c r="B312" s="80"/>
      <c r="C312" s="50"/>
      <c r="D312" s="50"/>
      <c r="E312" s="50"/>
      <c r="F312" s="50"/>
      <c r="G312" s="50"/>
      <c r="N312" s="50"/>
    </row>
    <row r="313" spans="1:14" x14ac:dyDescent="0.2">
      <c r="A313" s="50"/>
      <c r="B313" s="80"/>
      <c r="C313" s="50"/>
      <c r="D313" s="50"/>
      <c r="E313" s="50"/>
      <c r="F313" s="50"/>
      <c r="G313" s="50"/>
      <c r="N313" s="50"/>
    </row>
    <row r="314" spans="1:14" x14ac:dyDescent="0.2">
      <c r="A314" s="50"/>
      <c r="B314" s="80"/>
      <c r="C314" s="50"/>
      <c r="D314" s="50"/>
      <c r="E314" s="50"/>
      <c r="F314" s="50"/>
      <c r="G314" s="50"/>
      <c r="N314" s="50"/>
    </row>
    <row r="315" spans="1:14" x14ac:dyDescent="0.2">
      <c r="A315" s="50"/>
      <c r="B315" s="80"/>
      <c r="C315" s="50"/>
      <c r="D315" s="50"/>
      <c r="E315" s="50"/>
      <c r="F315" s="50"/>
      <c r="G315" s="50"/>
      <c r="N315" s="50"/>
    </row>
    <row r="316" spans="1:14" x14ac:dyDescent="0.2">
      <c r="A316" s="50"/>
      <c r="B316" s="80"/>
      <c r="C316" s="50"/>
      <c r="D316" s="50"/>
      <c r="E316" s="50"/>
      <c r="F316" s="50"/>
      <c r="G316" s="50"/>
      <c r="N316" s="50"/>
    </row>
    <row r="317" spans="1:14" x14ac:dyDescent="0.2">
      <c r="A317" s="50"/>
      <c r="B317" s="80"/>
      <c r="C317" s="50"/>
      <c r="D317" s="50"/>
      <c r="E317" s="50"/>
      <c r="F317" s="50"/>
      <c r="G317" s="50"/>
      <c r="N317" s="50"/>
    </row>
    <row r="318" spans="1:14" x14ac:dyDescent="0.2">
      <c r="A318" s="50"/>
      <c r="B318" s="80"/>
      <c r="C318" s="50"/>
      <c r="D318" s="50"/>
      <c r="E318" s="50"/>
      <c r="F318" s="50"/>
      <c r="G318" s="50"/>
      <c r="N318" s="50"/>
    </row>
    <row r="319" spans="1:14" x14ac:dyDescent="0.2">
      <c r="A319" s="50"/>
      <c r="B319" s="80"/>
      <c r="C319" s="50"/>
      <c r="D319" s="50"/>
      <c r="E319" s="50"/>
      <c r="F319" s="50"/>
      <c r="G319" s="50"/>
      <c r="N319" s="50"/>
    </row>
    <row r="320" spans="1:14" x14ac:dyDescent="0.2">
      <c r="A320" s="50"/>
      <c r="B320" s="80"/>
      <c r="C320" s="50"/>
      <c r="D320" s="50"/>
      <c r="E320" s="50"/>
      <c r="F320" s="50"/>
      <c r="G320" s="50"/>
      <c r="N320" s="50"/>
    </row>
    <row r="321" spans="1:14" x14ac:dyDescent="0.2">
      <c r="A321" s="50"/>
      <c r="B321" s="80"/>
      <c r="C321" s="50"/>
      <c r="D321" s="50"/>
      <c r="E321" s="50"/>
      <c r="F321" s="50"/>
      <c r="G321" s="50"/>
      <c r="N321" s="50"/>
    </row>
    <row r="322" spans="1:14" x14ac:dyDescent="0.2">
      <c r="A322" s="50"/>
      <c r="B322" s="80"/>
      <c r="C322" s="50"/>
      <c r="D322" s="50"/>
      <c r="E322" s="50"/>
      <c r="F322" s="50"/>
      <c r="G322" s="50"/>
      <c r="N322" s="50"/>
    </row>
    <row r="323" spans="1:14" x14ac:dyDescent="0.2">
      <c r="A323" s="50"/>
      <c r="B323" s="80"/>
      <c r="C323" s="50"/>
      <c r="D323" s="50"/>
      <c r="E323" s="50"/>
      <c r="F323" s="50"/>
      <c r="G323" s="50"/>
      <c r="N323" s="50"/>
    </row>
    <row r="324" spans="1:14" x14ac:dyDescent="0.2">
      <c r="A324" s="50"/>
      <c r="B324" s="80"/>
      <c r="C324" s="50"/>
      <c r="D324" s="50"/>
      <c r="E324" s="50"/>
      <c r="F324" s="50"/>
      <c r="G324" s="50"/>
      <c r="N324" s="50"/>
    </row>
    <row r="325" spans="1:14" x14ac:dyDescent="0.2">
      <c r="A325" s="50"/>
      <c r="B325" s="80"/>
      <c r="C325" s="50"/>
      <c r="D325" s="50"/>
      <c r="E325" s="50"/>
      <c r="F325" s="50"/>
      <c r="G325" s="50"/>
      <c r="N325" s="50"/>
    </row>
    <row r="326" spans="1:14" x14ac:dyDescent="0.2">
      <c r="A326" s="50"/>
      <c r="B326" s="80"/>
      <c r="C326" s="50"/>
      <c r="D326" s="50"/>
      <c r="E326" s="50"/>
      <c r="F326" s="50"/>
      <c r="G326" s="50"/>
      <c r="N326" s="50"/>
    </row>
    <row r="327" spans="1:14" x14ac:dyDescent="0.2">
      <c r="A327" s="50"/>
      <c r="B327" s="80"/>
      <c r="C327" s="50"/>
      <c r="D327" s="50"/>
      <c r="E327" s="50"/>
      <c r="F327" s="50"/>
      <c r="G327" s="50"/>
      <c r="N327" s="50"/>
    </row>
    <row r="328" spans="1:14" x14ac:dyDescent="0.2">
      <c r="A328" s="50"/>
      <c r="B328" s="80"/>
      <c r="C328" s="50"/>
      <c r="D328" s="50"/>
      <c r="E328" s="50"/>
      <c r="F328" s="50"/>
      <c r="G328" s="50"/>
      <c r="N328" s="50"/>
    </row>
    <row r="329" spans="1:14" x14ac:dyDescent="0.2">
      <c r="A329" s="50"/>
      <c r="B329" s="80"/>
      <c r="C329" s="50"/>
      <c r="D329" s="50"/>
      <c r="E329" s="50"/>
      <c r="F329" s="50"/>
      <c r="G329" s="50"/>
      <c r="N329" s="50"/>
    </row>
    <row r="330" spans="1:14" x14ac:dyDescent="0.2">
      <c r="A330" s="50"/>
      <c r="B330" s="80"/>
      <c r="C330" s="50"/>
      <c r="D330" s="50"/>
      <c r="E330" s="50"/>
      <c r="F330" s="50"/>
      <c r="G330" s="50"/>
      <c r="N330" s="50"/>
    </row>
    <row r="331" spans="1:14" x14ac:dyDescent="0.2">
      <c r="A331" s="50"/>
      <c r="B331" s="80"/>
      <c r="C331" s="50"/>
      <c r="D331" s="50"/>
      <c r="E331" s="50"/>
      <c r="F331" s="50"/>
      <c r="G331" s="50"/>
      <c r="N331" s="50"/>
    </row>
    <row r="332" spans="1:14" x14ac:dyDescent="0.2">
      <c r="A332" s="50"/>
      <c r="B332" s="80"/>
      <c r="C332" s="50"/>
      <c r="D332" s="50"/>
      <c r="E332" s="50"/>
      <c r="F332" s="50"/>
      <c r="G332" s="50"/>
      <c r="N332" s="50"/>
    </row>
    <row r="333" spans="1:14" x14ac:dyDescent="0.2">
      <c r="A333" s="50"/>
      <c r="B333" s="80"/>
      <c r="C333" s="50"/>
      <c r="D333" s="50"/>
      <c r="E333" s="50"/>
      <c r="F333" s="50"/>
      <c r="G333" s="50"/>
      <c r="N333" s="50"/>
    </row>
    <row r="334" spans="1:14" x14ac:dyDescent="0.2">
      <c r="A334" s="50"/>
      <c r="B334" s="80"/>
      <c r="C334" s="50"/>
      <c r="D334" s="50"/>
      <c r="E334" s="50"/>
      <c r="F334" s="50"/>
      <c r="G334" s="50"/>
      <c r="N334" s="50"/>
    </row>
    <row r="335" spans="1:14" x14ac:dyDescent="0.2">
      <c r="A335" s="50"/>
      <c r="B335" s="80"/>
      <c r="C335" s="50"/>
      <c r="D335" s="50"/>
      <c r="E335" s="50"/>
      <c r="F335" s="50"/>
      <c r="G335" s="50"/>
      <c r="N335" s="50"/>
    </row>
    <row r="336" spans="1:14" x14ac:dyDescent="0.2">
      <c r="A336" s="50"/>
      <c r="B336" s="80"/>
      <c r="C336" s="50"/>
      <c r="D336" s="50"/>
      <c r="E336" s="50"/>
      <c r="F336" s="50"/>
      <c r="G336" s="50"/>
      <c r="N336" s="50"/>
    </row>
    <row r="337" spans="1:14" x14ac:dyDescent="0.2">
      <c r="A337" s="50"/>
      <c r="B337" s="80"/>
      <c r="C337" s="50"/>
      <c r="D337" s="50"/>
      <c r="E337" s="50"/>
      <c r="F337" s="50"/>
      <c r="G337" s="50"/>
      <c r="N337" s="50"/>
    </row>
    <row r="338" spans="1:14" x14ac:dyDescent="0.2">
      <c r="A338" s="50"/>
      <c r="B338" s="80"/>
      <c r="C338" s="50"/>
      <c r="D338" s="50"/>
      <c r="E338" s="50"/>
      <c r="F338" s="50"/>
      <c r="G338" s="50"/>
      <c r="N338" s="50"/>
    </row>
    <row r="339" spans="1:14" x14ac:dyDescent="0.2">
      <c r="A339" s="50"/>
      <c r="B339" s="80"/>
      <c r="C339" s="50"/>
      <c r="D339" s="50"/>
      <c r="E339" s="50"/>
      <c r="F339" s="50"/>
      <c r="G339" s="50"/>
      <c r="N339" s="50"/>
    </row>
    <row r="340" spans="1:14" x14ac:dyDescent="0.2">
      <c r="A340" s="50"/>
      <c r="B340" s="80"/>
      <c r="C340" s="50"/>
      <c r="D340" s="50"/>
      <c r="E340" s="50"/>
      <c r="F340" s="50"/>
      <c r="G340" s="50"/>
      <c r="N340" s="50"/>
    </row>
    <row r="341" spans="1:14" x14ac:dyDescent="0.2">
      <c r="A341" s="50"/>
      <c r="B341" s="80"/>
      <c r="C341" s="50"/>
      <c r="D341" s="50"/>
      <c r="E341" s="50"/>
      <c r="F341" s="50"/>
      <c r="G341" s="50"/>
      <c r="N341" s="50"/>
    </row>
    <row r="342" spans="1:14" x14ac:dyDescent="0.2">
      <c r="A342" s="50"/>
      <c r="B342" s="80"/>
      <c r="C342" s="50"/>
      <c r="D342" s="50"/>
      <c r="E342" s="50"/>
      <c r="F342" s="50"/>
      <c r="G342" s="50"/>
      <c r="N342" s="50"/>
    </row>
    <row r="343" spans="1:14" x14ac:dyDescent="0.2">
      <c r="A343" s="50"/>
      <c r="B343" s="80"/>
      <c r="C343" s="50"/>
      <c r="D343" s="50"/>
      <c r="E343" s="50"/>
      <c r="F343" s="50"/>
      <c r="G343" s="50"/>
      <c r="N343" s="50"/>
    </row>
    <row r="344" spans="1:14" x14ac:dyDescent="0.2">
      <c r="A344" s="50"/>
      <c r="B344" s="80"/>
      <c r="C344" s="50"/>
      <c r="D344" s="50"/>
      <c r="E344" s="50"/>
      <c r="F344" s="50"/>
      <c r="G344" s="50"/>
      <c r="N344" s="50"/>
    </row>
    <row r="345" spans="1:14" x14ac:dyDescent="0.2">
      <c r="A345" s="50"/>
      <c r="B345" s="80"/>
      <c r="C345" s="50"/>
      <c r="D345" s="50"/>
      <c r="E345" s="50"/>
      <c r="F345" s="50"/>
      <c r="G345" s="50"/>
      <c r="N345" s="50"/>
    </row>
    <row r="346" spans="1:14" x14ac:dyDescent="0.2">
      <c r="A346" s="50"/>
      <c r="B346" s="80"/>
      <c r="C346" s="50"/>
      <c r="D346" s="50"/>
      <c r="E346" s="50"/>
      <c r="F346" s="50"/>
      <c r="G346" s="50"/>
      <c r="N346" s="50"/>
    </row>
    <row r="347" spans="1:14" x14ac:dyDescent="0.2">
      <c r="A347" s="50"/>
      <c r="B347" s="80"/>
      <c r="C347" s="50"/>
      <c r="D347" s="50"/>
      <c r="E347" s="50"/>
      <c r="F347" s="50"/>
      <c r="G347" s="50"/>
      <c r="N347" s="50"/>
    </row>
    <row r="348" spans="1:14" x14ac:dyDescent="0.2">
      <c r="A348" s="50"/>
      <c r="B348" s="80"/>
      <c r="C348" s="50"/>
      <c r="D348" s="50"/>
      <c r="E348" s="50"/>
      <c r="F348" s="50"/>
      <c r="G348" s="50"/>
      <c r="N348" s="50"/>
    </row>
    <row r="349" spans="1:14" x14ac:dyDescent="0.2">
      <c r="A349" s="50"/>
      <c r="B349" s="80"/>
      <c r="C349" s="50"/>
      <c r="D349" s="50"/>
      <c r="E349" s="50"/>
      <c r="F349" s="50"/>
      <c r="G349" s="50"/>
      <c r="N349" s="50"/>
    </row>
    <row r="350" spans="1:14" x14ac:dyDescent="0.2">
      <c r="A350" s="50"/>
      <c r="B350" s="80"/>
      <c r="C350" s="50"/>
      <c r="D350" s="50"/>
      <c r="E350" s="50"/>
      <c r="F350" s="50"/>
      <c r="G350" s="50"/>
      <c r="N350" s="50"/>
    </row>
    <row r="351" spans="1:14" x14ac:dyDescent="0.2">
      <c r="A351" s="50"/>
      <c r="B351" s="80"/>
      <c r="C351" s="50"/>
      <c r="D351" s="50"/>
      <c r="E351" s="50"/>
      <c r="F351" s="50"/>
      <c r="G351" s="50"/>
      <c r="N351" s="50"/>
    </row>
    <row r="352" spans="1:14" x14ac:dyDescent="0.2">
      <c r="A352" s="50"/>
      <c r="B352" s="80"/>
      <c r="C352" s="50"/>
      <c r="D352" s="50"/>
      <c r="E352" s="50"/>
      <c r="F352" s="50"/>
      <c r="G352" s="50"/>
      <c r="N352" s="50"/>
    </row>
    <row r="353" spans="1:14" x14ac:dyDescent="0.2">
      <c r="A353" s="50"/>
      <c r="B353" s="80"/>
      <c r="C353" s="50"/>
      <c r="D353" s="50"/>
      <c r="E353" s="50"/>
      <c r="F353" s="50"/>
      <c r="G353" s="50"/>
      <c r="N353" s="50"/>
    </row>
    <row r="354" spans="1:14" x14ac:dyDescent="0.2">
      <c r="A354" s="50"/>
      <c r="B354" s="80"/>
      <c r="C354" s="50"/>
      <c r="D354" s="50"/>
      <c r="E354" s="50"/>
      <c r="F354" s="50"/>
      <c r="G354" s="50"/>
      <c r="N354" s="50"/>
    </row>
    <row r="355" spans="1:14" x14ac:dyDescent="0.2">
      <c r="A355" s="50"/>
      <c r="B355" s="80"/>
      <c r="C355" s="50"/>
      <c r="D355" s="50"/>
      <c r="E355" s="50"/>
      <c r="F355" s="50"/>
      <c r="G355" s="50"/>
      <c r="N355" s="50"/>
    </row>
    <row r="356" spans="1:14" x14ac:dyDescent="0.2">
      <c r="A356" s="50"/>
      <c r="B356" s="80"/>
      <c r="C356" s="50"/>
      <c r="D356" s="50"/>
      <c r="E356" s="50"/>
      <c r="F356" s="50"/>
      <c r="G356" s="50"/>
      <c r="N356" s="50"/>
    </row>
    <row r="357" spans="1:14" x14ac:dyDescent="0.2">
      <c r="A357" s="50"/>
      <c r="B357" s="80"/>
      <c r="C357" s="50"/>
      <c r="D357" s="50"/>
      <c r="E357" s="50"/>
      <c r="F357" s="50"/>
      <c r="G357" s="50"/>
      <c r="N357" s="50"/>
    </row>
    <row r="358" spans="1:14" x14ac:dyDescent="0.2">
      <c r="A358" s="50"/>
      <c r="B358" s="80"/>
      <c r="C358" s="50"/>
      <c r="D358" s="50"/>
      <c r="E358" s="50"/>
      <c r="F358" s="50"/>
      <c r="G358" s="50"/>
      <c r="N358" s="50"/>
    </row>
    <row r="359" spans="1:14" x14ac:dyDescent="0.2">
      <c r="A359" s="50"/>
      <c r="B359" s="80"/>
      <c r="C359" s="50"/>
      <c r="D359" s="50"/>
      <c r="E359" s="50"/>
      <c r="F359" s="50"/>
      <c r="G359" s="50"/>
      <c r="N359" s="50"/>
    </row>
    <row r="360" spans="1:14" x14ac:dyDescent="0.2">
      <c r="A360" s="50"/>
      <c r="B360" s="80"/>
      <c r="C360" s="50"/>
      <c r="D360" s="50"/>
      <c r="E360" s="50"/>
      <c r="F360" s="50"/>
      <c r="G360" s="50"/>
      <c r="N360" s="50"/>
    </row>
    <row r="361" spans="1:14" x14ac:dyDescent="0.2">
      <c r="A361" s="50"/>
      <c r="B361" s="80"/>
      <c r="C361" s="50"/>
      <c r="D361" s="50"/>
      <c r="E361" s="50"/>
      <c r="F361" s="50"/>
      <c r="G361" s="50"/>
      <c r="N361" s="50"/>
    </row>
    <row r="362" spans="1:14" x14ac:dyDescent="0.2">
      <c r="A362" s="50"/>
      <c r="B362" s="80"/>
      <c r="C362" s="50"/>
      <c r="D362" s="50"/>
      <c r="E362" s="50"/>
      <c r="F362" s="50"/>
      <c r="G362" s="50"/>
      <c r="N362" s="50"/>
    </row>
    <row r="363" spans="1:14" x14ac:dyDescent="0.2">
      <c r="A363" s="50"/>
      <c r="B363" s="80"/>
      <c r="C363" s="50"/>
      <c r="D363" s="50"/>
      <c r="E363" s="50"/>
      <c r="F363" s="50"/>
      <c r="G363" s="50"/>
      <c r="N363" s="50"/>
    </row>
    <row r="364" spans="1:14" x14ac:dyDescent="0.2">
      <c r="A364" s="50"/>
      <c r="B364" s="80"/>
      <c r="C364" s="50"/>
      <c r="D364" s="50"/>
      <c r="E364" s="50"/>
      <c r="F364" s="50"/>
      <c r="G364" s="50"/>
      <c r="N364" s="50"/>
    </row>
    <row r="365" spans="1:14" x14ac:dyDescent="0.2">
      <c r="A365" s="50"/>
      <c r="B365" s="80"/>
      <c r="C365" s="50"/>
      <c r="D365" s="50"/>
      <c r="E365" s="50"/>
      <c r="F365" s="50"/>
      <c r="G365" s="50"/>
      <c r="N365" s="50"/>
    </row>
    <row r="366" spans="1:14" x14ac:dyDescent="0.2">
      <c r="A366" s="50"/>
      <c r="B366" s="80"/>
      <c r="C366" s="50"/>
      <c r="D366" s="50"/>
      <c r="E366" s="50"/>
      <c r="F366" s="50"/>
      <c r="G366" s="50"/>
      <c r="N366" s="50"/>
    </row>
    <row r="367" spans="1:14" x14ac:dyDescent="0.2">
      <c r="A367" s="50"/>
      <c r="B367" s="80"/>
      <c r="C367" s="50"/>
      <c r="D367" s="50"/>
      <c r="E367" s="50"/>
      <c r="F367" s="50"/>
      <c r="G367" s="50"/>
      <c r="N367" s="50"/>
    </row>
    <row r="368" spans="1:14" x14ac:dyDescent="0.2">
      <c r="A368" s="50"/>
      <c r="B368" s="80"/>
      <c r="C368" s="50"/>
      <c r="D368" s="50"/>
      <c r="E368" s="50"/>
      <c r="F368" s="50"/>
      <c r="G368" s="50"/>
      <c r="N368" s="50"/>
    </row>
    <row r="369" spans="1:14" x14ac:dyDescent="0.2">
      <c r="A369" s="50"/>
      <c r="B369" s="80"/>
      <c r="C369" s="50"/>
      <c r="D369" s="50"/>
      <c r="E369" s="50"/>
      <c r="F369" s="50"/>
      <c r="G369" s="50"/>
      <c r="N369" s="50"/>
    </row>
    <row r="370" spans="1:14" x14ac:dyDescent="0.2">
      <c r="A370" s="50"/>
      <c r="B370" s="80"/>
      <c r="C370" s="50"/>
      <c r="D370" s="50"/>
      <c r="E370" s="50"/>
      <c r="F370" s="50"/>
      <c r="G370" s="50"/>
      <c r="N370" s="50"/>
    </row>
    <row r="371" spans="1:14" x14ac:dyDescent="0.2">
      <c r="A371" s="50"/>
      <c r="B371" s="80"/>
      <c r="C371" s="50"/>
      <c r="D371" s="50"/>
      <c r="E371" s="50"/>
      <c r="F371" s="50"/>
      <c r="G371" s="50"/>
      <c r="N371" s="50"/>
    </row>
    <row r="372" spans="1:14" x14ac:dyDescent="0.2">
      <c r="A372" s="50"/>
      <c r="B372" s="80"/>
      <c r="C372" s="50"/>
      <c r="D372" s="50"/>
      <c r="E372" s="50"/>
      <c r="F372" s="50"/>
      <c r="G372" s="50"/>
      <c r="N372" s="50"/>
    </row>
    <row r="373" spans="1:14" x14ac:dyDescent="0.2">
      <c r="A373" s="50"/>
      <c r="B373" s="80"/>
      <c r="C373" s="50"/>
      <c r="D373" s="50"/>
      <c r="E373" s="50"/>
      <c r="F373" s="50"/>
      <c r="G373" s="50"/>
      <c r="N373" s="50"/>
    </row>
    <row r="374" spans="1:14" x14ac:dyDescent="0.2">
      <c r="A374" s="50"/>
      <c r="B374" s="80"/>
      <c r="C374" s="50"/>
      <c r="D374" s="50"/>
      <c r="E374" s="50"/>
      <c r="F374" s="50"/>
      <c r="G374" s="50"/>
      <c r="N374" s="50"/>
    </row>
    <row r="375" spans="1:14" x14ac:dyDescent="0.2">
      <c r="A375" s="50"/>
      <c r="B375" s="80"/>
      <c r="C375" s="50"/>
      <c r="D375" s="50"/>
      <c r="E375" s="50"/>
      <c r="F375" s="50"/>
      <c r="G375" s="50"/>
      <c r="N375" s="50"/>
    </row>
    <row r="376" spans="1:14" x14ac:dyDescent="0.2">
      <c r="A376" s="50"/>
      <c r="B376" s="80"/>
      <c r="C376" s="50"/>
      <c r="D376" s="50"/>
      <c r="E376" s="50"/>
      <c r="F376" s="50"/>
      <c r="G376" s="50"/>
      <c r="N376" s="50"/>
    </row>
    <row r="377" spans="1:14" x14ac:dyDescent="0.2">
      <c r="A377" s="50"/>
      <c r="B377" s="80"/>
      <c r="C377" s="50"/>
      <c r="D377" s="50"/>
      <c r="E377" s="50"/>
      <c r="F377" s="50"/>
      <c r="G377" s="50"/>
      <c r="N377" s="50"/>
    </row>
    <row r="378" spans="1:14" x14ac:dyDescent="0.2">
      <c r="A378" s="50"/>
      <c r="B378" s="80"/>
      <c r="C378" s="50"/>
      <c r="D378" s="50"/>
      <c r="E378" s="50"/>
      <c r="F378" s="50"/>
      <c r="G378" s="50"/>
      <c r="N378" s="50"/>
    </row>
    <row r="379" spans="1:14" x14ac:dyDescent="0.2">
      <c r="A379" s="50"/>
      <c r="B379" s="80"/>
      <c r="C379" s="50"/>
      <c r="D379" s="50"/>
      <c r="E379" s="50"/>
      <c r="F379" s="50"/>
      <c r="G379" s="50"/>
      <c r="N379" s="50"/>
    </row>
    <row r="380" spans="1:14" x14ac:dyDescent="0.2">
      <c r="A380" s="50"/>
      <c r="B380" s="80"/>
      <c r="C380" s="50"/>
      <c r="D380" s="50"/>
      <c r="E380" s="50"/>
      <c r="F380" s="50"/>
      <c r="G380" s="50"/>
      <c r="N380" s="50"/>
    </row>
    <row r="381" spans="1:14" x14ac:dyDescent="0.2">
      <c r="A381" s="50"/>
      <c r="B381" s="80"/>
      <c r="C381" s="50"/>
      <c r="D381" s="50"/>
      <c r="E381" s="50"/>
      <c r="F381" s="50"/>
      <c r="G381" s="50"/>
      <c r="N381" s="50"/>
    </row>
    <row r="382" spans="1:14" x14ac:dyDescent="0.2">
      <c r="A382" s="50"/>
      <c r="B382" s="80"/>
      <c r="C382" s="50"/>
      <c r="D382" s="50"/>
      <c r="E382" s="50"/>
      <c r="F382" s="50"/>
      <c r="G382" s="50"/>
      <c r="N382" s="50"/>
    </row>
    <row r="383" spans="1:14" x14ac:dyDescent="0.2">
      <c r="A383" s="50"/>
      <c r="B383" s="80"/>
      <c r="C383" s="50"/>
      <c r="D383" s="50"/>
      <c r="E383" s="50"/>
      <c r="F383" s="50"/>
      <c r="G383" s="50"/>
      <c r="N383" s="50"/>
    </row>
    <row r="384" spans="1:14" x14ac:dyDescent="0.2">
      <c r="A384" s="50"/>
      <c r="B384" s="80"/>
      <c r="C384" s="50"/>
      <c r="D384" s="50"/>
      <c r="E384" s="50"/>
      <c r="F384" s="50"/>
      <c r="G384" s="50"/>
      <c r="N384" s="50"/>
    </row>
    <row r="385" spans="1:14" x14ac:dyDescent="0.2">
      <c r="A385" s="50"/>
      <c r="B385" s="80"/>
      <c r="C385" s="50"/>
      <c r="D385" s="50"/>
      <c r="E385" s="50"/>
      <c r="F385" s="50"/>
      <c r="G385" s="50"/>
      <c r="N385" s="50"/>
    </row>
    <row r="386" spans="1:14" x14ac:dyDescent="0.2">
      <c r="A386" s="50"/>
      <c r="B386" s="80"/>
      <c r="C386" s="50"/>
      <c r="D386" s="50"/>
      <c r="E386" s="50"/>
      <c r="F386" s="50"/>
      <c r="G386" s="50"/>
      <c r="N386" s="50"/>
    </row>
    <row r="387" spans="1:14" x14ac:dyDescent="0.2">
      <c r="A387" s="50"/>
      <c r="B387" s="80"/>
      <c r="C387" s="50"/>
      <c r="D387" s="50"/>
      <c r="E387" s="50"/>
      <c r="F387" s="50"/>
      <c r="G387" s="50"/>
      <c r="N387" s="50"/>
    </row>
    <row r="388" spans="1:14" x14ac:dyDescent="0.2">
      <c r="A388" s="50"/>
      <c r="B388" s="80"/>
      <c r="C388" s="50"/>
      <c r="D388" s="50"/>
      <c r="E388" s="50"/>
      <c r="F388" s="50"/>
      <c r="G388" s="50"/>
      <c r="N388" s="50"/>
    </row>
    <row r="389" spans="1:14" x14ac:dyDescent="0.2">
      <c r="A389" s="50"/>
      <c r="B389" s="80"/>
      <c r="C389" s="50"/>
      <c r="D389" s="50"/>
      <c r="E389" s="50"/>
      <c r="F389" s="50"/>
      <c r="G389" s="50"/>
      <c r="N389" s="50"/>
    </row>
    <row r="390" spans="1:14" x14ac:dyDescent="0.2">
      <c r="A390" s="50"/>
      <c r="B390" s="80"/>
      <c r="C390" s="50"/>
      <c r="D390" s="50"/>
      <c r="E390" s="50"/>
      <c r="F390" s="50"/>
      <c r="G390" s="50"/>
      <c r="N390" s="50"/>
    </row>
    <row r="391" spans="1:14" x14ac:dyDescent="0.2">
      <c r="A391" s="50"/>
      <c r="B391" s="80"/>
      <c r="C391" s="50"/>
      <c r="D391" s="50"/>
      <c r="E391" s="50"/>
      <c r="F391" s="50"/>
      <c r="G391" s="50"/>
      <c r="N391" s="50"/>
    </row>
    <row r="392" spans="1:14" x14ac:dyDescent="0.2">
      <c r="A392" s="50"/>
      <c r="B392" s="80"/>
      <c r="C392" s="50"/>
      <c r="D392" s="50"/>
      <c r="E392" s="50"/>
      <c r="F392" s="50"/>
      <c r="G392" s="50"/>
      <c r="N392" s="50"/>
    </row>
    <row r="393" spans="1:14" x14ac:dyDescent="0.2">
      <c r="A393" s="50"/>
      <c r="B393" s="80"/>
      <c r="C393" s="50"/>
      <c r="D393" s="50"/>
      <c r="E393" s="50"/>
      <c r="F393" s="50"/>
      <c r="G393" s="50"/>
      <c r="N393" s="50"/>
    </row>
    <row r="394" spans="1:14" x14ac:dyDescent="0.2">
      <c r="A394" s="50"/>
      <c r="B394" s="80"/>
      <c r="C394" s="50"/>
      <c r="D394" s="50"/>
      <c r="E394" s="50"/>
      <c r="F394" s="50"/>
      <c r="G394" s="50"/>
      <c r="N394" s="50"/>
    </row>
    <row r="395" spans="1:14" x14ac:dyDescent="0.2">
      <c r="A395" s="50"/>
      <c r="B395" s="80"/>
      <c r="C395" s="50"/>
      <c r="D395" s="50"/>
      <c r="E395" s="50"/>
      <c r="F395" s="50"/>
      <c r="G395" s="50"/>
      <c r="N395" s="50"/>
    </row>
    <row r="396" spans="1:14" x14ac:dyDescent="0.2">
      <c r="A396" s="50"/>
      <c r="B396" s="80"/>
      <c r="C396" s="50"/>
      <c r="D396" s="50"/>
      <c r="E396" s="50"/>
      <c r="F396" s="50"/>
      <c r="G396" s="50"/>
      <c r="N396" s="50"/>
    </row>
    <row r="397" spans="1:14" x14ac:dyDescent="0.2">
      <c r="A397" s="50"/>
      <c r="B397" s="80"/>
      <c r="C397" s="50"/>
      <c r="D397" s="50"/>
      <c r="E397" s="50"/>
      <c r="F397" s="50"/>
      <c r="G397" s="50"/>
      <c r="N397" s="50"/>
    </row>
    <row r="398" spans="1:14" x14ac:dyDescent="0.2">
      <c r="A398" s="50"/>
      <c r="B398" s="80"/>
      <c r="C398" s="50"/>
      <c r="D398" s="50"/>
      <c r="E398" s="50"/>
      <c r="F398" s="50"/>
      <c r="G398" s="50"/>
      <c r="N398" s="50"/>
    </row>
    <row r="399" spans="1:14" x14ac:dyDescent="0.2">
      <c r="A399" s="50"/>
      <c r="B399" s="80"/>
      <c r="C399" s="50"/>
      <c r="D399" s="50"/>
      <c r="E399" s="50"/>
      <c r="F399" s="50"/>
      <c r="G399" s="50"/>
      <c r="N399" s="50"/>
    </row>
    <row r="400" spans="1:14" x14ac:dyDescent="0.2">
      <c r="A400" s="50"/>
      <c r="B400" s="80"/>
      <c r="C400" s="50"/>
      <c r="D400" s="50"/>
      <c r="E400" s="50"/>
      <c r="F400" s="50"/>
      <c r="G400" s="50"/>
      <c r="N400" s="50"/>
    </row>
    <row r="401" spans="1:14" x14ac:dyDescent="0.2">
      <c r="A401" s="50"/>
      <c r="B401" s="80"/>
      <c r="C401" s="50"/>
      <c r="D401" s="50"/>
      <c r="E401" s="50"/>
      <c r="F401" s="50"/>
      <c r="G401" s="50"/>
      <c r="N401" s="50"/>
    </row>
    <row r="402" spans="1:14" x14ac:dyDescent="0.2">
      <c r="A402" s="50"/>
      <c r="B402" s="80"/>
      <c r="C402" s="50"/>
      <c r="D402" s="50"/>
      <c r="E402" s="50"/>
      <c r="F402" s="50"/>
      <c r="G402" s="50"/>
      <c r="N402" s="50"/>
    </row>
    <row r="403" spans="1:14" x14ac:dyDescent="0.2">
      <c r="A403" s="50"/>
      <c r="B403" s="80"/>
      <c r="C403" s="50"/>
      <c r="D403" s="50"/>
      <c r="E403" s="50"/>
      <c r="F403" s="50"/>
      <c r="G403" s="50"/>
      <c r="N403" s="50"/>
    </row>
    <row r="404" spans="1:14" x14ac:dyDescent="0.2">
      <c r="A404" s="50"/>
      <c r="B404" s="80"/>
      <c r="C404" s="50"/>
      <c r="D404" s="50"/>
      <c r="E404" s="50"/>
      <c r="F404" s="50"/>
      <c r="G404" s="50"/>
      <c r="N404" s="50"/>
    </row>
    <row r="405" spans="1:14" x14ac:dyDescent="0.2">
      <c r="A405" s="50"/>
      <c r="B405" s="80"/>
      <c r="C405" s="50"/>
      <c r="D405" s="50"/>
      <c r="E405" s="50"/>
      <c r="F405" s="50"/>
      <c r="G405" s="50"/>
      <c r="N405" s="50"/>
    </row>
    <row r="406" spans="1:14" x14ac:dyDescent="0.2">
      <c r="A406" s="50"/>
      <c r="B406" s="80"/>
      <c r="C406" s="50"/>
      <c r="D406" s="50"/>
      <c r="E406" s="50"/>
      <c r="F406" s="50"/>
      <c r="G406" s="50"/>
      <c r="N406" s="50"/>
    </row>
    <row r="407" spans="1:14" x14ac:dyDescent="0.2">
      <c r="A407" s="50"/>
      <c r="B407" s="80"/>
      <c r="C407" s="50"/>
      <c r="D407" s="50"/>
      <c r="E407" s="50"/>
      <c r="F407" s="50"/>
      <c r="G407" s="50"/>
      <c r="N407" s="50"/>
    </row>
    <row r="408" spans="1:14" x14ac:dyDescent="0.2">
      <c r="A408" s="50"/>
      <c r="B408" s="80"/>
      <c r="C408" s="50"/>
      <c r="D408" s="50"/>
      <c r="E408" s="50"/>
      <c r="F408" s="50"/>
      <c r="G408" s="50"/>
      <c r="N408" s="50"/>
    </row>
    <row r="409" spans="1:14" x14ac:dyDescent="0.2">
      <c r="A409" s="50"/>
      <c r="B409" s="80"/>
      <c r="C409" s="50"/>
      <c r="D409" s="50"/>
      <c r="E409" s="50"/>
      <c r="F409" s="50"/>
      <c r="G409" s="50"/>
      <c r="N409" s="50"/>
    </row>
    <row r="410" spans="1:14" x14ac:dyDescent="0.2">
      <c r="A410" s="50"/>
      <c r="B410" s="80"/>
      <c r="C410" s="50"/>
      <c r="D410" s="50"/>
      <c r="E410" s="50"/>
      <c r="F410" s="50"/>
      <c r="G410" s="50"/>
      <c r="N410" s="50"/>
    </row>
    <row r="411" spans="1:14" x14ac:dyDescent="0.2">
      <c r="A411" s="50"/>
      <c r="B411" s="80"/>
      <c r="C411" s="50"/>
      <c r="D411" s="50"/>
      <c r="E411" s="50"/>
      <c r="F411" s="50"/>
      <c r="G411" s="50"/>
      <c r="N411" s="50"/>
    </row>
    <row r="412" spans="1:14" x14ac:dyDescent="0.2">
      <c r="A412" s="50"/>
      <c r="B412" s="80"/>
      <c r="C412" s="50"/>
      <c r="D412" s="50"/>
      <c r="E412" s="50"/>
      <c r="F412" s="50"/>
      <c r="G412" s="50"/>
      <c r="N412" s="50"/>
    </row>
    <row r="413" spans="1:14" x14ac:dyDescent="0.2">
      <c r="A413" s="50"/>
      <c r="B413" s="80"/>
      <c r="C413" s="50"/>
      <c r="D413" s="50"/>
      <c r="E413" s="50"/>
      <c r="F413" s="50"/>
      <c r="G413" s="50"/>
      <c r="N413" s="50"/>
    </row>
    <row r="414" spans="1:14" x14ac:dyDescent="0.2">
      <c r="A414" s="50"/>
      <c r="B414" s="80"/>
      <c r="C414" s="50"/>
      <c r="D414" s="50"/>
      <c r="E414" s="50"/>
      <c r="F414" s="50"/>
      <c r="G414" s="50"/>
      <c r="N414" s="50"/>
    </row>
    <row r="415" spans="1:14" x14ac:dyDescent="0.2">
      <c r="A415" s="50"/>
      <c r="B415" s="80"/>
      <c r="C415" s="50"/>
      <c r="D415" s="50"/>
      <c r="E415" s="50"/>
      <c r="F415" s="50"/>
      <c r="G415" s="50"/>
      <c r="N415" s="50"/>
    </row>
    <row r="416" spans="1:14" x14ac:dyDescent="0.2">
      <c r="A416" s="50"/>
      <c r="B416" s="80"/>
      <c r="C416" s="50"/>
      <c r="D416" s="50"/>
      <c r="E416" s="50"/>
      <c r="F416" s="50"/>
      <c r="G416" s="50"/>
      <c r="N416" s="50"/>
    </row>
    <row r="417" spans="1:14" x14ac:dyDescent="0.2">
      <c r="A417" s="50"/>
      <c r="B417" s="80"/>
      <c r="C417" s="50"/>
      <c r="D417" s="50"/>
      <c r="E417" s="50"/>
      <c r="F417" s="50"/>
      <c r="G417" s="50"/>
      <c r="N417" s="50"/>
    </row>
    <row r="418" spans="1:14" x14ac:dyDescent="0.2">
      <c r="A418" s="50"/>
      <c r="B418" s="80"/>
      <c r="C418" s="50"/>
      <c r="D418" s="50"/>
      <c r="E418" s="50"/>
      <c r="F418" s="50"/>
      <c r="G418" s="50"/>
      <c r="N418" s="50"/>
    </row>
    <row r="419" spans="1:14" x14ac:dyDescent="0.2">
      <c r="A419" s="50"/>
      <c r="B419" s="80"/>
      <c r="C419" s="50"/>
      <c r="D419" s="50"/>
      <c r="E419" s="50"/>
      <c r="F419" s="50"/>
      <c r="G419" s="50"/>
      <c r="N419" s="50"/>
    </row>
    <row r="420" spans="1:14" x14ac:dyDescent="0.2">
      <c r="A420" s="50"/>
      <c r="B420" s="80"/>
      <c r="C420" s="50"/>
      <c r="D420" s="50"/>
      <c r="E420" s="50"/>
      <c r="F420" s="50"/>
      <c r="G420" s="50"/>
      <c r="N420" s="50"/>
    </row>
    <row r="421" spans="1:14" x14ac:dyDescent="0.2">
      <c r="A421" s="50"/>
      <c r="B421" s="80"/>
      <c r="C421" s="50"/>
      <c r="D421" s="50"/>
      <c r="E421" s="50"/>
      <c r="F421" s="50"/>
      <c r="G421" s="50"/>
      <c r="N421" s="50"/>
    </row>
    <row r="422" spans="1:14" x14ac:dyDescent="0.2">
      <c r="A422" s="50"/>
      <c r="B422" s="80"/>
      <c r="C422" s="50"/>
      <c r="D422" s="50"/>
      <c r="E422" s="50"/>
      <c r="F422" s="50"/>
      <c r="G422" s="50"/>
      <c r="N422" s="50"/>
    </row>
    <row r="423" spans="1:14" x14ac:dyDescent="0.2">
      <c r="A423" s="50"/>
      <c r="B423" s="80"/>
      <c r="C423" s="50"/>
      <c r="D423" s="50"/>
      <c r="E423" s="50"/>
      <c r="F423" s="50"/>
      <c r="G423" s="50"/>
      <c r="N423" s="50"/>
    </row>
    <row r="424" spans="1:14" x14ac:dyDescent="0.2">
      <c r="A424" s="50"/>
      <c r="B424" s="80"/>
      <c r="C424" s="50"/>
      <c r="D424" s="50"/>
      <c r="E424" s="50"/>
      <c r="F424" s="50"/>
      <c r="G424" s="50"/>
      <c r="N424" s="50"/>
    </row>
    <row r="425" spans="1:14" x14ac:dyDescent="0.2">
      <c r="A425" s="50"/>
      <c r="B425" s="80"/>
      <c r="C425" s="50"/>
      <c r="D425" s="50"/>
      <c r="E425" s="50"/>
      <c r="F425" s="50"/>
      <c r="G425" s="50"/>
      <c r="N425" s="50"/>
    </row>
    <row r="426" spans="1:14" x14ac:dyDescent="0.2">
      <c r="A426" s="50"/>
      <c r="B426" s="80"/>
      <c r="C426" s="50"/>
      <c r="D426" s="50"/>
      <c r="E426" s="50"/>
      <c r="F426" s="50"/>
      <c r="G426" s="50"/>
      <c r="N426" s="50"/>
    </row>
    <row r="427" spans="1:14" x14ac:dyDescent="0.2">
      <c r="A427" s="50"/>
      <c r="B427" s="80"/>
      <c r="C427" s="50"/>
      <c r="D427" s="50"/>
      <c r="E427" s="50"/>
      <c r="F427" s="50"/>
      <c r="G427" s="50"/>
      <c r="N427" s="50"/>
    </row>
    <row r="428" spans="1:14" x14ac:dyDescent="0.2">
      <c r="A428" s="50"/>
      <c r="B428" s="80"/>
      <c r="C428" s="50"/>
      <c r="D428" s="50"/>
      <c r="E428" s="50"/>
      <c r="F428" s="50"/>
      <c r="G428" s="50"/>
      <c r="N428" s="50"/>
    </row>
    <row r="429" spans="1:14" x14ac:dyDescent="0.2">
      <c r="A429" s="50"/>
      <c r="B429" s="80"/>
      <c r="C429" s="50"/>
      <c r="D429" s="50"/>
      <c r="E429" s="50"/>
      <c r="F429" s="50"/>
      <c r="G429" s="50"/>
      <c r="N429" s="50"/>
    </row>
    <row r="430" spans="1:14" x14ac:dyDescent="0.2">
      <c r="A430" s="50"/>
      <c r="B430" s="80"/>
      <c r="C430" s="50"/>
      <c r="D430" s="50"/>
      <c r="E430" s="50"/>
      <c r="F430" s="50"/>
      <c r="G430" s="50"/>
      <c r="N430" s="50"/>
    </row>
    <row r="431" spans="1:14" x14ac:dyDescent="0.2">
      <c r="A431" s="50"/>
      <c r="B431" s="80"/>
      <c r="C431" s="50"/>
      <c r="D431" s="50"/>
      <c r="E431" s="50"/>
      <c r="F431" s="50"/>
      <c r="G431" s="50"/>
      <c r="N431" s="50"/>
    </row>
    <row r="432" spans="1:14" x14ac:dyDescent="0.2">
      <c r="A432" s="50"/>
      <c r="B432" s="80"/>
      <c r="C432" s="50"/>
      <c r="D432" s="50"/>
      <c r="E432" s="50"/>
      <c r="F432" s="50"/>
      <c r="G432" s="50"/>
      <c r="N432" s="50"/>
    </row>
    <row r="433" spans="1:14" x14ac:dyDescent="0.2">
      <c r="A433" s="50"/>
      <c r="B433" s="80"/>
      <c r="C433" s="50"/>
      <c r="D433" s="50"/>
      <c r="E433" s="50"/>
      <c r="F433" s="50"/>
      <c r="G433" s="50"/>
      <c r="N433" s="50"/>
    </row>
    <row r="434" spans="1:14" x14ac:dyDescent="0.2">
      <c r="A434" s="50"/>
      <c r="B434" s="80"/>
      <c r="C434" s="50"/>
      <c r="D434" s="50"/>
      <c r="E434" s="50"/>
      <c r="F434" s="50"/>
      <c r="G434" s="50"/>
      <c r="N434" s="50"/>
    </row>
    <row r="435" spans="1:14" x14ac:dyDescent="0.2">
      <c r="A435" s="50"/>
      <c r="B435" s="80"/>
      <c r="C435" s="50"/>
      <c r="D435" s="50"/>
      <c r="E435" s="50"/>
      <c r="F435" s="50"/>
      <c r="G435" s="50"/>
      <c r="N435" s="50"/>
    </row>
    <row r="436" spans="1:14" x14ac:dyDescent="0.2">
      <c r="A436" s="50"/>
      <c r="B436" s="80"/>
      <c r="C436" s="50"/>
      <c r="D436" s="50"/>
      <c r="E436" s="50"/>
      <c r="F436" s="50"/>
      <c r="G436" s="50"/>
      <c r="N436" s="50"/>
    </row>
    <row r="437" spans="1:14" x14ac:dyDescent="0.2">
      <c r="A437" s="50"/>
      <c r="B437" s="80"/>
      <c r="C437" s="50"/>
      <c r="D437" s="50"/>
      <c r="E437" s="50"/>
      <c r="F437" s="50"/>
      <c r="G437" s="50"/>
      <c r="N437" s="50"/>
    </row>
    <row r="438" spans="1:14" x14ac:dyDescent="0.2">
      <c r="A438" s="50"/>
      <c r="B438" s="80"/>
      <c r="C438" s="50"/>
      <c r="D438" s="50"/>
      <c r="E438" s="50"/>
      <c r="F438" s="50"/>
      <c r="G438" s="50"/>
      <c r="N438" s="50"/>
    </row>
    <row r="439" spans="1:14" x14ac:dyDescent="0.2">
      <c r="A439" s="50"/>
      <c r="B439" s="80"/>
      <c r="C439" s="50"/>
      <c r="D439" s="50"/>
      <c r="E439" s="50"/>
      <c r="F439" s="50"/>
      <c r="G439" s="50"/>
      <c r="N439" s="50"/>
    </row>
    <row r="440" spans="1:14" x14ac:dyDescent="0.2">
      <c r="A440" s="50"/>
      <c r="B440" s="80"/>
      <c r="C440" s="50"/>
      <c r="D440" s="50"/>
      <c r="E440" s="50"/>
      <c r="F440" s="50"/>
      <c r="G440" s="50"/>
      <c r="N440" s="50"/>
    </row>
    <row r="441" spans="1:14" x14ac:dyDescent="0.2">
      <c r="A441" s="50"/>
      <c r="B441" s="80"/>
      <c r="C441" s="50"/>
      <c r="D441" s="50"/>
      <c r="E441" s="50"/>
      <c r="F441" s="50"/>
      <c r="G441" s="50"/>
      <c r="N441" s="50"/>
    </row>
    <row r="442" spans="1:14" x14ac:dyDescent="0.2">
      <c r="A442" s="50"/>
      <c r="B442" s="80"/>
      <c r="C442" s="50"/>
      <c r="D442" s="50"/>
      <c r="E442" s="50"/>
      <c r="F442" s="50"/>
      <c r="G442" s="50"/>
      <c r="N442" s="50"/>
    </row>
    <row r="443" spans="1:14" x14ac:dyDescent="0.2">
      <c r="A443" s="50"/>
      <c r="B443" s="80"/>
      <c r="C443" s="50"/>
      <c r="D443" s="50"/>
      <c r="E443" s="50"/>
      <c r="F443" s="50"/>
      <c r="G443" s="50"/>
      <c r="N443" s="50"/>
    </row>
    <row r="444" spans="1:14" x14ac:dyDescent="0.2">
      <c r="A444" s="50"/>
      <c r="B444" s="80"/>
      <c r="C444" s="50"/>
      <c r="D444" s="50"/>
      <c r="E444" s="50"/>
      <c r="F444" s="50"/>
      <c r="G444" s="50"/>
      <c r="N444" s="50"/>
    </row>
    <row r="445" spans="1:14" x14ac:dyDescent="0.2">
      <c r="A445" s="50"/>
      <c r="B445" s="80"/>
      <c r="C445" s="50"/>
      <c r="D445" s="50"/>
      <c r="E445" s="50"/>
      <c r="F445" s="50"/>
      <c r="G445" s="50"/>
      <c r="N445" s="50"/>
    </row>
    <row r="446" spans="1:14" x14ac:dyDescent="0.2">
      <c r="A446" s="50"/>
      <c r="B446" s="80"/>
      <c r="C446" s="50"/>
      <c r="D446" s="50"/>
      <c r="E446" s="50"/>
      <c r="F446" s="50"/>
      <c r="G446" s="50"/>
      <c r="N446" s="50"/>
    </row>
    <row r="447" spans="1:14" x14ac:dyDescent="0.2">
      <c r="A447" s="50"/>
      <c r="B447" s="80"/>
      <c r="C447" s="50"/>
      <c r="D447" s="50"/>
      <c r="E447" s="50"/>
      <c r="F447" s="50"/>
      <c r="G447" s="50"/>
      <c r="N447" s="50"/>
    </row>
    <row r="448" spans="1:14" x14ac:dyDescent="0.2">
      <c r="A448" s="50"/>
      <c r="B448" s="80"/>
      <c r="C448" s="50"/>
      <c r="D448" s="50"/>
      <c r="E448" s="50"/>
      <c r="F448" s="50"/>
      <c r="G448" s="50"/>
      <c r="N448" s="50"/>
    </row>
    <row r="449" spans="1:14" x14ac:dyDescent="0.2">
      <c r="A449" s="50"/>
      <c r="B449" s="80"/>
      <c r="C449" s="50"/>
      <c r="D449" s="50"/>
      <c r="E449" s="50"/>
      <c r="F449" s="50"/>
      <c r="G449" s="50"/>
      <c r="N449" s="50"/>
    </row>
    <row r="450" spans="1:14" x14ac:dyDescent="0.2">
      <c r="A450" s="50"/>
      <c r="B450" s="80"/>
      <c r="C450" s="50"/>
      <c r="D450" s="50"/>
      <c r="E450" s="50"/>
      <c r="F450" s="50"/>
      <c r="G450" s="50"/>
      <c r="N450" s="50"/>
    </row>
    <row r="451" spans="1:14" x14ac:dyDescent="0.2">
      <c r="A451" s="50"/>
      <c r="B451" s="80"/>
      <c r="C451" s="50"/>
      <c r="D451" s="50"/>
      <c r="E451" s="50"/>
      <c r="F451" s="50"/>
      <c r="G451" s="50"/>
      <c r="N451" s="50"/>
    </row>
    <row r="452" spans="1:14" x14ac:dyDescent="0.2">
      <c r="A452" s="50"/>
      <c r="B452" s="80"/>
      <c r="C452" s="50"/>
      <c r="D452" s="50"/>
      <c r="E452" s="50"/>
      <c r="F452" s="50"/>
      <c r="G452" s="50"/>
      <c r="N452" s="50"/>
    </row>
    <row r="453" spans="1:14" x14ac:dyDescent="0.2">
      <c r="A453" s="50"/>
      <c r="B453" s="80"/>
      <c r="C453" s="50"/>
      <c r="D453" s="50"/>
      <c r="E453" s="50"/>
      <c r="F453" s="50"/>
      <c r="G453" s="50"/>
      <c r="N453" s="50"/>
    </row>
    <row r="454" spans="1:14" x14ac:dyDescent="0.2">
      <c r="A454" s="50"/>
      <c r="B454" s="80"/>
      <c r="C454" s="50"/>
      <c r="D454" s="50"/>
      <c r="E454" s="50"/>
      <c r="F454" s="50"/>
      <c r="G454" s="50"/>
      <c r="N454" s="50"/>
    </row>
    <row r="455" spans="1:14" x14ac:dyDescent="0.2">
      <c r="A455" s="50"/>
      <c r="B455" s="80"/>
      <c r="C455" s="50"/>
      <c r="D455" s="50"/>
      <c r="E455" s="50"/>
      <c r="F455" s="50"/>
      <c r="G455" s="50"/>
      <c r="N455" s="50"/>
    </row>
    <row r="456" spans="1:14" x14ac:dyDescent="0.2">
      <c r="A456" s="50"/>
      <c r="B456" s="80"/>
      <c r="C456" s="50"/>
      <c r="D456" s="50"/>
      <c r="E456" s="50"/>
      <c r="F456" s="50"/>
      <c r="G456" s="50"/>
      <c r="N456" s="50"/>
    </row>
    <row r="457" spans="1:14" x14ac:dyDescent="0.2">
      <c r="A457" s="50"/>
      <c r="B457" s="80"/>
      <c r="C457" s="50"/>
      <c r="D457" s="50"/>
      <c r="E457" s="50"/>
      <c r="F457" s="50"/>
      <c r="G457" s="50"/>
      <c r="N457" s="50"/>
    </row>
    <row r="458" spans="1:14" x14ac:dyDescent="0.2">
      <c r="A458" s="50"/>
      <c r="B458" s="80"/>
      <c r="C458" s="50"/>
      <c r="D458" s="50"/>
      <c r="E458" s="50"/>
      <c r="F458" s="50"/>
      <c r="G458" s="50"/>
      <c r="N458" s="50"/>
    </row>
    <row r="459" spans="1:14" x14ac:dyDescent="0.2">
      <c r="A459" s="50"/>
      <c r="B459" s="80"/>
      <c r="C459" s="50"/>
      <c r="D459" s="50"/>
      <c r="E459" s="50"/>
      <c r="F459" s="50"/>
      <c r="G459" s="50"/>
      <c r="N459" s="50"/>
    </row>
    <row r="460" spans="1:14" x14ac:dyDescent="0.2">
      <c r="A460" s="50"/>
      <c r="B460" s="80"/>
      <c r="C460" s="50"/>
      <c r="D460" s="50"/>
      <c r="E460" s="50"/>
      <c r="F460" s="50"/>
      <c r="G460" s="50"/>
      <c r="N460" s="50"/>
    </row>
    <row r="461" spans="1:14" x14ac:dyDescent="0.2">
      <c r="A461" s="50"/>
      <c r="B461" s="80"/>
      <c r="C461" s="50"/>
      <c r="D461" s="50"/>
      <c r="E461" s="50"/>
      <c r="F461" s="50"/>
      <c r="G461" s="50"/>
      <c r="N461" s="50"/>
    </row>
    <row r="462" spans="1:14" x14ac:dyDescent="0.2">
      <c r="A462" s="50"/>
      <c r="B462" s="80"/>
      <c r="C462" s="50"/>
      <c r="D462" s="50"/>
      <c r="E462" s="50"/>
      <c r="F462" s="50"/>
      <c r="G462" s="50"/>
      <c r="N462" s="50"/>
    </row>
    <row r="463" spans="1:14" x14ac:dyDescent="0.2">
      <c r="A463" s="50"/>
      <c r="B463" s="80"/>
      <c r="C463" s="50"/>
      <c r="D463" s="50"/>
      <c r="E463" s="50"/>
      <c r="F463" s="50"/>
      <c r="G463" s="50"/>
      <c r="N463" s="50"/>
    </row>
    <row r="464" spans="1:14" x14ac:dyDescent="0.2">
      <c r="A464" s="50"/>
      <c r="B464" s="80"/>
      <c r="C464" s="50"/>
      <c r="D464" s="50"/>
      <c r="E464" s="50"/>
      <c r="F464" s="50"/>
      <c r="G464" s="50"/>
      <c r="N464" s="50"/>
    </row>
    <row r="465" spans="1:14" x14ac:dyDescent="0.2">
      <c r="A465" s="50"/>
      <c r="B465" s="80"/>
      <c r="C465" s="50"/>
      <c r="D465" s="50"/>
      <c r="E465" s="50"/>
      <c r="F465" s="50"/>
      <c r="G465" s="50"/>
      <c r="N465" s="50"/>
    </row>
    <row r="466" spans="1:14" x14ac:dyDescent="0.2">
      <c r="A466" s="50"/>
      <c r="B466" s="80"/>
      <c r="C466" s="50"/>
      <c r="D466" s="50"/>
      <c r="E466" s="50"/>
      <c r="F466" s="50"/>
      <c r="G466" s="50"/>
      <c r="N466" s="50"/>
    </row>
    <row r="467" spans="1:14" x14ac:dyDescent="0.2">
      <c r="A467" s="50"/>
      <c r="B467" s="80"/>
      <c r="C467" s="50"/>
      <c r="D467" s="50"/>
      <c r="E467" s="50"/>
      <c r="F467" s="50"/>
      <c r="G467" s="50"/>
      <c r="N467" s="50"/>
    </row>
    <row r="468" spans="1:14" x14ac:dyDescent="0.2">
      <c r="A468" s="50"/>
      <c r="B468" s="80"/>
      <c r="C468" s="50"/>
      <c r="D468" s="50"/>
      <c r="E468" s="50"/>
      <c r="F468" s="50"/>
      <c r="G468" s="50"/>
      <c r="N468" s="50"/>
    </row>
    <row r="469" spans="1:14" x14ac:dyDescent="0.2">
      <c r="A469" s="50"/>
      <c r="B469" s="80"/>
      <c r="C469" s="50"/>
      <c r="D469" s="50"/>
      <c r="E469" s="50"/>
      <c r="F469" s="50"/>
      <c r="G469" s="50"/>
      <c r="N469" s="50"/>
    </row>
    <row r="470" spans="1:14" x14ac:dyDescent="0.2">
      <c r="A470" s="50"/>
      <c r="B470" s="80"/>
      <c r="C470" s="50"/>
      <c r="D470" s="50"/>
      <c r="E470" s="50"/>
      <c r="F470" s="50"/>
      <c r="G470" s="50"/>
      <c r="N470" s="50"/>
    </row>
    <row r="471" spans="1:14" x14ac:dyDescent="0.2">
      <c r="A471" s="50"/>
      <c r="B471" s="80"/>
      <c r="C471" s="50"/>
      <c r="D471" s="50"/>
      <c r="E471" s="50"/>
      <c r="F471" s="50"/>
      <c r="G471" s="50"/>
      <c r="N471" s="50"/>
    </row>
    <row r="472" spans="1:14" x14ac:dyDescent="0.2">
      <c r="A472" s="50"/>
      <c r="B472" s="80"/>
      <c r="C472" s="50"/>
      <c r="D472" s="50"/>
      <c r="E472" s="50"/>
      <c r="F472" s="50"/>
      <c r="G472" s="50"/>
      <c r="N472" s="50"/>
    </row>
    <row r="473" spans="1:14" x14ac:dyDescent="0.2">
      <c r="A473" s="50"/>
      <c r="B473" s="80"/>
      <c r="C473" s="50"/>
      <c r="D473" s="50"/>
      <c r="E473" s="50"/>
      <c r="F473" s="50"/>
      <c r="G473" s="50"/>
      <c r="N473" s="50"/>
    </row>
    <row r="474" spans="1:14" x14ac:dyDescent="0.2">
      <c r="A474" s="50"/>
      <c r="B474" s="80"/>
      <c r="C474" s="50"/>
      <c r="D474" s="50"/>
      <c r="E474" s="50"/>
      <c r="F474" s="50"/>
      <c r="G474" s="50"/>
      <c r="N474" s="50"/>
    </row>
    <row r="475" spans="1:14" x14ac:dyDescent="0.2">
      <c r="A475" s="50"/>
      <c r="B475" s="80"/>
      <c r="C475" s="50"/>
      <c r="D475" s="50"/>
      <c r="E475" s="50"/>
      <c r="F475" s="50"/>
      <c r="G475" s="50"/>
      <c r="N475" s="50"/>
    </row>
    <row r="476" spans="1:14" x14ac:dyDescent="0.2">
      <c r="A476" s="50"/>
      <c r="B476" s="80"/>
      <c r="C476" s="50"/>
      <c r="D476" s="50"/>
      <c r="E476" s="50"/>
      <c r="F476" s="50"/>
      <c r="G476" s="50"/>
      <c r="N476" s="50"/>
    </row>
    <row r="477" spans="1:14" x14ac:dyDescent="0.2">
      <c r="A477" s="50"/>
      <c r="B477" s="80"/>
      <c r="C477" s="50"/>
      <c r="D477" s="50"/>
      <c r="E477" s="50"/>
      <c r="F477" s="50"/>
      <c r="G477" s="50"/>
      <c r="N477" s="50"/>
    </row>
    <row r="478" spans="1:14" x14ac:dyDescent="0.2">
      <c r="A478" s="50"/>
      <c r="B478" s="80"/>
      <c r="C478" s="50"/>
      <c r="D478" s="50"/>
      <c r="E478" s="50"/>
      <c r="F478" s="50"/>
      <c r="G478" s="50"/>
      <c r="N478" s="50"/>
    </row>
    <row r="479" spans="1:14" x14ac:dyDescent="0.2">
      <c r="A479" s="50"/>
      <c r="B479" s="80"/>
      <c r="C479" s="50"/>
      <c r="D479" s="50"/>
      <c r="E479" s="50"/>
      <c r="F479" s="50"/>
      <c r="G479" s="50"/>
      <c r="N479" s="50"/>
    </row>
    <row r="480" spans="1:14" x14ac:dyDescent="0.2">
      <c r="A480" s="50"/>
      <c r="B480" s="80"/>
      <c r="C480" s="50"/>
      <c r="D480" s="50"/>
      <c r="E480" s="50"/>
      <c r="F480" s="50"/>
      <c r="G480" s="50"/>
      <c r="N480" s="50"/>
    </row>
    <row r="481" spans="1:14" x14ac:dyDescent="0.2">
      <c r="A481" s="50"/>
      <c r="B481" s="80"/>
      <c r="C481" s="50"/>
      <c r="D481" s="50"/>
      <c r="E481" s="50"/>
      <c r="F481" s="50"/>
      <c r="G481" s="50"/>
      <c r="N481" s="50"/>
    </row>
    <row r="482" spans="1:14" x14ac:dyDescent="0.2">
      <c r="A482" s="50"/>
      <c r="B482" s="80"/>
      <c r="C482" s="50"/>
      <c r="D482" s="50"/>
      <c r="E482" s="50"/>
      <c r="F482" s="50"/>
      <c r="G482" s="50"/>
      <c r="N482" s="50"/>
    </row>
    <row r="483" spans="1:14" x14ac:dyDescent="0.2">
      <c r="A483" s="50"/>
      <c r="B483" s="80"/>
      <c r="C483" s="50"/>
      <c r="D483" s="50"/>
      <c r="E483" s="50"/>
      <c r="F483" s="50"/>
      <c r="G483" s="50"/>
      <c r="N483" s="50"/>
    </row>
    <row r="484" spans="1:14" x14ac:dyDescent="0.2">
      <c r="A484" s="50"/>
      <c r="B484" s="80"/>
      <c r="C484" s="50"/>
      <c r="D484" s="50"/>
      <c r="E484" s="50"/>
      <c r="F484" s="50"/>
      <c r="G484" s="50"/>
      <c r="N484" s="50"/>
    </row>
    <row r="485" spans="1:14" x14ac:dyDescent="0.2">
      <c r="A485" s="50"/>
      <c r="B485" s="80"/>
      <c r="C485" s="50"/>
      <c r="D485" s="50"/>
      <c r="E485" s="50"/>
      <c r="F485" s="50"/>
      <c r="G485" s="50"/>
      <c r="N485" s="50"/>
    </row>
    <row r="486" spans="1:14" x14ac:dyDescent="0.2">
      <c r="A486" s="50"/>
      <c r="B486" s="80"/>
      <c r="C486" s="50"/>
      <c r="D486" s="50"/>
      <c r="E486" s="50"/>
      <c r="F486" s="50"/>
      <c r="G486" s="50"/>
      <c r="N486" s="50"/>
    </row>
    <row r="487" spans="1:14" x14ac:dyDescent="0.2">
      <c r="A487" s="50"/>
      <c r="B487" s="80"/>
      <c r="C487" s="50"/>
      <c r="D487" s="50"/>
      <c r="E487" s="50"/>
      <c r="F487" s="50"/>
      <c r="G487" s="50"/>
      <c r="N487" s="50"/>
    </row>
    <row r="488" spans="1:14" x14ac:dyDescent="0.2">
      <c r="A488" s="50"/>
      <c r="B488" s="80"/>
      <c r="C488" s="50"/>
      <c r="D488" s="50"/>
      <c r="E488" s="50"/>
      <c r="F488" s="50"/>
      <c r="G488" s="50"/>
      <c r="N488" s="50"/>
    </row>
    <row r="489" spans="1:14" x14ac:dyDescent="0.2">
      <c r="A489" s="50"/>
      <c r="B489" s="80"/>
      <c r="C489" s="50"/>
      <c r="D489" s="50"/>
      <c r="E489" s="50"/>
      <c r="F489" s="50"/>
      <c r="G489" s="50"/>
      <c r="N489" s="50"/>
    </row>
    <row r="490" spans="1:14" x14ac:dyDescent="0.2">
      <c r="A490" s="50"/>
      <c r="B490" s="80"/>
      <c r="C490" s="50"/>
      <c r="D490" s="50"/>
      <c r="E490" s="50"/>
      <c r="F490" s="50"/>
      <c r="G490" s="50"/>
      <c r="N490" s="50"/>
    </row>
    <row r="491" spans="1:14" x14ac:dyDescent="0.2">
      <c r="A491" s="50"/>
      <c r="B491" s="80"/>
      <c r="C491" s="50"/>
      <c r="D491" s="50"/>
      <c r="E491" s="50"/>
      <c r="F491" s="50"/>
      <c r="G491" s="50"/>
      <c r="N491" s="50"/>
    </row>
    <row r="492" spans="1:14" x14ac:dyDescent="0.2">
      <c r="A492" s="50"/>
      <c r="B492" s="80"/>
      <c r="C492" s="50"/>
      <c r="D492" s="50"/>
      <c r="E492" s="50"/>
      <c r="F492" s="50"/>
      <c r="G492" s="50"/>
      <c r="N492" s="50"/>
    </row>
    <row r="493" spans="1:14" x14ac:dyDescent="0.2">
      <c r="A493" s="50"/>
      <c r="B493" s="80"/>
      <c r="C493" s="50"/>
      <c r="D493" s="50"/>
      <c r="E493" s="50"/>
      <c r="F493" s="50"/>
      <c r="G493" s="50"/>
      <c r="N493" s="50"/>
    </row>
    <row r="494" spans="1:14" x14ac:dyDescent="0.2">
      <c r="A494" s="50"/>
      <c r="B494" s="80"/>
      <c r="C494" s="50"/>
      <c r="D494" s="50"/>
      <c r="E494" s="50"/>
      <c r="F494" s="50"/>
      <c r="G494" s="50"/>
      <c r="N494" s="50"/>
    </row>
    <row r="495" spans="1:14" x14ac:dyDescent="0.2">
      <c r="A495" s="50"/>
      <c r="B495" s="80"/>
      <c r="C495" s="50"/>
      <c r="D495" s="50"/>
      <c r="E495" s="50"/>
      <c r="F495" s="50"/>
      <c r="G495" s="50"/>
      <c r="N495" s="50"/>
    </row>
    <row r="496" spans="1:14" x14ac:dyDescent="0.2">
      <c r="A496" s="50"/>
      <c r="B496" s="80"/>
      <c r="C496" s="50"/>
      <c r="D496" s="50"/>
      <c r="E496" s="50"/>
      <c r="F496" s="50"/>
      <c r="G496" s="50"/>
      <c r="N496" s="50"/>
    </row>
    <row r="497" spans="1:14" x14ac:dyDescent="0.2">
      <c r="A497" s="50"/>
      <c r="B497" s="80"/>
      <c r="C497" s="50"/>
      <c r="D497" s="50"/>
      <c r="E497" s="50"/>
      <c r="F497" s="50"/>
      <c r="G497" s="50"/>
      <c r="N497" s="50"/>
    </row>
    <row r="498" spans="1:14" x14ac:dyDescent="0.2">
      <c r="A498" s="50"/>
      <c r="B498" s="80"/>
      <c r="C498" s="50"/>
      <c r="D498" s="50"/>
      <c r="E498" s="50"/>
      <c r="F498" s="50"/>
      <c r="G498" s="50"/>
      <c r="N498" s="50"/>
    </row>
    <row r="499" spans="1:14" x14ac:dyDescent="0.2">
      <c r="A499" s="50"/>
      <c r="B499" s="80"/>
      <c r="C499" s="50"/>
      <c r="D499" s="50"/>
      <c r="E499" s="50"/>
      <c r="F499" s="50"/>
      <c r="G499" s="50"/>
      <c r="N499" s="50"/>
    </row>
    <row r="500" spans="1:14" x14ac:dyDescent="0.2">
      <c r="A500" s="50"/>
      <c r="B500" s="80"/>
      <c r="C500" s="50"/>
      <c r="D500" s="50"/>
      <c r="E500" s="50"/>
      <c r="F500" s="50"/>
      <c r="G500" s="50"/>
      <c r="N500" s="50"/>
    </row>
    <row r="501" spans="1:14" x14ac:dyDescent="0.2">
      <c r="A501" s="50"/>
      <c r="B501" s="80"/>
      <c r="C501" s="50"/>
      <c r="D501" s="50"/>
      <c r="E501" s="50"/>
      <c r="F501" s="50"/>
      <c r="G501" s="50"/>
      <c r="N501" s="50"/>
    </row>
    <row r="502" spans="1:14" x14ac:dyDescent="0.2">
      <c r="A502" s="50"/>
      <c r="B502" s="80"/>
      <c r="C502" s="50"/>
      <c r="D502" s="50"/>
      <c r="E502" s="50"/>
      <c r="F502" s="50"/>
      <c r="G502" s="50"/>
      <c r="N502" s="50"/>
    </row>
    <row r="503" spans="1:14" x14ac:dyDescent="0.2">
      <c r="A503" s="50"/>
      <c r="B503" s="80"/>
      <c r="C503" s="50"/>
      <c r="D503" s="50"/>
      <c r="E503" s="50"/>
      <c r="F503" s="50"/>
      <c r="G503" s="50"/>
      <c r="N503" s="50"/>
    </row>
    <row r="504" spans="1:14" x14ac:dyDescent="0.2">
      <c r="A504" s="50"/>
      <c r="B504" s="80"/>
      <c r="C504" s="50"/>
      <c r="D504" s="50"/>
      <c r="E504" s="50"/>
      <c r="F504" s="50"/>
      <c r="G504" s="50"/>
      <c r="N504" s="50"/>
    </row>
    <row r="505" spans="1:14" x14ac:dyDescent="0.2">
      <c r="A505" s="50"/>
      <c r="B505" s="80"/>
      <c r="C505" s="50"/>
      <c r="D505" s="50"/>
      <c r="E505" s="50"/>
      <c r="F505" s="50"/>
      <c r="G505" s="50"/>
      <c r="N505" s="50"/>
    </row>
    <row r="506" spans="1:14" x14ac:dyDescent="0.2">
      <c r="A506" s="50"/>
      <c r="B506" s="80"/>
      <c r="C506" s="50"/>
      <c r="D506" s="50"/>
      <c r="E506" s="50"/>
      <c r="F506" s="50"/>
      <c r="G506" s="50"/>
      <c r="N506" s="50"/>
    </row>
    <row r="507" spans="1:14" x14ac:dyDescent="0.2">
      <c r="A507" s="50"/>
      <c r="B507" s="80"/>
      <c r="C507" s="50"/>
      <c r="D507" s="50"/>
      <c r="E507" s="50"/>
      <c r="F507" s="50"/>
      <c r="G507" s="50"/>
      <c r="N507" s="50"/>
    </row>
    <row r="508" spans="1:14" x14ac:dyDescent="0.2">
      <c r="A508" s="50"/>
      <c r="B508" s="80"/>
      <c r="C508" s="50"/>
      <c r="D508" s="50"/>
      <c r="E508" s="50"/>
      <c r="F508" s="50"/>
      <c r="G508" s="50"/>
      <c r="N508" s="50"/>
    </row>
    <row r="509" spans="1:14" x14ac:dyDescent="0.2">
      <c r="A509" s="50"/>
      <c r="B509" s="80"/>
      <c r="C509" s="50"/>
      <c r="D509" s="50"/>
      <c r="E509" s="50"/>
      <c r="F509" s="50"/>
      <c r="G509" s="50"/>
      <c r="N509" s="50"/>
    </row>
    <row r="510" spans="1:14" x14ac:dyDescent="0.2">
      <c r="A510" s="50"/>
      <c r="B510" s="80"/>
      <c r="C510" s="50"/>
      <c r="D510" s="50"/>
      <c r="E510" s="50"/>
      <c r="F510" s="50"/>
      <c r="G510" s="50"/>
      <c r="N510" s="50"/>
    </row>
    <row r="511" spans="1:14" x14ac:dyDescent="0.2">
      <c r="A511" s="50"/>
      <c r="B511" s="80"/>
      <c r="C511" s="50"/>
      <c r="D511" s="50"/>
      <c r="E511" s="50"/>
      <c r="F511" s="50"/>
      <c r="G511" s="50"/>
      <c r="N511" s="50"/>
    </row>
    <row r="512" spans="1:14" x14ac:dyDescent="0.2">
      <c r="A512" s="50"/>
      <c r="B512" s="80"/>
      <c r="C512" s="50"/>
      <c r="D512" s="50"/>
      <c r="E512" s="50"/>
      <c r="F512" s="50"/>
      <c r="G512" s="50"/>
      <c r="N512" s="50"/>
    </row>
    <row r="513" spans="1:14" x14ac:dyDescent="0.2">
      <c r="A513" s="50"/>
      <c r="B513" s="80"/>
      <c r="C513" s="50"/>
      <c r="D513" s="50"/>
      <c r="E513" s="50"/>
      <c r="F513" s="50"/>
      <c r="G513" s="50"/>
      <c r="N513" s="50"/>
    </row>
    <row r="514" spans="1:14" x14ac:dyDescent="0.2">
      <c r="A514" s="50"/>
      <c r="B514" s="80"/>
      <c r="C514" s="50"/>
      <c r="D514" s="50"/>
      <c r="E514" s="50"/>
      <c r="F514" s="50"/>
      <c r="G514" s="50"/>
      <c r="N514" s="50"/>
    </row>
    <row r="515" spans="1:14" x14ac:dyDescent="0.2">
      <c r="A515" s="50"/>
      <c r="B515" s="80"/>
      <c r="C515" s="50"/>
      <c r="D515" s="50"/>
      <c r="E515" s="50"/>
      <c r="F515" s="50"/>
      <c r="G515" s="50"/>
      <c r="N515" s="50"/>
    </row>
    <row r="516" spans="1:14" x14ac:dyDescent="0.2">
      <c r="A516" s="50"/>
      <c r="B516" s="80"/>
      <c r="C516" s="50"/>
      <c r="D516" s="50"/>
      <c r="E516" s="50"/>
      <c r="F516" s="50"/>
      <c r="G516" s="50"/>
      <c r="N516" s="50"/>
    </row>
    <row r="517" spans="1:14" x14ac:dyDescent="0.2">
      <c r="A517" s="50"/>
      <c r="B517" s="80"/>
      <c r="C517" s="50"/>
      <c r="D517" s="50"/>
      <c r="E517" s="50"/>
      <c r="F517" s="50"/>
      <c r="G517" s="50"/>
      <c r="N517" s="50"/>
    </row>
    <row r="518" spans="1:14" x14ac:dyDescent="0.2">
      <c r="A518" s="50"/>
      <c r="B518" s="80"/>
      <c r="C518" s="50"/>
      <c r="D518" s="50"/>
      <c r="E518" s="50"/>
      <c r="F518" s="50"/>
      <c r="G518" s="50"/>
      <c r="N518" s="50"/>
    </row>
    <row r="519" spans="1:14" x14ac:dyDescent="0.2">
      <c r="A519" s="50"/>
      <c r="B519" s="80"/>
      <c r="C519" s="50"/>
      <c r="D519" s="50"/>
      <c r="E519" s="50"/>
      <c r="F519" s="50"/>
      <c r="G519" s="50"/>
      <c r="N519" s="50"/>
    </row>
    <row r="520" spans="1:14" x14ac:dyDescent="0.2">
      <c r="A520" s="50"/>
      <c r="B520" s="80"/>
      <c r="C520" s="50"/>
      <c r="D520" s="50"/>
      <c r="E520" s="50"/>
      <c r="F520" s="50"/>
      <c r="G520" s="50"/>
      <c r="N520" s="50"/>
    </row>
    <row r="521" spans="1:14" x14ac:dyDescent="0.2">
      <c r="A521" s="50"/>
      <c r="B521" s="80"/>
      <c r="C521" s="50"/>
      <c r="D521" s="50"/>
      <c r="E521" s="50"/>
      <c r="F521" s="50"/>
      <c r="G521" s="50"/>
      <c r="N521" s="50"/>
    </row>
    <row r="522" spans="1:14" x14ac:dyDescent="0.2">
      <c r="A522" s="50"/>
      <c r="B522" s="80"/>
      <c r="C522" s="50"/>
      <c r="D522" s="50"/>
      <c r="E522" s="50"/>
      <c r="F522" s="50"/>
      <c r="G522" s="50"/>
      <c r="N522" s="50"/>
    </row>
    <row r="523" spans="1:14" x14ac:dyDescent="0.2">
      <c r="A523" s="50"/>
      <c r="B523" s="80"/>
      <c r="C523" s="50"/>
      <c r="D523" s="50"/>
      <c r="E523" s="50"/>
      <c r="F523" s="50"/>
      <c r="G523" s="50"/>
      <c r="N523" s="50"/>
    </row>
    <row r="524" spans="1:14" x14ac:dyDescent="0.2">
      <c r="A524" s="50"/>
      <c r="B524" s="80"/>
      <c r="C524" s="50"/>
      <c r="D524" s="50"/>
      <c r="E524" s="50"/>
      <c r="F524" s="50"/>
      <c r="G524" s="50"/>
      <c r="N524" s="50"/>
    </row>
    <row r="525" spans="1:14" x14ac:dyDescent="0.2">
      <c r="A525" s="50"/>
      <c r="B525" s="80"/>
      <c r="C525" s="50"/>
      <c r="D525" s="50"/>
      <c r="E525" s="50"/>
      <c r="F525" s="50"/>
      <c r="G525" s="50"/>
      <c r="N525" s="50"/>
    </row>
    <row r="526" spans="1:14" x14ac:dyDescent="0.2">
      <c r="A526" s="50"/>
      <c r="B526" s="80"/>
      <c r="C526" s="50"/>
      <c r="D526" s="50"/>
      <c r="E526" s="50"/>
      <c r="F526" s="50"/>
      <c r="G526" s="50"/>
      <c r="N526" s="50"/>
    </row>
    <row r="527" spans="1:14" x14ac:dyDescent="0.2">
      <c r="A527" s="50"/>
      <c r="B527" s="80"/>
      <c r="C527" s="50"/>
      <c r="D527" s="50"/>
      <c r="E527" s="50"/>
      <c r="F527" s="50"/>
      <c r="G527" s="50"/>
      <c r="N527" s="50"/>
    </row>
    <row r="528" spans="1:14" x14ac:dyDescent="0.2">
      <c r="A528" s="50"/>
      <c r="B528" s="80"/>
      <c r="C528" s="50"/>
      <c r="D528" s="50"/>
      <c r="E528" s="50"/>
      <c r="F528" s="50"/>
      <c r="G528" s="50"/>
      <c r="N528" s="50"/>
    </row>
    <row r="529" spans="1:14" x14ac:dyDescent="0.2">
      <c r="A529" s="50"/>
      <c r="B529" s="80"/>
      <c r="C529" s="50"/>
      <c r="D529" s="50"/>
      <c r="E529" s="50"/>
      <c r="F529" s="50"/>
      <c r="G529" s="50"/>
      <c r="N529" s="50"/>
    </row>
    <row r="530" spans="1:14" x14ac:dyDescent="0.2">
      <c r="A530" s="50"/>
      <c r="B530" s="80"/>
      <c r="C530" s="50"/>
      <c r="D530" s="50"/>
      <c r="E530" s="50"/>
      <c r="F530" s="50"/>
      <c r="G530" s="50"/>
      <c r="N530" s="50"/>
    </row>
    <row r="531" spans="1:14" x14ac:dyDescent="0.2">
      <c r="A531" s="50"/>
      <c r="B531" s="80"/>
      <c r="C531" s="50"/>
      <c r="D531" s="50"/>
      <c r="E531" s="50"/>
      <c r="F531" s="50"/>
      <c r="G531" s="50"/>
      <c r="N531" s="50"/>
    </row>
    <row r="532" spans="1:14" x14ac:dyDescent="0.2">
      <c r="A532" s="50"/>
      <c r="B532" s="80"/>
      <c r="C532" s="50"/>
      <c r="D532" s="50"/>
      <c r="E532" s="50"/>
      <c r="F532" s="50"/>
      <c r="G532" s="50"/>
      <c r="N532" s="50"/>
    </row>
    <row r="533" spans="1:14" x14ac:dyDescent="0.2">
      <c r="A533" s="50"/>
      <c r="B533" s="80"/>
      <c r="C533" s="50"/>
      <c r="D533" s="50"/>
      <c r="E533" s="50"/>
      <c r="F533" s="50"/>
      <c r="G533" s="50"/>
      <c r="N533" s="50"/>
    </row>
    <row r="534" spans="1:14" x14ac:dyDescent="0.2">
      <c r="A534" s="50"/>
      <c r="B534" s="80"/>
      <c r="C534" s="50"/>
      <c r="D534" s="50"/>
      <c r="E534" s="50"/>
      <c r="F534" s="50"/>
      <c r="G534" s="50"/>
      <c r="N534" s="50"/>
    </row>
    <row r="535" spans="1:14" x14ac:dyDescent="0.2">
      <c r="A535" s="50"/>
      <c r="B535" s="80"/>
      <c r="C535" s="50"/>
      <c r="D535" s="50"/>
      <c r="E535" s="50"/>
      <c r="F535" s="50"/>
      <c r="G535" s="50"/>
      <c r="N535" s="50"/>
    </row>
    <row r="536" spans="1:14" x14ac:dyDescent="0.2">
      <c r="A536" s="50"/>
      <c r="B536" s="80"/>
      <c r="C536" s="50"/>
      <c r="D536" s="50"/>
      <c r="E536" s="50"/>
      <c r="F536" s="50"/>
      <c r="G536" s="50"/>
      <c r="N536" s="50"/>
    </row>
    <row r="537" spans="1:14" x14ac:dyDescent="0.2">
      <c r="A537" s="50"/>
      <c r="B537" s="80"/>
      <c r="C537" s="50"/>
      <c r="D537" s="50"/>
      <c r="E537" s="50"/>
      <c r="F537" s="50"/>
      <c r="G537" s="50"/>
      <c r="N537" s="50"/>
    </row>
    <row r="538" spans="1:14" x14ac:dyDescent="0.2">
      <c r="A538" s="50"/>
      <c r="B538" s="80"/>
      <c r="C538" s="50"/>
      <c r="D538" s="50"/>
      <c r="E538" s="50"/>
      <c r="F538" s="50"/>
      <c r="G538" s="50"/>
      <c r="N538" s="50"/>
    </row>
    <row r="539" spans="1:14" x14ac:dyDescent="0.2">
      <c r="A539" s="50"/>
      <c r="B539" s="80"/>
      <c r="C539" s="50"/>
      <c r="D539" s="50"/>
      <c r="E539" s="50"/>
      <c r="F539" s="50"/>
      <c r="G539" s="50"/>
      <c r="N539" s="50"/>
    </row>
    <row r="540" spans="1:14" x14ac:dyDescent="0.2">
      <c r="A540" s="50"/>
      <c r="B540" s="80"/>
      <c r="C540" s="50"/>
      <c r="D540" s="50"/>
      <c r="E540" s="50"/>
      <c r="F540" s="50"/>
      <c r="G540" s="50"/>
      <c r="N540" s="50"/>
    </row>
    <row r="541" spans="1:14" x14ac:dyDescent="0.2">
      <c r="A541" s="50"/>
      <c r="B541" s="80"/>
      <c r="C541" s="50"/>
      <c r="D541" s="50"/>
      <c r="E541" s="50"/>
      <c r="F541" s="50"/>
      <c r="G541" s="50"/>
      <c r="N541" s="50"/>
    </row>
    <row r="542" spans="1:14" x14ac:dyDescent="0.2">
      <c r="A542" s="50"/>
      <c r="B542" s="80"/>
      <c r="C542" s="50"/>
      <c r="D542" s="50"/>
      <c r="E542" s="50"/>
      <c r="F542" s="50"/>
      <c r="G542" s="50"/>
      <c r="N542" s="50"/>
    </row>
    <row r="543" spans="1:14" x14ac:dyDescent="0.2">
      <c r="A543" s="50"/>
      <c r="B543" s="80"/>
      <c r="C543" s="50"/>
      <c r="D543" s="50"/>
      <c r="E543" s="50"/>
      <c r="F543" s="50"/>
      <c r="G543" s="50"/>
      <c r="N543" s="50"/>
    </row>
    <row r="544" spans="1:14" x14ac:dyDescent="0.2">
      <c r="A544" s="50"/>
      <c r="B544" s="80"/>
      <c r="C544" s="50"/>
      <c r="D544" s="50"/>
      <c r="E544" s="50"/>
      <c r="F544" s="50"/>
      <c r="G544" s="50"/>
      <c r="N544" s="50"/>
    </row>
    <row r="545" spans="1:14" x14ac:dyDescent="0.2">
      <c r="A545" s="50"/>
      <c r="B545" s="80"/>
      <c r="C545" s="50"/>
      <c r="D545" s="50"/>
      <c r="E545" s="50"/>
      <c r="F545" s="50"/>
      <c r="G545" s="50"/>
      <c r="N545" s="50"/>
    </row>
    <row r="546" spans="1:14" x14ac:dyDescent="0.2">
      <c r="A546" s="50"/>
      <c r="B546" s="80"/>
      <c r="C546" s="50"/>
      <c r="D546" s="50"/>
      <c r="E546" s="50"/>
      <c r="F546" s="50"/>
      <c r="G546" s="50"/>
      <c r="N546" s="50"/>
    </row>
    <row r="547" spans="1:14" x14ac:dyDescent="0.2">
      <c r="A547" s="50"/>
      <c r="B547" s="80"/>
      <c r="C547" s="50"/>
      <c r="D547" s="50"/>
      <c r="E547" s="50"/>
      <c r="F547" s="50"/>
      <c r="G547" s="50"/>
      <c r="N547" s="50"/>
    </row>
    <row r="548" spans="1:14" x14ac:dyDescent="0.2">
      <c r="A548" s="50"/>
      <c r="B548" s="80"/>
      <c r="C548" s="50"/>
      <c r="D548" s="50"/>
      <c r="E548" s="50"/>
      <c r="F548" s="50"/>
      <c r="G548" s="50"/>
      <c r="N548" s="50"/>
    </row>
    <row r="549" spans="1:14" x14ac:dyDescent="0.2">
      <c r="A549" s="50"/>
      <c r="B549" s="80"/>
      <c r="C549" s="50"/>
      <c r="D549" s="50"/>
      <c r="E549" s="50"/>
      <c r="F549" s="50"/>
      <c r="G549" s="50"/>
      <c r="N549" s="50"/>
    </row>
    <row r="550" spans="1:14" x14ac:dyDescent="0.2">
      <c r="B550" s="76"/>
      <c r="C550" s="50"/>
      <c r="D550" s="50"/>
    </row>
    <row r="551" spans="1:14" x14ac:dyDescent="0.2">
      <c r="B551" s="76"/>
      <c r="C551" s="50"/>
      <c r="D551" s="50"/>
    </row>
    <row r="552" spans="1:14" x14ac:dyDescent="0.2">
      <c r="B552" s="76"/>
      <c r="C552" s="50"/>
      <c r="D552" s="50"/>
    </row>
    <row r="553" spans="1:14" x14ac:dyDescent="0.2">
      <c r="B553" s="76"/>
      <c r="C553" s="50"/>
      <c r="D553" s="50"/>
    </row>
    <row r="554" spans="1:14" x14ac:dyDescent="0.2">
      <c r="C554" s="50"/>
      <c r="D554" s="50"/>
    </row>
    <row r="555" spans="1:14" x14ac:dyDescent="0.2">
      <c r="C555" s="50"/>
      <c r="D555" s="5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55"/>
  <sheetViews>
    <sheetView zoomScale="80" zoomScaleNormal="80" workbookViewId="0">
      <selection activeCell="S39" sqref="S39"/>
    </sheetView>
  </sheetViews>
  <sheetFormatPr defaultRowHeight="12.75" x14ac:dyDescent="0.2"/>
  <cols>
    <col min="1" max="3" width="9.140625" style="38"/>
    <col min="4" max="5" width="11.85546875" style="38" customWidth="1"/>
    <col min="6" max="16384" width="9.140625" style="38"/>
  </cols>
  <sheetData>
    <row r="2" spans="2:8" x14ac:dyDescent="0.2">
      <c r="C2" s="127" t="s">
        <v>258</v>
      </c>
      <c r="D2" s="127" t="s">
        <v>242</v>
      </c>
      <c r="E2" s="127"/>
      <c r="H2" s="127" t="s">
        <v>243</v>
      </c>
    </row>
    <row r="3" spans="2:8" x14ac:dyDescent="0.2">
      <c r="B3" s="127" t="s">
        <v>129</v>
      </c>
      <c r="C3" s="38">
        <v>10.766</v>
      </c>
      <c r="D3" s="38">
        <v>8.7049953849192132</v>
      </c>
      <c r="F3" s="38">
        <v>1</v>
      </c>
      <c r="G3" s="38" t="s">
        <v>129</v>
      </c>
      <c r="H3" s="38">
        <f>C3-D3</f>
        <v>2.0610046150807868</v>
      </c>
    </row>
    <row r="4" spans="2:8" x14ac:dyDescent="0.2">
      <c r="C4" s="38">
        <v>10.741999999999999</v>
      </c>
      <c r="D4" s="38">
        <v>7.4808685508125299</v>
      </c>
      <c r="F4" s="38">
        <v>2</v>
      </c>
      <c r="G4" s="38" t="s">
        <v>129</v>
      </c>
      <c r="H4" s="38">
        <f t="shared" ref="H4:H67" si="0">C4-D4</f>
        <v>3.2611314491874692</v>
      </c>
    </row>
    <row r="5" spans="2:8" x14ac:dyDescent="0.2">
      <c r="C5" s="38">
        <v>9.581999999999999</v>
      </c>
      <c r="D5" s="38">
        <v>7.7509112659298518</v>
      </c>
      <c r="F5" s="38">
        <v>3</v>
      </c>
      <c r="G5" s="38" t="s">
        <v>129</v>
      </c>
      <c r="H5" s="38">
        <f t="shared" si="0"/>
        <v>1.8310887340701472</v>
      </c>
    </row>
    <row r="6" spans="2:8" x14ac:dyDescent="0.2">
      <c r="C6" s="38">
        <v>10.853999999999999</v>
      </c>
      <c r="D6" s="38">
        <v>8.7324699589702028</v>
      </c>
      <c r="F6" s="38">
        <v>4</v>
      </c>
      <c r="G6" s="38" t="s">
        <v>129</v>
      </c>
      <c r="H6" s="38">
        <f t="shared" si="0"/>
        <v>2.1215300410297964</v>
      </c>
    </row>
    <row r="7" spans="2:8" x14ac:dyDescent="0.2">
      <c r="C7" s="38">
        <v>8.6560000000000006</v>
      </c>
      <c r="D7" s="38">
        <v>7.3173296111720729</v>
      </c>
      <c r="F7" s="38">
        <v>5</v>
      </c>
      <c r="G7" s="38" t="s">
        <v>129</v>
      </c>
      <c r="H7" s="38">
        <f t="shared" si="0"/>
        <v>1.3386703888279277</v>
      </c>
    </row>
    <row r="8" spans="2:8" x14ac:dyDescent="0.2">
      <c r="C8" s="38">
        <v>9.9219999999999988</v>
      </c>
      <c r="D8" s="38">
        <v>8.9928739572135736</v>
      </c>
      <c r="F8" s="38">
        <v>6</v>
      </c>
      <c r="G8" s="38" t="s">
        <v>129</v>
      </c>
      <c r="H8" s="38">
        <f t="shared" si="0"/>
        <v>0.92912604278642519</v>
      </c>
    </row>
    <row r="9" spans="2:8" x14ac:dyDescent="0.2">
      <c r="C9" s="38">
        <v>10.382</v>
      </c>
      <c r="D9" s="38">
        <v>10.210216323831455</v>
      </c>
      <c r="F9" s="38">
        <v>7</v>
      </c>
      <c r="G9" s="38" t="s">
        <v>129</v>
      </c>
      <c r="H9" s="38">
        <f t="shared" si="0"/>
        <v>0.17178367616854473</v>
      </c>
    </row>
    <row r="10" spans="2:8" x14ac:dyDescent="0.2">
      <c r="C10" s="38">
        <v>9.4379999999999988</v>
      </c>
      <c r="D10" s="38">
        <v>6.2608230940717968</v>
      </c>
      <c r="F10" s="38">
        <v>8</v>
      </c>
      <c r="G10" s="38" t="s">
        <v>129</v>
      </c>
      <c r="H10" s="38">
        <f t="shared" si="0"/>
        <v>3.177176905928202</v>
      </c>
    </row>
    <row r="11" spans="2:8" x14ac:dyDescent="0.2">
      <c r="C11" s="38">
        <v>10.53</v>
      </c>
      <c r="D11" s="38">
        <v>9.2826773388130395</v>
      </c>
      <c r="F11" s="38">
        <v>9</v>
      </c>
      <c r="G11" s="38" t="s">
        <v>129</v>
      </c>
      <c r="H11" s="38">
        <f t="shared" si="0"/>
        <v>1.2473226611869599</v>
      </c>
    </row>
    <row r="12" spans="2:8" x14ac:dyDescent="0.2">
      <c r="C12" s="38">
        <v>7.4839999999999991</v>
      </c>
      <c r="D12" s="38">
        <v>8.4152928819650423</v>
      </c>
      <c r="F12" s="38">
        <v>10</v>
      </c>
      <c r="G12" s="38" t="s">
        <v>129</v>
      </c>
      <c r="H12" s="38">
        <f t="shared" si="0"/>
        <v>-0.93129288196504323</v>
      </c>
    </row>
    <row r="13" spans="2:8" x14ac:dyDescent="0.2">
      <c r="C13" s="38">
        <v>10.686</v>
      </c>
      <c r="D13" s="38">
        <v>9.41653298936399</v>
      </c>
      <c r="F13" s="38">
        <v>11</v>
      </c>
      <c r="G13" s="38" t="s">
        <v>129</v>
      </c>
      <c r="H13" s="38">
        <f t="shared" si="0"/>
        <v>1.26946701063601</v>
      </c>
    </row>
    <row r="14" spans="2:8" x14ac:dyDescent="0.2">
      <c r="C14" s="38">
        <v>11.914</v>
      </c>
      <c r="D14" s="38">
        <v>9.6892932200862631</v>
      </c>
      <c r="F14" s="38">
        <v>12</v>
      </c>
      <c r="G14" s="38" t="s">
        <v>129</v>
      </c>
      <c r="H14" s="38">
        <f t="shared" si="0"/>
        <v>2.2247067799137366</v>
      </c>
    </row>
    <row r="15" spans="2:8" x14ac:dyDescent="0.2">
      <c r="C15" s="38">
        <v>3.5380000000000003</v>
      </c>
      <c r="D15" s="38">
        <v>4.5391390339432816</v>
      </c>
      <c r="F15" s="38">
        <v>13</v>
      </c>
      <c r="G15" s="38" t="s">
        <v>129</v>
      </c>
      <c r="H15" s="38">
        <f t="shared" si="0"/>
        <v>-1.0011390339432813</v>
      </c>
    </row>
    <row r="16" spans="2:8" x14ac:dyDescent="0.2">
      <c r="C16" s="38">
        <v>3.8859999999999997</v>
      </c>
      <c r="D16" s="38">
        <v>3.3600651968462514</v>
      </c>
      <c r="F16" s="38">
        <v>14</v>
      </c>
      <c r="G16" s="38" t="s">
        <v>129</v>
      </c>
      <c r="H16" s="38">
        <f t="shared" si="0"/>
        <v>0.5259348031537483</v>
      </c>
    </row>
    <row r="17" spans="3:8" x14ac:dyDescent="0.2">
      <c r="C17" s="38">
        <v>3.8540000000000001</v>
      </c>
      <c r="D17" s="38">
        <v>3.3772136378281159</v>
      </c>
      <c r="F17" s="38">
        <v>15</v>
      </c>
      <c r="G17" s="38" t="s">
        <v>129</v>
      </c>
      <c r="H17" s="38">
        <f t="shared" si="0"/>
        <v>0.47678636217188419</v>
      </c>
    </row>
    <row r="18" spans="3:8" x14ac:dyDescent="0.2">
      <c r="C18" s="38">
        <v>3.738</v>
      </c>
      <c r="D18" s="38">
        <v>3.6860105495252586</v>
      </c>
      <c r="F18" s="38">
        <v>16</v>
      </c>
      <c r="G18" s="38" t="s">
        <v>129</v>
      </c>
      <c r="H18" s="38">
        <f t="shared" si="0"/>
        <v>5.198945047474135E-2</v>
      </c>
    </row>
    <row r="19" spans="3:8" x14ac:dyDescent="0.2">
      <c r="C19" s="38">
        <v>4.4959999999999996</v>
      </c>
      <c r="D19" s="38">
        <v>3.7823519559775587</v>
      </c>
      <c r="F19" s="38">
        <v>17</v>
      </c>
      <c r="G19" s="38" t="s">
        <v>129</v>
      </c>
      <c r="H19" s="38">
        <f t="shared" si="0"/>
        <v>0.71364804402244086</v>
      </c>
    </row>
    <row r="20" spans="3:8" x14ac:dyDescent="0.2">
      <c r="C20" s="38">
        <v>4.53</v>
      </c>
      <c r="D20" s="38">
        <v>3.3411461791727484</v>
      </c>
      <c r="F20" s="38">
        <v>18</v>
      </c>
      <c r="G20" s="38" t="s">
        <v>129</v>
      </c>
      <c r="H20" s="38">
        <f t="shared" si="0"/>
        <v>1.1888538208272519</v>
      </c>
    </row>
    <row r="21" spans="3:8" x14ac:dyDescent="0.2">
      <c r="C21" s="38">
        <v>3.6639999999999997</v>
      </c>
      <c r="D21" s="38">
        <v>4.2811087931736749</v>
      </c>
      <c r="F21" s="38">
        <v>19</v>
      </c>
      <c r="G21" s="38" t="s">
        <v>129</v>
      </c>
      <c r="H21" s="38">
        <f t="shared" si="0"/>
        <v>-0.61710879317367517</v>
      </c>
    </row>
    <row r="22" spans="3:8" x14ac:dyDescent="0.2">
      <c r="C22" s="38">
        <v>3.9039999999999999</v>
      </c>
      <c r="D22" s="38">
        <v>4.672164763969441</v>
      </c>
      <c r="F22" s="38">
        <v>20</v>
      </c>
      <c r="G22" s="38" t="s">
        <v>129</v>
      </c>
      <c r="H22" s="38">
        <f t="shared" si="0"/>
        <v>-0.76816476396944111</v>
      </c>
    </row>
    <row r="23" spans="3:8" x14ac:dyDescent="0.2">
      <c r="C23" s="38">
        <v>4.5640000000000001</v>
      </c>
      <c r="D23" s="38">
        <v>4.4345334594053716</v>
      </c>
      <c r="F23" s="38">
        <v>21</v>
      </c>
      <c r="G23" s="38" t="s">
        <v>129</v>
      </c>
      <c r="H23" s="38">
        <f t="shared" si="0"/>
        <v>0.12946654059462848</v>
      </c>
    </row>
    <row r="24" spans="3:8" x14ac:dyDescent="0.2">
      <c r="C24" s="38">
        <v>2.8559999999999999</v>
      </c>
      <c r="D24" s="38">
        <v>4.4731848852398777</v>
      </c>
      <c r="F24" s="38">
        <v>22</v>
      </c>
      <c r="G24" s="38" t="s">
        <v>129</v>
      </c>
      <c r="H24" s="38">
        <f t="shared" si="0"/>
        <v>-1.6171848852398778</v>
      </c>
    </row>
    <row r="25" spans="3:8" x14ac:dyDescent="0.2">
      <c r="C25" s="38">
        <v>3.8560000000000003</v>
      </c>
      <c r="D25" s="38">
        <v>4.5424059061288071</v>
      </c>
      <c r="F25" s="38">
        <v>23</v>
      </c>
      <c r="G25" s="38" t="s">
        <v>129</v>
      </c>
      <c r="H25" s="38">
        <f t="shared" si="0"/>
        <v>-0.68640590612880681</v>
      </c>
    </row>
    <row r="26" spans="3:8" x14ac:dyDescent="0.2">
      <c r="C26" s="38">
        <v>3.798</v>
      </c>
      <c r="D26" s="38">
        <v>3.9127716958061756</v>
      </c>
      <c r="F26" s="38">
        <v>24</v>
      </c>
      <c r="G26" s="38" t="s">
        <v>129</v>
      </c>
      <c r="H26" s="38">
        <f t="shared" si="0"/>
        <v>-0.11477169580617552</v>
      </c>
    </row>
    <row r="27" spans="3:8" x14ac:dyDescent="0.2">
      <c r="C27" s="38">
        <v>3.5740000000000003</v>
      </c>
      <c r="D27" s="38">
        <v>4.7892490607359672</v>
      </c>
      <c r="F27" s="38">
        <v>25</v>
      </c>
      <c r="G27" s="38" t="s">
        <v>129</v>
      </c>
      <c r="H27" s="38">
        <f t="shared" si="0"/>
        <v>-1.2152490607359669</v>
      </c>
    </row>
    <row r="28" spans="3:8" x14ac:dyDescent="0.2">
      <c r="C28" s="38">
        <v>3.8060000000000005</v>
      </c>
      <c r="D28" s="38">
        <v>4.3927186976017483</v>
      </c>
      <c r="F28" s="38">
        <v>26</v>
      </c>
      <c r="G28" s="38" t="s">
        <v>129</v>
      </c>
      <c r="H28" s="38">
        <f t="shared" si="0"/>
        <v>-0.58671869760174777</v>
      </c>
    </row>
    <row r="29" spans="3:8" x14ac:dyDescent="0.2">
      <c r="C29" s="38">
        <v>3.1040000000000001</v>
      </c>
      <c r="D29" s="38">
        <v>4.8210047284719035</v>
      </c>
      <c r="F29" s="38">
        <v>27</v>
      </c>
      <c r="G29" s="38" t="s">
        <v>129</v>
      </c>
      <c r="H29" s="38">
        <f t="shared" si="0"/>
        <v>-1.7170047284719034</v>
      </c>
    </row>
    <row r="30" spans="3:8" x14ac:dyDescent="0.2">
      <c r="C30" s="38">
        <v>3.8660000000000005</v>
      </c>
      <c r="D30" s="38">
        <v>4.5030541044742227</v>
      </c>
      <c r="F30" s="38">
        <v>28</v>
      </c>
      <c r="G30" s="38" t="s">
        <v>129</v>
      </c>
      <c r="H30" s="38">
        <f t="shared" si="0"/>
        <v>-0.63705410447422217</v>
      </c>
    </row>
    <row r="31" spans="3:8" x14ac:dyDescent="0.2">
      <c r="C31" s="38">
        <v>3.5240000000000005</v>
      </c>
      <c r="D31" s="38">
        <v>4.2340832218477953</v>
      </c>
      <c r="F31" s="38">
        <v>29</v>
      </c>
      <c r="G31" s="38" t="s">
        <v>129</v>
      </c>
      <c r="H31" s="38">
        <f t="shared" si="0"/>
        <v>-0.71008322184779482</v>
      </c>
    </row>
    <row r="32" spans="3:8" x14ac:dyDescent="0.2">
      <c r="C32" s="38">
        <v>3.8980000000000001</v>
      </c>
      <c r="D32" s="38">
        <v>4.4648551526922082</v>
      </c>
      <c r="F32" s="38">
        <v>30</v>
      </c>
      <c r="G32" s="38" t="s">
        <v>129</v>
      </c>
      <c r="H32" s="38">
        <f t="shared" si="0"/>
        <v>-0.5668551526922081</v>
      </c>
    </row>
    <row r="33" spans="3:8" x14ac:dyDescent="0.2">
      <c r="C33" s="38">
        <v>3.7160000000000002</v>
      </c>
      <c r="D33" s="38">
        <v>4.4832042698048262</v>
      </c>
      <c r="F33" s="38">
        <v>31</v>
      </c>
      <c r="G33" s="38" t="s">
        <v>129</v>
      </c>
      <c r="H33" s="38">
        <f t="shared" si="0"/>
        <v>-0.76720426980482603</v>
      </c>
    </row>
    <row r="34" spans="3:8" x14ac:dyDescent="0.2">
      <c r="C34" s="38">
        <v>4.2779999999999996</v>
      </c>
      <c r="D34" s="38">
        <v>4.5420606427947821</v>
      </c>
      <c r="F34" s="38">
        <v>32</v>
      </c>
      <c r="G34" s="38" t="s">
        <v>129</v>
      </c>
      <c r="H34" s="38">
        <f t="shared" si="0"/>
        <v>-0.26406064279478247</v>
      </c>
    </row>
    <row r="35" spans="3:8" x14ac:dyDescent="0.2">
      <c r="C35" s="38">
        <v>3.9260000000000006</v>
      </c>
      <c r="D35" s="38">
        <v>4.3432837047307888</v>
      </c>
      <c r="F35" s="38">
        <v>33</v>
      </c>
      <c r="G35" s="38" t="s">
        <v>129</v>
      </c>
      <c r="H35" s="38">
        <f t="shared" si="0"/>
        <v>-0.41728370473078824</v>
      </c>
    </row>
    <row r="36" spans="3:8" x14ac:dyDescent="0.2">
      <c r="C36" s="38">
        <v>3.5539999999999998</v>
      </c>
      <c r="D36" s="38">
        <v>4.4452135625170452</v>
      </c>
      <c r="F36" s="38">
        <v>34</v>
      </c>
      <c r="G36" s="38" t="s">
        <v>129</v>
      </c>
      <c r="H36" s="38">
        <f t="shared" si="0"/>
        <v>-0.89121356251704542</v>
      </c>
    </row>
    <row r="37" spans="3:8" x14ac:dyDescent="0.2">
      <c r="C37" s="38">
        <v>3.86</v>
      </c>
      <c r="D37" s="38">
        <v>4.6052108462329535</v>
      </c>
      <c r="F37" s="38">
        <v>35</v>
      </c>
      <c r="G37" s="38" t="s">
        <v>129</v>
      </c>
      <c r="H37" s="38">
        <f t="shared" si="0"/>
        <v>-0.74521084623295364</v>
      </c>
    </row>
    <row r="38" spans="3:8" x14ac:dyDescent="0.2">
      <c r="C38" s="38">
        <v>3.62</v>
      </c>
      <c r="D38" s="38">
        <v>5.1683678850284371</v>
      </c>
      <c r="F38" s="38">
        <v>36</v>
      </c>
      <c r="G38" s="38" t="s">
        <v>129</v>
      </c>
      <c r="H38" s="38">
        <f t="shared" si="0"/>
        <v>-1.548367885028437</v>
      </c>
    </row>
    <row r="39" spans="3:8" x14ac:dyDescent="0.2">
      <c r="C39" s="38">
        <v>3.1999999999999993</v>
      </c>
      <c r="D39" s="38">
        <v>4.2552187485115178</v>
      </c>
      <c r="F39" s="38">
        <v>37</v>
      </c>
      <c r="G39" s="38" t="s">
        <v>129</v>
      </c>
      <c r="H39" s="38">
        <f t="shared" si="0"/>
        <v>-1.0552187485115185</v>
      </c>
    </row>
    <row r="40" spans="3:8" x14ac:dyDescent="0.2">
      <c r="C40" s="38">
        <v>3.8440000000000007</v>
      </c>
      <c r="D40" s="38">
        <v>4.9876515229184957</v>
      </c>
      <c r="F40" s="38">
        <v>38</v>
      </c>
      <c r="G40" s="38" t="s">
        <v>129</v>
      </c>
      <c r="H40" s="38">
        <f t="shared" si="0"/>
        <v>-1.1436515229184949</v>
      </c>
    </row>
    <row r="41" spans="3:8" x14ac:dyDescent="0.2">
      <c r="C41" s="38">
        <v>4.0620000000000003</v>
      </c>
      <c r="D41" s="38">
        <v>4.2802612090012202</v>
      </c>
      <c r="F41" s="38">
        <v>39</v>
      </c>
      <c r="G41" s="38" t="s">
        <v>129</v>
      </c>
      <c r="H41" s="38">
        <f t="shared" si="0"/>
        <v>-0.21826120900121992</v>
      </c>
    </row>
    <row r="42" spans="3:8" x14ac:dyDescent="0.2">
      <c r="C42" s="38">
        <v>4.1120000000000001</v>
      </c>
      <c r="D42" s="38">
        <v>5.4807182252623328</v>
      </c>
      <c r="F42" s="38">
        <v>40</v>
      </c>
      <c r="G42" s="38" t="s">
        <v>129</v>
      </c>
      <c r="H42" s="38">
        <f t="shared" si="0"/>
        <v>-1.3687182252623327</v>
      </c>
    </row>
    <row r="43" spans="3:8" x14ac:dyDescent="0.2">
      <c r="C43" s="38">
        <v>4.0840000000000005</v>
      </c>
      <c r="D43" s="38">
        <v>5.0831719348628948</v>
      </c>
      <c r="F43" s="38">
        <v>41</v>
      </c>
      <c r="G43" s="38" t="s">
        <v>129</v>
      </c>
      <c r="H43" s="38">
        <f t="shared" si="0"/>
        <v>-0.99917193486289424</v>
      </c>
    </row>
    <row r="44" spans="3:8" x14ac:dyDescent="0.2">
      <c r="C44" s="38">
        <v>4.55</v>
      </c>
      <c r="D44" s="38">
        <v>4.0227148233957273</v>
      </c>
      <c r="F44" s="38">
        <v>42</v>
      </c>
      <c r="G44" s="38" t="s">
        <v>129</v>
      </c>
      <c r="H44" s="38">
        <f t="shared" si="0"/>
        <v>0.52728517660427254</v>
      </c>
    </row>
    <row r="45" spans="3:8" x14ac:dyDescent="0.2">
      <c r="C45" s="38">
        <v>4.1080000000000005</v>
      </c>
      <c r="D45" s="38">
        <v>3.8102111586824878</v>
      </c>
      <c r="F45" s="38">
        <v>43</v>
      </c>
      <c r="G45" s="38" t="s">
        <v>129</v>
      </c>
      <c r="H45" s="38">
        <f t="shared" si="0"/>
        <v>0.29778884131751271</v>
      </c>
    </row>
    <row r="46" spans="3:8" x14ac:dyDescent="0.2">
      <c r="C46" s="38">
        <v>3.1059999999999999</v>
      </c>
      <c r="D46" s="38">
        <v>4.5779562172094694</v>
      </c>
      <c r="F46" s="38">
        <v>44</v>
      </c>
      <c r="G46" s="38" t="s">
        <v>129</v>
      </c>
      <c r="H46" s="38">
        <f t="shared" si="0"/>
        <v>-1.4719562172094696</v>
      </c>
    </row>
    <row r="47" spans="3:8" x14ac:dyDescent="0.2">
      <c r="C47" s="38">
        <v>2.9159999999999999</v>
      </c>
      <c r="D47" s="38">
        <v>4.8825228376070395</v>
      </c>
      <c r="F47" s="38">
        <v>45</v>
      </c>
      <c r="G47" s="38" t="s">
        <v>129</v>
      </c>
      <c r="H47" s="38">
        <f t="shared" si="0"/>
        <v>-1.9665228376070396</v>
      </c>
    </row>
    <row r="48" spans="3:8" x14ac:dyDescent="0.2">
      <c r="C48" s="38">
        <v>3.54</v>
      </c>
      <c r="D48" s="38">
        <v>5.3513599411863577</v>
      </c>
      <c r="F48" s="38">
        <v>46</v>
      </c>
      <c r="G48" s="38" t="s">
        <v>129</v>
      </c>
      <c r="H48" s="38">
        <f t="shared" si="0"/>
        <v>-1.8113599411863577</v>
      </c>
    </row>
    <row r="49" spans="2:8" x14ac:dyDescent="0.2">
      <c r="C49" s="38">
        <v>3.7160000000000002</v>
      </c>
      <c r="D49" s="38">
        <v>4.5135101858669122</v>
      </c>
      <c r="F49" s="38">
        <v>47</v>
      </c>
      <c r="G49" s="38" t="s">
        <v>129</v>
      </c>
      <c r="H49" s="38">
        <f t="shared" si="0"/>
        <v>-0.79751018586691202</v>
      </c>
    </row>
    <row r="50" spans="2:8" x14ac:dyDescent="0.2">
      <c r="C50" s="38">
        <v>3.6060000000000003</v>
      </c>
      <c r="D50" s="38">
        <v>4.1744373184849515</v>
      </c>
      <c r="F50" s="38">
        <v>48</v>
      </c>
      <c r="G50" s="38" t="s">
        <v>129</v>
      </c>
      <c r="H50" s="38">
        <f t="shared" si="0"/>
        <v>-0.56843731848495116</v>
      </c>
    </row>
    <row r="51" spans="2:8" x14ac:dyDescent="0.2">
      <c r="C51" s="38">
        <v>3.5859999999999994</v>
      </c>
      <c r="D51" s="38">
        <v>6.3403711084728389</v>
      </c>
      <c r="F51" s="38">
        <v>49</v>
      </c>
      <c r="G51" s="38" t="s">
        <v>129</v>
      </c>
      <c r="H51" s="38">
        <f t="shared" si="0"/>
        <v>-2.7543711084728395</v>
      </c>
    </row>
    <row r="52" spans="2:8" x14ac:dyDescent="0.2">
      <c r="C52" s="38">
        <v>3.782</v>
      </c>
      <c r="D52" s="38">
        <v>5.1303556497878828</v>
      </c>
      <c r="F52" s="38">
        <v>50</v>
      </c>
      <c r="G52" s="38" t="s">
        <v>129</v>
      </c>
      <c r="H52" s="38">
        <f t="shared" si="0"/>
        <v>-1.3483556497878828</v>
      </c>
    </row>
    <row r="53" spans="2:8" x14ac:dyDescent="0.2">
      <c r="C53" s="38">
        <v>4.4480000000000004</v>
      </c>
      <c r="D53" s="38">
        <v>5.0089794911123571</v>
      </c>
      <c r="F53" s="38">
        <v>51</v>
      </c>
      <c r="G53" s="38" t="s">
        <v>129</v>
      </c>
      <c r="H53" s="38">
        <f t="shared" si="0"/>
        <v>-0.56097949111235668</v>
      </c>
    </row>
    <row r="54" spans="2:8" x14ac:dyDescent="0.2">
      <c r="B54" s="127" t="s">
        <v>239</v>
      </c>
      <c r="C54" s="143">
        <v>22.568000000000001</v>
      </c>
      <c r="D54" s="38">
        <v>18.604638301322495</v>
      </c>
      <c r="F54" s="38">
        <v>1</v>
      </c>
      <c r="G54" s="38" t="s">
        <v>239</v>
      </c>
      <c r="H54" s="38">
        <f t="shared" si="0"/>
        <v>3.963361698677506</v>
      </c>
    </row>
    <row r="55" spans="2:8" x14ac:dyDescent="0.2">
      <c r="C55" s="143">
        <v>25.323999999999998</v>
      </c>
      <c r="D55" s="38">
        <v>22.050874300394376</v>
      </c>
      <c r="F55" s="38">
        <v>2</v>
      </c>
      <c r="G55" s="38" t="s">
        <v>239</v>
      </c>
      <c r="H55" s="38">
        <f t="shared" si="0"/>
        <v>3.2731256996056217</v>
      </c>
    </row>
    <row r="56" spans="2:8" x14ac:dyDescent="0.2">
      <c r="C56" s="144">
        <v>22.945999999999998</v>
      </c>
      <c r="D56" s="38">
        <v>20.12968965729625</v>
      </c>
      <c r="F56" s="38">
        <v>3</v>
      </c>
      <c r="G56" s="38" t="s">
        <v>239</v>
      </c>
      <c r="H56" s="38">
        <f t="shared" si="0"/>
        <v>2.8163103427037477</v>
      </c>
    </row>
    <row r="57" spans="2:8" x14ac:dyDescent="0.2">
      <c r="C57" s="143">
        <v>20.203999999999997</v>
      </c>
      <c r="D57" s="38">
        <v>17.486930470644424</v>
      </c>
      <c r="F57" s="38">
        <v>4</v>
      </c>
      <c r="G57" s="38" t="s">
        <v>239</v>
      </c>
      <c r="H57" s="38">
        <f t="shared" si="0"/>
        <v>2.7170695293555731</v>
      </c>
    </row>
    <row r="58" spans="2:8" x14ac:dyDescent="0.2">
      <c r="C58" s="143">
        <v>25.038</v>
      </c>
      <c r="D58" s="38">
        <v>18.987561160621343</v>
      </c>
      <c r="F58" s="38">
        <v>5</v>
      </c>
      <c r="G58" s="38" t="s">
        <v>239</v>
      </c>
      <c r="H58" s="38">
        <f t="shared" si="0"/>
        <v>6.050438839378657</v>
      </c>
    </row>
    <row r="59" spans="2:8" x14ac:dyDescent="0.2">
      <c r="C59" s="144">
        <v>22.39</v>
      </c>
      <c r="D59" s="38">
        <v>16.097944591243387</v>
      </c>
      <c r="F59" s="38">
        <v>6</v>
      </c>
      <c r="G59" s="38" t="s">
        <v>239</v>
      </c>
      <c r="H59" s="38">
        <f t="shared" si="0"/>
        <v>6.2920554087566138</v>
      </c>
    </row>
    <row r="60" spans="2:8" x14ac:dyDescent="0.2">
      <c r="C60" s="143">
        <v>20.308</v>
      </c>
      <c r="D60" s="38">
        <v>20.936862691636588</v>
      </c>
      <c r="F60" s="38">
        <v>7</v>
      </c>
      <c r="G60" s="38" t="s">
        <v>239</v>
      </c>
      <c r="H60" s="38">
        <f t="shared" si="0"/>
        <v>-0.62886269163658781</v>
      </c>
    </row>
    <row r="61" spans="2:8" x14ac:dyDescent="0.2">
      <c r="C61" s="143">
        <v>23.54</v>
      </c>
      <c r="D61" s="38">
        <v>21.011565853154828</v>
      </c>
      <c r="F61" s="38">
        <v>8</v>
      </c>
      <c r="G61" s="38" t="s">
        <v>239</v>
      </c>
      <c r="H61" s="38">
        <f t="shared" si="0"/>
        <v>2.5284341468451714</v>
      </c>
    </row>
    <row r="62" spans="2:8" x14ac:dyDescent="0.2">
      <c r="C62" s="144">
        <v>22.302</v>
      </c>
      <c r="D62" s="38">
        <v>17.231911581023923</v>
      </c>
      <c r="F62" s="38">
        <v>9</v>
      </c>
      <c r="G62" s="38" t="s">
        <v>239</v>
      </c>
      <c r="H62" s="38">
        <f t="shared" si="0"/>
        <v>5.0700884189760771</v>
      </c>
    </row>
    <row r="63" spans="2:8" x14ac:dyDescent="0.2">
      <c r="C63" s="143">
        <v>23.693999999999999</v>
      </c>
      <c r="D63" s="38">
        <v>22.732492395203785</v>
      </c>
      <c r="F63" s="38">
        <v>10</v>
      </c>
      <c r="G63" s="38" t="s">
        <v>239</v>
      </c>
      <c r="H63" s="38">
        <f t="shared" si="0"/>
        <v>0.96150760479621411</v>
      </c>
    </row>
    <row r="64" spans="2:8" x14ac:dyDescent="0.2">
      <c r="C64" s="143">
        <v>22.763999999999999</v>
      </c>
      <c r="D64" s="38">
        <v>20.211472553541917</v>
      </c>
      <c r="F64" s="38">
        <v>11</v>
      </c>
      <c r="G64" s="38" t="s">
        <v>239</v>
      </c>
      <c r="H64" s="38">
        <f t="shared" si="0"/>
        <v>2.5525274464580825</v>
      </c>
    </row>
    <row r="65" spans="3:8" x14ac:dyDescent="0.2">
      <c r="C65" s="144">
        <v>22.923999999999999</v>
      </c>
      <c r="D65" s="38">
        <v>19.432385492671532</v>
      </c>
      <c r="F65" s="38">
        <v>12</v>
      </c>
      <c r="G65" s="38" t="s">
        <v>239</v>
      </c>
      <c r="H65" s="38">
        <f t="shared" si="0"/>
        <v>3.4916145073284675</v>
      </c>
    </row>
    <row r="66" spans="3:8" x14ac:dyDescent="0.2">
      <c r="C66" s="143">
        <v>8.0280000000000005</v>
      </c>
      <c r="D66" s="38">
        <v>10.593954655974418</v>
      </c>
      <c r="F66" s="38">
        <v>13</v>
      </c>
      <c r="G66" s="38" t="s">
        <v>239</v>
      </c>
      <c r="H66" s="38">
        <f t="shared" si="0"/>
        <v>-2.5659546559744175</v>
      </c>
    </row>
    <row r="67" spans="3:8" x14ac:dyDescent="0.2">
      <c r="C67" s="143">
        <v>8.6319999999999997</v>
      </c>
      <c r="D67" s="38">
        <v>10.478840865849786</v>
      </c>
      <c r="F67" s="38">
        <v>14</v>
      </c>
      <c r="G67" s="38" t="s">
        <v>239</v>
      </c>
      <c r="H67" s="38">
        <f t="shared" si="0"/>
        <v>-1.8468408658497868</v>
      </c>
    </row>
    <row r="68" spans="3:8" x14ac:dyDescent="0.2">
      <c r="C68" s="144">
        <v>8.6219999999999999</v>
      </c>
      <c r="D68" s="38">
        <v>8.7034209426235787</v>
      </c>
      <c r="F68" s="38">
        <v>15</v>
      </c>
      <c r="G68" s="38" t="s">
        <v>239</v>
      </c>
      <c r="H68" s="38">
        <f t="shared" ref="H68:H131" si="1">C68-D68</f>
        <v>-8.1420942623578796E-2</v>
      </c>
    </row>
    <row r="69" spans="3:8" x14ac:dyDescent="0.2">
      <c r="C69" s="143">
        <v>9.7200000000000006</v>
      </c>
      <c r="D69" s="38">
        <v>7.6278303791490973</v>
      </c>
      <c r="F69" s="38">
        <v>16</v>
      </c>
      <c r="G69" s="38" t="s">
        <v>239</v>
      </c>
      <c r="H69" s="38">
        <f t="shared" si="1"/>
        <v>2.0921696208509033</v>
      </c>
    </row>
    <row r="70" spans="3:8" x14ac:dyDescent="0.2">
      <c r="C70" s="143">
        <v>8.2059999999999995</v>
      </c>
      <c r="D70" s="38">
        <v>9.4434811763063191</v>
      </c>
      <c r="F70" s="38">
        <v>17</v>
      </c>
      <c r="G70" s="38" t="s">
        <v>239</v>
      </c>
      <c r="H70" s="38">
        <f t="shared" si="1"/>
        <v>-1.2374811763063196</v>
      </c>
    </row>
    <row r="71" spans="3:8" x14ac:dyDescent="0.2">
      <c r="C71" s="144">
        <v>10.388000000000002</v>
      </c>
      <c r="D71" s="38">
        <v>12.920185251644249</v>
      </c>
      <c r="F71" s="38">
        <v>18</v>
      </c>
      <c r="G71" s="38" t="s">
        <v>239</v>
      </c>
      <c r="H71" s="38">
        <f t="shared" si="1"/>
        <v>-2.5321852516442469</v>
      </c>
    </row>
    <row r="72" spans="3:8" x14ac:dyDescent="0.2">
      <c r="C72" s="143">
        <v>8.2079999999999984</v>
      </c>
      <c r="D72" s="38">
        <v>12.479234612291092</v>
      </c>
      <c r="F72" s="38">
        <v>19</v>
      </c>
      <c r="G72" s="38" t="s">
        <v>239</v>
      </c>
      <c r="H72" s="38">
        <f t="shared" si="1"/>
        <v>-4.271234612291094</v>
      </c>
    </row>
    <row r="73" spans="3:8" x14ac:dyDescent="0.2">
      <c r="C73" s="143">
        <v>8.7740000000000009</v>
      </c>
      <c r="D73" s="38">
        <v>10.370025264951076</v>
      </c>
      <c r="F73" s="38">
        <v>20</v>
      </c>
      <c r="G73" s="38" t="s">
        <v>239</v>
      </c>
      <c r="H73" s="38">
        <f t="shared" si="1"/>
        <v>-1.5960252649510753</v>
      </c>
    </row>
    <row r="74" spans="3:8" x14ac:dyDescent="0.2">
      <c r="C74" s="144">
        <v>7.5219999999999994</v>
      </c>
      <c r="D74" s="38">
        <v>9.5397904768383857</v>
      </c>
      <c r="F74" s="38">
        <v>21</v>
      </c>
      <c r="G74" s="38" t="s">
        <v>239</v>
      </c>
      <c r="H74" s="38">
        <f t="shared" si="1"/>
        <v>-2.0177904768383863</v>
      </c>
    </row>
    <row r="75" spans="3:8" x14ac:dyDescent="0.2">
      <c r="C75" s="143">
        <v>10.552000000000001</v>
      </c>
      <c r="D75" s="38">
        <v>9.0526202623353367</v>
      </c>
      <c r="F75" s="38">
        <v>22</v>
      </c>
      <c r="G75" s="38" t="s">
        <v>239</v>
      </c>
      <c r="H75" s="38">
        <f t="shared" si="1"/>
        <v>1.4993797376646647</v>
      </c>
    </row>
    <row r="76" spans="3:8" x14ac:dyDescent="0.2">
      <c r="C76" s="143">
        <v>10.576000000000001</v>
      </c>
      <c r="D76" s="38">
        <v>10.406439752849188</v>
      </c>
      <c r="F76" s="38">
        <v>23</v>
      </c>
      <c r="G76" s="38" t="s">
        <v>239</v>
      </c>
      <c r="H76" s="38">
        <f t="shared" si="1"/>
        <v>0.16956024715081242</v>
      </c>
    </row>
    <row r="77" spans="3:8" x14ac:dyDescent="0.2">
      <c r="C77" s="144">
        <v>11.368</v>
      </c>
      <c r="D77" s="38">
        <v>11.354701764340831</v>
      </c>
      <c r="F77" s="38">
        <v>24</v>
      </c>
      <c r="G77" s="38" t="s">
        <v>239</v>
      </c>
      <c r="H77" s="38">
        <f t="shared" si="1"/>
        <v>1.3298235659169322E-2</v>
      </c>
    </row>
    <row r="78" spans="3:8" x14ac:dyDescent="0.2">
      <c r="C78" s="143">
        <v>11.49</v>
      </c>
      <c r="D78" s="38">
        <v>12.029815015439194</v>
      </c>
      <c r="F78" s="38">
        <v>25</v>
      </c>
      <c r="G78" s="38" t="s">
        <v>239</v>
      </c>
      <c r="H78" s="38">
        <f t="shared" si="1"/>
        <v>-0.53981501543919386</v>
      </c>
    </row>
    <row r="79" spans="3:8" x14ac:dyDescent="0.2">
      <c r="C79" s="143">
        <v>11.548</v>
      </c>
      <c r="D79" s="38">
        <v>11.162203133936053</v>
      </c>
      <c r="F79" s="38">
        <v>26</v>
      </c>
      <c r="G79" s="38" t="s">
        <v>239</v>
      </c>
      <c r="H79" s="38">
        <f t="shared" si="1"/>
        <v>0.38579686606394681</v>
      </c>
    </row>
    <row r="80" spans="3:8" x14ac:dyDescent="0.2">
      <c r="C80" s="144">
        <v>10.693999999999999</v>
      </c>
      <c r="D80" s="38">
        <v>9.2325784089385863</v>
      </c>
      <c r="F80" s="38">
        <v>27</v>
      </c>
      <c r="G80" s="38" t="s">
        <v>239</v>
      </c>
      <c r="H80" s="38">
        <f t="shared" si="1"/>
        <v>1.4614215910614128</v>
      </c>
    </row>
    <row r="81" spans="3:8" x14ac:dyDescent="0.2">
      <c r="C81" s="143">
        <v>11.023999999999999</v>
      </c>
      <c r="D81" s="38">
        <v>9.0838614468770746</v>
      </c>
      <c r="F81" s="38">
        <v>28</v>
      </c>
      <c r="G81" s="38" t="s">
        <v>239</v>
      </c>
      <c r="H81" s="38">
        <f t="shared" si="1"/>
        <v>1.9401385531229245</v>
      </c>
    </row>
    <row r="82" spans="3:8" x14ac:dyDescent="0.2">
      <c r="C82" s="143">
        <v>12.266</v>
      </c>
      <c r="D82" s="38">
        <v>11.756671192590124</v>
      </c>
      <c r="F82" s="38">
        <v>29</v>
      </c>
      <c r="G82" s="38" t="s">
        <v>239</v>
      </c>
      <c r="H82" s="38">
        <f t="shared" si="1"/>
        <v>0.50932880740987585</v>
      </c>
    </row>
    <row r="83" spans="3:8" x14ac:dyDescent="0.2">
      <c r="C83" s="144">
        <v>11.360000000000001</v>
      </c>
      <c r="D83" s="38">
        <v>11.155357114852222</v>
      </c>
      <c r="F83" s="38">
        <v>30</v>
      </c>
      <c r="G83" s="38" t="s">
        <v>239</v>
      </c>
      <c r="H83" s="38">
        <f t="shared" si="1"/>
        <v>0.20464288514777884</v>
      </c>
    </row>
    <row r="84" spans="3:8" x14ac:dyDescent="0.2">
      <c r="C84" s="143">
        <v>9.99</v>
      </c>
      <c r="D84" s="38">
        <v>12.328573212150117</v>
      </c>
      <c r="F84" s="38">
        <v>31</v>
      </c>
      <c r="G84" s="38" t="s">
        <v>239</v>
      </c>
      <c r="H84" s="38">
        <f t="shared" si="1"/>
        <v>-2.3385732121501164</v>
      </c>
    </row>
    <row r="85" spans="3:8" x14ac:dyDescent="0.2">
      <c r="C85" s="143">
        <v>10.814</v>
      </c>
      <c r="D85" s="38">
        <v>10.824218495459132</v>
      </c>
      <c r="F85" s="38">
        <v>32</v>
      </c>
      <c r="G85" s="38" t="s">
        <v>239</v>
      </c>
      <c r="H85" s="38">
        <f t="shared" si="1"/>
        <v>-1.021849545913156E-2</v>
      </c>
    </row>
    <row r="86" spans="3:8" x14ac:dyDescent="0.2">
      <c r="C86" s="144">
        <v>11.138</v>
      </c>
      <c r="D86" s="38">
        <v>10.302767408890913</v>
      </c>
      <c r="F86" s="38">
        <v>33</v>
      </c>
      <c r="G86" s="38" t="s">
        <v>239</v>
      </c>
      <c r="H86" s="38">
        <f t="shared" si="1"/>
        <v>0.83523259110908654</v>
      </c>
    </row>
    <row r="87" spans="3:8" x14ac:dyDescent="0.2">
      <c r="C87" s="143">
        <v>10.932</v>
      </c>
      <c r="D87" s="38">
        <v>11.337521574236309</v>
      </c>
      <c r="F87" s="38">
        <v>34</v>
      </c>
      <c r="G87" s="38" t="s">
        <v>239</v>
      </c>
      <c r="H87" s="38">
        <f t="shared" si="1"/>
        <v>-0.40552157423630852</v>
      </c>
    </row>
    <row r="88" spans="3:8" x14ac:dyDescent="0.2">
      <c r="C88" s="143">
        <v>8.7140000000000004</v>
      </c>
      <c r="D88" s="38">
        <v>9.7309698648786398</v>
      </c>
      <c r="F88" s="38">
        <v>35</v>
      </c>
      <c r="G88" s="38" t="s">
        <v>239</v>
      </c>
      <c r="H88" s="38">
        <f t="shared" si="1"/>
        <v>-1.0169698648786394</v>
      </c>
    </row>
    <row r="89" spans="3:8" x14ac:dyDescent="0.2">
      <c r="C89" s="144">
        <v>10.34</v>
      </c>
      <c r="D89" s="38">
        <v>11.224402705566893</v>
      </c>
      <c r="F89" s="38">
        <v>36</v>
      </c>
      <c r="G89" s="38" t="s">
        <v>239</v>
      </c>
      <c r="H89" s="38">
        <f t="shared" si="1"/>
        <v>-0.88440270556689349</v>
      </c>
    </row>
    <row r="90" spans="3:8" x14ac:dyDescent="0.2">
      <c r="C90" s="143">
        <v>7.4380000000000006</v>
      </c>
      <c r="D90" s="38">
        <v>8.8661210536169683</v>
      </c>
      <c r="F90" s="38">
        <v>37</v>
      </c>
      <c r="G90" s="38" t="s">
        <v>239</v>
      </c>
      <c r="H90" s="38">
        <f t="shared" si="1"/>
        <v>-1.4281210536169677</v>
      </c>
    </row>
    <row r="91" spans="3:8" x14ac:dyDescent="0.2">
      <c r="C91" s="143">
        <v>7.1619999999999999</v>
      </c>
      <c r="D91" s="38">
        <v>9.9693576222405067</v>
      </c>
      <c r="F91" s="38">
        <v>38</v>
      </c>
      <c r="G91" s="38" t="s">
        <v>239</v>
      </c>
      <c r="H91" s="38">
        <f t="shared" si="1"/>
        <v>-2.8073576222405068</v>
      </c>
    </row>
    <row r="92" spans="3:8" x14ac:dyDescent="0.2">
      <c r="C92" s="144">
        <v>6.8100000000000005</v>
      </c>
      <c r="D92" s="38">
        <v>11.79200182286179</v>
      </c>
      <c r="F92" s="38">
        <v>39</v>
      </c>
      <c r="G92" s="38" t="s">
        <v>239</v>
      </c>
      <c r="H92" s="38">
        <f t="shared" si="1"/>
        <v>-4.9820018228617897</v>
      </c>
    </row>
    <row r="93" spans="3:8" x14ac:dyDescent="0.2">
      <c r="C93" s="143">
        <v>9.1440000000000001</v>
      </c>
      <c r="D93" s="38">
        <v>7.2422341865670781</v>
      </c>
      <c r="F93" s="38">
        <v>40</v>
      </c>
      <c r="G93" s="38" t="s">
        <v>239</v>
      </c>
      <c r="H93" s="38">
        <f t="shared" si="1"/>
        <v>1.9017658134329221</v>
      </c>
    </row>
    <row r="94" spans="3:8" x14ac:dyDescent="0.2">
      <c r="C94" s="143">
        <v>8.418000000000001</v>
      </c>
      <c r="D94" s="38">
        <v>10.007989940402778</v>
      </c>
      <c r="F94" s="38">
        <v>41</v>
      </c>
      <c r="G94" s="38" t="s">
        <v>239</v>
      </c>
      <c r="H94" s="38">
        <f t="shared" si="1"/>
        <v>-1.5899899404027771</v>
      </c>
    </row>
    <row r="95" spans="3:8" x14ac:dyDescent="0.2">
      <c r="C95" s="144">
        <v>7.992</v>
      </c>
      <c r="D95" s="38">
        <v>9.1506046465897128</v>
      </c>
      <c r="F95" s="38">
        <v>42</v>
      </c>
      <c r="G95" s="38" t="s">
        <v>239</v>
      </c>
      <c r="H95" s="38">
        <f t="shared" si="1"/>
        <v>-1.1586046465897128</v>
      </c>
    </row>
    <row r="96" spans="3:8" x14ac:dyDescent="0.2">
      <c r="C96" s="143">
        <v>9.5419999999999998</v>
      </c>
      <c r="D96" s="38">
        <v>10.688756735662489</v>
      </c>
      <c r="F96" s="38">
        <v>43</v>
      </c>
      <c r="G96" s="38" t="s">
        <v>239</v>
      </c>
      <c r="H96" s="38">
        <f t="shared" si="1"/>
        <v>-1.146756735662489</v>
      </c>
    </row>
    <row r="97" spans="2:8" x14ac:dyDescent="0.2">
      <c r="C97" s="143">
        <v>8.8140000000000001</v>
      </c>
      <c r="D97" s="38">
        <v>10.566170455407484</v>
      </c>
      <c r="F97" s="38">
        <v>44</v>
      </c>
      <c r="G97" s="38" t="s">
        <v>239</v>
      </c>
      <c r="H97" s="38">
        <f t="shared" si="1"/>
        <v>-1.7521704554074837</v>
      </c>
    </row>
    <row r="98" spans="2:8" x14ac:dyDescent="0.2">
      <c r="C98" s="144">
        <v>8.4719999999999995</v>
      </c>
      <c r="D98" s="38">
        <v>10.079049809186827</v>
      </c>
      <c r="F98" s="38">
        <v>45</v>
      </c>
      <c r="G98" s="38" t="s">
        <v>239</v>
      </c>
      <c r="H98" s="38">
        <f t="shared" si="1"/>
        <v>-1.6070498091868277</v>
      </c>
    </row>
    <row r="99" spans="2:8" x14ac:dyDescent="0.2">
      <c r="C99" s="143">
        <v>8.6900000000000013</v>
      </c>
      <c r="D99" s="38">
        <v>9.9923862243351067</v>
      </c>
      <c r="F99" s="38">
        <v>46</v>
      </c>
      <c r="G99" s="38" t="s">
        <v>239</v>
      </c>
      <c r="H99" s="38">
        <f t="shared" si="1"/>
        <v>-1.3023862243351054</v>
      </c>
    </row>
    <row r="100" spans="2:8" x14ac:dyDescent="0.2">
      <c r="C100" s="143">
        <v>9.2079999999999984</v>
      </c>
      <c r="D100" s="38">
        <v>8.6764492220237521</v>
      </c>
      <c r="F100" s="38">
        <v>47</v>
      </c>
      <c r="G100" s="38" t="s">
        <v>239</v>
      </c>
      <c r="H100" s="38">
        <f t="shared" si="1"/>
        <v>0.53155077797624628</v>
      </c>
    </row>
    <row r="101" spans="2:8" x14ac:dyDescent="0.2">
      <c r="C101" s="144">
        <v>10.148000000000001</v>
      </c>
      <c r="D101" s="38">
        <v>9.6209799963749134</v>
      </c>
      <c r="F101" s="38">
        <v>48</v>
      </c>
      <c r="G101" s="38" t="s">
        <v>239</v>
      </c>
      <c r="H101" s="38">
        <f t="shared" si="1"/>
        <v>0.52702000362508805</v>
      </c>
    </row>
    <row r="102" spans="2:8" x14ac:dyDescent="0.2">
      <c r="C102" s="143">
        <v>10.610000000000001</v>
      </c>
      <c r="D102" s="38">
        <v>9.8333757041256931</v>
      </c>
      <c r="F102" s="38">
        <v>49</v>
      </c>
      <c r="G102" s="38" t="s">
        <v>239</v>
      </c>
      <c r="H102" s="38">
        <f t="shared" si="1"/>
        <v>0.77662429587430815</v>
      </c>
    </row>
    <row r="103" spans="2:8" x14ac:dyDescent="0.2">
      <c r="C103" s="143">
        <v>10.674000000000001</v>
      </c>
      <c r="D103" s="38">
        <v>10.802454026909226</v>
      </c>
      <c r="F103" s="38">
        <v>50</v>
      </c>
      <c r="G103" s="38" t="s">
        <v>239</v>
      </c>
      <c r="H103" s="38">
        <f t="shared" si="1"/>
        <v>-0.12845402690922469</v>
      </c>
    </row>
    <row r="104" spans="2:8" x14ac:dyDescent="0.2">
      <c r="C104" s="144">
        <v>9.1660000000000004</v>
      </c>
      <c r="D104" s="38">
        <v>8.3775200875819547</v>
      </c>
      <c r="F104" s="38">
        <v>51</v>
      </c>
      <c r="G104" s="38" t="s">
        <v>239</v>
      </c>
      <c r="H104" s="38">
        <f t="shared" si="1"/>
        <v>0.78847991241804571</v>
      </c>
    </row>
    <row r="105" spans="2:8" x14ac:dyDescent="0.2">
      <c r="B105" s="127" t="s">
        <v>240</v>
      </c>
      <c r="C105" s="38">
        <v>46.779999999999994</v>
      </c>
      <c r="D105" s="38">
        <v>41.764577860098115</v>
      </c>
      <c r="F105" s="38">
        <v>1</v>
      </c>
      <c r="G105" s="38" t="s">
        <v>240</v>
      </c>
      <c r="H105" s="38">
        <f t="shared" si="1"/>
        <v>5.0154221399018795</v>
      </c>
    </row>
    <row r="106" spans="2:8" x14ac:dyDescent="0.2">
      <c r="C106" s="38">
        <v>47.856000000000002</v>
      </c>
      <c r="D106" s="38">
        <v>55.857765621765822</v>
      </c>
      <c r="F106" s="38">
        <v>2</v>
      </c>
      <c r="G106" s="38" t="s">
        <v>240</v>
      </c>
      <c r="H106" s="38">
        <f t="shared" si="1"/>
        <v>-8.00176562176582</v>
      </c>
    </row>
    <row r="107" spans="2:8" x14ac:dyDescent="0.2">
      <c r="C107" s="38">
        <v>46.001999999999995</v>
      </c>
      <c r="D107" s="38">
        <v>41.893850584271625</v>
      </c>
      <c r="F107" s="38">
        <v>3</v>
      </c>
      <c r="G107" s="38" t="s">
        <v>240</v>
      </c>
      <c r="H107" s="38">
        <f t="shared" si="1"/>
        <v>4.10814941572837</v>
      </c>
    </row>
    <row r="108" spans="2:8" x14ac:dyDescent="0.2">
      <c r="C108" s="38">
        <v>39.762</v>
      </c>
      <c r="D108" s="38">
        <v>33.604744019931417</v>
      </c>
      <c r="F108" s="38">
        <v>4</v>
      </c>
      <c r="G108" s="38" t="s">
        <v>240</v>
      </c>
      <c r="H108" s="38">
        <f t="shared" si="1"/>
        <v>6.1572559800685838</v>
      </c>
    </row>
    <row r="109" spans="2:8" x14ac:dyDescent="0.2">
      <c r="C109" s="38">
        <v>39.42</v>
      </c>
      <c r="D109" s="38">
        <v>32.377207663863039</v>
      </c>
      <c r="F109" s="38">
        <v>5</v>
      </c>
      <c r="G109" s="38" t="s">
        <v>240</v>
      </c>
      <c r="H109" s="38">
        <f t="shared" si="1"/>
        <v>7.0427923361369622</v>
      </c>
    </row>
    <row r="110" spans="2:8" x14ac:dyDescent="0.2">
      <c r="C110" s="38">
        <v>41.637999999999998</v>
      </c>
      <c r="D110" s="38">
        <v>37.862555062752648</v>
      </c>
      <c r="F110" s="38">
        <v>6</v>
      </c>
      <c r="G110" s="38" t="s">
        <v>240</v>
      </c>
      <c r="H110" s="38">
        <f t="shared" si="1"/>
        <v>3.7754449372473502</v>
      </c>
    </row>
    <row r="111" spans="2:8" x14ac:dyDescent="0.2">
      <c r="C111" s="38">
        <v>36.158000000000001</v>
      </c>
      <c r="D111" s="38">
        <v>34.491211662441636</v>
      </c>
      <c r="F111" s="38">
        <v>7</v>
      </c>
      <c r="G111" s="38" t="s">
        <v>240</v>
      </c>
      <c r="H111" s="38">
        <f t="shared" si="1"/>
        <v>1.6667883375583656</v>
      </c>
    </row>
    <row r="112" spans="2:8" x14ac:dyDescent="0.2">
      <c r="C112" s="38">
        <v>41.955999999999996</v>
      </c>
      <c r="D112" s="38">
        <v>45.684111091014735</v>
      </c>
      <c r="F112" s="38">
        <v>8</v>
      </c>
      <c r="G112" s="38" t="s">
        <v>240</v>
      </c>
      <c r="H112" s="38">
        <f t="shared" si="1"/>
        <v>-3.728111091014739</v>
      </c>
    </row>
    <row r="113" spans="3:8" x14ac:dyDescent="0.2">
      <c r="C113" s="38">
        <v>43.86</v>
      </c>
      <c r="D113" s="38">
        <v>41.995221306436783</v>
      </c>
      <c r="F113" s="38">
        <v>9</v>
      </c>
      <c r="G113" s="38" t="s">
        <v>240</v>
      </c>
      <c r="H113" s="38">
        <f t="shared" si="1"/>
        <v>1.8647786935632169</v>
      </c>
    </row>
    <row r="114" spans="3:8" x14ac:dyDescent="0.2">
      <c r="C114" s="38">
        <v>42.451999999999991</v>
      </c>
      <c r="D114" s="38">
        <v>37.277329304020064</v>
      </c>
      <c r="F114" s="38">
        <v>10</v>
      </c>
      <c r="G114" s="38" t="s">
        <v>240</v>
      </c>
      <c r="H114" s="38">
        <f t="shared" si="1"/>
        <v>5.1746706959799269</v>
      </c>
    </row>
    <row r="115" spans="3:8" x14ac:dyDescent="0.2">
      <c r="C115" s="38">
        <v>37.552</v>
      </c>
      <c r="D115" s="38">
        <v>33.551464998583391</v>
      </c>
      <c r="F115" s="38">
        <v>11</v>
      </c>
      <c r="G115" s="38" t="s">
        <v>240</v>
      </c>
      <c r="H115" s="38">
        <f t="shared" si="1"/>
        <v>4.0005350014166083</v>
      </c>
    </row>
    <row r="116" spans="3:8" x14ac:dyDescent="0.2">
      <c r="C116" s="38">
        <v>38.401999999999994</v>
      </c>
      <c r="D116" s="38">
        <v>35.076548866376463</v>
      </c>
      <c r="F116" s="38">
        <v>12</v>
      </c>
      <c r="G116" s="38" t="s">
        <v>240</v>
      </c>
      <c r="H116" s="38">
        <f t="shared" si="1"/>
        <v>3.3254511336235311</v>
      </c>
    </row>
    <row r="117" spans="3:8" x14ac:dyDescent="0.2">
      <c r="C117" s="38">
        <v>20.038</v>
      </c>
      <c r="D117" s="38">
        <v>19.405648645363435</v>
      </c>
      <c r="F117" s="38">
        <v>13</v>
      </c>
      <c r="G117" s="38" t="s">
        <v>240</v>
      </c>
      <c r="H117" s="38">
        <f t="shared" si="1"/>
        <v>0.63235135463656533</v>
      </c>
    </row>
    <row r="118" spans="3:8" x14ac:dyDescent="0.2">
      <c r="C118" s="38">
        <v>19.884</v>
      </c>
      <c r="D118" s="38">
        <v>22.371632824830531</v>
      </c>
      <c r="F118" s="38">
        <v>14</v>
      </c>
      <c r="G118" s="38" t="s">
        <v>240</v>
      </c>
      <c r="H118" s="38">
        <f t="shared" si="1"/>
        <v>-2.4876328248305306</v>
      </c>
    </row>
    <row r="119" spans="3:8" x14ac:dyDescent="0.2">
      <c r="C119" s="38">
        <v>22.708000000000002</v>
      </c>
      <c r="D119" s="38">
        <v>18.824060247329296</v>
      </c>
      <c r="F119" s="38">
        <v>15</v>
      </c>
      <c r="G119" s="38" t="s">
        <v>240</v>
      </c>
      <c r="H119" s="38">
        <f t="shared" si="1"/>
        <v>3.883939752670706</v>
      </c>
    </row>
    <row r="120" spans="3:8" x14ac:dyDescent="0.2">
      <c r="C120" s="38">
        <v>19.787999999999997</v>
      </c>
      <c r="D120" s="38">
        <v>20.731633598838737</v>
      </c>
      <c r="F120" s="38">
        <v>16</v>
      </c>
      <c r="G120" s="38" t="s">
        <v>240</v>
      </c>
      <c r="H120" s="38">
        <f t="shared" si="1"/>
        <v>-0.94363359883874054</v>
      </c>
    </row>
    <row r="121" spans="3:8" x14ac:dyDescent="0.2">
      <c r="C121" s="38">
        <v>20.201999999999998</v>
      </c>
      <c r="D121" s="38">
        <v>18.273960332767665</v>
      </c>
      <c r="F121" s="38">
        <v>17</v>
      </c>
      <c r="G121" s="38" t="s">
        <v>240</v>
      </c>
      <c r="H121" s="38">
        <f t="shared" si="1"/>
        <v>1.9280396672323334</v>
      </c>
    </row>
    <row r="122" spans="3:8" x14ac:dyDescent="0.2">
      <c r="C122" s="38">
        <v>21.853999999999999</v>
      </c>
      <c r="D122" s="38">
        <v>22.387758595238765</v>
      </c>
      <c r="F122" s="38">
        <v>18</v>
      </c>
      <c r="G122" s="38" t="s">
        <v>240</v>
      </c>
      <c r="H122" s="38">
        <f t="shared" si="1"/>
        <v>-0.53375859523876557</v>
      </c>
    </row>
    <row r="123" spans="3:8" x14ac:dyDescent="0.2">
      <c r="C123" s="38">
        <v>17.286000000000001</v>
      </c>
      <c r="D123" s="38">
        <v>15.852536580897818</v>
      </c>
      <c r="F123" s="38">
        <v>19</v>
      </c>
      <c r="G123" s="38" t="s">
        <v>240</v>
      </c>
      <c r="H123" s="38">
        <f t="shared" si="1"/>
        <v>1.4334634191021838</v>
      </c>
    </row>
    <row r="124" spans="3:8" x14ac:dyDescent="0.2">
      <c r="C124" s="38">
        <v>20.814000000000004</v>
      </c>
      <c r="D124" s="38">
        <v>20.072987130477387</v>
      </c>
      <c r="F124" s="38">
        <v>20</v>
      </c>
      <c r="G124" s="38" t="s">
        <v>240</v>
      </c>
      <c r="H124" s="38">
        <f t="shared" si="1"/>
        <v>0.74101286952261702</v>
      </c>
    </row>
    <row r="125" spans="3:8" x14ac:dyDescent="0.2">
      <c r="C125" s="38">
        <v>21.417999999999999</v>
      </c>
      <c r="D125" s="38">
        <v>18.822617589305491</v>
      </c>
      <c r="F125" s="38">
        <v>21</v>
      </c>
      <c r="G125" s="38" t="s">
        <v>240</v>
      </c>
      <c r="H125" s="38">
        <f t="shared" si="1"/>
        <v>2.5953824106945085</v>
      </c>
    </row>
    <row r="126" spans="3:8" x14ac:dyDescent="0.2">
      <c r="C126" s="38">
        <v>15.496</v>
      </c>
      <c r="D126" s="38">
        <v>13.019264850003768</v>
      </c>
      <c r="F126" s="38">
        <v>22</v>
      </c>
      <c r="G126" s="38" t="s">
        <v>240</v>
      </c>
      <c r="H126" s="38">
        <f t="shared" si="1"/>
        <v>2.476735149996232</v>
      </c>
    </row>
    <row r="127" spans="3:8" x14ac:dyDescent="0.2">
      <c r="C127" s="38">
        <v>19.309999999999999</v>
      </c>
      <c r="D127" s="38">
        <v>17.583918194045857</v>
      </c>
      <c r="F127" s="38">
        <v>23</v>
      </c>
      <c r="G127" s="38" t="s">
        <v>240</v>
      </c>
      <c r="H127" s="38">
        <f t="shared" si="1"/>
        <v>1.7260818059541414</v>
      </c>
    </row>
    <row r="128" spans="3:8" x14ac:dyDescent="0.2">
      <c r="C128" s="38">
        <v>18.498000000000001</v>
      </c>
      <c r="D128" s="38">
        <v>16.025924457298874</v>
      </c>
      <c r="F128" s="38">
        <v>24</v>
      </c>
      <c r="G128" s="38" t="s">
        <v>240</v>
      </c>
      <c r="H128" s="38">
        <f t="shared" si="1"/>
        <v>2.4720755427011269</v>
      </c>
    </row>
    <row r="129" spans="3:8" x14ac:dyDescent="0.2">
      <c r="C129" s="38">
        <v>19.573999999999998</v>
      </c>
      <c r="D129" s="38">
        <v>15.735898270654843</v>
      </c>
      <c r="F129" s="38">
        <v>25</v>
      </c>
      <c r="G129" s="38" t="s">
        <v>240</v>
      </c>
      <c r="H129" s="38">
        <f t="shared" si="1"/>
        <v>3.8381017293451549</v>
      </c>
    </row>
    <row r="130" spans="3:8" x14ac:dyDescent="0.2">
      <c r="C130" s="38">
        <v>21.72</v>
      </c>
      <c r="D130" s="38">
        <v>16.010078800056931</v>
      </c>
      <c r="F130" s="38">
        <v>26</v>
      </c>
      <c r="G130" s="38" t="s">
        <v>240</v>
      </c>
      <c r="H130" s="38">
        <f t="shared" si="1"/>
        <v>5.7099211999430679</v>
      </c>
    </row>
    <row r="131" spans="3:8" x14ac:dyDescent="0.2">
      <c r="C131" s="38">
        <v>19.515999999999998</v>
      </c>
      <c r="D131" s="38">
        <v>17.476999794724463</v>
      </c>
      <c r="F131" s="38">
        <v>27</v>
      </c>
      <c r="G131" s="38" t="s">
        <v>240</v>
      </c>
      <c r="H131" s="38">
        <f t="shared" si="1"/>
        <v>2.0390002052755349</v>
      </c>
    </row>
    <row r="132" spans="3:8" x14ac:dyDescent="0.2">
      <c r="C132" s="38">
        <v>20.678000000000001</v>
      </c>
      <c r="D132" s="38">
        <v>15.442597330618176</v>
      </c>
      <c r="F132" s="38">
        <v>28</v>
      </c>
      <c r="G132" s="38" t="s">
        <v>240</v>
      </c>
      <c r="H132" s="38">
        <f t="shared" ref="H132:H155" si="2">C132-D132</f>
        <v>5.2354026693818252</v>
      </c>
    </row>
    <row r="133" spans="3:8" x14ac:dyDescent="0.2">
      <c r="C133" s="38">
        <v>22.654</v>
      </c>
      <c r="D133" s="38">
        <v>14.521362967732404</v>
      </c>
      <c r="F133" s="38">
        <v>29</v>
      </c>
      <c r="G133" s="38" t="s">
        <v>240</v>
      </c>
      <c r="H133" s="38">
        <f t="shared" si="2"/>
        <v>8.1326370322675956</v>
      </c>
    </row>
    <row r="134" spans="3:8" x14ac:dyDescent="0.2">
      <c r="C134" s="38">
        <v>22.225999999999999</v>
      </c>
      <c r="D134" s="38">
        <v>16.105514016046783</v>
      </c>
      <c r="F134" s="38">
        <v>30</v>
      </c>
      <c r="G134" s="38" t="s">
        <v>240</v>
      </c>
      <c r="H134" s="38">
        <f t="shared" si="2"/>
        <v>6.1204859839532162</v>
      </c>
    </row>
    <row r="135" spans="3:8" x14ac:dyDescent="0.2">
      <c r="C135" s="38">
        <v>18.405999999999999</v>
      </c>
      <c r="D135" s="38">
        <v>17.79222047105036</v>
      </c>
      <c r="F135" s="38">
        <v>31</v>
      </c>
      <c r="G135" s="38" t="s">
        <v>240</v>
      </c>
      <c r="H135" s="38">
        <f t="shared" si="2"/>
        <v>0.61377952894963883</v>
      </c>
    </row>
    <row r="136" spans="3:8" x14ac:dyDescent="0.2">
      <c r="C136" s="38">
        <v>15.698000000000002</v>
      </c>
      <c r="D136" s="38">
        <v>16.008254818653466</v>
      </c>
      <c r="F136" s="38">
        <v>32</v>
      </c>
      <c r="G136" s="38" t="s">
        <v>240</v>
      </c>
      <c r="H136" s="38">
        <f t="shared" si="2"/>
        <v>-0.31025481865346372</v>
      </c>
    </row>
    <row r="137" spans="3:8" x14ac:dyDescent="0.2">
      <c r="C137" s="38">
        <v>18.559999999999999</v>
      </c>
      <c r="D137" s="38">
        <v>18.234530454194473</v>
      </c>
      <c r="F137" s="38">
        <v>33</v>
      </c>
      <c r="G137" s="38" t="s">
        <v>240</v>
      </c>
      <c r="H137" s="38">
        <f t="shared" si="2"/>
        <v>0.32546954580552523</v>
      </c>
    </row>
    <row r="138" spans="3:8" x14ac:dyDescent="0.2">
      <c r="C138" s="38">
        <v>17.838000000000001</v>
      </c>
      <c r="D138" s="38">
        <v>21.809086863088162</v>
      </c>
      <c r="F138" s="38">
        <v>34</v>
      </c>
      <c r="G138" s="38" t="s">
        <v>240</v>
      </c>
      <c r="H138" s="38">
        <f t="shared" si="2"/>
        <v>-3.9710868630881606</v>
      </c>
    </row>
    <row r="139" spans="3:8" x14ac:dyDescent="0.2">
      <c r="C139" s="38">
        <v>14.662000000000001</v>
      </c>
      <c r="D139" s="38">
        <v>17.432365655476975</v>
      </c>
      <c r="F139" s="38">
        <v>35</v>
      </c>
      <c r="G139" s="38" t="s">
        <v>240</v>
      </c>
      <c r="H139" s="38">
        <f t="shared" si="2"/>
        <v>-2.770365655476974</v>
      </c>
    </row>
    <row r="140" spans="3:8" x14ac:dyDescent="0.2">
      <c r="C140" s="38">
        <v>15.718</v>
      </c>
      <c r="D140" s="38">
        <v>16.680453681705064</v>
      </c>
      <c r="F140" s="38">
        <v>36</v>
      </c>
      <c r="G140" s="38" t="s">
        <v>240</v>
      </c>
      <c r="H140" s="38">
        <f t="shared" si="2"/>
        <v>-0.96245368170506396</v>
      </c>
    </row>
    <row r="141" spans="3:8" x14ac:dyDescent="0.2">
      <c r="C141" s="38">
        <v>16.774000000000001</v>
      </c>
      <c r="D141" s="38">
        <v>18.587961874226135</v>
      </c>
      <c r="F141" s="38">
        <v>37</v>
      </c>
      <c r="G141" s="38" t="s">
        <v>240</v>
      </c>
      <c r="H141" s="38">
        <f t="shared" si="2"/>
        <v>-1.8139618742261341</v>
      </c>
    </row>
    <row r="142" spans="3:8" x14ac:dyDescent="0.2">
      <c r="C142" s="38">
        <v>16.074000000000002</v>
      </c>
      <c r="D142" s="38">
        <v>13.606033095994563</v>
      </c>
      <c r="F142" s="38">
        <v>38</v>
      </c>
      <c r="G142" s="38" t="s">
        <v>240</v>
      </c>
      <c r="H142" s="38">
        <f t="shared" si="2"/>
        <v>2.4679669040054382</v>
      </c>
    </row>
    <row r="143" spans="3:8" x14ac:dyDescent="0.2">
      <c r="C143" s="38">
        <v>15.57</v>
      </c>
      <c r="D143" s="38">
        <v>17.372831491718944</v>
      </c>
      <c r="F143" s="38">
        <v>39</v>
      </c>
      <c r="G143" s="38" t="s">
        <v>240</v>
      </c>
      <c r="H143" s="38">
        <f t="shared" si="2"/>
        <v>-1.8028314917189441</v>
      </c>
    </row>
    <row r="144" spans="3:8" x14ac:dyDescent="0.2">
      <c r="C144" s="38">
        <v>13.586000000000002</v>
      </c>
      <c r="D144" s="38">
        <v>13.942689894245621</v>
      </c>
      <c r="F144" s="38">
        <v>40</v>
      </c>
      <c r="G144" s="38" t="s">
        <v>240</v>
      </c>
      <c r="H144" s="38">
        <f t="shared" si="2"/>
        <v>-0.35668989424561914</v>
      </c>
    </row>
    <row r="145" spans="3:8" x14ac:dyDescent="0.2">
      <c r="C145" s="38">
        <v>18.314</v>
      </c>
      <c r="D145" s="38">
        <v>21.007577451253692</v>
      </c>
      <c r="F145" s="38">
        <v>41</v>
      </c>
      <c r="G145" s="38" t="s">
        <v>240</v>
      </c>
      <c r="H145" s="38">
        <f t="shared" si="2"/>
        <v>-2.6935774512536916</v>
      </c>
    </row>
    <row r="146" spans="3:8" x14ac:dyDescent="0.2">
      <c r="C146" s="38">
        <v>14.773999999999999</v>
      </c>
      <c r="D146" s="38">
        <v>11.468620877763815</v>
      </c>
      <c r="F146" s="38">
        <v>42</v>
      </c>
      <c r="G146" s="38" t="s">
        <v>240</v>
      </c>
      <c r="H146" s="38">
        <f t="shared" si="2"/>
        <v>3.3053791222361841</v>
      </c>
    </row>
    <row r="147" spans="3:8" x14ac:dyDescent="0.2">
      <c r="C147" s="38">
        <v>16.815999999999999</v>
      </c>
      <c r="D147" s="38">
        <v>14.313163430213168</v>
      </c>
      <c r="F147" s="38">
        <v>43</v>
      </c>
      <c r="G147" s="38" t="s">
        <v>240</v>
      </c>
      <c r="H147" s="38">
        <f t="shared" si="2"/>
        <v>2.5028365697868313</v>
      </c>
    </row>
    <row r="148" spans="3:8" x14ac:dyDescent="0.2">
      <c r="C148" s="38">
        <v>15.508000000000001</v>
      </c>
      <c r="D148" s="38">
        <v>15.080049063020088</v>
      </c>
      <c r="F148" s="38">
        <v>44</v>
      </c>
      <c r="G148" s="38" t="s">
        <v>240</v>
      </c>
      <c r="H148" s="38">
        <f t="shared" si="2"/>
        <v>0.42795093697991327</v>
      </c>
    </row>
    <row r="149" spans="3:8" x14ac:dyDescent="0.2">
      <c r="C149" s="38">
        <v>15.864000000000003</v>
      </c>
      <c r="D149" s="38">
        <v>15.525548415328782</v>
      </c>
      <c r="F149" s="38">
        <v>45</v>
      </c>
      <c r="G149" s="38" t="s">
        <v>240</v>
      </c>
      <c r="H149" s="38">
        <f t="shared" si="2"/>
        <v>0.33845158467122083</v>
      </c>
    </row>
    <row r="150" spans="3:8" x14ac:dyDescent="0.2">
      <c r="C150" s="38">
        <v>16.68</v>
      </c>
      <c r="D150" s="38">
        <v>17.197053285714919</v>
      </c>
      <c r="F150" s="38">
        <v>46</v>
      </c>
      <c r="G150" s="38" t="s">
        <v>240</v>
      </c>
      <c r="H150" s="38">
        <f t="shared" si="2"/>
        <v>-0.51705328571491904</v>
      </c>
    </row>
    <row r="151" spans="3:8" x14ac:dyDescent="0.2">
      <c r="C151" s="38">
        <v>15.256</v>
      </c>
      <c r="D151" s="38">
        <v>13.929855835408775</v>
      </c>
      <c r="F151" s="38">
        <v>47</v>
      </c>
      <c r="G151" s="38" t="s">
        <v>240</v>
      </c>
      <c r="H151" s="38">
        <f t="shared" si="2"/>
        <v>1.3261441645912253</v>
      </c>
    </row>
    <row r="152" spans="3:8" x14ac:dyDescent="0.2">
      <c r="C152" s="38">
        <v>18.642000000000003</v>
      </c>
      <c r="D152" s="38">
        <v>15.350818942599165</v>
      </c>
      <c r="F152" s="38">
        <v>48</v>
      </c>
      <c r="G152" s="38" t="s">
        <v>240</v>
      </c>
      <c r="H152" s="38">
        <f t="shared" si="2"/>
        <v>3.2911810574008378</v>
      </c>
    </row>
    <row r="153" spans="3:8" x14ac:dyDescent="0.2">
      <c r="C153" s="38">
        <v>19.555999999999997</v>
      </c>
      <c r="D153" s="38">
        <v>17.181391685106789</v>
      </c>
      <c r="F153" s="38">
        <v>49</v>
      </c>
      <c r="G153" s="38" t="s">
        <v>240</v>
      </c>
      <c r="H153" s="38">
        <f t="shared" si="2"/>
        <v>2.3746083148932087</v>
      </c>
    </row>
    <row r="154" spans="3:8" x14ac:dyDescent="0.2">
      <c r="C154" s="38">
        <v>20.908000000000001</v>
      </c>
      <c r="D154" s="38">
        <v>22.532157855395731</v>
      </c>
      <c r="F154" s="38">
        <v>50</v>
      </c>
      <c r="G154" s="38" t="s">
        <v>240</v>
      </c>
      <c r="H154" s="38">
        <f t="shared" si="2"/>
        <v>-1.6241578553957297</v>
      </c>
    </row>
    <row r="155" spans="3:8" x14ac:dyDescent="0.2">
      <c r="C155" s="38">
        <v>23.236000000000001</v>
      </c>
      <c r="D155" s="38">
        <v>24.114192123192691</v>
      </c>
      <c r="F155" s="38">
        <v>51</v>
      </c>
      <c r="G155" s="38" t="s">
        <v>240</v>
      </c>
      <c r="H155" s="38">
        <f t="shared" si="2"/>
        <v>-0.87819212319269013</v>
      </c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K521"/>
  <sheetViews>
    <sheetView zoomScale="71" zoomScaleNormal="7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K146" sqref="K146"/>
    </sheetView>
  </sheetViews>
  <sheetFormatPr defaultRowHeight="12.75" x14ac:dyDescent="0.2"/>
  <cols>
    <col min="1" max="1" width="20.42578125" style="38" customWidth="1"/>
    <col min="2" max="2" width="14.140625" style="38" customWidth="1"/>
    <col min="3" max="4" width="12.28515625" style="38" customWidth="1"/>
    <col min="5" max="7" width="9.28515625" style="38" bestFit="1" customWidth="1"/>
    <col min="8" max="8" width="9.7109375" style="38" customWidth="1"/>
    <col min="9" max="9" width="9.28515625" style="38" bestFit="1" customWidth="1"/>
    <col min="10" max="11" width="9.140625" style="38"/>
    <col min="12" max="12" width="9.140625" style="151"/>
    <col min="13" max="13" width="13.42578125" style="151" customWidth="1"/>
    <col min="14" max="19" width="9.140625" style="38"/>
    <col min="20" max="20" width="9.140625" style="146"/>
    <col min="21" max="21" width="14.140625" style="146" customWidth="1"/>
    <col min="22" max="24" width="9.140625" style="38"/>
    <col min="25" max="25" width="9.140625" style="157"/>
    <col min="26" max="26" width="14.85546875" style="157" customWidth="1"/>
    <col min="27" max="27" width="9.140625" style="38"/>
    <col min="28" max="28" width="9.140625" style="162"/>
    <col min="29" max="29" width="14" style="162" customWidth="1"/>
    <col min="30" max="31" width="9.140625" style="38"/>
    <col min="32" max="32" width="10" style="167" customWidth="1"/>
    <col min="33" max="33" width="13" style="167" customWidth="1"/>
    <col min="34" max="35" width="9.140625" style="38"/>
    <col min="36" max="45" width="9.140625" style="39"/>
    <col min="46" max="89" width="9.140625" style="79"/>
  </cols>
  <sheetData>
    <row r="1" spans="1:89" x14ac:dyDescent="0.2">
      <c r="A1" s="44"/>
      <c r="D1" s="41"/>
    </row>
    <row r="2" spans="1:89" ht="13.5" thickBot="1" x14ac:dyDescent="0.25">
      <c r="A2" s="44"/>
      <c r="C2"/>
      <c r="D2"/>
      <c r="O2" s="39"/>
      <c r="AG2" s="171"/>
    </row>
    <row r="3" spans="1:89" x14ac:dyDescent="0.2">
      <c r="A3" s="47"/>
      <c r="B3" s="57"/>
      <c r="C3" s="58"/>
      <c r="D3" s="58"/>
      <c r="E3" s="19" t="s">
        <v>19</v>
      </c>
      <c r="F3" s="20" t="s">
        <v>20</v>
      </c>
      <c r="G3" s="59" t="s">
        <v>21</v>
      </c>
      <c r="H3" s="60"/>
      <c r="I3" s="60"/>
      <c r="J3" s="60"/>
      <c r="K3" s="60"/>
      <c r="L3" s="152"/>
      <c r="M3" s="152"/>
      <c r="N3" s="60"/>
      <c r="O3" s="94"/>
      <c r="P3" s="60"/>
      <c r="Q3" s="60"/>
      <c r="R3" s="60"/>
      <c r="S3" s="61"/>
      <c r="T3" s="147"/>
      <c r="U3" s="147"/>
      <c r="V3" s="60"/>
      <c r="W3" s="60"/>
      <c r="X3" s="60"/>
      <c r="Y3" s="158"/>
      <c r="Z3" s="158"/>
      <c r="AA3" s="60"/>
      <c r="AB3" s="163"/>
      <c r="AC3" s="163"/>
      <c r="AD3" s="60"/>
      <c r="AE3" s="60"/>
      <c r="AF3" s="168"/>
      <c r="AG3" s="169"/>
      <c r="AH3" s="60"/>
      <c r="AI3" s="60"/>
    </row>
    <row r="4" spans="1:89" x14ac:dyDescent="0.2">
      <c r="A4" s="47" t="s">
        <v>22</v>
      </c>
      <c r="B4" s="63" t="s">
        <v>23</v>
      </c>
      <c r="C4" s="64"/>
      <c r="D4" s="64"/>
      <c r="E4" s="25" t="s">
        <v>24</v>
      </c>
      <c r="F4" s="26" t="s">
        <v>24</v>
      </c>
      <c r="G4" s="56" t="s">
        <v>24</v>
      </c>
      <c r="H4" s="65"/>
      <c r="I4" s="65"/>
      <c r="J4" s="65"/>
      <c r="K4" s="69"/>
      <c r="L4" s="173" t="s">
        <v>22</v>
      </c>
      <c r="M4" s="173" t="s">
        <v>245</v>
      </c>
      <c r="N4" s="65"/>
      <c r="O4" s="95"/>
      <c r="P4" s="65"/>
      <c r="Q4" s="65"/>
      <c r="R4" s="65"/>
      <c r="S4" s="47"/>
      <c r="T4" s="175" t="s">
        <v>22</v>
      </c>
      <c r="U4" s="175" t="s">
        <v>245</v>
      </c>
      <c r="V4" s="65"/>
      <c r="W4" s="65"/>
      <c r="X4" s="65"/>
      <c r="Y4" s="177" t="s">
        <v>22</v>
      </c>
      <c r="Z4" s="177" t="s">
        <v>245</v>
      </c>
      <c r="AA4" s="69"/>
      <c r="AB4" s="179" t="s">
        <v>22</v>
      </c>
      <c r="AC4" s="179" t="s">
        <v>245</v>
      </c>
      <c r="AD4" s="65"/>
      <c r="AE4" s="66"/>
      <c r="AF4" s="181" t="s">
        <v>22</v>
      </c>
      <c r="AG4" s="181" t="s">
        <v>245</v>
      </c>
      <c r="AH4" s="69"/>
      <c r="AI4" s="69"/>
    </row>
    <row r="5" spans="1:89" s="91" customFormat="1" ht="13.5" thickBot="1" x14ac:dyDescent="0.25">
      <c r="A5" s="36" t="s">
        <v>25</v>
      </c>
      <c r="B5" s="37" t="s">
        <v>26</v>
      </c>
      <c r="C5" s="81" t="s">
        <v>27</v>
      </c>
      <c r="D5" s="81"/>
      <c r="E5" s="82" t="s">
        <v>28</v>
      </c>
      <c r="F5" s="83" t="s">
        <v>29</v>
      </c>
      <c r="G5" s="84" t="s">
        <v>30</v>
      </c>
      <c r="H5" s="85" t="s">
        <v>31</v>
      </c>
      <c r="I5" s="85" t="s">
        <v>32</v>
      </c>
      <c r="J5" s="85" t="s">
        <v>33</v>
      </c>
      <c r="K5" s="85" t="s">
        <v>56</v>
      </c>
      <c r="L5" s="174" t="s">
        <v>34</v>
      </c>
      <c r="M5" s="174" t="s">
        <v>247</v>
      </c>
      <c r="N5" s="85" t="s">
        <v>35</v>
      </c>
      <c r="O5" s="86" t="s">
        <v>36</v>
      </c>
      <c r="P5" s="85" t="s">
        <v>37</v>
      </c>
      <c r="Q5" s="85" t="s">
        <v>38</v>
      </c>
      <c r="R5" s="85" t="s">
        <v>39</v>
      </c>
      <c r="S5" s="86" t="s">
        <v>48</v>
      </c>
      <c r="T5" s="176" t="s">
        <v>40</v>
      </c>
      <c r="U5" s="176" t="s">
        <v>244</v>
      </c>
      <c r="V5" s="92" t="s">
        <v>57</v>
      </c>
      <c r="W5" s="85" t="s">
        <v>63</v>
      </c>
      <c r="X5" s="85" t="s">
        <v>41</v>
      </c>
      <c r="Y5" s="178" t="s">
        <v>42</v>
      </c>
      <c r="Z5" s="178" t="s">
        <v>248</v>
      </c>
      <c r="AA5" s="85" t="s">
        <v>54</v>
      </c>
      <c r="AB5" s="180" t="s">
        <v>43</v>
      </c>
      <c r="AC5" s="180" t="s">
        <v>249</v>
      </c>
      <c r="AD5" s="85" t="s">
        <v>44</v>
      </c>
      <c r="AE5" s="85" t="s">
        <v>17</v>
      </c>
      <c r="AF5" s="182" t="s">
        <v>50</v>
      </c>
      <c r="AG5" s="182" t="s">
        <v>250</v>
      </c>
      <c r="AH5" s="85" t="s">
        <v>59</v>
      </c>
      <c r="AI5" s="85" t="s">
        <v>58</v>
      </c>
      <c r="AJ5" s="88"/>
      <c r="AK5" s="88"/>
      <c r="AL5" s="89"/>
      <c r="AM5" s="89"/>
      <c r="AN5" s="89"/>
      <c r="AO5" s="89"/>
      <c r="AP5" s="89"/>
      <c r="AQ5" s="89"/>
      <c r="AR5" s="89"/>
      <c r="AS5" s="89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</row>
    <row r="6" spans="1:89" s="8" customFormat="1" x14ac:dyDescent="0.2">
      <c r="A6" s="50" t="s">
        <v>71</v>
      </c>
      <c r="B6" s="80">
        <v>44409</v>
      </c>
      <c r="C6" s="50">
        <v>1</v>
      </c>
      <c r="D6" s="50" t="s">
        <v>128</v>
      </c>
      <c r="E6" s="50">
        <v>0.1</v>
      </c>
      <c r="F6" s="50">
        <v>200</v>
      </c>
      <c r="G6" s="50">
        <v>1.5</v>
      </c>
      <c r="H6" s="50">
        <v>0.23903483857785046</v>
      </c>
      <c r="I6" s="50">
        <v>0.17691095117197855</v>
      </c>
      <c r="J6" s="50">
        <v>0</v>
      </c>
      <c r="K6" s="50">
        <v>0</v>
      </c>
      <c r="L6" s="153">
        <v>1.4485221330275226</v>
      </c>
      <c r="M6" s="172">
        <v>1.9280000000000002</v>
      </c>
      <c r="N6" s="50">
        <v>0</v>
      </c>
      <c r="O6" s="50">
        <v>7.6292797163855702E-2</v>
      </c>
      <c r="P6" s="50">
        <v>0.10379273737673725</v>
      </c>
      <c r="Q6" s="50">
        <v>0.35804733955826085</v>
      </c>
      <c r="R6" s="50">
        <v>6.5588094162919899E-2</v>
      </c>
      <c r="S6" s="50">
        <v>0</v>
      </c>
      <c r="T6" s="148">
        <v>0.18768789359440458</v>
      </c>
      <c r="U6" s="148">
        <v>0.50600000000000001</v>
      </c>
      <c r="V6" s="50">
        <v>0</v>
      </c>
      <c r="W6" s="50">
        <v>0</v>
      </c>
      <c r="X6" s="50">
        <v>0.16263964551347806</v>
      </c>
      <c r="Y6" s="159">
        <v>0.1399690284595074</v>
      </c>
      <c r="Z6" s="159">
        <v>0.77600000000000002</v>
      </c>
      <c r="AA6" s="50">
        <v>0</v>
      </c>
      <c r="AB6" s="164">
        <v>0.40840844849246233</v>
      </c>
      <c r="AC6" s="164">
        <v>0.22399999999999998</v>
      </c>
      <c r="AD6" s="50">
        <v>5.8743023952317754</v>
      </c>
      <c r="AE6" s="50">
        <v>0.32839167323056145</v>
      </c>
      <c r="AF6" s="169">
        <v>6.1133372338096255</v>
      </c>
      <c r="AG6" s="169">
        <v>3.4359999999999999</v>
      </c>
      <c r="AH6" s="50">
        <v>0</v>
      </c>
      <c r="AI6" s="50">
        <v>0</v>
      </c>
      <c r="AJ6" s="50"/>
      <c r="AK6" s="50"/>
      <c r="AL6" s="50"/>
      <c r="AM6" s="50"/>
      <c r="AN6" s="50"/>
      <c r="AO6" s="50"/>
      <c r="AP6" s="50"/>
      <c r="AQ6" s="50"/>
      <c r="AR6" s="50"/>
      <c r="AS6" s="50"/>
    </row>
    <row r="7" spans="1:89" s="8" customFormat="1" x14ac:dyDescent="0.2">
      <c r="A7" s="50" t="s">
        <v>72</v>
      </c>
      <c r="B7" s="80">
        <v>44409</v>
      </c>
      <c r="C7" s="50">
        <v>2</v>
      </c>
      <c r="D7" s="50" t="s">
        <v>128</v>
      </c>
      <c r="E7" s="50">
        <v>0.1</v>
      </c>
      <c r="F7" s="50">
        <v>200</v>
      </c>
      <c r="G7" s="50">
        <v>1.5</v>
      </c>
      <c r="H7" s="50">
        <v>0.25302697180220679</v>
      </c>
      <c r="I7" s="50">
        <v>0.14212383982075621</v>
      </c>
      <c r="J7" s="50">
        <v>0</v>
      </c>
      <c r="K7" s="50">
        <v>0</v>
      </c>
      <c r="L7" s="153">
        <v>1.448207081422018</v>
      </c>
      <c r="M7" s="154">
        <v>1.9059999999999999</v>
      </c>
      <c r="N7" s="50">
        <v>0</v>
      </c>
      <c r="O7" s="50">
        <v>5.9752744344527584E-2</v>
      </c>
      <c r="P7" s="50">
        <v>7.8250592718248677E-2</v>
      </c>
      <c r="Q7" s="50">
        <v>0.34182756384625107</v>
      </c>
      <c r="R7" s="50">
        <v>4.8672695501933899E-2</v>
      </c>
      <c r="S7" s="50">
        <v>0</v>
      </c>
      <c r="T7" s="148">
        <v>0.14025783169121653</v>
      </c>
      <c r="U7" s="148">
        <v>0.58600000000000008</v>
      </c>
      <c r="V7" s="50">
        <v>0</v>
      </c>
      <c r="W7" s="50">
        <v>0</v>
      </c>
      <c r="X7" s="50">
        <v>0.13926905012064003</v>
      </c>
      <c r="Y7" s="159">
        <v>0.12988198629985601</v>
      </c>
      <c r="Z7" s="159">
        <v>0.93599999999999994</v>
      </c>
      <c r="AA7" s="50">
        <v>0</v>
      </c>
      <c r="AB7" s="164">
        <v>0.35981127512562816</v>
      </c>
      <c r="AC7" s="164">
        <v>0.75399999999999989</v>
      </c>
      <c r="AD7" s="50">
        <v>5.7677839361568051</v>
      </c>
      <c r="AE7" s="50">
        <v>0.30464498705975018</v>
      </c>
      <c r="AF7" s="169">
        <v>6.020810907959012</v>
      </c>
      <c r="AG7" s="169">
        <v>4.1800000000000006</v>
      </c>
      <c r="AH7" s="50">
        <v>0</v>
      </c>
      <c r="AI7" s="50">
        <v>0</v>
      </c>
      <c r="AJ7" s="50"/>
      <c r="AK7" s="50"/>
      <c r="AL7" s="50"/>
      <c r="AM7" s="50"/>
      <c r="AN7" s="50"/>
      <c r="AO7" s="50"/>
      <c r="AP7" s="50"/>
      <c r="AQ7" s="50"/>
      <c r="AR7" s="50"/>
      <c r="AS7" s="50"/>
    </row>
    <row r="8" spans="1:89" s="124" customFormat="1" x14ac:dyDescent="0.2">
      <c r="A8" s="122" t="s">
        <v>73</v>
      </c>
      <c r="B8" s="123">
        <v>44409</v>
      </c>
      <c r="C8" s="122">
        <v>3</v>
      </c>
      <c r="D8" s="122" t="s">
        <v>128</v>
      </c>
      <c r="E8" s="122">
        <v>0.1</v>
      </c>
      <c r="F8" s="122">
        <v>200</v>
      </c>
      <c r="G8" s="122">
        <v>1.5</v>
      </c>
      <c r="H8" s="122">
        <v>0.2641284225582346</v>
      </c>
      <c r="I8" s="122">
        <v>0.16293159808028845</v>
      </c>
      <c r="J8" s="122">
        <v>0</v>
      </c>
      <c r="K8" s="122">
        <v>0</v>
      </c>
      <c r="L8" s="155">
        <v>1.3109552752293574</v>
      </c>
      <c r="M8" s="154">
        <v>1.7239999999999998</v>
      </c>
      <c r="N8" s="122">
        <v>0</v>
      </c>
      <c r="O8" s="122">
        <v>7.5577941589983072E-2</v>
      </c>
      <c r="P8" s="122">
        <v>9.0677787789249023E-2</v>
      </c>
      <c r="Q8" s="122">
        <v>0.31799740202161669</v>
      </c>
      <c r="R8" s="122">
        <v>6.4060251703217941E-2</v>
      </c>
      <c r="S8" s="122">
        <v>0</v>
      </c>
      <c r="T8" s="149">
        <v>0.18385817649108074</v>
      </c>
      <c r="U8" s="149">
        <v>0.62799999999999989</v>
      </c>
      <c r="V8" s="122">
        <v>0</v>
      </c>
      <c r="W8" s="122">
        <v>0</v>
      </c>
      <c r="X8" s="122">
        <v>0.14244268456264356</v>
      </c>
      <c r="Y8" s="160">
        <v>0.12960430590527552</v>
      </c>
      <c r="Z8" s="160">
        <v>0.73199999999999998</v>
      </c>
      <c r="AA8" s="122">
        <v>0</v>
      </c>
      <c r="AB8" s="165">
        <v>0.36565940954773873</v>
      </c>
      <c r="AC8" s="165">
        <v>0.28199999999999997</v>
      </c>
      <c r="AD8" s="122">
        <v>5.4054727710110972</v>
      </c>
      <c r="AE8" s="122">
        <v>0.31947550675947206</v>
      </c>
      <c r="AF8" s="170">
        <v>5.6696011935693322</v>
      </c>
      <c r="AG8" s="170">
        <v>3.3659999999999997</v>
      </c>
      <c r="AH8" s="122">
        <v>0</v>
      </c>
      <c r="AI8" s="122">
        <v>0</v>
      </c>
      <c r="AJ8" s="122"/>
      <c r="AK8" s="122"/>
      <c r="AL8" s="122"/>
      <c r="AM8" s="122"/>
      <c r="AN8" s="122"/>
      <c r="AO8" s="122"/>
      <c r="AP8" s="122"/>
      <c r="AQ8" s="122"/>
      <c r="AR8" s="122"/>
      <c r="AS8" s="122"/>
    </row>
    <row r="9" spans="1:89" s="8" customFormat="1" x14ac:dyDescent="0.2">
      <c r="A9" s="50" t="s">
        <v>74</v>
      </c>
      <c r="B9" s="80">
        <v>44409</v>
      </c>
      <c r="C9" s="50">
        <v>4</v>
      </c>
      <c r="D9" s="50" t="s">
        <v>128</v>
      </c>
      <c r="E9" s="50">
        <v>0.1</v>
      </c>
      <c r="F9" s="119">
        <v>400</v>
      </c>
      <c r="G9" s="50">
        <v>1.5</v>
      </c>
      <c r="H9" s="50">
        <v>0.20475411217817735</v>
      </c>
      <c r="I9" s="50">
        <v>8.9910668485177911E-2</v>
      </c>
      <c r="J9" s="50">
        <v>0</v>
      </c>
      <c r="K9" s="50">
        <v>0</v>
      </c>
      <c r="L9" s="153">
        <v>0.23117550172018342</v>
      </c>
      <c r="M9" s="154">
        <v>0.76200000000000001</v>
      </c>
      <c r="N9" s="50">
        <v>0</v>
      </c>
      <c r="O9" s="50">
        <v>7.496146063636815E-3</v>
      </c>
      <c r="P9" s="50">
        <v>8.9593251820941199E-3</v>
      </c>
      <c r="Q9" s="50">
        <v>8.6374514950806225E-2</v>
      </c>
      <c r="R9" s="50">
        <v>4.4160785738126547E-2</v>
      </c>
      <c r="S9" s="50">
        <v>0</v>
      </c>
      <c r="T9" s="148">
        <v>5.6131077544238898E-2</v>
      </c>
      <c r="U9" s="148">
        <v>0.1</v>
      </c>
      <c r="V9" s="50">
        <v>0</v>
      </c>
      <c r="W9" s="50">
        <v>0</v>
      </c>
      <c r="X9" s="50">
        <v>7.2194103796112116E-2</v>
      </c>
      <c r="Y9" s="159">
        <v>1.8399344406114567E-2</v>
      </c>
      <c r="Z9" s="159">
        <v>0.31799999999999995</v>
      </c>
      <c r="AA9" s="50">
        <v>0</v>
      </c>
      <c r="AB9" s="164">
        <v>0.16043931218592966</v>
      </c>
      <c r="AC9" s="164">
        <v>0.20600000000000002</v>
      </c>
      <c r="AD9" s="50">
        <v>2.3328131037192437</v>
      </c>
      <c r="AE9" s="50">
        <v>0.13452363805880177</v>
      </c>
      <c r="AF9" s="169">
        <v>2.537567215897421</v>
      </c>
      <c r="AG9" s="169">
        <v>1.3859999999999999</v>
      </c>
      <c r="AH9" s="50">
        <v>0</v>
      </c>
      <c r="AI9" s="50">
        <v>0</v>
      </c>
      <c r="AJ9" s="50"/>
      <c r="AK9" s="50"/>
      <c r="AL9" s="50"/>
      <c r="AM9" s="50"/>
      <c r="AN9" s="50"/>
      <c r="AO9" s="50"/>
      <c r="AP9" s="50"/>
      <c r="AQ9" s="50"/>
      <c r="AR9" s="50"/>
      <c r="AS9" s="50"/>
    </row>
    <row r="10" spans="1:89" s="8" customFormat="1" x14ac:dyDescent="0.2">
      <c r="A10" s="50" t="s">
        <v>75</v>
      </c>
      <c r="B10" s="80">
        <v>44409</v>
      </c>
      <c r="C10" s="50">
        <v>5</v>
      </c>
      <c r="D10" s="50" t="s">
        <v>128</v>
      </c>
      <c r="E10" s="50">
        <v>0.1</v>
      </c>
      <c r="F10" s="119">
        <v>400</v>
      </c>
      <c r="G10" s="50">
        <v>1.5</v>
      </c>
      <c r="H10" s="50">
        <v>0.23947305373927258</v>
      </c>
      <c r="I10" s="50">
        <v>5.7292594659808023E-2</v>
      </c>
      <c r="J10" s="50">
        <v>0</v>
      </c>
      <c r="K10" s="50">
        <v>0</v>
      </c>
      <c r="L10" s="153">
        <v>0.2044429472477064</v>
      </c>
      <c r="M10" s="154">
        <v>0.53999999999999992</v>
      </c>
      <c r="N10" s="50">
        <v>0</v>
      </c>
      <c r="O10" s="50">
        <v>9.5784088590914872E-3</v>
      </c>
      <c r="P10" s="50">
        <v>9.6047563437212137E-3</v>
      </c>
      <c r="Q10" s="50">
        <v>7.9799612789346219E-2</v>
      </c>
      <c r="R10" s="50">
        <v>3.7036538197239503E-2</v>
      </c>
      <c r="S10" s="50">
        <v>0</v>
      </c>
      <c r="T10" s="148">
        <v>4.1739470651814665E-2</v>
      </c>
      <c r="U10" s="148">
        <v>0.13599999999999998</v>
      </c>
      <c r="V10" s="50">
        <v>0</v>
      </c>
      <c r="W10" s="50">
        <v>0</v>
      </c>
      <c r="X10" s="50">
        <v>6.6296737112695667E-2</v>
      </c>
      <c r="Y10" s="159">
        <v>1.9027143559079109E-2</v>
      </c>
      <c r="Z10" s="159">
        <v>0.314</v>
      </c>
      <c r="AA10" s="50">
        <v>0</v>
      </c>
      <c r="AB10" s="164">
        <v>0.15262807160804021</v>
      </c>
      <c r="AC10" s="164">
        <v>0.13200000000000001</v>
      </c>
      <c r="AD10" s="50">
        <v>2.3394145359655427</v>
      </c>
      <c r="AE10" s="50">
        <v>0.1288798943882718</v>
      </c>
      <c r="AF10" s="169">
        <v>2.5788875897048151</v>
      </c>
      <c r="AG10" s="169">
        <v>1.1180000000000001</v>
      </c>
      <c r="AH10" s="50">
        <v>0</v>
      </c>
      <c r="AI10" s="50">
        <v>0</v>
      </c>
      <c r="AJ10" s="50"/>
      <c r="AK10" s="50"/>
      <c r="AL10" s="50"/>
      <c r="AM10" s="50"/>
      <c r="AN10" s="50"/>
      <c r="AO10" s="50"/>
      <c r="AP10" s="50"/>
      <c r="AQ10" s="50"/>
      <c r="AR10" s="50"/>
      <c r="AS10" s="50"/>
    </row>
    <row r="11" spans="1:89" s="90" customFormat="1" ht="13.5" thickBot="1" x14ac:dyDescent="0.25">
      <c r="A11" s="89" t="s">
        <v>76</v>
      </c>
      <c r="B11" s="120">
        <v>44409</v>
      </c>
      <c r="C11" s="89">
        <v>6</v>
      </c>
      <c r="D11" s="89" t="s">
        <v>128</v>
      </c>
      <c r="E11" s="89">
        <v>0.1</v>
      </c>
      <c r="F11" s="121">
        <v>400</v>
      </c>
      <c r="G11" s="89">
        <v>1.5</v>
      </c>
      <c r="H11" s="89">
        <v>0.28412487229260319</v>
      </c>
      <c r="I11" s="89">
        <v>5.6141192030810839E-2</v>
      </c>
      <c r="J11" s="89">
        <v>0</v>
      </c>
      <c r="K11" s="89">
        <v>0</v>
      </c>
      <c r="L11" s="156">
        <v>0.19693279816513756</v>
      </c>
      <c r="M11" s="154">
        <v>0.8640000000000001</v>
      </c>
      <c r="N11" s="89">
        <v>0</v>
      </c>
      <c r="O11" s="89">
        <v>5.2335297977096924E-3</v>
      </c>
      <c r="P11" s="89">
        <v>6.9569014552428518E-3</v>
      </c>
      <c r="Q11" s="89">
        <v>7.3502523395271843E-2</v>
      </c>
      <c r="R11" s="89">
        <v>3.091834763316513E-2</v>
      </c>
      <c r="S11" s="89">
        <v>0</v>
      </c>
      <c r="T11" s="150">
        <v>4.0990040107548975E-2</v>
      </c>
      <c r="U11" s="150">
        <v>8.7999999999999995E-2</v>
      </c>
      <c r="V11" s="89">
        <v>0</v>
      </c>
      <c r="W11" s="89">
        <v>0</v>
      </c>
      <c r="X11" s="89">
        <v>6.9321417447746878E-2</v>
      </c>
      <c r="Y11" s="161">
        <v>1.6694024591571471E-2</v>
      </c>
      <c r="Z11" s="161">
        <v>0.29599999999999999</v>
      </c>
      <c r="AA11" s="89">
        <v>0</v>
      </c>
      <c r="AB11" s="166">
        <v>0.145736608040201</v>
      </c>
      <c r="AC11" s="166">
        <v>9.2000000000000012E-2</v>
      </c>
      <c r="AD11" s="89">
        <v>2.2971960739252593</v>
      </c>
      <c r="AE11" s="89">
        <v>0.13150787587005094</v>
      </c>
      <c r="AF11" s="171">
        <v>2.5813209462178626</v>
      </c>
      <c r="AG11" s="171">
        <v>1.3399999999999999</v>
      </c>
      <c r="AH11" s="89">
        <v>0</v>
      </c>
      <c r="AI11" s="89">
        <v>0</v>
      </c>
      <c r="AJ11" s="89"/>
      <c r="AK11" s="89"/>
      <c r="AL11" s="89"/>
      <c r="AM11" s="89"/>
      <c r="AN11" s="89"/>
      <c r="AO11" s="89"/>
      <c r="AP11" s="89"/>
      <c r="AQ11" s="89"/>
      <c r="AR11" s="89"/>
      <c r="AS11" s="89"/>
    </row>
    <row r="12" spans="1:89" s="136" customFormat="1" x14ac:dyDescent="0.2">
      <c r="A12" s="134" t="s">
        <v>77</v>
      </c>
      <c r="B12" s="135">
        <v>44409</v>
      </c>
      <c r="C12" s="145">
        <v>1</v>
      </c>
      <c r="D12" s="134" t="s">
        <v>129</v>
      </c>
      <c r="E12" s="134">
        <v>0.1</v>
      </c>
      <c r="F12" s="134">
        <v>200</v>
      </c>
      <c r="G12" s="134">
        <v>1.5</v>
      </c>
      <c r="H12" s="134">
        <v>0.6670096035962404</v>
      </c>
      <c r="I12" s="134">
        <v>0.20930024467041417</v>
      </c>
      <c r="J12" s="134">
        <v>0</v>
      </c>
      <c r="K12" s="134">
        <v>0</v>
      </c>
      <c r="L12" s="153">
        <v>1.748553440366972</v>
      </c>
      <c r="M12" s="153"/>
      <c r="N12" s="134">
        <v>0</v>
      </c>
      <c r="O12" s="134">
        <v>9.1468721915610382E-2</v>
      </c>
      <c r="P12" s="134">
        <v>9.8909680309673259E-2</v>
      </c>
      <c r="Q12" s="134">
        <v>0.36547251715929507</v>
      </c>
      <c r="R12" s="134">
        <v>4.258178783892564E-2</v>
      </c>
      <c r="S12" s="134">
        <v>0</v>
      </c>
      <c r="T12" s="148">
        <v>7.7235803803517675E-2</v>
      </c>
      <c r="U12" s="148"/>
      <c r="V12" s="134">
        <v>0</v>
      </c>
      <c r="W12" s="134">
        <v>0</v>
      </c>
      <c r="X12" s="134">
        <v>0.15320993857947915</v>
      </c>
      <c r="Y12" s="159">
        <v>0.19787746379016916</v>
      </c>
      <c r="Z12" s="159"/>
      <c r="AA12" s="134">
        <v>0</v>
      </c>
      <c r="AB12" s="164">
        <v>0.56293098618090454</v>
      </c>
      <c r="AC12" s="164"/>
      <c r="AD12" s="134">
        <v>8.0379857813229734</v>
      </c>
      <c r="AE12" s="134">
        <v>0.3776314536481859</v>
      </c>
      <c r="AF12" s="169">
        <v>8.7049953849192132</v>
      </c>
      <c r="AG12" s="169"/>
      <c r="AH12" s="134">
        <v>0</v>
      </c>
      <c r="AI12" s="134">
        <v>0</v>
      </c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</row>
    <row r="13" spans="1:89" s="136" customFormat="1" x14ac:dyDescent="0.2">
      <c r="A13" s="134" t="s">
        <v>78</v>
      </c>
      <c r="B13" s="135">
        <v>44409</v>
      </c>
      <c r="C13" s="134">
        <v>2</v>
      </c>
      <c r="D13" s="134" t="s">
        <v>129</v>
      </c>
      <c r="E13" s="134">
        <v>0.1</v>
      </c>
      <c r="F13" s="134">
        <v>200</v>
      </c>
      <c r="G13" s="134">
        <v>1.5</v>
      </c>
      <c r="H13" s="134">
        <v>0.45794253167143439</v>
      </c>
      <c r="I13" s="134">
        <v>0.23193074455109505</v>
      </c>
      <c r="J13" s="134">
        <v>0</v>
      </c>
      <c r="K13" s="134">
        <v>0</v>
      </c>
      <c r="L13" s="153">
        <v>1.4518940366972475</v>
      </c>
      <c r="M13" s="153"/>
      <c r="N13" s="134">
        <v>0</v>
      </c>
      <c r="O13" s="134">
        <v>7.896858683486517E-2</v>
      </c>
      <c r="P13" s="134">
        <v>9.0275715918071486E-2</v>
      </c>
      <c r="Q13" s="134">
        <v>0.29733823441057594</v>
      </c>
      <c r="R13" s="134">
        <v>4.328432254137788E-2</v>
      </c>
      <c r="S13" s="134">
        <v>0</v>
      </c>
      <c r="T13" s="148">
        <v>9.3450178206147441E-2</v>
      </c>
      <c r="U13" s="148"/>
      <c r="V13" s="134">
        <v>0</v>
      </c>
      <c r="W13" s="134">
        <v>0</v>
      </c>
      <c r="X13" s="134">
        <v>0.16154528880933891</v>
      </c>
      <c r="Y13" s="159">
        <v>0.22309808745445611</v>
      </c>
      <c r="Z13" s="159"/>
      <c r="AA13" s="134">
        <v>0</v>
      </c>
      <c r="AB13" s="164">
        <v>0.65888981155778903</v>
      </c>
      <c r="AC13" s="164"/>
      <c r="AD13" s="134">
        <v>7.0229260191410958</v>
      </c>
      <c r="AE13" s="134">
        <v>0.35376201674998792</v>
      </c>
      <c r="AF13" s="169">
        <v>7.4808685508125299</v>
      </c>
      <c r="AG13" s="169"/>
      <c r="AH13" s="134">
        <v>0</v>
      </c>
      <c r="AI13" s="134">
        <v>0</v>
      </c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</row>
    <row r="14" spans="1:89" s="136" customFormat="1" x14ac:dyDescent="0.2">
      <c r="A14" s="134" t="s">
        <v>79</v>
      </c>
      <c r="B14" s="135">
        <v>44409</v>
      </c>
      <c r="C14" s="134">
        <v>3</v>
      </c>
      <c r="D14" s="134" t="s">
        <v>129</v>
      </c>
      <c r="E14" s="134">
        <v>0.1</v>
      </c>
      <c r="F14" s="134">
        <v>200</v>
      </c>
      <c r="G14" s="134">
        <v>1.5</v>
      </c>
      <c r="H14" s="134">
        <v>0.61537709440130783</v>
      </c>
      <c r="I14" s="134">
        <v>0.17566328578246804</v>
      </c>
      <c r="J14" s="134">
        <v>0</v>
      </c>
      <c r="K14" s="134">
        <v>0</v>
      </c>
      <c r="L14" s="153">
        <v>1.3814757454128439</v>
      </c>
      <c r="M14" s="153"/>
      <c r="N14" s="134">
        <v>0</v>
      </c>
      <c r="O14" s="134">
        <v>6.771453027738418E-2</v>
      </c>
      <c r="P14" s="134">
        <v>7.9499131686642063E-2</v>
      </c>
      <c r="Q14" s="134">
        <v>0.28751657091714444</v>
      </c>
      <c r="R14" s="134">
        <v>4.6517346317711497E-2</v>
      </c>
      <c r="S14" s="134">
        <v>0</v>
      </c>
      <c r="T14" s="148">
        <v>9.2592778854657026E-2</v>
      </c>
      <c r="U14" s="148"/>
      <c r="V14" s="134">
        <v>0</v>
      </c>
      <c r="W14" s="134">
        <v>0</v>
      </c>
      <c r="X14" s="134">
        <v>0.15592759106142468</v>
      </c>
      <c r="Y14" s="159">
        <v>0.22459514697306387</v>
      </c>
      <c r="Z14" s="159"/>
      <c r="AA14" s="134">
        <v>0</v>
      </c>
      <c r="AB14" s="164">
        <v>0.66762082914572862</v>
      </c>
      <c r="AC14" s="164"/>
      <c r="AD14" s="134">
        <v>7.1355341715285441</v>
      </c>
      <c r="AE14" s="134">
        <v>0.35024688228391387</v>
      </c>
      <c r="AF14" s="169">
        <v>7.7509112659298518</v>
      </c>
      <c r="AG14" s="169"/>
      <c r="AH14" s="134">
        <v>0</v>
      </c>
      <c r="AI14" s="134">
        <v>0</v>
      </c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</row>
    <row r="15" spans="1:89" s="8" customFormat="1" x14ac:dyDescent="0.2">
      <c r="A15" s="50" t="s">
        <v>80</v>
      </c>
      <c r="B15" s="80">
        <v>44409</v>
      </c>
      <c r="C15" s="50">
        <v>4</v>
      </c>
      <c r="D15" s="50" t="s">
        <v>129</v>
      </c>
      <c r="E15" s="50">
        <v>0.1</v>
      </c>
      <c r="F15" s="50">
        <v>200</v>
      </c>
      <c r="G15" s="50">
        <v>1.5</v>
      </c>
      <c r="H15" s="50">
        <v>0.6863987024928484</v>
      </c>
      <c r="I15" s="50">
        <v>0.20067410119584236</v>
      </c>
      <c r="J15" s="50">
        <v>0</v>
      </c>
      <c r="K15" s="50">
        <v>0</v>
      </c>
      <c r="L15" s="153">
        <v>1.6157464162844033</v>
      </c>
      <c r="M15" s="153"/>
      <c r="N15" s="50">
        <v>0</v>
      </c>
      <c r="O15" s="50">
        <v>9.2045853021122226E-2</v>
      </c>
      <c r="P15" s="50">
        <v>0.11151145921947439</v>
      </c>
      <c r="Q15" s="50">
        <v>0.37865599575704967</v>
      </c>
      <c r="R15" s="50">
        <v>5.505007362613628E-2</v>
      </c>
      <c r="S15" s="50">
        <v>0</v>
      </c>
      <c r="T15" s="148">
        <v>0.12185867671886305</v>
      </c>
      <c r="U15" s="148"/>
      <c r="V15" s="50">
        <v>0</v>
      </c>
      <c r="W15" s="50">
        <v>0</v>
      </c>
      <c r="X15" s="50">
        <v>0.19563450014327305</v>
      </c>
      <c r="Y15" s="159">
        <v>0.27382908823824448</v>
      </c>
      <c r="Z15" s="159"/>
      <c r="AA15" s="50">
        <v>0</v>
      </c>
      <c r="AB15" s="164">
        <v>0.75386021984924623</v>
      </c>
      <c r="AC15" s="164"/>
      <c r="AD15" s="50">
        <v>8.0460712564773544</v>
      </c>
      <c r="AE15" s="50">
        <v>0.42416513848478515</v>
      </c>
      <c r="AF15" s="169">
        <v>8.7324699589702028</v>
      </c>
      <c r="AG15" s="169"/>
      <c r="AH15" s="50">
        <v>0</v>
      </c>
      <c r="AI15" s="50">
        <v>0</v>
      </c>
      <c r="AJ15" s="50"/>
      <c r="AK15" s="50"/>
      <c r="AL15" s="50"/>
      <c r="AM15" s="50"/>
      <c r="AN15" s="50"/>
      <c r="AO15" s="50"/>
      <c r="AP15" s="50"/>
      <c r="AQ15" s="50"/>
      <c r="AR15" s="50"/>
      <c r="AS15" s="50"/>
    </row>
    <row r="16" spans="1:89" s="8" customFormat="1" x14ac:dyDescent="0.2">
      <c r="A16" s="50" t="s">
        <v>81</v>
      </c>
      <c r="B16" s="80">
        <v>44409</v>
      </c>
      <c r="C16" s="50">
        <v>5</v>
      </c>
      <c r="D16" s="50" t="s">
        <v>129</v>
      </c>
      <c r="E16" s="50">
        <v>0.1</v>
      </c>
      <c r="F16" s="50">
        <v>200</v>
      </c>
      <c r="G16" s="50">
        <v>1.5</v>
      </c>
      <c r="H16" s="50">
        <v>0.34391433387821824</v>
      </c>
      <c r="I16" s="50">
        <v>0.19743867231001749</v>
      </c>
      <c r="J16" s="50">
        <v>0</v>
      </c>
      <c r="K16" s="50">
        <v>0</v>
      </c>
      <c r="L16" s="153">
        <v>1.521954701834862</v>
      </c>
      <c r="M16" s="153"/>
      <c r="N16" s="50">
        <v>0</v>
      </c>
      <c r="O16" s="50">
        <v>0.1059691409415955</v>
      </c>
      <c r="P16" s="50">
        <v>0.10705163570101832</v>
      </c>
      <c r="Q16" s="50">
        <v>0.38293262866104671</v>
      </c>
      <c r="R16" s="50">
        <v>5.5002328549270597E-2</v>
      </c>
      <c r="S16" s="50">
        <v>0</v>
      </c>
      <c r="T16" s="148">
        <v>0.13297311275670171</v>
      </c>
      <c r="U16" s="148"/>
      <c r="V16" s="50">
        <v>0</v>
      </c>
      <c r="W16" s="50">
        <v>0</v>
      </c>
      <c r="X16" s="50">
        <v>0.17078652319984719</v>
      </c>
      <c r="Y16" s="159">
        <v>0.24850584355856906</v>
      </c>
      <c r="Z16" s="159"/>
      <c r="AA16" s="50">
        <v>0</v>
      </c>
      <c r="AB16" s="164">
        <v>0.5289404208542714</v>
      </c>
      <c r="AC16" s="164"/>
      <c r="AD16" s="50">
        <v>6.9734152772938547</v>
      </c>
      <c r="AE16" s="50">
        <v>0.34138093201948266</v>
      </c>
      <c r="AF16" s="169">
        <v>7.3173296111720729</v>
      </c>
      <c r="AG16" s="169"/>
      <c r="AH16" s="50">
        <v>0</v>
      </c>
      <c r="AI16" s="50">
        <v>0</v>
      </c>
      <c r="AJ16" s="50"/>
      <c r="AK16" s="50"/>
      <c r="AL16" s="50"/>
      <c r="AM16" s="50"/>
      <c r="AN16" s="50"/>
      <c r="AO16" s="50"/>
      <c r="AP16" s="50"/>
      <c r="AQ16" s="50"/>
      <c r="AR16" s="50"/>
      <c r="AS16" s="50"/>
    </row>
    <row r="17" spans="1:89" s="8" customFormat="1" x14ac:dyDescent="0.2">
      <c r="A17" s="50" t="s">
        <v>82</v>
      </c>
      <c r="B17" s="80">
        <v>44409</v>
      </c>
      <c r="C17" s="50">
        <v>6</v>
      </c>
      <c r="D17" s="50" t="s">
        <v>129</v>
      </c>
      <c r="E17" s="50">
        <v>0.1</v>
      </c>
      <c r="F17" s="50">
        <v>200</v>
      </c>
      <c r="G17" s="50">
        <v>1.5</v>
      </c>
      <c r="H17" s="50">
        <v>0.21401813445034737</v>
      </c>
      <c r="I17" s="50">
        <v>0.26158967611497053</v>
      </c>
      <c r="J17" s="50">
        <v>0</v>
      </c>
      <c r="K17" s="50">
        <v>0</v>
      </c>
      <c r="L17" s="153">
        <v>1.9219680619266051</v>
      </c>
      <c r="M17" s="153"/>
      <c r="N17" s="50">
        <v>0</v>
      </c>
      <c r="O17" s="50">
        <v>8.6549990902725332E-2</v>
      </c>
      <c r="P17" s="50">
        <v>0.11878049541681558</v>
      </c>
      <c r="Q17" s="50">
        <v>0.50804939680908601</v>
      </c>
      <c r="R17" s="50">
        <v>4.9041014666326335E-2</v>
      </c>
      <c r="S17" s="50">
        <v>0</v>
      </c>
      <c r="T17" s="148">
        <v>0.11131584024868467</v>
      </c>
      <c r="U17" s="148"/>
      <c r="V17" s="50">
        <v>0</v>
      </c>
      <c r="W17" s="50">
        <v>0</v>
      </c>
      <c r="X17" s="50">
        <v>0.17820382975012355</v>
      </c>
      <c r="Y17" s="159">
        <v>0.23829807079257834</v>
      </c>
      <c r="Z17" s="159"/>
      <c r="AA17" s="50">
        <v>0</v>
      </c>
      <c r="AB17" s="164">
        <v>0.61754103015075379</v>
      </c>
      <c r="AC17" s="164"/>
      <c r="AD17" s="50">
        <v>8.7788558227632265</v>
      </c>
      <c r="AE17" s="50">
        <v>0.40686844508029379</v>
      </c>
      <c r="AF17" s="169">
        <v>8.9928739572135736</v>
      </c>
      <c r="AG17" s="169"/>
      <c r="AH17" s="50">
        <v>0</v>
      </c>
      <c r="AI17" s="50">
        <v>0</v>
      </c>
      <c r="AJ17" s="50"/>
      <c r="AK17" s="50"/>
      <c r="AL17" s="50"/>
      <c r="AM17" s="50"/>
      <c r="AN17" s="50"/>
      <c r="AO17" s="50"/>
      <c r="AP17" s="50"/>
      <c r="AQ17" s="50"/>
      <c r="AR17" s="50"/>
      <c r="AS17" s="50"/>
    </row>
    <row r="18" spans="1:89" s="136" customFormat="1" x14ac:dyDescent="0.2">
      <c r="A18" s="134" t="s">
        <v>83</v>
      </c>
      <c r="B18" s="135">
        <v>44409</v>
      </c>
      <c r="C18" s="134">
        <v>7</v>
      </c>
      <c r="D18" s="134" t="s">
        <v>129</v>
      </c>
      <c r="E18" s="134">
        <v>0.1</v>
      </c>
      <c r="F18" s="134">
        <v>200</v>
      </c>
      <c r="G18" s="134">
        <v>1.5</v>
      </c>
      <c r="H18" s="134">
        <v>0.43707733959950962</v>
      </c>
      <c r="I18" s="134">
        <v>0.29455154551360235</v>
      </c>
      <c r="J18" s="134">
        <v>0</v>
      </c>
      <c r="K18" s="134">
        <v>0</v>
      </c>
      <c r="L18" s="153">
        <v>2.3442053325688068</v>
      </c>
      <c r="M18" s="153"/>
      <c r="N18" s="134">
        <v>0</v>
      </c>
      <c r="O18" s="134">
        <v>0.12304697501833239</v>
      </c>
      <c r="P18" s="134">
        <v>0.15721010163041563</v>
      </c>
      <c r="Q18" s="134">
        <v>0.59697193188904529</v>
      </c>
      <c r="R18" s="134">
        <v>7.7183327116015138E-2</v>
      </c>
      <c r="S18" s="134">
        <v>0</v>
      </c>
      <c r="T18" s="148">
        <v>0.13360822338743536</v>
      </c>
      <c r="U18" s="148"/>
      <c r="V18" s="134">
        <v>0</v>
      </c>
      <c r="W18" s="134">
        <v>0</v>
      </c>
      <c r="X18" s="134">
        <v>0.20936867678021923</v>
      </c>
      <c r="Y18" s="159">
        <v>0.2487171221196629</v>
      </c>
      <c r="Z18" s="159"/>
      <c r="AA18" s="134">
        <v>0</v>
      </c>
      <c r="AB18" s="164">
        <v>0.62253802763819088</v>
      </c>
      <c r="AC18" s="164"/>
      <c r="AD18" s="134">
        <v>9.7731389842319452</v>
      </c>
      <c r="AE18" s="134">
        <v>0.45249265861852783</v>
      </c>
      <c r="AF18" s="169">
        <v>10.210216323831455</v>
      </c>
      <c r="AG18" s="169"/>
      <c r="AH18" s="134">
        <v>0</v>
      </c>
      <c r="AI18" s="134">
        <v>0</v>
      </c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</row>
    <row r="19" spans="1:89" s="136" customFormat="1" x14ac:dyDescent="0.2">
      <c r="A19" s="134" t="s">
        <v>84</v>
      </c>
      <c r="B19" s="135">
        <v>44409</v>
      </c>
      <c r="C19" s="134">
        <v>8</v>
      </c>
      <c r="D19" s="134" t="s">
        <v>129</v>
      </c>
      <c r="E19" s="134">
        <v>0.1</v>
      </c>
      <c r="F19" s="134">
        <v>200</v>
      </c>
      <c r="G19" s="134">
        <v>1.5</v>
      </c>
      <c r="H19" s="134">
        <v>0.4424281773600327</v>
      </c>
      <c r="I19" s="134">
        <v>0.13693065141591981</v>
      </c>
      <c r="J19" s="134">
        <v>0</v>
      </c>
      <c r="K19" s="134">
        <v>0</v>
      </c>
      <c r="L19" s="153">
        <v>0.95232436926605479</v>
      </c>
      <c r="M19" s="153"/>
      <c r="N19" s="134">
        <v>0</v>
      </c>
      <c r="O19" s="134">
        <v>9.2964016143527423E-2</v>
      </c>
      <c r="P19" s="134">
        <v>0.10012118634256346</v>
      </c>
      <c r="Q19" s="134">
        <v>0.22048231447968961</v>
      </c>
      <c r="R19" s="134">
        <v>4.5064531835941328E-2</v>
      </c>
      <c r="S19" s="134">
        <v>0</v>
      </c>
      <c r="T19" s="148">
        <v>9.2796014256491796E-2</v>
      </c>
      <c r="U19" s="148"/>
      <c r="V19" s="134">
        <v>0</v>
      </c>
      <c r="W19" s="134">
        <v>0</v>
      </c>
      <c r="X19" s="134">
        <v>0.18078164776431799</v>
      </c>
      <c r="Y19" s="159">
        <v>0.23994000703879328</v>
      </c>
      <c r="Z19" s="159"/>
      <c r="AA19" s="134">
        <v>0</v>
      </c>
      <c r="AB19" s="164">
        <v>0.58473107412060299</v>
      </c>
      <c r="AC19" s="164"/>
      <c r="AD19" s="134">
        <v>5.8183949167117639</v>
      </c>
      <c r="AE19" s="134">
        <v>0.32348722371361055</v>
      </c>
      <c r="AF19" s="169">
        <v>6.2608230940717968</v>
      </c>
      <c r="AG19" s="169"/>
      <c r="AH19" s="134">
        <v>0</v>
      </c>
      <c r="AI19" s="134">
        <v>0</v>
      </c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</row>
    <row r="20" spans="1:89" s="136" customFormat="1" x14ac:dyDescent="0.2">
      <c r="A20" s="134" t="s">
        <v>85</v>
      </c>
      <c r="B20" s="135">
        <v>44409</v>
      </c>
      <c r="C20" s="134">
        <v>9</v>
      </c>
      <c r="D20" s="134" t="s">
        <v>129</v>
      </c>
      <c r="E20" s="134">
        <v>0.1</v>
      </c>
      <c r="F20" s="134">
        <v>200</v>
      </c>
      <c r="G20" s="134">
        <v>1.5</v>
      </c>
      <c r="H20" s="134">
        <v>0.33996270944013079</v>
      </c>
      <c r="I20" s="134">
        <v>0.29799450190910531</v>
      </c>
      <c r="J20" s="134">
        <v>0</v>
      </c>
      <c r="K20" s="134">
        <v>0</v>
      </c>
      <c r="L20" s="153">
        <v>1.9158117832568802</v>
      </c>
      <c r="M20" s="153"/>
      <c r="N20" s="134">
        <v>0</v>
      </c>
      <c r="O20" s="134">
        <v>0.11515733047366478</v>
      </c>
      <c r="P20" s="134">
        <v>0.15170806549851254</v>
      </c>
      <c r="Q20" s="134">
        <v>0.49825579521134994</v>
      </c>
      <c r="R20" s="134">
        <v>5.867869946792844E-2</v>
      </c>
      <c r="S20" s="134">
        <v>0</v>
      </c>
      <c r="T20" s="148">
        <v>0.14535777005600764</v>
      </c>
      <c r="U20" s="148"/>
      <c r="V20" s="134">
        <v>0</v>
      </c>
      <c r="W20" s="134">
        <v>0</v>
      </c>
      <c r="X20" s="134">
        <v>0.20485141549591154</v>
      </c>
      <c r="Y20" s="159">
        <v>0.26743640263257673</v>
      </c>
      <c r="Z20" s="159"/>
      <c r="AA20" s="134">
        <v>0</v>
      </c>
      <c r="AB20" s="164">
        <v>0.63618367462311554</v>
      </c>
      <c r="AC20" s="164"/>
      <c r="AD20" s="134">
        <v>8.9427146293729081</v>
      </c>
      <c r="AE20" s="134">
        <v>0.43233922101303668</v>
      </c>
      <c r="AF20" s="169">
        <v>9.2826773388130395</v>
      </c>
      <c r="AG20" s="169"/>
      <c r="AH20" s="134">
        <v>0</v>
      </c>
      <c r="AI20" s="134">
        <v>0</v>
      </c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</row>
    <row r="21" spans="1:89" s="79" customFormat="1" x14ac:dyDescent="0.2">
      <c r="A21" s="50" t="s">
        <v>86</v>
      </c>
      <c r="B21" s="80">
        <v>44409</v>
      </c>
      <c r="C21" s="50">
        <v>10</v>
      </c>
      <c r="D21" s="50" t="s">
        <v>129</v>
      </c>
      <c r="E21" s="50">
        <v>0.1</v>
      </c>
      <c r="F21" s="50">
        <v>200</v>
      </c>
      <c r="G21" s="50">
        <v>1.5</v>
      </c>
      <c r="H21" s="39">
        <v>0.67565089906007358</v>
      </c>
      <c r="I21" s="39">
        <v>0.2248548065705043</v>
      </c>
      <c r="J21" s="39">
        <v>0</v>
      </c>
      <c r="K21" s="39">
        <v>0</v>
      </c>
      <c r="L21" s="151">
        <v>1.7446706422018345</v>
      </c>
      <c r="M21" s="151"/>
      <c r="N21" s="39">
        <v>0</v>
      </c>
      <c r="O21" s="50">
        <v>8.809119328676264E-2</v>
      </c>
      <c r="P21" s="39">
        <v>0.10415248589305399</v>
      </c>
      <c r="Q21" s="39">
        <v>0.41348642069432739</v>
      </c>
      <c r="R21" s="39">
        <v>5.594358863605127E-2</v>
      </c>
      <c r="S21" s="39">
        <v>0</v>
      </c>
      <c r="T21" s="146">
        <v>0.12356077320922922</v>
      </c>
      <c r="U21" s="146"/>
      <c r="V21" s="39">
        <v>0</v>
      </c>
      <c r="W21" s="39">
        <v>0</v>
      </c>
      <c r="X21" s="39">
        <v>0.17794240009302364</v>
      </c>
      <c r="Y21" s="157">
        <v>0.24051347741890511</v>
      </c>
      <c r="Z21" s="157"/>
      <c r="AA21" s="39">
        <v>0</v>
      </c>
      <c r="AB21" s="162">
        <v>0.65680315326633165</v>
      </c>
      <c r="AC21" s="162"/>
      <c r="AD21" s="39">
        <v>7.7396419829049687</v>
      </c>
      <c r="AE21" s="39">
        <v>0.3727046858171647</v>
      </c>
      <c r="AF21" s="167">
        <v>8.4152928819650423</v>
      </c>
      <c r="AG21" s="167"/>
      <c r="AH21" s="39">
        <v>0</v>
      </c>
      <c r="AI21" s="39">
        <v>0</v>
      </c>
      <c r="AJ21" s="39"/>
      <c r="AK21" s="39"/>
      <c r="AL21" s="39"/>
      <c r="AM21" s="39"/>
      <c r="AN21" s="39"/>
      <c r="AO21" s="39"/>
      <c r="AP21" s="39"/>
      <c r="AQ21" s="39"/>
      <c r="AR21" s="39"/>
      <c r="AS21" s="39"/>
    </row>
    <row r="22" spans="1:89" x14ac:dyDescent="0.2">
      <c r="A22" s="50" t="s">
        <v>87</v>
      </c>
      <c r="B22" s="80">
        <v>44409</v>
      </c>
      <c r="C22" s="50">
        <v>11</v>
      </c>
      <c r="D22" s="50" t="s">
        <v>129</v>
      </c>
      <c r="E22" s="50">
        <v>0.1</v>
      </c>
      <c r="F22" s="50">
        <v>200</v>
      </c>
      <c r="G22" s="50">
        <v>1.5</v>
      </c>
      <c r="H22" s="38">
        <v>0.3896117184307315</v>
      </c>
      <c r="I22" s="38">
        <v>0.3000197703770483</v>
      </c>
      <c r="J22" s="38">
        <v>0</v>
      </c>
      <c r="K22" s="38">
        <v>0</v>
      </c>
      <c r="L22" s="151">
        <v>2.0273570814220179</v>
      </c>
      <c r="N22" s="38">
        <v>0</v>
      </c>
      <c r="O22" s="50">
        <v>0.11761013767209012</v>
      </c>
      <c r="P22" s="38">
        <v>0.1290439089705579</v>
      </c>
      <c r="Q22" s="38">
        <v>0.47210210842312661</v>
      </c>
      <c r="R22" s="38">
        <v>5.8699161643728022E-2</v>
      </c>
      <c r="S22" s="38">
        <v>0</v>
      </c>
      <c r="T22" s="146">
        <v>0.13774279359351135</v>
      </c>
      <c r="V22" s="38">
        <v>0</v>
      </c>
      <c r="W22" s="38">
        <v>0</v>
      </c>
      <c r="X22" s="38">
        <v>0.21006784911897478</v>
      </c>
      <c r="Y22" s="157">
        <v>0.24515556923265253</v>
      </c>
      <c r="AA22" s="38">
        <v>0</v>
      </c>
      <c r="AB22" s="162">
        <v>0.79946468592964814</v>
      </c>
      <c r="AD22" s="38">
        <v>9.0269212709332578</v>
      </c>
      <c r="AE22" s="38">
        <v>0.45647089810156083</v>
      </c>
      <c r="AF22" s="167">
        <v>9.41653298936399</v>
      </c>
      <c r="AH22" s="38">
        <v>0</v>
      </c>
      <c r="AI22" s="38">
        <v>0</v>
      </c>
    </row>
    <row r="23" spans="1:89" s="4" customFormat="1" x14ac:dyDescent="0.2">
      <c r="A23" s="50" t="s">
        <v>88</v>
      </c>
      <c r="B23" s="80">
        <v>44409</v>
      </c>
      <c r="C23" s="50">
        <v>12</v>
      </c>
      <c r="D23" s="50" t="s">
        <v>129</v>
      </c>
      <c r="E23" s="50">
        <v>0.1</v>
      </c>
      <c r="F23" s="50">
        <v>200</v>
      </c>
      <c r="G23" s="50">
        <v>1.5</v>
      </c>
      <c r="H23" s="47">
        <v>0.37196010420923581</v>
      </c>
      <c r="I23" s="47">
        <v>0.28781565260911063</v>
      </c>
      <c r="J23" s="47">
        <v>0</v>
      </c>
      <c r="K23" s="47">
        <v>0</v>
      </c>
      <c r="L23" s="153">
        <v>2.2591924885321095</v>
      </c>
      <c r="M23" s="153"/>
      <c r="N23" s="47">
        <v>0</v>
      </c>
      <c r="O23" s="50">
        <v>0.12575555622942777</v>
      </c>
      <c r="P23" s="47">
        <v>0.16502934144094716</v>
      </c>
      <c r="Q23" s="47">
        <v>0.5457645846238629</v>
      </c>
      <c r="R23" s="47">
        <v>6.5513066184988117E-2</v>
      </c>
      <c r="S23" s="47">
        <v>0</v>
      </c>
      <c r="T23" s="148">
        <v>0.1261075668384711</v>
      </c>
      <c r="U23" s="148"/>
      <c r="V23" s="47">
        <v>0</v>
      </c>
      <c r="W23" s="47">
        <v>0</v>
      </c>
      <c r="X23" s="47">
        <v>0.22472006943550432</v>
      </c>
      <c r="Y23" s="159">
        <v>0.23360768673629517</v>
      </c>
      <c r="Z23" s="159"/>
      <c r="AA23" s="47">
        <v>0</v>
      </c>
      <c r="AB23" s="164">
        <v>0.76761569095477389</v>
      </c>
      <c r="AC23" s="164"/>
      <c r="AD23" s="47">
        <v>9.3173331158770267</v>
      </c>
      <c r="AE23" s="47">
        <v>0.43182032021090194</v>
      </c>
      <c r="AF23" s="169">
        <v>9.6892932200862631</v>
      </c>
      <c r="AG23" s="169"/>
      <c r="AH23" s="47">
        <v>0</v>
      </c>
      <c r="AI23" s="47">
        <v>0</v>
      </c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</row>
    <row r="24" spans="1:89" s="138" customFormat="1" x14ac:dyDescent="0.2">
      <c r="A24" s="134" t="s">
        <v>89</v>
      </c>
      <c r="B24" s="135">
        <v>44409</v>
      </c>
      <c r="C24" s="134">
        <v>13</v>
      </c>
      <c r="D24" s="134" t="s">
        <v>129</v>
      </c>
      <c r="E24" s="134">
        <v>0.1</v>
      </c>
      <c r="F24" s="134">
        <v>200</v>
      </c>
      <c r="G24" s="134">
        <v>1.5</v>
      </c>
      <c r="H24" s="137">
        <v>0.59460415815284018</v>
      </c>
      <c r="I24" s="137">
        <v>0.11733555390571139</v>
      </c>
      <c r="J24" s="137">
        <v>0</v>
      </c>
      <c r="K24" s="137">
        <v>0</v>
      </c>
      <c r="L24" s="151">
        <v>0.93989260321100898</v>
      </c>
      <c r="M24" s="151"/>
      <c r="N24" s="137">
        <v>0</v>
      </c>
      <c r="O24" s="134">
        <v>4.5750756727848139E-2</v>
      </c>
      <c r="P24" s="137">
        <v>5.0333049768198086E-2</v>
      </c>
      <c r="Q24" s="137">
        <v>0.2745688122432321</v>
      </c>
      <c r="R24" s="137">
        <v>6.9025739697249316E-2</v>
      </c>
      <c r="S24" s="137">
        <v>0</v>
      </c>
      <c r="T24" s="146">
        <v>4.4400584194588609E-2</v>
      </c>
      <c r="U24" s="146"/>
      <c r="V24" s="137">
        <v>0</v>
      </c>
      <c r="W24" s="137">
        <v>0</v>
      </c>
      <c r="X24" s="137">
        <v>8.6423780829654614E-2</v>
      </c>
      <c r="Y24" s="157">
        <v>9.2340804258639941E-2</v>
      </c>
      <c r="Z24" s="157"/>
      <c r="AA24" s="137">
        <v>0</v>
      </c>
      <c r="AB24" s="162">
        <v>0.25138741206030146</v>
      </c>
      <c r="AC24" s="162"/>
      <c r="AD24" s="137">
        <v>3.944534875790441</v>
      </c>
      <c r="AE24" s="137">
        <v>0.19998325322702501</v>
      </c>
      <c r="AF24" s="167">
        <v>4.5391390339432816</v>
      </c>
      <c r="AG24" s="167"/>
      <c r="AH24" s="137">
        <v>0</v>
      </c>
      <c r="AI24" s="137">
        <v>0</v>
      </c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</row>
    <row r="25" spans="1:89" s="138" customFormat="1" x14ac:dyDescent="0.2">
      <c r="A25" s="134" t="s">
        <v>90</v>
      </c>
      <c r="B25" s="135">
        <v>44409</v>
      </c>
      <c r="C25" s="134">
        <v>14</v>
      </c>
      <c r="D25" s="134" t="s">
        <v>129</v>
      </c>
      <c r="E25" s="134">
        <v>0.1</v>
      </c>
      <c r="F25" s="134">
        <v>200</v>
      </c>
      <c r="G25" s="134">
        <v>1.5</v>
      </c>
      <c r="H25" s="137">
        <v>0.40835502656313855</v>
      </c>
      <c r="I25" s="137">
        <v>7.9640557087553687E-2</v>
      </c>
      <c r="J25" s="137">
        <v>0</v>
      </c>
      <c r="K25" s="137">
        <v>0</v>
      </c>
      <c r="L25" s="151">
        <v>0.70004466743119242</v>
      </c>
      <c r="M25" s="151"/>
      <c r="N25" s="137">
        <v>0</v>
      </c>
      <c r="O25" s="134">
        <v>3.3532628891841672E-2</v>
      </c>
      <c r="P25" s="137">
        <v>4.7730163444259316E-2</v>
      </c>
      <c r="Q25" s="137">
        <v>0.18671824157884162</v>
      </c>
      <c r="R25" s="137">
        <v>2.6491696935189362E-2</v>
      </c>
      <c r="S25" s="137">
        <v>0</v>
      </c>
      <c r="T25" s="146">
        <v>4.7379253052729366E-2</v>
      </c>
      <c r="U25" s="146"/>
      <c r="V25" s="137">
        <v>0</v>
      </c>
      <c r="W25" s="137">
        <v>0</v>
      </c>
      <c r="X25" s="137">
        <v>7.6684006162816301E-2</v>
      </c>
      <c r="Y25" s="157">
        <v>8.9038822175259158E-2</v>
      </c>
      <c r="Z25" s="157"/>
      <c r="AA25" s="137">
        <v>0</v>
      </c>
      <c r="AB25" s="162">
        <v>0.21915403266331657</v>
      </c>
      <c r="AC25" s="162"/>
      <c r="AD25" s="137">
        <v>2.9517101702831128</v>
      </c>
      <c r="AE25" s="137">
        <v>0.14397544406757862</v>
      </c>
      <c r="AF25" s="167">
        <v>3.3600651968462514</v>
      </c>
      <c r="AG25" s="167"/>
      <c r="AH25" s="137">
        <v>0</v>
      </c>
      <c r="AI25" s="137">
        <v>0</v>
      </c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</row>
    <row r="26" spans="1:89" s="138" customFormat="1" x14ac:dyDescent="0.2">
      <c r="A26" s="134" t="s">
        <v>91</v>
      </c>
      <c r="B26" s="135">
        <v>44409</v>
      </c>
      <c r="C26" s="134">
        <v>15</v>
      </c>
      <c r="D26" s="134" t="s">
        <v>129</v>
      </c>
      <c r="E26" s="134">
        <v>0.1</v>
      </c>
      <c r="F26" s="134">
        <v>200</v>
      </c>
      <c r="G26" s="134">
        <v>1.5</v>
      </c>
      <c r="H26" s="137">
        <v>0.36542531671434408</v>
      </c>
      <c r="I26" s="137">
        <v>7.82053668399003E-2</v>
      </c>
      <c r="J26" s="137">
        <v>0</v>
      </c>
      <c r="K26" s="137">
        <v>0</v>
      </c>
      <c r="L26" s="151">
        <v>0.61554271788990822</v>
      </c>
      <c r="M26" s="151"/>
      <c r="N26" s="137">
        <v>0</v>
      </c>
      <c r="O26" s="134">
        <v>4.8833161495922768E-2</v>
      </c>
      <c r="P26" s="137">
        <v>5.1634492930167468E-2</v>
      </c>
      <c r="Q26" s="137">
        <v>0.16056455479061829</v>
      </c>
      <c r="R26" s="137">
        <v>2.5693672079005747E-2</v>
      </c>
      <c r="S26" s="137">
        <v>0</v>
      </c>
      <c r="T26" s="146">
        <v>4.2984287488052594E-2</v>
      </c>
      <c r="U26" s="146"/>
      <c r="V26" s="137">
        <v>0</v>
      </c>
      <c r="W26" s="137">
        <v>0</v>
      </c>
      <c r="X26" s="137">
        <v>9.3664774355375249E-2</v>
      </c>
      <c r="Y26" s="157">
        <v>9.1513799605215509E-2</v>
      </c>
      <c r="Z26" s="157"/>
      <c r="AA26" s="137">
        <v>0</v>
      </c>
      <c r="AB26" s="162">
        <v>0.30651912060301506</v>
      </c>
      <c r="AC26" s="162"/>
      <c r="AD26" s="137">
        <v>3.0117883211137717</v>
      </c>
      <c r="AE26" s="137">
        <v>0.16255544053111284</v>
      </c>
      <c r="AF26" s="167">
        <v>3.3772136378281159</v>
      </c>
      <c r="AG26" s="167"/>
      <c r="AH26" s="137">
        <v>0</v>
      </c>
      <c r="AI26" s="137">
        <v>0</v>
      </c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</row>
    <row r="27" spans="1:89" x14ac:dyDescent="0.2">
      <c r="A27" s="50" t="s">
        <v>92</v>
      </c>
      <c r="B27" s="80">
        <v>44409</v>
      </c>
      <c r="C27" s="50">
        <v>16</v>
      </c>
      <c r="D27" s="50" t="s">
        <v>129</v>
      </c>
      <c r="E27" s="50">
        <v>0.1</v>
      </c>
      <c r="F27" s="50">
        <v>200</v>
      </c>
      <c r="G27" s="50">
        <v>1.5</v>
      </c>
      <c r="H27" s="38">
        <v>0.37754158152840211</v>
      </c>
      <c r="I27" s="38">
        <v>9.6770327796043901E-2</v>
      </c>
      <c r="J27" s="38">
        <v>0</v>
      </c>
      <c r="K27" s="38">
        <v>0</v>
      </c>
      <c r="L27" s="151">
        <v>0.7574010894495411</v>
      </c>
      <c r="N27" s="38">
        <v>0</v>
      </c>
      <c r="O27" s="50">
        <v>4.7895323449466023E-2</v>
      </c>
      <c r="P27" s="38">
        <v>5.3300975027811198E-2</v>
      </c>
      <c r="Q27" s="38">
        <v>0.17461233977579488</v>
      </c>
      <c r="R27" s="38">
        <v>1.7270076374845383E-2</v>
      </c>
      <c r="S27" s="38">
        <v>0</v>
      </c>
      <c r="T27" s="146">
        <v>6.0271998856622211E-2</v>
      </c>
      <c r="V27" s="38">
        <v>0</v>
      </c>
      <c r="W27" s="38">
        <v>0</v>
      </c>
      <c r="X27" s="38">
        <v>9.3324307825198627E-2</v>
      </c>
      <c r="Y27" s="157">
        <v>9.1556055317434271E-2</v>
      </c>
      <c r="AA27" s="38">
        <v>0</v>
      </c>
      <c r="AB27" s="162">
        <v>0.30984130025125628</v>
      </c>
      <c r="AD27" s="38">
        <v>3.3084689679968564</v>
      </c>
      <c r="AE27" s="38">
        <v>0.15787975373338262</v>
      </c>
      <c r="AF27" s="167">
        <v>3.6860105495252586</v>
      </c>
      <c r="AH27" s="38">
        <v>0</v>
      </c>
      <c r="AI27" s="38">
        <v>0</v>
      </c>
    </row>
    <row r="28" spans="1:89" x14ac:dyDescent="0.2">
      <c r="A28" s="50" t="s">
        <v>93</v>
      </c>
      <c r="B28" s="80">
        <v>44409</v>
      </c>
      <c r="C28" s="50">
        <v>17</v>
      </c>
      <c r="D28" s="50" t="s">
        <v>129</v>
      </c>
      <c r="E28" s="50">
        <v>0.1</v>
      </c>
      <c r="F28" s="50">
        <v>200</v>
      </c>
      <c r="G28" s="50">
        <v>1.5</v>
      </c>
      <c r="H28" s="38">
        <v>0.51400332039231711</v>
      </c>
      <c r="I28" s="38">
        <v>0.1039187753884499</v>
      </c>
      <c r="J28" s="38">
        <v>0</v>
      </c>
      <c r="K28" s="38">
        <v>0</v>
      </c>
      <c r="L28" s="151">
        <v>0.83912717889908239</v>
      </c>
      <c r="N28" s="38">
        <v>0</v>
      </c>
      <c r="O28" s="50">
        <v>3.6687175048105293E-2</v>
      </c>
      <c r="P28" s="38">
        <v>4.0778552408374066E-2</v>
      </c>
      <c r="Q28" s="38">
        <v>0.20439162348787923</v>
      </c>
      <c r="R28" s="38">
        <v>2.1669444171755044E-2</v>
      </c>
      <c r="S28" s="38">
        <v>0</v>
      </c>
      <c r="T28" s="146">
        <v>3.8659184092756524E-2</v>
      </c>
      <c r="V28" s="38">
        <v>0</v>
      </c>
      <c r="W28" s="38">
        <v>0</v>
      </c>
      <c r="X28" s="38">
        <v>6.1034705293626638E-2</v>
      </c>
      <c r="Y28" s="157">
        <v>8.5911899471070391E-2</v>
      </c>
      <c r="AA28" s="38">
        <v>0</v>
      </c>
      <c r="AB28" s="162">
        <v>0.22118577889447236</v>
      </c>
      <c r="AD28" s="38">
        <v>3.2683486355852414</v>
      </c>
      <c r="AE28" s="38">
        <v>0.1746798646498095</v>
      </c>
      <c r="AF28" s="167">
        <v>3.7823519559775587</v>
      </c>
      <c r="AH28" s="38">
        <v>0</v>
      </c>
      <c r="AI28" s="38">
        <v>0</v>
      </c>
    </row>
    <row r="29" spans="1:89" x14ac:dyDescent="0.2">
      <c r="A29" s="50" t="s">
        <v>94</v>
      </c>
      <c r="B29" s="80">
        <v>44409</v>
      </c>
      <c r="C29" s="50">
        <v>18</v>
      </c>
      <c r="D29" s="50" t="s">
        <v>129</v>
      </c>
      <c r="E29" s="50">
        <v>0.1</v>
      </c>
      <c r="F29" s="50">
        <v>200</v>
      </c>
      <c r="G29" s="50">
        <v>1.5</v>
      </c>
      <c r="H29" s="38">
        <v>0.29594130568042498</v>
      </c>
      <c r="I29" s="38">
        <v>8.8181689293100704E-2</v>
      </c>
      <c r="J29" s="38">
        <v>0</v>
      </c>
      <c r="K29" s="38">
        <v>0</v>
      </c>
      <c r="L29" s="151">
        <v>0.76210983371559615</v>
      </c>
      <c r="N29" s="38">
        <v>0</v>
      </c>
      <c r="O29" s="50">
        <v>3.4011385377095825E-2</v>
      </c>
      <c r="P29" s="38">
        <v>4.9195609606314278E-2</v>
      </c>
      <c r="Q29" s="38">
        <v>0.22195275781413476</v>
      </c>
      <c r="R29" s="38">
        <v>2.6750884495317373E-2</v>
      </c>
      <c r="S29" s="38">
        <v>0</v>
      </c>
      <c r="T29" s="146">
        <v>4.3759122457547629E-2</v>
      </c>
      <c r="V29" s="38">
        <v>0</v>
      </c>
      <c r="W29" s="38">
        <v>0</v>
      </c>
      <c r="X29" s="38">
        <v>6.5436451148052951E-2</v>
      </c>
      <c r="Y29" s="157">
        <v>9.1374959407925282E-2</v>
      </c>
      <c r="AA29" s="38">
        <v>0</v>
      </c>
      <c r="AB29" s="162">
        <v>0.20122524497487437</v>
      </c>
      <c r="AD29" s="38">
        <v>3.0452048734923234</v>
      </c>
      <c r="AE29" s="38">
        <v>0.14906401967560962</v>
      </c>
      <c r="AF29" s="167">
        <v>3.3411461791727484</v>
      </c>
      <c r="AH29" s="38">
        <v>0</v>
      </c>
      <c r="AI29" s="38">
        <v>0</v>
      </c>
    </row>
    <row r="30" spans="1:89" s="136" customFormat="1" x14ac:dyDescent="0.2">
      <c r="A30" s="134" t="s">
        <v>95</v>
      </c>
      <c r="B30" s="135">
        <v>44409</v>
      </c>
      <c r="C30" s="134">
        <v>19</v>
      </c>
      <c r="D30" s="134" t="s">
        <v>129</v>
      </c>
      <c r="E30" s="134">
        <v>0.1</v>
      </c>
      <c r="F30" s="134">
        <v>200</v>
      </c>
      <c r="G30" s="134">
        <v>1.5</v>
      </c>
      <c r="H30" s="134">
        <v>0.15083827135267674</v>
      </c>
      <c r="I30" s="134">
        <v>0.13957350175001326</v>
      </c>
      <c r="J30" s="134">
        <v>0</v>
      </c>
      <c r="K30" s="134">
        <v>0</v>
      </c>
      <c r="L30" s="153">
        <v>1.040990108944954</v>
      </c>
      <c r="M30" s="153"/>
      <c r="N30" s="134">
        <v>0</v>
      </c>
      <c r="O30" s="134">
        <v>4.5337583322765794E-2</v>
      </c>
      <c r="P30" s="134">
        <v>5.4470157705840606E-2</v>
      </c>
      <c r="Q30" s="134">
        <v>0.23903122753442738</v>
      </c>
      <c r="R30" s="134">
        <v>2.3763406828578717E-2</v>
      </c>
      <c r="S30" s="134">
        <v>0</v>
      </c>
      <c r="T30" s="148">
        <v>5.4689376412473539E-2</v>
      </c>
      <c r="U30" s="148"/>
      <c r="V30" s="134">
        <v>0</v>
      </c>
      <c r="W30" s="134">
        <v>0</v>
      </c>
      <c r="X30" s="134">
        <v>7.8903118368431766E-2</v>
      </c>
      <c r="Y30" s="159">
        <v>8.6853598200517204E-2</v>
      </c>
      <c r="Z30" s="159"/>
      <c r="AA30" s="134">
        <v>0</v>
      </c>
      <c r="AB30" s="164">
        <v>0.27543889447236181</v>
      </c>
      <c r="AC30" s="164"/>
      <c r="AD30" s="134">
        <v>4.1302705218209983</v>
      </c>
      <c r="AE30" s="134">
        <v>0.18485701586587147</v>
      </c>
      <c r="AF30" s="169">
        <v>4.2811087931736749</v>
      </c>
      <c r="AG30" s="169"/>
      <c r="AH30" s="134">
        <v>0</v>
      </c>
      <c r="AI30" s="134">
        <v>0</v>
      </c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</row>
    <row r="31" spans="1:89" s="136" customFormat="1" x14ac:dyDescent="0.2">
      <c r="A31" s="134" t="s">
        <v>96</v>
      </c>
      <c r="B31" s="135">
        <v>44409</v>
      </c>
      <c r="C31" s="134">
        <v>20</v>
      </c>
      <c r="D31" s="134" t="s">
        <v>129</v>
      </c>
      <c r="E31" s="134">
        <v>0.1</v>
      </c>
      <c r="F31" s="134">
        <v>200</v>
      </c>
      <c r="G31" s="134">
        <v>1.5</v>
      </c>
      <c r="H31" s="134">
        <v>0.17756170821413977</v>
      </c>
      <c r="I31" s="134">
        <v>0.14352402542822293</v>
      </c>
      <c r="J31" s="134">
        <v>0</v>
      </c>
      <c r="K31" s="134">
        <v>0</v>
      </c>
      <c r="L31" s="153">
        <v>1.1546215596330272</v>
      </c>
      <c r="M31" s="153"/>
      <c r="N31" s="134">
        <v>0</v>
      </c>
      <c r="O31" s="134">
        <v>4.8570829175235572E-2</v>
      </c>
      <c r="P31" s="134">
        <v>6.464892454986132E-2</v>
      </c>
      <c r="Q31" s="134">
        <v>0.27222283776308676</v>
      </c>
      <c r="R31" s="134">
        <v>3.1354874050222838E-2</v>
      </c>
      <c r="S31" s="134">
        <v>0</v>
      </c>
      <c r="T31" s="148">
        <v>4.847799444389856E-2</v>
      </c>
      <c r="U31" s="148"/>
      <c r="V31" s="134">
        <v>0</v>
      </c>
      <c r="W31" s="134">
        <v>0</v>
      </c>
      <c r="X31" s="134">
        <v>8.9323826095623324E-2</v>
      </c>
      <c r="Y31" s="159">
        <v>9.5467726962828722E-2</v>
      </c>
      <c r="Z31" s="159"/>
      <c r="AA31" s="134">
        <v>0</v>
      </c>
      <c r="AB31" s="164">
        <v>0.30813902638190954</v>
      </c>
      <c r="AC31" s="164"/>
      <c r="AD31" s="134">
        <v>4.4946030557553014</v>
      </c>
      <c r="AE31" s="134">
        <v>0.19792996833255636</v>
      </c>
      <c r="AF31" s="169">
        <v>4.672164763969441</v>
      </c>
      <c r="AG31" s="169"/>
      <c r="AH31" s="134">
        <v>0</v>
      </c>
      <c r="AI31" s="134">
        <v>0</v>
      </c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</row>
    <row r="32" spans="1:89" s="136" customFormat="1" x14ac:dyDescent="0.2">
      <c r="A32" s="134" t="s">
        <v>97</v>
      </c>
      <c r="B32" s="135">
        <v>44409</v>
      </c>
      <c r="C32" s="134">
        <v>21</v>
      </c>
      <c r="D32" s="134" t="s">
        <v>129</v>
      </c>
      <c r="E32" s="134">
        <v>0.1</v>
      </c>
      <c r="F32" s="134">
        <v>200</v>
      </c>
      <c r="G32" s="134">
        <v>1.5</v>
      </c>
      <c r="H32" s="134">
        <v>0.19725832652227218</v>
      </c>
      <c r="I32" s="134">
        <v>0.1257191652304184</v>
      </c>
      <c r="J32" s="134">
        <v>0</v>
      </c>
      <c r="K32" s="134">
        <v>0</v>
      </c>
      <c r="L32" s="153">
        <v>1.0041801605504586</v>
      </c>
      <c r="M32" s="153"/>
      <c r="N32" s="134">
        <v>0</v>
      </c>
      <c r="O32" s="134">
        <v>4.2294528402794247E-2</v>
      </c>
      <c r="P32" s="134">
        <v>5.1782624672180248E-2</v>
      </c>
      <c r="Q32" s="134">
        <v>0.24366705270332706</v>
      </c>
      <c r="R32" s="134">
        <v>2.1369332260027872E-2</v>
      </c>
      <c r="S32" s="134">
        <v>0</v>
      </c>
      <c r="T32" s="148">
        <v>4.4203699899061179E-2</v>
      </c>
      <c r="U32" s="148"/>
      <c r="V32" s="134">
        <v>0</v>
      </c>
      <c r="W32" s="134">
        <v>0</v>
      </c>
      <c r="X32" s="134">
        <v>8.988316396662778E-2</v>
      </c>
      <c r="Y32" s="159">
        <v>0.10108773668792473</v>
      </c>
      <c r="Z32" s="159"/>
      <c r="AA32" s="134">
        <v>0</v>
      </c>
      <c r="AB32" s="164">
        <v>0.26371516959798996</v>
      </c>
      <c r="AC32" s="164"/>
      <c r="AD32" s="134">
        <v>4.2372751328830995</v>
      </c>
      <c r="AE32" s="134">
        <v>0.22162643829670947</v>
      </c>
      <c r="AF32" s="169">
        <v>4.4345334594053716</v>
      </c>
      <c r="AG32" s="169"/>
      <c r="AH32" s="134">
        <v>0</v>
      </c>
      <c r="AI32" s="134">
        <v>0</v>
      </c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</row>
    <row r="33" spans="1:89" s="8" customFormat="1" x14ac:dyDescent="0.2">
      <c r="A33" s="50" t="s">
        <v>98</v>
      </c>
      <c r="B33" s="80">
        <v>44409</v>
      </c>
      <c r="C33" s="50">
        <v>22</v>
      </c>
      <c r="D33" s="50" t="s">
        <v>129</v>
      </c>
      <c r="E33" s="50">
        <v>0.1</v>
      </c>
      <c r="F33" s="50">
        <v>200</v>
      </c>
      <c r="G33" s="50">
        <v>1.5</v>
      </c>
      <c r="H33" s="50">
        <v>0.16406160604822231</v>
      </c>
      <c r="I33" s="50">
        <v>0.13722319019462267</v>
      </c>
      <c r="J33" s="50">
        <v>0</v>
      </c>
      <c r="K33" s="50">
        <v>0</v>
      </c>
      <c r="L33" s="153">
        <v>1.0839478211009173</v>
      </c>
      <c r="M33" s="153"/>
      <c r="N33" s="50">
        <v>0</v>
      </c>
      <c r="O33" s="50">
        <v>4.1573114520904439E-2</v>
      </c>
      <c r="P33" s="50">
        <v>5.0999642607255577E-2</v>
      </c>
      <c r="Q33" s="50">
        <v>0.28002404476644094</v>
      </c>
      <c r="R33" s="50">
        <v>3.7193414878369614E-2</v>
      </c>
      <c r="S33" s="50">
        <v>0</v>
      </c>
      <c r="T33" s="148">
        <v>6.3568223030129781E-2</v>
      </c>
      <c r="U33" s="148"/>
      <c r="V33" s="50">
        <v>0</v>
      </c>
      <c r="W33" s="50">
        <v>0</v>
      </c>
      <c r="X33" s="50">
        <v>8.7043916295333465E-2</v>
      </c>
      <c r="Y33" s="159">
        <v>9.9602750229950909E-2</v>
      </c>
      <c r="Z33" s="159"/>
      <c r="AA33" s="50">
        <v>0</v>
      </c>
      <c r="AB33" s="164">
        <v>0.27725099246231155</v>
      </c>
      <c r="AC33" s="164"/>
      <c r="AD33" s="50">
        <v>4.3091232791916552</v>
      </c>
      <c r="AE33" s="50">
        <v>0.20372715041231973</v>
      </c>
      <c r="AF33" s="169">
        <v>4.4731848852398777</v>
      </c>
      <c r="AG33" s="169"/>
      <c r="AH33" s="50">
        <v>0</v>
      </c>
      <c r="AI33" s="50">
        <v>0</v>
      </c>
      <c r="AJ33" s="50"/>
      <c r="AK33" s="50"/>
      <c r="AL33" s="50"/>
      <c r="AM33" s="50"/>
      <c r="AN33" s="50"/>
      <c r="AO33" s="50"/>
      <c r="AP33" s="50"/>
      <c r="AQ33" s="50"/>
      <c r="AR33" s="50"/>
      <c r="AS33" s="50"/>
    </row>
    <row r="34" spans="1:89" s="8" customFormat="1" x14ac:dyDescent="0.2">
      <c r="A34" s="50" t="s">
        <v>99</v>
      </c>
      <c r="B34" s="80">
        <v>44409</v>
      </c>
      <c r="C34" s="50">
        <v>23</v>
      </c>
      <c r="D34" s="50" t="s">
        <v>129</v>
      </c>
      <c r="E34" s="50">
        <v>0.1</v>
      </c>
      <c r="F34" s="50">
        <v>200</v>
      </c>
      <c r="G34" s="50">
        <v>1.5</v>
      </c>
      <c r="H34" s="50">
        <v>0.15291402738046589</v>
      </c>
      <c r="I34" s="50">
        <v>0.13065731982818049</v>
      </c>
      <c r="J34" s="50">
        <v>0</v>
      </c>
      <c r="K34" s="50">
        <v>0</v>
      </c>
      <c r="L34" s="153">
        <v>1.1491294438073392</v>
      </c>
      <c r="M34" s="153"/>
      <c r="N34" s="50">
        <v>0</v>
      </c>
      <c r="O34" s="50">
        <v>4.1002541723409773E-2</v>
      </c>
      <c r="P34" s="50">
        <v>5.9982774676458898E-2</v>
      </c>
      <c r="Q34" s="50">
        <v>0.28480017941381819</v>
      </c>
      <c r="R34" s="50">
        <v>3.0413613963442165E-2</v>
      </c>
      <c r="S34" s="50">
        <v>0</v>
      </c>
      <c r="T34" s="148">
        <v>5.9459057249283152E-2</v>
      </c>
      <c r="U34" s="148"/>
      <c r="V34" s="50">
        <v>0</v>
      </c>
      <c r="W34" s="50">
        <v>0</v>
      </c>
      <c r="X34" s="50">
        <v>7.7237264274353318E-2</v>
      </c>
      <c r="Y34" s="159">
        <v>9.1894101015184415E-2</v>
      </c>
      <c r="Z34" s="159"/>
      <c r="AA34" s="50">
        <v>0</v>
      </c>
      <c r="AB34" s="164">
        <v>0.27003005653266332</v>
      </c>
      <c r="AC34" s="164"/>
      <c r="AD34" s="50">
        <v>4.3894918787483412</v>
      </c>
      <c r="AE34" s="50">
        <v>0.19884501920943912</v>
      </c>
      <c r="AF34" s="169">
        <v>4.5424059061288071</v>
      </c>
      <c r="AG34" s="169"/>
      <c r="AH34" s="50">
        <v>0</v>
      </c>
      <c r="AI34" s="50">
        <v>0</v>
      </c>
      <c r="AJ34" s="50"/>
      <c r="AK34" s="50"/>
      <c r="AL34" s="50"/>
      <c r="AM34" s="50"/>
      <c r="AN34" s="50"/>
      <c r="AO34" s="50"/>
      <c r="AP34" s="50"/>
      <c r="AQ34" s="50"/>
      <c r="AR34" s="50"/>
      <c r="AS34" s="50"/>
    </row>
    <row r="35" spans="1:89" s="8" customFormat="1" x14ac:dyDescent="0.2">
      <c r="A35" s="50" t="s">
        <v>100</v>
      </c>
      <c r="B35" s="80">
        <v>44409</v>
      </c>
      <c r="C35" s="50">
        <v>24</v>
      </c>
      <c r="D35" s="50" t="s">
        <v>129</v>
      </c>
      <c r="E35" s="50">
        <v>0.1</v>
      </c>
      <c r="F35" s="50">
        <v>200</v>
      </c>
      <c r="G35" s="50">
        <v>1.5</v>
      </c>
      <c r="H35" s="50">
        <v>6.9714650592562322E-2</v>
      </c>
      <c r="I35" s="50">
        <v>9.8393042901840158E-2</v>
      </c>
      <c r="J35" s="50">
        <v>0</v>
      </c>
      <c r="K35" s="50">
        <v>0</v>
      </c>
      <c r="L35" s="153">
        <v>0.98199030963302725</v>
      </c>
      <c r="M35" s="153"/>
      <c r="N35" s="50">
        <v>0</v>
      </c>
      <c r="O35" s="50">
        <v>4.4248904191913907E-2</v>
      </c>
      <c r="P35" s="50">
        <v>5.8321582998172763E-2</v>
      </c>
      <c r="Q35" s="50">
        <v>0.25127743881595171</v>
      </c>
      <c r="R35" s="50">
        <v>3.2916820136257428E-2</v>
      </c>
      <c r="S35" s="50">
        <v>0</v>
      </c>
      <c r="T35" s="148">
        <v>5.031346416671878E-2</v>
      </c>
      <c r="U35" s="148"/>
      <c r="V35" s="50">
        <v>0</v>
      </c>
      <c r="W35" s="50">
        <v>0</v>
      </c>
      <c r="X35" s="50">
        <v>8.1365420952744835E-2</v>
      </c>
      <c r="Y35" s="159">
        <v>9.636716998005676E-2</v>
      </c>
      <c r="Z35" s="159"/>
      <c r="AA35" s="50">
        <v>0</v>
      </c>
      <c r="AB35" s="164">
        <v>0.25355643844221104</v>
      </c>
      <c r="AC35" s="164"/>
      <c r="AD35" s="50">
        <v>3.8430570452136132</v>
      </c>
      <c r="AE35" s="50">
        <v>0.19895661077979071</v>
      </c>
      <c r="AF35" s="169">
        <v>3.9127716958061756</v>
      </c>
      <c r="AG35" s="169"/>
      <c r="AH35" s="50">
        <v>0</v>
      </c>
      <c r="AI35" s="50">
        <v>0</v>
      </c>
      <c r="AJ35" s="50"/>
      <c r="AK35" s="50"/>
      <c r="AL35" s="50"/>
      <c r="AM35" s="50"/>
      <c r="AN35" s="50"/>
      <c r="AO35" s="50"/>
      <c r="AP35" s="50"/>
      <c r="AQ35" s="50"/>
      <c r="AR35" s="50"/>
      <c r="AS35" s="50"/>
    </row>
    <row r="36" spans="1:89" s="136" customFormat="1" x14ac:dyDescent="0.2">
      <c r="A36" s="134" t="s">
        <v>101</v>
      </c>
      <c r="B36" s="135">
        <v>44409</v>
      </c>
      <c r="C36" s="134">
        <v>25</v>
      </c>
      <c r="D36" s="134" t="s">
        <v>129</v>
      </c>
      <c r="E36" s="134">
        <v>0.1</v>
      </c>
      <c r="F36" s="134">
        <v>200</v>
      </c>
      <c r="G36" s="134">
        <v>1.5</v>
      </c>
      <c r="H36" s="134">
        <v>0.16993522680833673</v>
      </c>
      <c r="I36" s="134">
        <v>0.15472801061939861</v>
      </c>
      <c r="J36" s="134">
        <v>0</v>
      </c>
      <c r="K36" s="134">
        <v>0</v>
      </c>
      <c r="L36" s="153">
        <v>1.1114935493119262</v>
      </c>
      <c r="M36" s="153"/>
      <c r="N36" s="134">
        <v>0</v>
      </c>
      <c r="O36" s="134">
        <v>4.3488140461921017E-2</v>
      </c>
      <c r="P36" s="134">
        <v>5.4216217576675843E-2</v>
      </c>
      <c r="Q36" s="134">
        <v>0.24863400824143383</v>
      </c>
      <c r="R36" s="134">
        <v>2.6382565330924933E-2</v>
      </c>
      <c r="S36" s="134">
        <v>0</v>
      </c>
      <c r="T36" s="148">
        <v>5.1888538530938194E-2</v>
      </c>
      <c r="U36" s="148"/>
      <c r="V36" s="134">
        <v>0</v>
      </c>
      <c r="W36" s="134">
        <v>0</v>
      </c>
      <c r="X36" s="134">
        <v>8.4867362405990063E-2</v>
      </c>
      <c r="Y36" s="159">
        <v>0.11043832214890618</v>
      </c>
      <c r="Z36" s="159"/>
      <c r="AA36" s="134">
        <v>0</v>
      </c>
      <c r="AB36" s="164">
        <v>0.26157359924623114</v>
      </c>
      <c r="AC36" s="164"/>
      <c r="AD36" s="134">
        <v>4.619313833927631</v>
      </c>
      <c r="AE36" s="134">
        <v>0.24412887845810088</v>
      </c>
      <c r="AF36" s="169">
        <v>4.7892490607359672</v>
      </c>
      <c r="AG36" s="169"/>
      <c r="AH36" s="134">
        <v>0</v>
      </c>
      <c r="AI36" s="134">
        <v>0</v>
      </c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</row>
    <row r="37" spans="1:89" s="136" customFormat="1" x14ac:dyDescent="0.2">
      <c r="A37" s="134" t="s">
        <v>102</v>
      </c>
      <c r="B37" s="135">
        <v>44409</v>
      </c>
      <c r="C37" s="134">
        <v>26</v>
      </c>
      <c r="D37" s="134" t="s">
        <v>129</v>
      </c>
      <c r="E37" s="134">
        <v>0.1</v>
      </c>
      <c r="F37" s="134">
        <v>200</v>
      </c>
      <c r="G37" s="134">
        <v>1.5</v>
      </c>
      <c r="H37" s="134">
        <v>0.15060763179403353</v>
      </c>
      <c r="I37" s="134">
        <v>0.1141476313172827</v>
      </c>
      <c r="J37" s="134">
        <v>0</v>
      </c>
      <c r="K37" s="134">
        <v>0</v>
      </c>
      <c r="L37" s="153">
        <v>1.0613066800458713</v>
      </c>
      <c r="M37" s="153"/>
      <c r="N37" s="134">
        <v>0</v>
      </c>
      <c r="O37" s="134">
        <v>3.8254610664211326E-2</v>
      </c>
      <c r="P37" s="134">
        <v>5.1417585736505907E-2</v>
      </c>
      <c r="Q37" s="134">
        <v>0.25781586051300753</v>
      </c>
      <c r="R37" s="134">
        <v>4.1374519466750428E-2</v>
      </c>
      <c r="S37" s="134">
        <v>0</v>
      </c>
      <c r="T37" s="148">
        <v>6.9265165387810523E-2</v>
      </c>
      <c r="U37" s="148"/>
      <c r="V37" s="134">
        <v>0</v>
      </c>
      <c r="W37" s="134">
        <v>0</v>
      </c>
      <c r="X37" s="134">
        <v>8.0599371259847438E-2</v>
      </c>
      <c r="Y37" s="159">
        <v>0.10686469620126188</v>
      </c>
      <c r="Z37" s="159"/>
      <c r="AA37" s="134">
        <v>0</v>
      </c>
      <c r="AB37" s="164">
        <v>0.29056716708542712</v>
      </c>
      <c r="AC37" s="164"/>
      <c r="AD37" s="134">
        <v>4.2421110658077144</v>
      </c>
      <c r="AE37" s="134">
        <v>0.20213139095629248</v>
      </c>
      <c r="AF37" s="169">
        <v>4.3927186976017483</v>
      </c>
      <c r="AG37" s="169"/>
      <c r="AH37" s="134">
        <v>0</v>
      </c>
      <c r="AI37" s="134">
        <v>0</v>
      </c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</row>
    <row r="38" spans="1:89" s="136" customFormat="1" x14ac:dyDescent="0.2">
      <c r="A38" s="134" t="s">
        <v>103</v>
      </c>
      <c r="B38" s="135">
        <v>44409</v>
      </c>
      <c r="C38" s="134">
        <v>27</v>
      </c>
      <c r="D38" s="134" t="s">
        <v>129</v>
      </c>
      <c r="E38" s="134">
        <v>0.1</v>
      </c>
      <c r="F38" s="134">
        <v>300</v>
      </c>
      <c r="G38" s="134">
        <v>1.5</v>
      </c>
      <c r="H38" s="134">
        <v>0.28710012259910095</v>
      </c>
      <c r="I38" s="134">
        <v>7.2697970117197835E-2</v>
      </c>
      <c r="J38" s="134">
        <v>0</v>
      </c>
      <c r="K38" s="134">
        <v>0</v>
      </c>
      <c r="L38" s="153">
        <v>1.1849289564220182</v>
      </c>
      <c r="M38" s="153"/>
      <c r="N38" s="134">
        <v>0</v>
      </c>
      <c r="O38" s="134">
        <v>1.968366846222977E-2</v>
      </c>
      <c r="P38" s="134">
        <v>2.2618306226855463E-2</v>
      </c>
      <c r="Q38" s="134">
        <v>0.27669403314390606</v>
      </c>
      <c r="R38" s="134">
        <v>1.5187481593465921E-2</v>
      </c>
      <c r="S38" s="134">
        <v>0</v>
      </c>
      <c r="T38" s="148">
        <v>6.2998740497905298E-2</v>
      </c>
      <c r="U38" s="148"/>
      <c r="V38" s="134">
        <v>0</v>
      </c>
      <c r="W38" s="134">
        <v>0</v>
      </c>
      <c r="X38" s="134">
        <v>0.12995688520301163</v>
      </c>
      <c r="Y38" s="159">
        <v>4.3736674323196223E-2</v>
      </c>
      <c r="Z38" s="159"/>
      <c r="AA38" s="134">
        <v>0</v>
      </c>
      <c r="AB38" s="164">
        <v>0.25270530150753767</v>
      </c>
      <c r="AC38" s="164"/>
      <c r="AD38" s="134">
        <v>4.5339046058728023</v>
      </c>
      <c r="AE38" s="134">
        <v>0.21147346525422367</v>
      </c>
      <c r="AF38" s="169">
        <v>4.8210047284719035</v>
      </c>
      <c r="AG38" s="169"/>
      <c r="AH38" s="134">
        <v>0</v>
      </c>
      <c r="AI38" s="134">
        <v>0</v>
      </c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</row>
    <row r="39" spans="1:89" s="79" customFormat="1" x14ac:dyDescent="0.2">
      <c r="A39" s="50" t="s">
        <v>104</v>
      </c>
      <c r="B39" s="80">
        <v>44409</v>
      </c>
      <c r="C39" s="50">
        <v>28</v>
      </c>
      <c r="D39" s="50" t="s">
        <v>129</v>
      </c>
      <c r="E39" s="50">
        <v>0.1</v>
      </c>
      <c r="F39" s="119">
        <v>300</v>
      </c>
      <c r="G39" s="50">
        <v>1.5</v>
      </c>
      <c r="H39" s="39">
        <v>0.19428051355401171</v>
      </c>
      <c r="I39" s="39">
        <v>6.9909267115659951E-2</v>
      </c>
      <c r="J39" s="39">
        <v>0</v>
      </c>
      <c r="K39" s="39">
        <v>0</v>
      </c>
      <c r="L39" s="151">
        <v>1.0462721903669723</v>
      </c>
      <c r="M39" s="151"/>
      <c r="N39" s="39">
        <v>0</v>
      </c>
      <c r="O39" s="50">
        <v>1.4668748931759413E-2</v>
      </c>
      <c r="P39" s="39">
        <v>1.9609821085500762E-2</v>
      </c>
      <c r="Q39" s="39">
        <v>0.25411730266033816</v>
      </c>
      <c r="R39" s="39">
        <v>1.1035933481240059E-2</v>
      </c>
      <c r="S39" s="39">
        <v>0</v>
      </c>
      <c r="T39" s="146">
        <v>6.4053024144923129E-2</v>
      </c>
      <c r="U39" s="146"/>
      <c r="V39" s="39">
        <v>0</v>
      </c>
      <c r="W39" s="39">
        <v>0</v>
      </c>
      <c r="X39" s="39">
        <v>0.12447699533635936</v>
      </c>
      <c r="Y39" s="157">
        <v>4.7857612352912172E-2</v>
      </c>
      <c r="Z39" s="157"/>
      <c r="AA39" s="39">
        <v>0</v>
      </c>
      <c r="AB39" s="162">
        <v>0.24959361809045227</v>
      </c>
      <c r="AC39" s="162"/>
      <c r="AD39" s="39">
        <v>4.3087735909202109</v>
      </c>
      <c r="AE39" s="39">
        <v>0.21786394251635616</v>
      </c>
      <c r="AF39" s="167">
        <v>4.5030541044742227</v>
      </c>
      <c r="AG39" s="167"/>
      <c r="AH39" s="39">
        <v>0</v>
      </c>
      <c r="AI39" s="39">
        <v>0</v>
      </c>
      <c r="AJ39" s="39"/>
      <c r="AK39" s="39"/>
      <c r="AL39" s="39"/>
      <c r="AM39" s="39"/>
      <c r="AN39" s="39"/>
      <c r="AO39" s="39"/>
      <c r="AP39" s="39"/>
      <c r="AQ39" s="39"/>
      <c r="AR39" s="39"/>
      <c r="AS39" s="39"/>
    </row>
    <row r="40" spans="1:89" x14ac:dyDescent="0.2">
      <c r="A40" s="50" t="s">
        <v>105</v>
      </c>
      <c r="B40" s="80">
        <v>44409</v>
      </c>
      <c r="C40" s="50">
        <v>29</v>
      </c>
      <c r="D40" s="50" t="s">
        <v>129</v>
      </c>
      <c r="E40" s="50">
        <v>0.1</v>
      </c>
      <c r="F40" s="119">
        <v>300</v>
      </c>
      <c r="G40" s="50">
        <v>1.5</v>
      </c>
      <c r="H40" s="38">
        <v>0.30609457158425285</v>
      </c>
      <c r="I40" s="38">
        <v>7.114443084796096E-2</v>
      </c>
      <c r="J40" s="38">
        <v>0</v>
      </c>
      <c r="K40" s="38">
        <v>0</v>
      </c>
      <c r="L40" s="151">
        <v>0.98694598623853202</v>
      </c>
      <c r="N40" s="38">
        <v>0</v>
      </c>
      <c r="O40" s="50">
        <v>1.0195982864042609E-2</v>
      </c>
      <c r="P40" s="38">
        <v>1.786045575125465E-2</v>
      </c>
      <c r="Q40" s="38">
        <v>0.22795239111383661</v>
      </c>
      <c r="R40" s="38">
        <v>1.4364447411305045E-2</v>
      </c>
      <c r="S40" s="38">
        <v>0</v>
      </c>
      <c r="T40" s="146">
        <v>5.1219555333232095E-2</v>
      </c>
      <c r="V40" s="38">
        <v>0</v>
      </c>
      <c r="W40" s="38">
        <v>0</v>
      </c>
      <c r="X40" s="38">
        <v>0.12060216196911117</v>
      </c>
      <c r="Y40" s="157">
        <v>4.8509557627144574E-2</v>
      </c>
      <c r="AA40" s="38">
        <v>0</v>
      </c>
      <c r="AB40" s="162">
        <v>0.21450481155778894</v>
      </c>
      <c r="AD40" s="38">
        <v>3.9279886502635422</v>
      </c>
      <c r="AE40" s="38">
        <v>0.18912911315083025</v>
      </c>
      <c r="AF40" s="167">
        <v>4.2340832218477953</v>
      </c>
      <c r="AH40" s="38">
        <v>0</v>
      </c>
      <c r="AI40" s="38">
        <v>0</v>
      </c>
    </row>
    <row r="41" spans="1:89" s="4" customFormat="1" x14ac:dyDescent="0.2">
      <c r="A41" s="50" t="s">
        <v>106</v>
      </c>
      <c r="B41" s="80">
        <v>44409</v>
      </c>
      <c r="C41" s="50">
        <v>30</v>
      </c>
      <c r="D41" s="50" t="s">
        <v>129</v>
      </c>
      <c r="E41" s="50">
        <v>0.1</v>
      </c>
      <c r="F41" s="119">
        <v>300</v>
      </c>
      <c r="G41" s="50">
        <v>1.5</v>
      </c>
      <c r="H41" s="47">
        <v>0.2608174635608228</v>
      </c>
      <c r="I41" s="47">
        <v>6.4675239963939118E-2</v>
      </c>
      <c r="J41" s="47">
        <v>0</v>
      </c>
      <c r="K41" s="47">
        <v>0</v>
      </c>
      <c r="L41" s="153">
        <v>1.056728497706422</v>
      </c>
      <c r="M41" s="153"/>
      <c r="N41" s="47">
        <v>0</v>
      </c>
      <c r="O41" s="50">
        <v>1.5241507831926472E-2</v>
      </c>
      <c r="P41" s="47">
        <v>1.9401731257435197E-2</v>
      </c>
      <c r="Q41" s="47">
        <v>0.24299356720663456</v>
      </c>
      <c r="R41" s="47">
        <v>1.2745661948049396E-2</v>
      </c>
      <c r="S41" s="47">
        <v>0</v>
      </c>
      <c r="T41" s="148">
        <v>5.8497923161439577E-2</v>
      </c>
      <c r="U41" s="148"/>
      <c r="V41" s="47">
        <v>0</v>
      </c>
      <c r="W41" s="47">
        <v>0</v>
      </c>
      <c r="X41" s="47">
        <v>0.13022034144660069</v>
      </c>
      <c r="Y41" s="159">
        <v>4.3668260312937267E-2</v>
      </c>
      <c r="Z41" s="159"/>
      <c r="AA41" s="47">
        <v>0</v>
      </c>
      <c r="AB41" s="164">
        <v>0.25636610552763822</v>
      </c>
      <c r="AC41" s="164"/>
      <c r="AD41" s="47">
        <v>4.2040376891313853</v>
      </c>
      <c r="AE41" s="47">
        <v>0.20461430339661463</v>
      </c>
      <c r="AF41" s="169">
        <v>4.4648551526922082</v>
      </c>
      <c r="AG41" s="169"/>
      <c r="AH41" s="47">
        <v>0</v>
      </c>
      <c r="AI41" s="47">
        <v>0</v>
      </c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</row>
    <row r="42" spans="1:89" s="138" customFormat="1" x14ac:dyDescent="0.2">
      <c r="A42" s="134" t="s">
        <v>107</v>
      </c>
      <c r="B42" s="135">
        <v>44409</v>
      </c>
      <c r="C42" s="134">
        <v>31</v>
      </c>
      <c r="D42" s="134" t="s">
        <v>129</v>
      </c>
      <c r="E42" s="134">
        <v>0.1</v>
      </c>
      <c r="F42" s="119">
        <v>300</v>
      </c>
      <c r="G42" s="134">
        <v>1.5</v>
      </c>
      <c r="H42" s="137">
        <v>0.253016721155156</v>
      </c>
      <c r="I42" s="137">
        <v>8.5641352548125355E-2</v>
      </c>
      <c r="J42" s="137">
        <v>0</v>
      </c>
      <c r="K42" s="137">
        <v>0</v>
      </c>
      <c r="L42" s="151">
        <v>1.077476490825688</v>
      </c>
      <c r="M42" s="151"/>
      <c r="N42" s="137">
        <v>0</v>
      </c>
      <c r="O42" s="134">
        <v>1.3204060141255866E-2</v>
      </c>
      <c r="P42" s="137">
        <v>2.2512497839703483E-2</v>
      </c>
      <c r="Q42" s="137">
        <v>0.24971719741528087</v>
      </c>
      <c r="R42" s="137">
        <v>1.0699444368091412E-2</v>
      </c>
      <c r="S42" s="137">
        <v>0</v>
      </c>
      <c r="T42" s="146">
        <v>6.7427578629554522E-2</v>
      </c>
      <c r="U42" s="146"/>
      <c r="V42" s="137">
        <v>0</v>
      </c>
      <c r="W42" s="137">
        <v>0</v>
      </c>
      <c r="X42" s="137">
        <v>0.12673055951229034</v>
      </c>
      <c r="Y42" s="157">
        <v>4.4702519173910896E-2</v>
      </c>
      <c r="Z42" s="157"/>
      <c r="AA42" s="137">
        <v>0</v>
      </c>
      <c r="AB42" s="162">
        <v>0.26128988693467342</v>
      </c>
      <c r="AC42" s="162"/>
      <c r="AD42" s="137">
        <v>4.2301875486496705</v>
      </c>
      <c r="AE42" s="137">
        <v>0.19971171373916957</v>
      </c>
      <c r="AF42" s="167">
        <v>4.4832042698048262</v>
      </c>
      <c r="AG42" s="167"/>
      <c r="AH42" s="137">
        <v>0</v>
      </c>
      <c r="AI42" s="137">
        <v>0</v>
      </c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</row>
    <row r="43" spans="1:89" s="138" customFormat="1" x14ac:dyDescent="0.2">
      <c r="A43" s="134" t="s">
        <v>108</v>
      </c>
      <c r="B43" s="135">
        <v>44409</v>
      </c>
      <c r="C43" s="134">
        <v>32</v>
      </c>
      <c r="D43" s="134" t="s">
        <v>129</v>
      </c>
      <c r="E43" s="134">
        <v>0.1</v>
      </c>
      <c r="F43" s="119">
        <v>300</v>
      </c>
      <c r="G43" s="134">
        <v>1.5</v>
      </c>
      <c r="H43" s="137">
        <v>0.27037106661217819</v>
      </c>
      <c r="I43" s="137">
        <v>6.4993615500874999E-2</v>
      </c>
      <c r="J43" s="137">
        <v>0</v>
      </c>
      <c r="K43" s="137">
        <v>0</v>
      </c>
      <c r="L43" s="151">
        <v>1.0597768348623853</v>
      </c>
      <c r="M43" s="151"/>
      <c r="N43" s="137">
        <v>0</v>
      </c>
      <c r="O43" s="134">
        <v>1.5412023840373155E-2</v>
      </c>
      <c r="P43" s="137">
        <v>1.6322707191312503E-2</v>
      </c>
      <c r="Q43" s="137">
        <v>0.24814573125633177</v>
      </c>
      <c r="R43" s="137">
        <v>1.1304215341723439E-2</v>
      </c>
      <c r="S43" s="137">
        <v>0</v>
      </c>
      <c r="T43" s="146">
        <v>6.2579567481621093E-2</v>
      </c>
      <c r="U43" s="146"/>
      <c r="V43" s="137">
        <v>0</v>
      </c>
      <c r="W43" s="137">
        <v>0</v>
      </c>
      <c r="X43" s="137">
        <v>0.13230367235744334</v>
      </c>
      <c r="Y43" s="157">
        <v>4.2420710714097476E-2</v>
      </c>
      <c r="Z43" s="157"/>
      <c r="AA43" s="137">
        <v>0</v>
      </c>
      <c r="AB43" s="162">
        <v>0.29284601758793971</v>
      </c>
      <c r="AC43" s="162"/>
      <c r="AD43" s="137">
        <v>4.2716895761826041</v>
      </c>
      <c r="AE43" s="137">
        <v>0.19269260396405663</v>
      </c>
      <c r="AF43" s="167">
        <v>4.5420606427947821</v>
      </c>
      <c r="AG43" s="167"/>
      <c r="AH43" s="137">
        <v>0</v>
      </c>
      <c r="AI43" s="137">
        <v>0</v>
      </c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</row>
    <row r="44" spans="1:89" s="138" customFormat="1" x14ac:dyDescent="0.2">
      <c r="A44" s="134" t="s">
        <v>109</v>
      </c>
      <c r="B44" s="135">
        <v>44409</v>
      </c>
      <c r="C44" s="134">
        <v>33</v>
      </c>
      <c r="D44" s="134" t="s">
        <v>129</v>
      </c>
      <c r="E44" s="134">
        <v>0.1</v>
      </c>
      <c r="F44" s="119">
        <v>300</v>
      </c>
      <c r="G44" s="134">
        <v>1.5</v>
      </c>
      <c r="H44" s="137">
        <v>0.22598576488216865</v>
      </c>
      <c r="I44" s="137">
        <v>6.7815656254971629E-2</v>
      </c>
      <c r="J44" s="137">
        <v>0</v>
      </c>
      <c r="K44" s="137">
        <v>0</v>
      </c>
      <c r="L44" s="151">
        <v>1.0050146215596329</v>
      </c>
      <c r="M44" s="151"/>
      <c r="N44" s="137">
        <v>0</v>
      </c>
      <c r="O44" s="134">
        <v>1.3470764667287855E-2</v>
      </c>
      <c r="P44" s="137">
        <v>1.9359407902574403E-2</v>
      </c>
      <c r="Q44" s="137">
        <v>0.23499031455427266</v>
      </c>
      <c r="R44" s="137">
        <v>8.5395480336913181E-3</v>
      </c>
      <c r="S44" s="137">
        <v>0</v>
      </c>
      <c r="T44" s="146">
        <v>5.1452429231167759E-2</v>
      </c>
      <c r="U44" s="146"/>
      <c r="V44" s="137">
        <v>0</v>
      </c>
      <c r="W44" s="137">
        <v>0</v>
      </c>
      <c r="X44" s="137">
        <v>0.1288584753258942</v>
      </c>
      <c r="Y44" s="157">
        <v>4.4292035112357159E-2</v>
      </c>
      <c r="Z44" s="157"/>
      <c r="AA44" s="137">
        <v>0</v>
      </c>
      <c r="AB44" s="162">
        <v>0.26890435929648243</v>
      </c>
      <c r="AC44" s="162"/>
      <c r="AD44" s="137">
        <v>4.11729793984862</v>
      </c>
      <c r="AE44" s="137">
        <v>0.19954432638364222</v>
      </c>
      <c r="AF44" s="167">
        <v>4.3432837047307888</v>
      </c>
      <c r="AG44" s="167"/>
      <c r="AH44" s="137">
        <v>0</v>
      </c>
      <c r="AI44" s="137">
        <v>0</v>
      </c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</row>
    <row r="45" spans="1:89" s="8" customFormat="1" x14ac:dyDescent="0.2">
      <c r="A45" s="50" t="s">
        <v>110</v>
      </c>
      <c r="B45" s="80">
        <v>44409</v>
      </c>
      <c r="C45" s="50">
        <v>34</v>
      </c>
      <c r="D45" s="50" t="s">
        <v>129</v>
      </c>
      <c r="E45" s="50">
        <v>0.1</v>
      </c>
      <c r="F45" s="119">
        <v>300</v>
      </c>
      <c r="G45" s="50">
        <v>1.5</v>
      </c>
      <c r="H45" s="50">
        <v>0.20724758207328703</v>
      </c>
      <c r="I45" s="50">
        <v>8.2832646895052223E-2</v>
      </c>
      <c r="J45" s="50">
        <v>0</v>
      </c>
      <c r="K45" s="50">
        <v>0</v>
      </c>
      <c r="L45" s="153">
        <v>1.0618942087155963</v>
      </c>
      <c r="M45" s="153"/>
      <c r="N45" s="50">
        <v>0</v>
      </c>
      <c r="O45" s="50">
        <v>1.3999801514007048E-2</v>
      </c>
      <c r="P45" s="50">
        <v>2.0583258247298997E-2</v>
      </c>
      <c r="Q45" s="50">
        <v>0.24647324227287887</v>
      </c>
      <c r="R45" s="50">
        <v>8.3576620265839435E-3</v>
      </c>
      <c r="S45" s="50">
        <v>0</v>
      </c>
      <c r="T45" s="148">
        <v>5.7210765616486067E-2</v>
      </c>
      <c r="U45" s="148"/>
      <c r="V45" s="50">
        <v>0</v>
      </c>
      <c r="W45" s="50">
        <v>0</v>
      </c>
      <c r="X45" s="50">
        <v>0.12831940331978123</v>
      </c>
      <c r="Y45" s="159">
        <v>4.4489228436044741E-2</v>
      </c>
      <c r="Z45" s="159"/>
      <c r="AA45" s="50">
        <v>0</v>
      </c>
      <c r="AB45" s="164">
        <v>0.28061893216080402</v>
      </c>
      <c r="AC45" s="164"/>
      <c r="AD45" s="50">
        <v>4.2379659804437582</v>
      </c>
      <c r="AE45" s="50">
        <v>0.18898404410937322</v>
      </c>
      <c r="AF45" s="169">
        <v>4.4452135625170452</v>
      </c>
      <c r="AG45" s="169"/>
      <c r="AH45" s="50">
        <v>0</v>
      </c>
      <c r="AI45" s="50">
        <v>0</v>
      </c>
      <c r="AJ45" s="50"/>
      <c r="AK45" s="50"/>
      <c r="AL45" s="50"/>
      <c r="AM45" s="50"/>
      <c r="AN45" s="50"/>
      <c r="AO45" s="50"/>
      <c r="AP45" s="50"/>
      <c r="AQ45" s="50"/>
      <c r="AR45" s="50"/>
      <c r="AS45" s="50"/>
    </row>
    <row r="46" spans="1:89" s="8" customFormat="1" x14ac:dyDescent="0.2">
      <c r="A46" s="50" t="s">
        <v>111</v>
      </c>
      <c r="B46" s="80">
        <v>44409</v>
      </c>
      <c r="C46" s="50">
        <v>35</v>
      </c>
      <c r="D46" s="50" t="s">
        <v>129</v>
      </c>
      <c r="E46" s="50">
        <v>0.1</v>
      </c>
      <c r="F46" s="119">
        <v>300</v>
      </c>
      <c r="G46" s="50">
        <v>1.5</v>
      </c>
      <c r="H46" s="50">
        <v>0.28023218907505792</v>
      </c>
      <c r="I46" s="50">
        <v>7.6418463302752287E-2</v>
      </c>
      <c r="J46" s="50">
        <v>0</v>
      </c>
      <c r="K46" s="50">
        <v>0</v>
      </c>
      <c r="L46" s="153">
        <v>1.1902138761467889</v>
      </c>
      <c r="M46" s="153"/>
      <c r="N46" s="50">
        <v>0</v>
      </c>
      <c r="O46" s="50">
        <v>1.8179629823623145E-2</v>
      </c>
      <c r="P46" s="50">
        <v>1.8354228224630568E-2</v>
      </c>
      <c r="Q46" s="50">
        <v>0.25780276496168292</v>
      </c>
      <c r="R46" s="50">
        <v>8.3394734258732048E-3</v>
      </c>
      <c r="S46" s="50">
        <v>0</v>
      </c>
      <c r="T46" s="148">
        <v>5.685086959240368E-2</v>
      </c>
      <c r="U46" s="148"/>
      <c r="V46" s="50">
        <v>0</v>
      </c>
      <c r="W46" s="50">
        <v>0</v>
      </c>
      <c r="X46" s="50">
        <v>0.11542220690285258</v>
      </c>
      <c r="Y46" s="159">
        <v>4.011475613301619E-2</v>
      </c>
      <c r="Z46" s="159"/>
      <c r="AA46" s="50">
        <v>0</v>
      </c>
      <c r="AB46" s="164">
        <v>0.24547521356783922</v>
      </c>
      <c r="AC46" s="164"/>
      <c r="AD46" s="50">
        <v>4.3249786571578959</v>
      </c>
      <c r="AE46" s="50">
        <v>0.20067512096320467</v>
      </c>
      <c r="AF46" s="169">
        <v>4.6052108462329535</v>
      </c>
      <c r="AG46" s="169"/>
      <c r="AH46" s="50">
        <v>0</v>
      </c>
      <c r="AI46" s="50">
        <v>0</v>
      </c>
      <c r="AJ46" s="50"/>
      <c r="AK46" s="50"/>
      <c r="AL46" s="50"/>
      <c r="AM46" s="50"/>
      <c r="AN46" s="50"/>
      <c r="AO46" s="50"/>
      <c r="AP46" s="50"/>
      <c r="AQ46" s="50"/>
      <c r="AR46" s="50"/>
      <c r="AS46" s="50"/>
    </row>
    <row r="47" spans="1:89" s="8" customFormat="1" x14ac:dyDescent="0.2">
      <c r="A47" s="50" t="s">
        <v>112</v>
      </c>
      <c r="B47" s="80">
        <v>44409</v>
      </c>
      <c r="C47" s="50">
        <v>36</v>
      </c>
      <c r="D47" s="50" t="s">
        <v>129</v>
      </c>
      <c r="E47" s="50">
        <v>0.1</v>
      </c>
      <c r="F47" s="119">
        <v>300</v>
      </c>
      <c r="G47" s="50">
        <v>1.5</v>
      </c>
      <c r="H47" s="50">
        <v>0.38289241928892526</v>
      </c>
      <c r="I47" s="50">
        <v>8.1420793074189951E-2</v>
      </c>
      <c r="J47" s="50">
        <v>0</v>
      </c>
      <c r="K47" s="50">
        <v>0</v>
      </c>
      <c r="L47" s="153">
        <v>1.2198287270642201</v>
      </c>
      <c r="M47" s="153"/>
      <c r="N47" s="50">
        <v>0</v>
      </c>
      <c r="O47" s="50">
        <v>1.8109674538106555E-2</v>
      </c>
      <c r="P47" s="50">
        <v>2.3492988893978519E-2</v>
      </c>
      <c r="Q47" s="50">
        <v>0.2675982373524653</v>
      </c>
      <c r="R47" s="50">
        <v>9.4853552706496754E-3</v>
      </c>
      <c r="S47" s="50">
        <v>0</v>
      </c>
      <c r="T47" s="148">
        <v>6.4489133444693564E-2</v>
      </c>
      <c r="U47" s="148"/>
      <c r="V47" s="50">
        <v>0</v>
      </c>
      <c r="W47" s="50">
        <v>0</v>
      </c>
      <c r="X47" s="50">
        <v>0.14599123750513912</v>
      </c>
      <c r="Y47" s="159">
        <v>4.2018275359633026E-2</v>
      </c>
      <c r="Z47" s="159"/>
      <c r="AA47" s="50">
        <v>0</v>
      </c>
      <c r="AB47" s="164">
        <v>0.32304765075376884</v>
      </c>
      <c r="AC47" s="164"/>
      <c r="AD47" s="50">
        <v>4.7854754657395118</v>
      </c>
      <c r="AE47" s="50">
        <v>0.21042450449291905</v>
      </c>
      <c r="AF47" s="169">
        <v>5.1683678850284371</v>
      </c>
      <c r="AG47" s="169"/>
      <c r="AH47" s="50">
        <v>0</v>
      </c>
      <c r="AI47" s="50">
        <v>0</v>
      </c>
      <c r="AJ47" s="50"/>
      <c r="AK47" s="50"/>
      <c r="AL47" s="50"/>
      <c r="AM47" s="50"/>
      <c r="AN47" s="50"/>
      <c r="AO47" s="50"/>
      <c r="AP47" s="50"/>
      <c r="AQ47" s="50"/>
      <c r="AR47" s="50"/>
      <c r="AS47" s="50"/>
    </row>
    <row r="48" spans="1:89" s="136" customFormat="1" x14ac:dyDescent="0.2">
      <c r="A48" s="134" t="s">
        <v>113</v>
      </c>
      <c r="B48" s="135">
        <v>44409</v>
      </c>
      <c r="C48" s="134">
        <v>37</v>
      </c>
      <c r="D48" s="134" t="s">
        <v>129</v>
      </c>
      <c r="E48" s="134">
        <v>0.1</v>
      </c>
      <c r="F48" s="119">
        <v>300</v>
      </c>
      <c r="G48" s="134">
        <v>1.5</v>
      </c>
      <c r="H48" s="134">
        <v>0.19636139490532625</v>
      </c>
      <c r="I48" s="134">
        <v>7.1372794452988261E-2</v>
      </c>
      <c r="J48" s="134">
        <v>0</v>
      </c>
      <c r="K48" s="134">
        <v>0</v>
      </c>
      <c r="L48" s="153">
        <v>1.0669974770642201</v>
      </c>
      <c r="M48" s="153"/>
      <c r="N48" s="134">
        <v>0</v>
      </c>
      <c r="O48" s="134">
        <v>1.4541954976760599E-2</v>
      </c>
      <c r="P48" s="134">
        <v>1.702104254651559E-2</v>
      </c>
      <c r="Q48" s="134">
        <v>0.22681120735555219</v>
      </c>
      <c r="R48" s="134">
        <v>8.9851687511043905E-3</v>
      </c>
      <c r="S48" s="134">
        <v>0</v>
      </c>
      <c r="T48" s="148">
        <v>5.9327801052264866E-2</v>
      </c>
      <c r="U48" s="148"/>
      <c r="V48" s="134">
        <v>0</v>
      </c>
      <c r="W48" s="134">
        <v>0</v>
      </c>
      <c r="X48" s="134">
        <v>0.1294623980996599</v>
      </c>
      <c r="Y48" s="159">
        <v>4.4915809911777058E-2</v>
      </c>
      <c r="Z48" s="159"/>
      <c r="AA48" s="134">
        <v>0</v>
      </c>
      <c r="AB48" s="164">
        <v>0.25036238693467339</v>
      </c>
      <c r="AC48" s="164"/>
      <c r="AD48" s="134">
        <v>4.0588573536061912</v>
      </c>
      <c r="AE48" s="134">
        <v>0.19069139513575206</v>
      </c>
      <c r="AF48" s="169">
        <v>4.2552187485115178</v>
      </c>
      <c r="AG48" s="169"/>
      <c r="AH48" s="134">
        <v>0</v>
      </c>
      <c r="AI48" s="134">
        <v>0</v>
      </c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</row>
    <row r="49" spans="1:45" s="136" customFormat="1" x14ac:dyDescent="0.2">
      <c r="A49" s="134" t="s">
        <v>114</v>
      </c>
      <c r="B49" s="135">
        <v>44409</v>
      </c>
      <c r="C49" s="134">
        <v>38</v>
      </c>
      <c r="D49" s="134" t="s">
        <v>129</v>
      </c>
      <c r="E49" s="134">
        <v>0.1</v>
      </c>
      <c r="F49" s="119">
        <v>300</v>
      </c>
      <c r="G49" s="134">
        <v>1.5</v>
      </c>
      <c r="H49" s="134">
        <v>0.33604696226672121</v>
      </c>
      <c r="I49" s="134">
        <v>8.2290908415972835E-2</v>
      </c>
      <c r="J49" s="134">
        <v>0</v>
      </c>
      <c r="K49" s="134">
        <v>0</v>
      </c>
      <c r="L49" s="153">
        <v>1.1028565940366972</v>
      </c>
      <c r="M49" s="153"/>
      <c r="N49" s="134">
        <v>0</v>
      </c>
      <c r="O49" s="134">
        <v>1.4813031708137374E-2</v>
      </c>
      <c r="P49" s="134">
        <v>1.9119575558363244E-2</v>
      </c>
      <c r="Q49" s="134">
        <v>0.24727768328281707</v>
      </c>
      <c r="R49" s="134">
        <v>1.1276932440657333E-2</v>
      </c>
      <c r="S49" s="134">
        <v>0</v>
      </c>
      <c r="T49" s="148">
        <v>7.0992666303406018E-2</v>
      </c>
      <c r="U49" s="148"/>
      <c r="V49" s="134">
        <v>0</v>
      </c>
      <c r="W49" s="134">
        <v>0</v>
      </c>
      <c r="X49" s="134">
        <v>0.13878064277675572</v>
      </c>
      <c r="Y49" s="159">
        <v>5.4010848922673584E-2</v>
      </c>
      <c r="Z49" s="159"/>
      <c r="AA49" s="134">
        <v>0</v>
      </c>
      <c r="AB49" s="164">
        <v>0.29912429648241207</v>
      </c>
      <c r="AC49" s="164"/>
      <c r="AD49" s="134">
        <v>4.6516045606517746</v>
      </c>
      <c r="AE49" s="134">
        <v>0.23961313957787458</v>
      </c>
      <c r="AF49" s="169">
        <v>4.9876515229184957</v>
      </c>
      <c r="AG49" s="169"/>
      <c r="AH49" s="134">
        <v>0</v>
      </c>
      <c r="AI49" s="134">
        <v>0</v>
      </c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</row>
    <row r="50" spans="1:45" s="136" customFormat="1" x14ac:dyDescent="0.2">
      <c r="A50" s="134" t="s">
        <v>115</v>
      </c>
      <c r="B50" s="135">
        <v>44409</v>
      </c>
      <c r="C50" s="134">
        <v>39</v>
      </c>
      <c r="D50" s="134" t="s">
        <v>129</v>
      </c>
      <c r="E50" s="134">
        <v>0.1</v>
      </c>
      <c r="F50" s="119">
        <v>300</v>
      </c>
      <c r="G50" s="134">
        <v>1.5</v>
      </c>
      <c r="H50" s="134">
        <v>0.27878684784089364</v>
      </c>
      <c r="I50" s="134">
        <v>7.4741574349048087E-2</v>
      </c>
      <c r="J50" s="134">
        <v>0</v>
      </c>
      <c r="K50" s="134">
        <v>0</v>
      </c>
      <c r="L50" s="153">
        <v>1.0973502866972478</v>
      </c>
      <c r="M50" s="153"/>
      <c r="N50" s="134">
        <v>0</v>
      </c>
      <c r="O50" s="134">
        <v>1.362379185435539E-2</v>
      </c>
      <c r="P50" s="134">
        <v>1.8816258181860893E-2</v>
      </c>
      <c r="Q50" s="134">
        <v>0.25013999664375997</v>
      </c>
      <c r="R50" s="134">
        <v>7.6028350970883309E-3</v>
      </c>
      <c r="S50" s="134">
        <v>0</v>
      </c>
      <c r="T50" s="148">
        <v>6.2909825009602571E-2</v>
      </c>
      <c r="U50" s="148"/>
      <c r="V50" s="134">
        <v>0</v>
      </c>
      <c r="W50" s="134">
        <v>0</v>
      </c>
      <c r="X50" s="134">
        <v>0.11779331309515405</v>
      </c>
      <c r="Y50" s="159">
        <v>4.2199371269142034E-2</v>
      </c>
      <c r="Z50" s="159"/>
      <c r="AA50" s="134">
        <v>0</v>
      </c>
      <c r="AB50" s="164">
        <v>0.23326643216080403</v>
      </c>
      <c r="AC50" s="164"/>
      <c r="AD50" s="134">
        <v>4.0014743611603265</v>
      </c>
      <c r="AE50" s="134">
        <v>0.17782488707421756</v>
      </c>
      <c r="AF50" s="169">
        <v>4.2802612090012202</v>
      </c>
      <c r="AG50" s="169"/>
      <c r="AH50" s="134">
        <v>0</v>
      </c>
      <c r="AI50" s="134">
        <v>0</v>
      </c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</row>
    <row r="51" spans="1:45" s="8" customFormat="1" x14ac:dyDescent="0.2">
      <c r="A51" s="50" t="s">
        <v>116</v>
      </c>
      <c r="B51" s="80">
        <v>44409</v>
      </c>
      <c r="C51" s="50">
        <v>40</v>
      </c>
      <c r="D51" s="50" t="s">
        <v>129</v>
      </c>
      <c r="E51" s="50">
        <v>0.1</v>
      </c>
      <c r="F51" s="119">
        <v>300</v>
      </c>
      <c r="G51" s="50">
        <v>1.5</v>
      </c>
      <c r="H51" s="50">
        <v>0.40839602915134177</v>
      </c>
      <c r="I51" s="50">
        <v>9.991824508140211E-2</v>
      </c>
      <c r="J51" s="50">
        <v>0</v>
      </c>
      <c r="K51" s="50">
        <v>0</v>
      </c>
      <c r="L51" s="153">
        <v>1.4890020068807339</v>
      </c>
      <c r="M51" s="153"/>
      <c r="N51" s="50">
        <v>0</v>
      </c>
      <c r="O51" s="50">
        <v>1.7991624993797313E-2</v>
      </c>
      <c r="P51" s="50">
        <v>2.2170384054578739E-2</v>
      </c>
      <c r="Q51" s="50">
        <v>0.33043443419387047</v>
      </c>
      <c r="R51" s="50">
        <v>1.4841898179961907E-2</v>
      </c>
      <c r="S51" s="50">
        <v>0</v>
      </c>
      <c r="T51" s="148">
        <v>6.0691171872906409E-2</v>
      </c>
      <c r="U51" s="148"/>
      <c r="V51" s="50">
        <v>0</v>
      </c>
      <c r="W51" s="50">
        <v>0</v>
      </c>
      <c r="X51" s="50">
        <v>0.12100747926694047</v>
      </c>
      <c r="Y51" s="159">
        <v>3.8935620544435355E-2</v>
      </c>
      <c r="Z51" s="159"/>
      <c r="AA51" s="50">
        <v>0</v>
      </c>
      <c r="AB51" s="164">
        <v>0.2235286934673367</v>
      </c>
      <c r="AC51" s="164"/>
      <c r="AD51" s="50">
        <v>5.0723221961109912</v>
      </c>
      <c r="AE51" s="50">
        <v>0.22357371119934413</v>
      </c>
      <c r="AF51" s="169">
        <v>5.4807182252623328</v>
      </c>
      <c r="AG51" s="169"/>
      <c r="AH51" s="50">
        <v>0</v>
      </c>
      <c r="AI51" s="50">
        <v>0</v>
      </c>
      <c r="AJ51" s="50"/>
      <c r="AK51" s="50"/>
      <c r="AL51" s="50"/>
      <c r="AM51" s="50"/>
      <c r="AN51" s="50"/>
      <c r="AO51" s="50"/>
      <c r="AP51" s="50"/>
      <c r="AQ51" s="50"/>
      <c r="AR51" s="50"/>
      <c r="AS51" s="50"/>
    </row>
    <row r="52" spans="1:45" s="8" customFormat="1" x14ac:dyDescent="0.2">
      <c r="A52" s="50" t="s">
        <v>117</v>
      </c>
      <c r="B52" s="80">
        <v>44409</v>
      </c>
      <c r="C52" s="50">
        <v>41</v>
      </c>
      <c r="D52" s="50" t="s">
        <v>129</v>
      </c>
      <c r="E52" s="50">
        <v>0.1</v>
      </c>
      <c r="F52" s="119">
        <v>300</v>
      </c>
      <c r="G52" s="50">
        <v>1.5</v>
      </c>
      <c r="H52" s="50">
        <v>0.33774856967715572</v>
      </c>
      <c r="I52" s="50">
        <v>0.10052332529034309</v>
      </c>
      <c r="J52" s="50">
        <v>0</v>
      </c>
      <c r="K52" s="50">
        <v>0</v>
      </c>
      <c r="L52" s="153">
        <v>1.1871314793577983</v>
      </c>
      <c r="M52" s="153"/>
      <c r="N52" s="50">
        <v>0</v>
      </c>
      <c r="O52" s="50">
        <v>1.7720548262420536E-2</v>
      </c>
      <c r="P52" s="50">
        <v>2.8719923219286455E-2</v>
      </c>
      <c r="Q52" s="50">
        <v>0.25716669532591785</v>
      </c>
      <c r="R52" s="50">
        <v>5.120091100072644E-3</v>
      </c>
      <c r="S52" s="50">
        <v>0</v>
      </c>
      <c r="T52" s="148">
        <v>6.5501076382995821E-2</v>
      </c>
      <c r="U52" s="148"/>
      <c r="V52" s="50">
        <v>0</v>
      </c>
      <c r="W52" s="50">
        <v>0</v>
      </c>
      <c r="X52" s="50">
        <v>0.14517654973650224</v>
      </c>
      <c r="Y52" s="159">
        <v>5.1052949067359889E-2</v>
      </c>
      <c r="Z52" s="159"/>
      <c r="AA52" s="50">
        <v>0</v>
      </c>
      <c r="AB52" s="164">
        <v>0.31649481155778897</v>
      </c>
      <c r="AC52" s="164"/>
      <c r="AD52" s="50">
        <v>4.7454233651857392</v>
      </c>
      <c r="AE52" s="50">
        <v>0.23491885418508573</v>
      </c>
      <c r="AF52" s="169">
        <v>5.0831719348628948</v>
      </c>
      <c r="AG52" s="169"/>
      <c r="AH52" s="50">
        <v>0</v>
      </c>
      <c r="AI52" s="50">
        <v>0</v>
      </c>
      <c r="AJ52" s="50"/>
      <c r="AK52" s="50"/>
      <c r="AL52" s="50"/>
      <c r="AM52" s="50"/>
      <c r="AN52" s="50"/>
      <c r="AO52" s="50"/>
      <c r="AP52" s="50"/>
      <c r="AQ52" s="50"/>
      <c r="AR52" s="50"/>
      <c r="AS52" s="50"/>
    </row>
    <row r="53" spans="1:45" s="8" customFormat="1" x14ac:dyDescent="0.2">
      <c r="A53" s="50" t="s">
        <v>118</v>
      </c>
      <c r="B53" s="80">
        <v>44409</v>
      </c>
      <c r="C53" s="50">
        <v>42</v>
      </c>
      <c r="D53" s="50" t="s">
        <v>129</v>
      </c>
      <c r="E53" s="50">
        <v>0.1</v>
      </c>
      <c r="F53" s="119">
        <v>300</v>
      </c>
      <c r="G53" s="50">
        <v>1.5</v>
      </c>
      <c r="H53" s="50">
        <v>0.2423457975752622</v>
      </c>
      <c r="I53" s="50">
        <v>0.10742757384525638</v>
      </c>
      <c r="J53" s="50">
        <v>0</v>
      </c>
      <c r="K53" s="50">
        <v>0</v>
      </c>
      <c r="L53" s="153">
        <v>1.0132343463302751</v>
      </c>
      <c r="M53" s="153"/>
      <c r="N53" s="50">
        <v>0</v>
      </c>
      <c r="O53" s="50">
        <v>1.44763718965888E-2</v>
      </c>
      <c r="P53" s="50">
        <v>6.2165954398028134E-2</v>
      </c>
      <c r="Q53" s="50">
        <v>0.20260688692164422</v>
      </c>
      <c r="R53" s="50">
        <v>8.453152180315315E-3</v>
      </c>
      <c r="S53" s="50">
        <v>0</v>
      </c>
      <c r="T53" s="148">
        <v>5.7392830663963043E-2</v>
      </c>
      <c r="U53" s="148"/>
      <c r="V53" s="50">
        <v>0</v>
      </c>
      <c r="W53" s="50">
        <v>0</v>
      </c>
      <c r="X53" s="50">
        <v>0.1265157413444408</v>
      </c>
      <c r="Y53" s="159">
        <v>3.735807395493472E-2</v>
      </c>
      <c r="Z53" s="159"/>
      <c r="AA53" s="50">
        <v>0</v>
      </c>
      <c r="AB53" s="164">
        <v>0.29551840452261308</v>
      </c>
      <c r="AC53" s="164"/>
      <c r="AD53" s="50">
        <v>3.7803690258204647</v>
      </c>
      <c r="AE53" s="50">
        <v>0.18272375701265089</v>
      </c>
      <c r="AF53" s="169">
        <v>4.0227148233957273</v>
      </c>
      <c r="AG53" s="169"/>
      <c r="AH53" s="50">
        <v>0</v>
      </c>
      <c r="AI53" s="50">
        <v>0</v>
      </c>
      <c r="AJ53" s="50"/>
      <c r="AK53" s="50"/>
      <c r="AL53" s="50"/>
      <c r="AM53" s="50"/>
      <c r="AN53" s="50"/>
      <c r="AO53" s="50"/>
      <c r="AP53" s="50"/>
      <c r="AQ53" s="50"/>
      <c r="AR53" s="50"/>
      <c r="AS53" s="50"/>
    </row>
    <row r="54" spans="1:45" s="138" customFormat="1" x14ac:dyDescent="0.2">
      <c r="A54" s="134" t="s">
        <v>119</v>
      </c>
      <c r="B54" s="135">
        <v>44409</v>
      </c>
      <c r="C54" s="134">
        <v>43</v>
      </c>
      <c r="D54" s="134" t="s">
        <v>129</v>
      </c>
      <c r="E54" s="134">
        <v>0.1</v>
      </c>
      <c r="F54" s="119">
        <v>300</v>
      </c>
      <c r="G54" s="134">
        <v>1.5</v>
      </c>
      <c r="H54" s="137">
        <v>0.19453677973028197</v>
      </c>
      <c r="I54" s="137">
        <v>7.2431268096727994E-2</v>
      </c>
      <c r="J54" s="137">
        <v>0</v>
      </c>
      <c r="K54" s="137">
        <v>0</v>
      </c>
      <c r="L54" s="151">
        <v>0.90546399082568807</v>
      </c>
      <c r="M54" s="151"/>
      <c r="N54" s="137">
        <v>0</v>
      </c>
      <c r="O54" s="134">
        <v>1.2911122383155156E-2</v>
      </c>
      <c r="P54" s="137">
        <v>2.045981512895502E-2</v>
      </c>
      <c r="Q54" s="137">
        <v>0.22653058839859699</v>
      </c>
      <c r="R54" s="137">
        <v>1.8097657707183943E-2</v>
      </c>
      <c r="S54" s="137">
        <v>0</v>
      </c>
      <c r="T54" s="146">
        <v>5.7566427569696911E-2</v>
      </c>
      <c r="U54" s="146"/>
      <c r="V54" s="137">
        <v>0</v>
      </c>
      <c r="W54" s="137">
        <v>0</v>
      </c>
      <c r="X54" s="137">
        <v>0.12739933305370868</v>
      </c>
      <c r="Y54" s="157">
        <v>3.8158920310318971E-2</v>
      </c>
      <c r="Z54" s="157"/>
      <c r="AA54" s="137">
        <v>0</v>
      </c>
      <c r="AB54" s="162">
        <v>0.28175378140703522</v>
      </c>
      <c r="AC54" s="162"/>
      <c r="AD54" s="137">
        <v>3.6156743789522059</v>
      </c>
      <c r="AE54" s="137">
        <v>0.17655274317220981</v>
      </c>
      <c r="AF54" s="167">
        <v>3.8102111586824878</v>
      </c>
      <c r="AG54" s="167"/>
      <c r="AH54" s="137">
        <v>0</v>
      </c>
      <c r="AI54" s="137">
        <v>0</v>
      </c>
      <c r="AJ54" s="137"/>
      <c r="AK54" s="137"/>
      <c r="AL54" s="137"/>
      <c r="AM54" s="137"/>
      <c r="AN54" s="137"/>
      <c r="AO54" s="137"/>
      <c r="AP54" s="137"/>
      <c r="AQ54" s="137"/>
      <c r="AR54" s="137"/>
      <c r="AS54" s="137"/>
    </row>
    <row r="55" spans="1:45" s="138" customFormat="1" x14ac:dyDescent="0.2">
      <c r="A55" s="134" t="s">
        <v>120</v>
      </c>
      <c r="B55" s="135">
        <v>44409</v>
      </c>
      <c r="C55" s="134">
        <v>44</v>
      </c>
      <c r="D55" s="134" t="s">
        <v>129</v>
      </c>
      <c r="E55" s="134">
        <v>0.1</v>
      </c>
      <c r="F55" s="119">
        <v>300</v>
      </c>
      <c r="G55" s="134">
        <v>1.5</v>
      </c>
      <c r="H55" s="137">
        <v>0.26959201743631656</v>
      </c>
      <c r="I55" s="137">
        <v>8.9221827172933116E-2</v>
      </c>
      <c r="J55" s="137">
        <v>0</v>
      </c>
      <c r="K55" s="137">
        <v>0</v>
      </c>
      <c r="L55" s="151">
        <v>0.9916291857798164</v>
      </c>
      <c r="M55" s="151"/>
      <c r="N55" s="137">
        <v>0</v>
      </c>
      <c r="O55" s="134">
        <v>1.2762467401432408E-2</v>
      </c>
      <c r="P55" s="137">
        <v>2.5461024895005395E-2</v>
      </c>
      <c r="Q55" s="137">
        <v>0.2186021674680898</v>
      </c>
      <c r="R55" s="137">
        <v>8.5259065831582662E-3</v>
      </c>
      <c r="S55" s="137">
        <v>0</v>
      </c>
      <c r="T55" s="146">
        <v>6.4408686098133952E-2</v>
      </c>
      <c r="U55" s="146"/>
      <c r="V55" s="137">
        <v>0</v>
      </c>
      <c r="W55" s="137">
        <v>0</v>
      </c>
      <c r="X55" s="137">
        <v>0.14036948658424661</v>
      </c>
      <c r="Y55" s="157">
        <v>4.8014562141153308E-2</v>
      </c>
      <c r="Z55" s="157"/>
      <c r="AA55" s="137">
        <v>0</v>
      </c>
      <c r="AB55" s="162">
        <v>0.28713516331658295</v>
      </c>
      <c r="AC55" s="162"/>
      <c r="AD55" s="137">
        <v>4.3083641997731528</v>
      </c>
      <c r="AE55" s="137">
        <v>0.21447527849668052</v>
      </c>
      <c r="AF55" s="167">
        <v>4.5779562172094694</v>
      </c>
      <c r="AG55" s="167"/>
      <c r="AH55" s="137">
        <v>0</v>
      </c>
      <c r="AI55" s="137">
        <v>0</v>
      </c>
      <c r="AJ55" s="137"/>
      <c r="AK55" s="137"/>
      <c r="AL55" s="137"/>
      <c r="AM55" s="137"/>
      <c r="AN55" s="137"/>
      <c r="AO55" s="137"/>
      <c r="AP55" s="137"/>
      <c r="AQ55" s="137"/>
      <c r="AR55" s="137"/>
      <c r="AS55" s="137"/>
    </row>
    <row r="56" spans="1:45" s="136" customFormat="1" x14ac:dyDescent="0.2">
      <c r="A56" s="134" t="s">
        <v>121</v>
      </c>
      <c r="B56" s="135">
        <v>44409</v>
      </c>
      <c r="C56" s="134">
        <v>45</v>
      </c>
      <c r="D56" s="134" t="s">
        <v>129</v>
      </c>
      <c r="E56" s="134">
        <v>0.1</v>
      </c>
      <c r="F56" s="119">
        <v>300</v>
      </c>
      <c r="G56" s="134">
        <v>1.5</v>
      </c>
      <c r="H56" s="134">
        <v>0.21234215365753986</v>
      </c>
      <c r="I56" s="134">
        <v>6.3980147823089556E-2</v>
      </c>
      <c r="J56" s="134">
        <v>0</v>
      </c>
      <c r="K56" s="134">
        <v>0</v>
      </c>
      <c r="L56" s="153">
        <v>1.1989217889908257</v>
      </c>
      <c r="M56" s="153"/>
      <c r="N56" s="134">
        <v>0</v>
      </c>
      <c r="O56" s="134">
        <v>1.3142849266428851E-2</v>
      </c>
      <c r="P56" s="134">
        <v>1.9786168397420732E-2</v>
      </c>
      <c r="Q56" s="134">
        <v>0.26799110389220254</v>
      </c>
      <c r="R56" s="134">
        <v>0</v>
      </c>
      <c r="S56" s="134">
        <v>0</v>
      </c>
      <c r="T56" s="148">
        <v>6.5348649831619754E-2</v>
      </c>
      <c r="U56" s="148"/>
      <c r="V56" s="134">
        <v>0</v>
      </c>
      <c r="W56" s="134">
        <v>0</v>
      </c>
      <c r="X56" s="134">
        <v>0.13494634113929044</v>
      </c>
      <c r="Y56" s="159">
        <v>4.8151390161671213E-2</v>
      </c>
      <c r="Z56" s="159"/>
      <c r="AA56" s="134">
        <v>0</v>
      </c>
      <c r="AB56" s="164">
        <v>0.27503620603015078</v>
      </c>
      <c r="AC56" s="164"/>
      <c r="AD56" s="134">
        <v>4.6701806839494999</v>
      </c>
      <c r="AE56" s="134">
        <v>0.2207392853124146</v>
      </c>
      <c r="AF56" s="169">
        <v>4.8825228376070395</v>
      </c>
      <c r="AG56" s="169"/>
      <c r="AH56" s="134">
        <v>0</v>
      </c>
      <c r="AI56" s="134">
        <v>0</v>
      </c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</row>
    <row r="57" spans="1:45" s="79" customFormat="1" x14ac:dyDescent="0.2">
      <c r="A57" s="50" t="s">
        <v>122</v>
      </c>
      <c r="B57" s="80">
        <v>44409</v>
      </c>
      <c r="C57" s="50">
        <v>46</v>
      </c>
      <c r="D57" s="50" t="s">
        <v>129</v>
      </c>
      <c r="E57" s="50">
        <v>0.1</v>
      </c>
      <c r="F57" s="119">
        <v>300</v>
      </c>
      <c r="G57" s="50">
        <v>1.5</v>
      </c>
      <c r="H57" s="39">
        <v>0.4893453889115924</v>
      </c>
      <c r="I57" s="39">
        <v>5.1353474041470004E-2</v>
      </c>
      <c r="J57" s="39">
        <v>0</v>
      </c>
      <c r="K57" s="39">
        <v>0</v>
      </c>
      <c r="L57" s="151">
        <v>1.2466961009174311</v>
      </c>
      <c r="M57" s="151"/>
      <c r="N57" s="39">
        <v>0</v>
      </c>
      <c r="O57" s="50">
        <v>1.269251211591582E-2</v>
      </c>
      <c r="P57" s="39">
        <v>1.0390383618324684E-2</v>
      </c>
      <c r="Q57" s="39">
        <v>0.13537806800736715</v>
      </c>
      <c r="R57" s="39">
        <v>0.16756248404767043</v>
      </c>
      <c r="S57" s="39">
        <v>0</v>
      </c>
      <c r="T57" s="146">
        <v>3.72132488901196E-2</v>
      </c>
      <c r="U57" s="146"/>
      <c r="V57" s="39">
        <v>0</v>
      </c>
      <c r="W57" s="39">
        <v>0</v>
      </c>
      <c r="X57" s="39">
        <v>4.0215582290624136E-2</v>
      </c>
      <c r="Y57" s="157">
        <v>5.0079055509555923E-2</v>
      </c>
      <c r="Z57" s="157"/>
      <c r="AA57" s="39">
        <v>0</v>
      </c>
      <c r="AB57" s="162">
        <v>0.32637898241206037</v>
      </c>
      <c r="AC57" s="162"/>
      <c r="AD57" s="39">
        <v>4.8620145522747649</v>
      </c>
      <c r="AE57" s="39">
        <v>0.22035243453519587</v>
      </c>
      <c r="AF57" s="167">
        <v>5.3513599411863577</v>
      </c>
      <c r="AG57" s="167"/>
      <c r="AH57" s="39">
        <v>0</v>
      </c>
      <c r="AI57" s="39">
        <v>0</v>
      </c>
      <c r="AJ57" s="39"/>
      <c r="AK57" s="39"/>
      <c r="AL57" s="39"/>
      <c r="AM57" s="39"/>
      <c r="AN57" s="39"/>
      <c r="AO57" s="39"/>
      <c r="AP57" s="39"/>
      <c r="AQ57" s="39"/>
      <c r="AR57" s="39"/>
      <c r="AS57" s="39"/>
    </row>
    <row r="58" spans="1:45" s="79" customFormat="1" x14ac:dyDescent="0.2">
      <c r="A58" s="50" t="s">
        <v>123</v>
      </c>
      <c r="B58" s="80">
        <v>44409</v>
      </c>
      <c r="C58" s="50">
        <v>47</v>
      </c>
      <c r="D58" s="50" t="s">
        <v>129</v>
      </c>
      <c r="E58" s="50">
        <v>0.1</v>
      </c>
      <c r="F58" s="119">
        <v>300</v>
      </c>
      <c r="G58" s="50">
        <v>1.5</v>
      </c>
      <c r="H58" s="39">
        <v>0.38572159787494892</v>
      </c>
      <c r="I58" s="39">
        <v>5.6090768680065748E-3</v>
      </c>
      <c r="J58" s="39">
        <v>0</v>
      </c>
      <c r="K58" s="39">
        <v>0</v>
      </c>
      <c r="L58" s="151">
        <v>1.1297750573394494</v>
      </c>
      <c r="M58" s="151"/>
      <c r="N58" s="39">
        <v>0</v>
      </c>
      <c r="O58" s="50">
        <v>7.6382427373423833E-3</v>
      </c>
      <c r="P58" s="39">
        <v>8.9937129079185139E-3</v>
      </c>
      <c r="Q58" s="39">
        <v>0.13484676278219868</v>
      </c>
      <c r="R58" s="39">
        <v>0.13436828775057427</v>
      </c>
      <c r="S58" s="39">
        <v>0</v>
      </c>
      <c r="T58" s="146">
        <v>2.955804875434349E-2</v>
      </c>
      <c r="U58" s="146"/>
      <c r="V58" s="39">
        <v>0</v>
      </c>
      <c r="W58" s="39">
        <v>0</v>
      </c>
      <c r="X58" s="39">
        <v>8.5100419852241913E-2</v>
      </c>
      <c r="Y58" s="157">
        <v>4.6042628904277509E-2</v>
      </c>
      <c r="Z58" s="157"/>
      <c r="AA58" s="39">
        <v>0</v>
      </c>
      <c r="AB58" s="162">
        <v>0.2604479020100503</v>
      </c>
      <c r="AC58" s="162"/>
      <c r="AD58" s="39">
        <v>4.1277885879919634</v>
      </c>
      <c r="AE58" s="39">
        <v>0.19020411194521694</v>
      </c>
      <c r="AF58" s="167">
        <v>4.5135101858669122</v>
      </c>
      <c r="AG58" s="167"/>
      <c r="AH58" s="39">
        <v>0</v>
      </c>
      <c r="AI58" s="39">
        <v>0</v>
      </c>
      <c r="AJ58" s="39"/>
      <c r="AK58" s="39"/>
      <c r="AL58" s="39"/>
      <c r="AM58" s="39"/>
      <c r="AN58" s="39"/>
      <c r="AO58" s="39"/>
      <c r="AP58" s="39"/>
      <c r="AQ58" s="39"/>
      <c r="AR58" s="39"/>
      <c r="AS58" s="39"/>
    </row>
    <row r="59" spans="1:45" s="79" customFormat="1" x14ac:dyDescent="0.2">
      <c r="A59" s="50" t="s">
        <v>124</v>
      </c>
      <c r="B59" s="80">
        <v>44409</v>
      </c>
      <c r="C59" s="50">
        <v>48</v>
      </c>
      <c r="D59" s="50" t="s">
        <v>129</v>
      </c>
      <c r="E59" s="50">
        <v>0.1</v>
      </c>
      <c r="F59" s="119">
        <v>300</v>
      </c>
      <c r="G59" s="50">
        <v>1.5</v>
      </c>
      <c r="H59" s="39">
        <v>0.11590406620351451</v>
      </c>
      <c r="I59" s="39">
        <v>1.7644005541708647E-2</v>
      </c>
      <c r="J59" s="39">
        <v>0</v>
      </c>
      <c r="K59" s="39">
        <v>0</v>
      </c>
      <c r="L59" s="151">
        <v>1.0777716743119266</v>
      </c>
      <c r="M59" s="151"/>
      <c r="N59" s="39">
        <v>0</v>
      </c>
      <c r="O59" s="50">
        <v>1.5578167643475048E-2</v>
      </c>
      <c r="P59" s="39">
        <v>8.8879045207665309E-3</v>
      </c>
      <c r="Q59" s="39">
        <v>0.11551772902712545</v>
      </c>
      <c r="R59" s="39">
        <v>0.13091245361553411</v>
      </c>
      <c r="S59" s="39">
        <v>0</v>
      </c>
      <c r="T59" s="146">
        <v>1.7749225093569392E-2</v>
      </c>
      <c r="U59" s="146"/>
      <c r="V59" s="39">
        <v>0</v>
      </c>
      <c r="W59" s="39">
        <v>0</v>
      </c>
      <c r="X59" s="39">
        <v>8.3410246720293693E-2</v>
      </c>
      <c r="Y59" s="157">
        <v>4.6915913623465366E-2</v>
      </c>
      <c r="Z59" s="157"/>
      <c r="AA59" s="39">
        <v>0</v>
      </c>
      <c r="AB59" s="162">
        <v>0.25168027638190954</v>
      </c>
      <c r="AC59" s="162"/>
      <c r="AD59" s="39">
        <v>4.0585332522814372</v>
      </c>
      <c r="AE59" s="39">
        <v>0.20809968011059493</v>
      </c>
      <c r="AF59" s="167">
        <v>4.1744373184849515</v>
      </c>
      <c r="AG59" s="167"/>
      <c r="AH59" s="39">
        <v>0</v>
      </c>
      <c r="AI59" s="39">
        <v>0</v>
      </c>
      <c r="AJ59" s="39"/>
      <c r="AK59" s="39"/>
      <c r="AL59" s="39"/>
      <c r="AM59" s="39"/>
      <c r="AN59" s="39"/>
      <c r="AO59" s="39"/>
      <c r="AP59" s="39"/>
      <c r="AQ59" s="39"/>
      <c r="AR59" s="39"/>
      <c r="AS59" s="39"/>
    </row>
    <row r="60" spans="1:45" s="136" customFormat="1" x14ac:dyDescent="0.2">
      <c r="A60" s="134" t="s">
        <v>125</v>
      </c>
      <c r="B60" s="135">
        <v>44409</v>
      </c>
      <c r="C60" s="134">
        <v>49</v>
      </c>
      <c r="D60" s="134" t="s">
        <v>129</v>
      </c>
      <c r="E60" s="134">
        <v>0.1</v>
      </c>
      <c r="F60" s="119">
        <v>300</v>
      </c>
      <c r="G60" s="134">
        <v>1.5</v>
      </c>
      <c r="H60" s="134">
        <v>0.56688128320392317</v>
      </c>
      <c r="I60" s="134">
        <v>7.0474342021530467E-2</v>
      </c>
      <c r="J60" s="134">
        <v>0</v>
      </c>
      <c r="K60" s="134">
        <v>0</v>
      </c>
      <c r="L60" s="153">
        <v>1.5323712729357797</v>
      </c>
      <c r="M60" s="153"/>
      <c r="N60" s="134">
        <v>0</v>
      </c>
      <c r="O60" s="134">
        <v>1.1179729066619619E-2</v>
      </c>
      <c r="P60" s="134">
        <v>1.7155066503574769E-2</v>
      </c>
      <c r="Q60" s="134">
        <v>0.18158665625265444</v>
      </c>
      <c r="R60" s="134">
        <v>0.22808050576247224</v>
      </c>
      <c r="S60" s="134">
        <v>0</v>
      </c>
      <c r="T60" s="148">
        <v>3.5219001509615981E-2</v>
      </c>
      <c r="U60" s="148"/>
      <c r="V60" s="134">
        <v>0</v>
      </c>
      <c r="W60" s="134">
        <v>0</v>
      </c>
      <c r="X60" s="134">
        <v>5.2330516322742202E-2</v>
      </c>
      <c r="Y60" s="159">
        <v>6.08522499485692E-2</v>
      </c>
      <c r="Z60" s="159"/>
      <c r="AA60" s="134">
        <v>0</v>
      </c>
      <c r="AB60" s="164">
        <v>0.37385961055276384</v>
      </c>
      <c r="AC60" s="164"/>
      <c r="AD60" s="134">
        <v>5.773489825268916</v>
      </c>
      <c r="AE60" s="134">
        <v>0.25542194537767843</v>
      </c>
      <c r="AF60" s="169">
        <v>6.3403711084728389</v>
      </c>
      <c r="AG60" s="169"/>
      <c r="AH60" s="134">
        <v>0</v>
      </c>
      <c r="AI60" s="134">
        <v>0</v>
      </c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</row>
    <row r="61" spans="1:45" s="136" customFormat="1" x14ac:dyDescent="0.2">
      <c r="A61" s="134" t="s">
        <v>126</v>
      </c>
      <c r="B61" s="135">
        <v>44409</v>
      </c>
      <c r="C61" s="134">
        <v>50</v>
      </c>
      <c r="D61" s="134" t="s">
        <v>129</v>
      </c>
      <c r="E61" s="134">
        <v>0.1</v>
      </c>
      <c r="F61" s="119">
        <v>300</v>
      </c>
      <c r="G61" s="134">
        <v>1.5</v>
      </c>
      <c r="H61" s="134">
        <v>0.10944615856150389</v>
      </c>
      <c r="I61" s="134">
        <v>4.9226525428222936E-2</v>
      </c>
      <c r="J61" s="134">
        <v>0</v>
      </c>
      <c r="K61" s="134">
        <v>0</v>
      </c>
      <c r="L61" s="153">
        <v>1.3210539564220183</v>
      </c>
      <c r="M61" s="153"/>
      <c r="N61" s="134">
        <v>0</v>
      </c>
      <c r="O61" s="134">
        <v>1.8262701725174087E-2</v>
      </c>
      <c r="P61" s="134">
        <v>1.1064030349858972E-2</v>
      </c>
      <c r="Q61" s="134">
        <v>0.155264598090258</v>
      </c>
      <c r="R61" s="134">
        <v>1.1204178037814382E-2</v>
      </c>
      <c r="S61" s="134">
        <v>0</v>
      </c>
      <c r="T61" s="148">
        <v>2.7809377484390208E-2</v>
      </c>
      <c r="U61" s="148"/>
      <c r="V61" s="134">
        <v>0</v>
      </c>
      <c r="W61" s="134">
        <v>0</v>
      </c>
      <c r="X61" s="134">
        <v>9.8654230291654044E-2</v>
      </c>
      <c r="Y61" s="159">
        <v>4.7640297261501374E-2</v>
      </c>
      <c r="Z61" s="159"/>
      <c r="AA61" s="134">
        <v>0</v>
      </c>
      <c r="AB61" s="164">
        <v>0.32022883165829147</v>
      </c>
      <c r="AC61" s="164"/>
      <c r="AD61" s="134">
        <v>5.0209094912263792</v>
      </c>
      <c r="AE61" s="134">
        <v>0.23000510537060553</v>
      </c>
      <c r="AF61" s="169">
        <v>5.1303556497878828</v>
      </c>
      <c r="AG61" s="169"/>
      <c r="AH61" s="134">
        <v>0</v>
      </c>
      <c r="AI61" s="134">
        <v>0</v>
      </c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</row>
    <row r="62" spans="1:45" s="141" customFormat="1" ht="13.5" thickBot="1" x14ac:dyDescent="0.25">
      <c r="A62" s="139" t="s">
        <v>127</v>
      </c>
      <c r="B62" s="140">
        <v>44409</v>
      </c>
      <c r="C62" s="139">
        <v>51</v>
      </c>
      <c r="D62" s="139" t="s">
        <v>129</v>
      </c>
      <c r="E62" s="139">
        <v>0.1</v>
      </c>
      <c r="F62" s="121">
        <v>300</v>
      </c>
      <c r="G62" s="139">
        <v>1.5</v>
      </c>
      <c r="H62" s="139">
        <v>0.14346805612314401</v>
      </c>
      <c r="I62" s="139">
        <v>3.9975299093174946E-2</v>
      </c>
      <c r="J62" s="139">
        <v>0</v>
      </c>
      <c r="K62" s="139">
        <v>0</v>
      </c>
      <c r="L62" s="156">
        <v>1.2621932339449542</v>
      </c>
      <c r="M62" s="156"/>
      <c r="N62" s="139">
        <v>0</v>
      </c>
      <c r="O62" s="139">
        <v>9.7631345349087247E-3</v>
      </c>
      <c r="P62" s="139">
        <v>1.131444353278533E-2</v>
      </c>
      <c r="Q62" s="139">
        <v>0.14139828003057908</v>
      </c>
      <c r="R62" s="139">
        <v>0.15695852983331041</v>
      </c>
      <c r="S62" s="139">
        <v>0</v>
      </c>
      <c r="T62" s="150">
        <v>2.3477922982786802E-2</v>
      </c>
      <c r="U62" s="150"/>
      <c r="V62" s="139">
        <v>0</v>
      </c>
      <c r="W62" s="139">
        <v>0</v>
      </c>
      <c r="X62" s="139">
        <v>9.5602191038999335E-2</v>
      </c>
      <c r="Y62" s="161">
        <v>4.6227749167331161E-2</v>
      </c>
      <c r="Z62" s="161"/>
      <c r="AA62" s="139">
        <v>0</v>
      </c>
      <c r="AB62" s="166">
        <v>0.32925271356783919</v>
      </c>
      <c r="AC62" s="166"/>
      <c r="AD62" s="139">
        <v>4.8655114349892132</v>
      </c>
      <c r="AE62" s="139">
        <v>0.22996790818048835</v>
      </c>
      <c r="AF62" s="171">
        <v>5.0089794911123571</v>
      </c>
      <c r="AG62" s="171"/>
      <c r="AH62" s="139">
        <v>0</v>
      </c>
      <c r="AI62" s="139">
        <v>0</v>
      </c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</row>
    <row r="63" spans="1:45" s="8" customFormat="1" x14ac:dyDescent="0.2">
      <c r="A63" s="50" t="s">
        <v>137</v>
      </c>
      <c r="B63" s="80">
        <v>44409</v>
      </c>
      <c r="C63" s="50">
        <v>1</v>
      </c>
      <c r="D63" s="50" t="s">
        <v>239</v>
      </c>
      <c r="E63" s="50">
        <v>0.1</v>
      </c>
      <c r="F63" s="119">
        <v>300</v>
      </c>
      <c r="G63" s="50">
        <v>1.5</v>
      </c>
      <c r="H63" s="50">
        <v>0.7675171979294374</v>
      </c>
      <c r="I63" s="50">
        <v>8.8195024394124188E-2</v>
      </c>
      <c r="J63" s="50">
        <v>0</v>
      </c>
      <c r="K63" s="50">
        <v>0</v>
      </c>
      <c r="L63" s="153">
        <v>3.5338912844036692</v>
      </c>
      <c r="M63" s="153">
        <v>7.4060000000000006</v>
      </c>
      <c r="N63" s="50">
        <v>0</v>
      </c>
      <c r="O63" s="50">
        <v>0.12145112006748525</v>
      </c>
      <c r="P63" s="50">
        <v>0.12536177709766888</v>
      </c>
      <c r="Q63" s="50">
        <v>0.89542890054134905</v>
      </c>
      <c r="R63" s="50">
        <v>3.565420454322344E-2</v>
      </c>
      <c r="S63" s="50">
        <v>0</v>
      </c>
      <c r="T63" s="148">
        <v>8.3275705901794561E-2</v>
      </c>
      <c r="U63" s="148">
        <v>0.86799999999999999</v>
      </c>
      <c r="V63" s="50">
        <v>0</v>
      </c>
      <c r="W63" s="50">
        <v>0</v>
      </c>
      <c r="X63" s="50">
        <v>1.0574201387879518</v>
      </c>
      <c r="Y63" s="159">
        <v>0.29399512385045795</v>
      </c>
      <c r="Z63" s="159">
        <v>1.6219999999999999</v>
      </c>
      <c r="AA63" s="50">
        <v>0</v>
      </c>
      <c r="AB63" s="164">
        <v>2.219472261306533</v>
      </c>
      <c r="AC63" s="164">
        <v>9.1440000000000001</v>
      </c>
      <c r="AD63" s="50">
        <v>17.837121103393059</v>
      </c>
      <c r="AE63" s="50">
        <v>0.95564045073863901</v>
      </c>
      <c r="AF63" s="169">
        <v>18.604638301322495</v>
      </c>
      <c r="AG63" s="169">
        <v>19.038</v>
      </c>
      <c r="AH63" s="50">
        <v>0</v>
      </c>
      <c r="AI63" s="50">
        <v>0</v>
      </c>
      <c r="AJ63" s="50"/>
      <c r="AK63" s="50"/>
      <c r="AL63" s="50"/>
      <c r="AM63" s="50"/>
      <c r="AN63" s="50"/>
      <c r="AO63" s="50"/>
      <c r="AP63" s="50"/>
      <c r="AQ63" s="50"/>
      <c r="AR63" s="50"/>
      <c r="AS63" s="50"/>
    </row>
    <row r="64" spans="1:45" s="8" customFormat="1" x14ac:dyDescent="0.2">
      <c r="A64" s="50" t="s">
        <v>138</v>
      </c>
      <c r="B64" s="80">
        <v>44409</v>
      </c>
      <c r="C64" s="50">
        <v>2</v>
      </c>
      <c r="D64" s="50" t="s">
        <v>239</v>
      </c>
      <c r="E64" s="50">
        <v>0.1</v>
      </c>
      <c r="F64" s="119">
        <v>300</v>
      </c>
      <c r="G64" s="50">
        <v>1.5</v>
      </c>
      <c r="H64" s="50">
        <v>1.4099867524860372</v>
      </c>
      <c r="I64" s="50">
        <v>0.10289530638489684</v>
      </c>
      <c r="J64" s="50">
        <v>0</v>
      </c>
      <c r="K64" s="50">
        <v>0</v>
      </c>
      <c r="L64" s="153">
        <v>3.7227008600917428</v>
      </c>
      <c r="M64" s="153">
        <v>6.51</v>
      </c>
      <c r="N64" s="50">
        <v>0</v>
      </c>
      <c r="O64" s="50">
        <v>0.12835920451224825</v>
      </c>
      <c r="P64" s="50">
        <v>0.1453172389145328</v>
      </c>
      <c r="Q64" s="50">
        <v>0.89936504911090709</v>
      </c>
      <c r="R64" s="50">
        <v>4.3689018907191797E-2</v>
      </c>
      <c r="S64" s="50">
        <v>0</v>
      </c>
      <c r="T64" s="148">
        <v>0.12990976248112979</v>
      </c>
      <c r="U64" s="148">
        <v>1.3039999999999998</v>
      </c>
      <c r="V64" s="50">
        <v>0</v>
      </c>
      <c r="W64" s="50">
        <v>0</v>
      </c>
      <c r="X64" s="50">
        <v>1.2447577938446588</v>
      </c>
      <c r="Y64" s="159">
        <v>0.45880447456428342</v>
      </c>
      <c r="Z64" s="159">
        <v>2.5700000000000003</v>
      </c>
      <c r="AA64" s="50">
        <v>0</v>
      </c>
      <c r="AB64" s="164">
        <v>2.4358257788944728</v>
      </c>
      <c r="AC64" s="164">
        <v>8.07</v>
      </c>
      <c r="AD64" s="50">
        <v>20.640887547908338</v>
      </c>
      <c r="AE64" s="50">
        <v>1.2476123551254643</v>
      </c>
      <c r="AF64" s="169">
        <v>22.050874300394376</v>
      </c>
      <c r="AG64" s="169">
        <v>18.453999999999997</v>
      </c>
      <c r="AH64" s="50">
        <v>0</v>
      </c>
      <c r="AI64" s="50">
        <v>0</v>
      </c>
      <c r="AJ64" s="50"/>
      <c r="AK64" s="50"/>
      <c r="AL64" s="50"/>
      <c r="AM64" s="50"/>
      <c r="AN64" s="50"/>
      <c r="AO64" s="50"/>
      <c r="AP64" s="50"/>
      <c r="AQ64" s="50"/>
      <c r="AR64" s="50"/>
      <c r="AS64" s="50"/>
    </row>
    <row r="65" spans="1:89" s="8" customFormat="1" x14ac:dyDescent="0.2">
      <c r="A65" s="50" t="s">
        <v>139</v>
      </c>
      <c r="B65" s="80">
        <v>44409</v>
      </c>
      <c r="C65" s="50">
        <v>3</v>
      </c>
      <c r="D65" s="50" t="s">
        <v>239</v>
      </c>
      <c r="E65" s="50">
        <v>0.1</v>
      </c>
      <c r="F65" s="119">
        <v>300</v>
      </c>
      <c r="G65" s="50">
        <v>1.5</v>
      </c>
      <c r="H65" s="50">
        <v>1.8745460768287701</v>
      </c>
      <c r="I65" s="50">
        <v>0.12060932120697883</v>
      </c>
      <c r="J65" s="50">
        <v>0</v>
      </c>
      <c r="K65" s="50">
        <v>0</v>
      </c>
      <c r="L65" s="153">
        <v>2.8360264334862384</v>
      </c>
      <c r="M65" s="153">
        <v>6.3439999999999994</v>
      </c>
      <c r="N65" s="50">
        <v>0</v>
      </c>
      <c r="O65" s="50">
        <v>0.11956669956388216</v>
      </c>
      <c r="P65" s="50">
        <v>0.16147417963264052</v>
      </c>
      <c r="Q65" s="50">
        <v>0.70542367558003904</v>
      </c>
      <c r="R65" s="50">
        <v>3.8182420042015976E-2</v>
      </c>
      <c r="S65" s="50">
        <v>0</v>
      </c>
      <c r="T65" s="148">
        <v>0.13297099572126592</v>
      </c>
      <c r="U65" s="148">
        <v>1.1580000000000001</v>
      </c>
      <c r="V65" s="50">
        <v>0</v>
      </c>
      <c r="W65" s="50">
        <v>0</v>
      </c>
      <c r="X65" s="50">
        <v>1.1603707324365966</v>
      </c>
      <c r="Y65" s="159">
        <v>0.46404820723295515</v>
      </c>
      <c r="Z65" s="159">
        <v>2.8519999999999999</v>
      </c>
      <c r="AA65" s="50">
        <v>0</v>
      </c>
      <c r="AB65" s="164">
        <v>2.257032110552764</v>
      </c>
      <c r="AC65" s="164">
        <v>8.1420000000000012</v>
      </c>
      <c r="AD65" s="50">
        <v>18.255143580467479</v>
      </c>
      <c r="AE65" s="50">
        <v>1.2114678454885948</v>
      </c>
      <c r="AF65" s="169">
        <v>20.12968965729625</v>
      </c>
      <c r="AG65" s="169">
        <v>18.491999999999997</v>
      </c>
      <c r="AH65" s="50">
        <v>0</v>
      </c>
      <c r="AI65" s="50">
        <v>0</v>
      </c>
      <c r="AJ65" s="50"/>
      <c r="AK65" s="50"/>
      <c r="AL65" s="50"/>
      <c r="AM65" s="50"/>
      <c r="AN65" s="50"/>
      <c r="AO65" s="50"/>
      <c r="AP65" s="50"/>
      <c r="AQ65" s="50"/>
      <c r="AR65" s="50"/>
      <c r="AS65" s="50"/>
    </row>
    <row r="66" spans="1:89" s="136" customFormat="1" x14ac:dyDescent="0.2">
      <c r="A66" s="134" t="s">
        <v>140</v>
      </c>
      <c r="B66" s="135">
        <v>44409</v>
      </c>
      <c r="C66" s="134">
        <v>4</v>
      </c>
      <c r="D66" s="134" t="s">
        <v>239</v>
      </c>
      <c r="E66" s="134">
        <v>0.1</v>
      </c>
      <c r="F66" s="119">
        <v>300</v>
      </c>
      <c r="G66" s="134">
        <v>1.5</v>
      </c>
      <c r="H66" s="134">
        <v>1.6192537120283339</v>
      </c>
      <c r="I66" s="134">
        <v>0.11011292981386221</v>
      </c>
      <c r="J66" s="134">
        <v>0</v>
      </c>
      <c r="K66" s="134">
        <v>0</v>
      </c>
      <c r="L66" s="153">
        <v>2.8735260894495411</v>
      </c>
      <c r="M66" s="153">
        <v>5.3779999999999992</v>
      </c>
      <c r="N66" s="134">
        <v>0</v>
      </c>
      <c r="O66" s="134">
        <v>0.11079605564224003</v>
      </c>
      <c r="P66" s="134">
        <v>0.10977972861642027</v>
      </c>
      <c r="Q66" s="134">
        <v>0.64793794685124606</v>
      </c>
      <c r="R66" s="134">
        <v>3.3266950699939124E-2</v>
      </c>
      <c r="S66" s="134">
        <v>0</v>
      </c>
      <c r="T66" s="148">
        <v>0.12810181421897471</v>
      </c>
      <c r="U66" s="148">
        <v>0.99</v>
      </c>
      <c r="V66" s="134">
        <v>0</v>
      </c>
      <c r="W66" s="134">
        <v>0</v>
      </c>
      <c r="X66" s="134">
        <v>1.0430800127907507</v>
      </c>
      <c r="Y66" s="159">
        <v>0.39639077544039214</v>
      </c>
      <c r="Z66" s="159">
        <v>2.3600000000000003</v>
      </c>
      <c r="AA66" s="134">
        <v>0</v>
      </c>
      <c r="AB66" s="164">
        <v>2.0593303894472363</v>
      </c>
      <c r="AC66" s="164">
        <v>6.9340000000000002</v>
      </c>
      <c r="AD66" s="134">
        <v>15.867676758616089</v>
      </c>
      <c r="AE66" s="134">
        <v>0.90436784388111047</v>
      </c>
      <c r="AF66" s="169">
        <v>17.486930470644424</v>
      </c>
      <c r="AG66" s="169">
        <v>15.664000000000001</v>
      </c>
      <c r="AH66" s="134">
        <v>0</v>
      </c>
      <c r="AI66" s="134">
        <v>0</v>
      </c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</row>
    <row r="67" spans="1:89" s="136" customFormat="1" x14ac:dyDescent="0.2">
      <c r="A67" s="134" t="s">
        <v>141</v>
      </c>
      <c r="B67" s="135">
        <v>44409</v>
      </c>
      <c r="C67" s="134">
        <v>5</v>
      </c>
      <c r="D67" s="134" t="s">
        <v>239</v>
      </c>
      <c r="E67" s="134">
        <v>0.1</v>
      </c>
      <c r="F67" s="119">
        <v>300</v>
      </c>
      <c r="G67" s="134">
        <v>1.5</v>
      </c>
      <c r="H67" s="134">
        <v>1.5865951505244518</v>
      </c>
      <c r="I67" s="134">
        <v>0.10857105875802088</v>
      </c>
      <c r="J67" s="134">
        <v>0</v>
      </c>
      <c r="K67" s="134">
        <v>0</v>
      </c>
      <c r="L67" s="153">
        <v>2.8185992545871557</v>
      </c>
      <c r="M67" s="153">
        <v>5.8559999999999999</v>
      </c>
      <c r="N67" s="134">
        <v>0</v>
      </c>
      <c r="O67" s="134">
        <v>0.12577960335882407</v>
      </c>
      <c r="P67" s="134">
        <v>0.12274830993501491</v>
      </c>
      <c r="Q67" s="134">
        <v>0.5861493941158068</v>
      </c>
      <c r="R67" s="134">
        <v>3.4208210786719803E-2</v>
      </c>
      <c r="S67" s="134">
        <v>0</v>
      </c>
      <c r="T67" s="148">
        <v>9.1849699416698655E-2</v>
      </c>
      <c r="U67" s="148">
        <v>0.95600000000000007</v>
      </c>
      <c r="V67" s="134">
        <v>0</v>
      </c>
      <c r="W67" s="134">
        <v>0</v>
      </c>
      <c r="X67" s="134">
        <v>1.0490503365877766</v>
      </c>
      <c r="Y67" s="159">
        <v>0.38750097846027243</v>
      </c>
      <c r="Z67" s="159">
        <v>2.0880000000000001</v>
      </c>
      <c r="AA67" s="134">
        <v>0</v>
      </c>
      <c r="AB67" s="164">
        <v>2.377234610552764</v>
      </c>
      <c r="AC67" s="164">
        <v>7.1039999999999992</v>
      </c>
      <c r="AD67" s="134">
        <v>17.400966010096891</v>
      </c>
      <c r="AE67" s="134">
        <v>0.96607798228552133</v>
      </c>
      <c r="AF67" s="169">
        <v>18.987561160621343</v>
      </c>
      <c r="AG67" s="169">
        <v>16.007999999999999</v>
      </c>
      <c r="AH67" s="134">
        <v>0</v>
      </c>
      <c r="AI67" s="134">
        <v>0</v>
      </c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</row>
    <row r="68" spans="1:89" s="136" customFormat="1" x14ac:dyDescent="0.2">
      <c r="A68" s="134" t="s">
        <v>142</v>
      </c>
      <c r="B68" s="135">
        <v>44409</v>
      </c>
      <c r="C68" s="134">
        <v>6</v>
      </c>
      <c r="D68" s="134" t="s">
        <v>239</v>
      </c>
      <c r="E68" s="134">
        <v>0.1</v>
      </c>
      <c r="F68" s="119">
        <v>300</v>
      </c>
      <c r="G68" s="134">
        <v>1.5</v>
      </c>
      <c r="H68" s="134">
        <v>1.7491601621032555</v>
      </c>
      <c r="I68" s="134">
        <v>0.11732221880468789</v>
      </c>
      <c r="J68" s="134">
        <v>0</v>
      </c>
      <c r="K68" s="134">
        <v>0</v>
      </c>
      <c r="L68" s="153">
        <v>2.5703158830275226</v>
      </c>
      <c r="M68" s="153">
        <v>5.242</v>
      </c>
      <c r="N68" s="134">
        <v>0</v>
      </c>
      <c r="O68" s="134">
        <v>0.10305725218196755</v>
      </c>
      <c r="P68" s="134">
        <v>0.10163248280571761</v>
      </c>
      <c r="Q68" s="134">
        <v>0.54411267436391997</v>
      </c>
      <c r="R68" s="134">
        <v>3.0484094791196275E-2</v>
      </c>
      <c r="S68" s="134">
        <v>0</v>
      </c>
      <c r="T68" s="148">
        <v>9.2971728197661432E-2</v>
      </c>
      <c r="U68" s="148">
        <v>1.0559999999999998</v>
      </c>
      <c r="V68" s="134">
        <v>0</v>
      </c>
      <c r="W68" s="134">
        <v>0</v>
      </c>
      <c r="X68" s="134">
        <v>0.9668844139718189</v>
      </c>
      <c r="Y68" s="159">
        <v>0.38314662792496712</v>
      </c>
      <c r="Z68" s="159">
        <v>2.254</v>
      </c>
      <c r="AA68" s="134">
        <v>0</v>
      </c>
      <c r="AB68" s="164">
        <v>1.9638017085427137</v>
      </c>
      <c r="AC68" s="164">
        <v>7.8440000000000012</v>
      </c>
      <c r="AD68" s="134">
        <v>14.348784429140132</v>
      </c>
      <c r="AE68" s="134">
        <v>0.78766537960745231</v>
      </c>
      <c r="AF68" s="169">
        <v>16.097944591243387</v>
      </c>
      <c r="AG68" s="169">
        <v>16.393999999999998</v>
      </c>
      <c r="AH68" s="134">
        <v>0</v>
      </c>
      <c r="AI68" s="134">
        <v>0</v>
      </c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</row>
    <row r="69" spans="1:89" s="79" customFormat="1" x14ac:dyDescent="0.2">
      <c r="A69" s="50" t="s">
        <v>143</v>
      </c>
      <c r="B69" s="80">
        <v>44409</v>
      </c>
      <c r="C69" s="50">
        <v>7</v>
      </c>
      <c r="D69" s="50" t="s">
        <v>239</v>
      </c>
      <c r="E69" s="50">
        <v>0.1</v>
      </c>
      <c r="F69" s="119">
        <v>300</v>
      </c>
      <c r="G69" s="50">
        <v>1.5</v>
      </c>
      <c r="H69" s="39">
        <v>0.77950020433183487</v>
      </c>
      <c r="I69" s="39">
        <v>0.10931115686482472</v>
      </c>
      <c r="J69" s="39">
        <v>0</v>
      </c>
      <c r="K69" s="39">
        <v>0</v>
      </c>
      <c r="L69" s="151">
        <v>3.8639064220183479</v>
      </c>
      <c r="M69" s="151">
        <v>7.1260000000000003</v>
      </c>
      <c r="N69" s="39">
        <v>0</v>
      </c>
      <c r="O69" s="50">
        <v>0.1380786169937091</v>
      </c>
      <c r="P69" s="39">
        <v>0.32161517358716607</v>
      </c>
      <c r="Q69" s="39">
        <v>0.87887238208099316</v>
      </c>
      <c r="R69" s="39">
        <v>4.4789429250191422E-2</v>
      </c>
      <c r="S69" s="39">
        <v>0</v>
      </c>
      <c r="T69" s="146">
        <v>0.18177289658683862</v>
      </c>
      <c r="U69" s="146">
        <v>1.1240000000000001</v>
      </c>
      <c r="V69" s="39">
        <v>0</v>
      </c>
      <c r="W69" s="39">
        <v>0</v>
      </c>
      <c r="X69" s="39">
        <v>1.0915600147841145</v>
      </c>
      <c r="Y69" s="157">
        <v>0.30781475392276708</v>
      </c>
      <c r="Z69" s="157">
        <v>1.548</v>
      </c>
      <c r="AA69" s="39">
        <v>0</v>
      </c>
      <c r="AB69" s="162">
        <v>2.5171871482412063</v>
      </c>
      <c r="AC69" s="162">
        <v>7.9939999999999998</v>
      </c>
      <c r="AD69" s="39">
        <v>20.157362487304752</v>
      </c>
      <c r="AE69" s="39">
        <v>1.0029924737578164</v>
      </c>
      <c r="AF69" s="167">
        <v>20.936862691636588</v>
      </c>
      <c r="AG69" s="167">
        <v>17.79</v>
      </c>
      <c r="AH69" s="39">
        <v>0</v>
      </c>
      <c r="AI69" s="39">
        <v>0</v>
      </c>
      <c r="AJ69" s="39"/>
      <c r="AK69" s="39"/>
      <c r="AL69" s="39"/>
      <c r="AM69" s="39"/>
      <c r="AN69" s="39"/>
      <c r="AO69" s="39"/>
      <c r="AP69" s="39"/>
      <c r="AQ69" s="39"/>
      <c r="AR69" s="39"/>
      <c r="AS69" s="39"/>
    </row>
    <row r="70" spans="1:89" x14ac:dyDescent="0.2">
      <c r="A70" s="50" t="s">
        <v>144</v>
      </c>
      <c r="B70" s="80">
        <v>44409</v>
      </c>
      <c r="C70" s="50">
        <v>8</v>
      </c>
      <c r="D70" s="50" t="s">
        <v>239</v>
      </c>
      <c r="E70" s="50">
        <v>0.1</v>
      </c>
      <c r="F70" s="119">
        <v>300</v>
      </c>
      <c r="G70" s="50">
        <v>1.5</v>
      </c>
      <c r="H70" s="38">
        <v>1.5086492303500887</v>
      </c>
      <c r="I70" s="38">
        <v>0.14129539666967172</v>
      </c>
      <c r="J70" s="38">
        <v>0</v>
      </c>
      <c r="K70" s="38">
        <v>0</v>
      </c>
      <c r="L70" s="151">
        <v>3.7301712729357792</v>
      </c>
      <c r="M70" s="151">
        <v>6.82</v>
      </c>
      <c r="N70" s="38">
        <v>0</v>
      </c>
      <c r="O70" s="50">
        <v>0.10645008352952204</v>
      </c>
      <c r="P70" s="38">
        <v>0.28837017834401318</v>
      </c>
      <c r="Q70" s="38">
        <v>0.89587040770029192</v>
      </c>
      <c r="R70" s="38">
        <v>4.4107356723538757E-2</v>
      </c>
      <c r="S70" s="38">
        <v>0</v>
      </c>
      <c r="T70" s="146">
        <v>0.16568766134579135</v>
      </c>
      <c r="U70" s="146">
        <v>1.3900000000000001</v>
      </c>
      <c r="V70" s="38">
        <v>0</v>
      </c>
      <c r="W70" s="38">
        <v>0</v>
      </c>
      <c r="X70" s="38">
        <v>1.0347061574175973</v>
      </c>
      <c r="Y70" s="157">
        <v>0.35915343209179673</v>
      </c>
      <c r="Z70" s="157">
        <v>1.986</v>
      </c>
      <c r="AA70" s="38">
        <v>0</v>
      </c>
      <c r="AB70" s="162">
        <v>2.0234911180904525</v>
      </c>
      <c r="AC70" s="162">
        <v>7.4319999999999995</v>
      </c>
      <c r="AD70" s="38">
        <v>19.50291662280474</v>
      </c>
      <c r="AE70" s="38">
        <v>1.1967042807310839</v>
      </c>
      <c r="AF70" s="167">
        <v>21.011565853154828</v>
      </c>
      <c r="AG70" s="167">
        <v>17.626000000000001</v>
      </c>
      <c r="AH70" s="38">
        <v>0</v>
      </c>
      <c r="AI70" s="38">
        <v>0</v>
      </c>
    </row>
    <row r="71" spans="1:89" s="4" customFormat="1" x14ac:dyDescent="0.2">
      <c r="A71" s="50" t="s">
        <v>145</v>
      </c>
      <c r="B71" s="80">
        <v>44409</v>
      </c>
      <c r="C71" s="50">
        <v>9</v>
      </c>
      <c r="D71" s="50" t="s">
        <v>239</v>
      </c>
      <c r="E71" s="50">
        <v>0.1</v>
      </c>
      <c r="F71" s="119">
        <v>300</v>
      </c>
      <c r="G71" s="50">
        <v>1.5</v>
      </c>
      <c r="H71" s="47">
        <v>0.55771720474049857</v>
      </c>
      <c r="I71" s="47">
        <v>6.8009015219812258E-2</v>
      </c>
      <c r="J71" s="47">
        <v>0</v>
      </c>
      <c r="K71" s="47">
        <v>0</v>
      </c>
      <c r="L71" s="153">
        <v>1.8585149655963302</v>
      </c>
      <c r="M71" s="153">
        <v>4.5179999999999998</v>
      </c>
      <c r="N71" s="47">
        <v>0</v>
      </c>
      <c r="O71" s="50">
        <v>0.16545736686276349</v>
      </c>
      <c r="P71" s="47">
        <v>0.36824140285880635</v>
      </c>
      <c r="Q71" s="47">
        <v>0.43735399837988909</v>
      </c>
      <c r="R71" s="47">
        <v>3.5890656352463038E-2</v>
      </c>
      <c r="S71" s="47">
        <v>0</v>
      </c>
      <c r="T71" s="148">
        <v>0.13485515725910904</v>
      </c>
      <c r="U71" s="148">
        <v>1.1199999999999999</v>
      </c>
      <c r="V71" s="47">
        <v>0</v>
      </c>
      <c r="W71" s="47">
        <v>0</v>
      </c>
      <c r="X71" s="47">
        <v>1.4202358647668802</v>
      </c>
      <c r="Y71" s="159">
        <v>0.47084131601631507</v>
      </c>
      <c r="Z71" s="159">
        <v>2.0179999999999998</v>
      </c>
      <c r="AA71" s="47">
        <v>0</v>
      </c>
      <c r="AB71" s="164">
        <v>3.054446746231156</v>
      </c>
      <c r="AC71" s="164">
        <v>7.3979999999999988</v>
      </c>
      <c r="AD71" s="47">
        <v>16.674194376283424</v>
      </c>
      <c r="AE71" s="47">
        <v>0.91069880563905536</v>
      </c>
      <c r="AF71" s="169">
        <v>17.231911581023923</v>
      </c>
      <c r="AG71" s="169">
        <v>15.049999999999997</v>
      </c>
      <c r="AH71" s="47">
        <v>0</v>
      </c>
      <c r="AI71" s="47">
        <v>0</v>
      </c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</row>
    <row r="72" spans="1:89" s="138" customFormat="1" x14ac:dyDescent="0.2">
      <c r="A72" s="134" t="s">
        <v>146</v>
      </c>
      <c r="B72" s="135">
        <v>44409</v>
      </c>
      <c r="C72" s="134">
        <v>10</v>
      </c>
      <c r="D72" s="134" t="s">
        <v>239</v>
      </c>
      <c r="E72" s="134">
        <v>0.1</v>
      </c>
      <c r="F72" s="119">
        <v>300</v>
      </c>
      <c r="G72" s="134">
        <v>1.5</v>
      </c>
      <c r="H72" s="137">
        <v>1.16023998774009</v>
      </c>
      <c r="I72" s="137">
        <v>0.13045062576231636</v>
      </c>
      <c r="J72" s="137">
        <v>0</v>
      </c>
      <c r="K72" s="137">
        <v>0</v>
      </c>
      <c r="L72" s="151">
        <v>4.2113146788990825</v>
      </c>
      <c r="M72" s="151">
        <v>6.7799999999999994</v>
      </c>
      <c r="N72" s="137">
        <v>0</v>
      </c>
      <c r="O72" s="134">
        <v>0.17525110683508571</v>
      </c>
      <c r="P72" s="137">
        <v>0.14681266411961413</v>
      </c>
      <c r="Q72" s="137">
        <v>1.0176927092936772</v>
      </c>
      <c r="R72" s="137">
        <v>4.8504450945359587E-2</v>
      </c>
      <c r="S72" s="137">
        <v>0</v>
      </c>
      <c r="T72" s="146">
        <v>0.17711965269899685</v>
      </c>
      <c r="U72" s="146">
        <v>1.006</v>
      </c>
      <c r="V72" s="137">
        <v>0</v>
      </c>
      <c r="W72" s="137">
        <v>0</v>
      </c>
      <c r="X72" s="137">
        <v>1.1521184722527917</v>
      </c>
      <c r="Y72" s="157">
        <v>0.32716787011896242</v>
      </c>
      <c r="Z72" s="157">
        <v>1.48</v>
      </c>
      <c r="AA72" s="137">
        <v>0</v>
      </c>
      <c r="AB72" s="162">
        <v>2.5613364447236182</v>
      </c>
      <c r="AC72" s="162">
        <v>8.2240000000000002</v>
      </c>
      <c r="AD72" s="137">
        <v>21.572252407463694</v>
      </c>
      <c r="AE72" s="137">
        <v>1.0816794097317108</v>
      </c>
      <c r="AF72" s="167">
        <v>22.732492395203785</v>
      </c>
      <c r="AG72" s="167">
        <v>17.489999999999998</v>
      </c>
      <c r="AH72" s="137">
        <v>0</v>
      </c>
      <c r="AI72" s="137">
        <v>0</v>
      </c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</row>
    <row r="73" spans="1:89" s="138" customFormat="1" x14ac:dyDescent="0.2">
      <c r="A73" s="134" t="s">
        <v>147</v>
      </c>
      <c r="B73" s="135">
        <v>44409</v>
      </c>
      <c r="C73" s="134">
        <v>11</v>
      </c>
      <c r="D73" s="134" t="s">
        <v>239</v>
      </c>
      <c r="E73" s="134">
        <v>0.1</v>
      </c>
      <c r="F73" s="119">
        <v>300</v>
      </c>
      <c r="G73" s="134">
        <v>1.5</v>
      </c>
      <c r="H73" s="137">
        <v>0.92041584933932707</v>
      </c>
      <c r="I73" s="137">
        <v>0.12383808254229196</v>
      </c>
      <c r="J73" s="137">
        <v>0</v>
      </c>
      <c r="K73" s="137">
        <v>0</v>
      </c>
      <c r="L73" s="151">
        <v>3.6778499999999998</v>
      </c>
      <c r="M73" s="151">
        <v>7.2</v>
      </c>
      <c r="N73" s="137">
        <v>0</v>
      </c>
      <c r="O73" s="134">
        <v>0.11569292562840115</v>
      </c>
      <c r="P73" s="137">
        <v>0.12775657359354209</v>
      </c>
      <c r="Q73" s="137">
        <v>0.94720122730653455</v>
      </c>
      <c r="R73" s="137">
        <v>4.4266506979757717E-2</v>
      </c>
      <c r="S73" s="137">
        <v>0</v>
      </c>
      <c r="T73" s="146">
        <v>0.17025622381620201</v>
      </c>
      <c r="U73" s="146">
        <v>1.1300000000000001</v>
      </c>
      <c r="V73" s="137">
        <v>0</v>
      </c>
      <c r="W73" s="137">
        <v>0</v>
      </c>
      <c r="X73" s="137">
        <v>1.0883093700555235</v>
      </c>
      <c r="Y73" s="157">
        <v>0.3251315472253723</v>
      </c>
      <c r="Z73" s="157">
        <v>1.6679999999999999</v>
      </c>
      <c r="AA73" s="137">
        <v>0</v>
      </c>
      <c r="AB73" s="162">
        <v>2.3403154020100505</v>
      </c>
      <c r="AC73" s="162">
        <v>9.1100000000000012</v>
      </c>
      <c r="AD73" s="137">
        <v>19.291056704202589</v>
      </c>
      <c r="AE73" s="137">
        <v>1.0015492227812695</v>
      </c>
      <c r="AF73" s="167">
        <v>20.211472553541917</v>
      </c>
      <c r="AG73" s="167">
        <v>19.107999999999997</v>
      </c>
      <c r="AH73" s="137">
        <v>0</v>
      </c>
      <c r="AI73" s="137">
        <v>0</v>
      </c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</row>
    <row r="74" spans="1:89" s="138" customFormat="1" x14ac:dyDescent="0.2">
      <c r="A74" s="134" t="s">
        <v>148</v>
      </c>
      <c r="B74" s="135">
        <v>44409</v>
      </c>
      <c r="C74" s="134">
        <v>12</v>
      </c>
      <c r="D74" s="134" t="s">
        <v>239</v>
      </c>
      <c r="E74" s="134">
        <v>0.1</v>
      </c>
      <c r="F74" s="119">
        <v>300</v>
      </c>
      <c r="G74" s="134">
        <v>1.5</v>
      </c>
      <c r="H74" s="137">
        <v>1.2694913840076285</v>
      </c>
      <c r="I74" s="137">
        <v>0.11831901760619397</v>
      </c>
      <c r="J74" s="137">
        <v>0</v>
      </c>
      <c r="K74" s="137">
        <v>0</v>
      </c>
      <c r="L74" s="151">
        <v>3.7454640481651378</v>
      </c>
      <c r="M74" s="151">
        <v>6.8240000000000007</v>
      </c>
      <c r="N74" s="137">
        <v>0</v>
      </c>
      <c r="O74" s="134">
        <v>0.14117851058316289</v>
      </c>
      <c r="P74" s="137">
        <v>0.12169727995597189</v>
      </c>
      <c r="Q74" s="137">
        <v>0.92074821363089232</v>
      </c>
      <c r="R74" s="137">
        <v>4.2820513223254072E-2</v>
      </c>
      <c r="S74" s="137">
        <v>0</v>
      </c>
      <c r="T74" s="146">
        <v>0.14390760078249915</v>
      </c>
      <c r="U74" s="146">
        <v>1.018</v>
      </c>
      <c r="V74" s="137">
        <v>0</v>
      </c>
      <c r="W74" s="137">
        <v>0</v>
      </c>
      <c r="X74" s="137">
        <v>1.0291978953400969</v>
      </c>
      <c r="Y74" s="157">
        <v>0.32305498079633571</v>
      </c>
      <c r="Z74" s="157">
        <v>1.6039999999999999</v>
      </c>
      <c r="AA74" s="137">
        <v>0</v>
      </c>
      <c r="AB74" s="162">
        <v>2.1828459170854275</v>
      </c>
      <c r="AC74" s="162">
        <v>8.1359999999999992</v>
      </c>
      <c r="AD74" s="137">
        <v>18.162894108663902</v>
      </c>
      <c r="AE74" s="137">
        <v>0.96487279332572451</v>
      </c>
      <c r="AF74" s="167">
        <v>19.432385492671532</v>
      </c>
      <c r="AG74" s="167">
        <v>17.577999999999999</v>
      </c>
      <c r="AH74" s="137">
        <v>0</v>
      </c>
      <c r="AI74" s="137">
        <v>0</v>
      </c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</row>
    <row r="75" spans="1:89" x14ac:dyDescent="0.2">
      <c r="A75" s="50" t="s">
        <v>149</v>
      </c>
      <c r="B75" s="80">
        <v>44409</v>
      </c>
      <c r="C75" s="50">
        <v>13</v>
      </c>
      <c r="D75" s="50" t="s">
        <v>239</v>
      </c>
      <c r="E75" s="50">
        <v>0.1</v>
      </c>
      <c r="F75" s="119">
        <v>300</v>
      </c>
      <c r="G75" s="50">
        <v>1.5</v>
      </c>
      <c r="H75" s="38">
        <v>0.42317746219861058</v>
      </c>
      <c r="I75" s="38">
        <v>6.433519488784005E-2</v>
      </c>
      <c r="J75" s="38">
        <v>0</v>
      </c>
      <c r="K75" s="38">
        <v>0</v>
      </c>
      <c r="L75" s="151">
        <v>2.0162621559633025</v>
      </c>
      <c r="M75" s="151">
        <v>2.7440000000000002</v>
      </c>
      <c r="N75" s="38">
        <v>0</v>
      </c>
      <c r="O75" s="50">
        <v>7.2307531992082619E-2</v>
      </c>
      <c r="P75" s="38">
        <v>5.8342744675603159E-2</v>
      </c>
      <c r="Q75" s="38">
        <v>0.61920256565903498</v>
      </c>
      <c r="R75" s="38">
        <v>2.7269259615573395E-2</v>
      </c>
      <c r="S75" s="38">
        <v>0</v>
      </c>
      <c r="T75" s="146">
        <v>6.8041518905930368E-2</v>
      </c>
      <c r="U75" s="146">
        <v>0.47600000000000009</v>
      </c>
      <c r="V75" s="38">
        <v>0</v>
      </c>
      <c r="W75" s="38">
        <v>0</v>
      </c>
      <c r="X75" s="38">
        <v>0.54102563548851945</v>
      </c>
      <c r="Y75" s="157">
        <v>0.19487932039940903</v>
      </c>
      <c r="Z75" s="157">
        <v>1.0260000000000002</v>
      </c>
      <c r="AA75" s="38">
        <v>0</v>
      </c>
      <c r="AB75" s="162">
        <v>0.93529881909547741</v>
      </c>
      <c r="AC75" s="162">
        <v>2.8639999999999999</v>
      </c>
      <c r="AD75" s="38">
        <v>10.170777193775807</v>
      </c>
      <c r="AE75" s="38">
        <v>0.53874178334324618</v>
      </c>
      <c r="AF75" s="167">
        <v>10.593954655974418</v>
      </c>
      <c r="AG75" s="167">
        <v>7.1120000000000001</v>
      </c>
      <c r="AH75" s="38">
        <v>0</v>
      </c>
      <c r="AI75" s="38">
        <v>0</v>
      </c>
    </row>
    <row r="76" spans="1:89" x14ac:dyDescent="0.2">
      <c r="A76" s="50" t="s">
        <v>150</v>
      </c>
      <c r="B76" s="80">
        <v>44409</v>
      </c>
      <c r="C76" s="50">
        <v>14</v>
      </c>
      <c r="D76" s="50" t="s">
        <v>239</v>
      </c>
      <c r="E76" s="50">
        <v>0.1</v>
      </c>
      <c r="F76" s="119">
        <v>300</v>
      </c>
      <c r="G76" s="50">
        <v>1.5</v>
      </c>
      <c r="H76" s="38">
        <v>0.47838744721427606</v>
      </c>
      <c r="I76" s="38">
        <v>7.3718105345495027E-2</v>
      </c>
      <c r="J76" s="38">
        <v>0</v>
      </c>
      <c r="K76" s="38">
        <v>0</v>
      </c>
      <c r="L76" s="151">
        <v>2.0261678325688073</v>
      </c>
      <c r="M76" s="151">
        <v>2.2459999999999996</v>
      </c>
      <c r="N76" s="38">
        <v>0</v>
      </c>
      <c r="O76" s="50">
        <v>6.8586785243669124E-2</v>
      </c>
      <c r="P76" s="38">
        <v>6.1481726827778638E-2</v>
      </c>
      <c r="Q76" s="38">
        <v>0.62866503688756392</v>
      </c>
      <c r="R76" s="38">
        <v>2.9624683407613921E-2</v>
      </c>
      <c r="S76" s="38">
        <v>0</v>
      </c>
      <c r="T76" s="146">
        <v>5.9679228934604145E-2</v>
      </c>
      <c r="U76" s="146">
        <v>0.56600000000000006</v>
      </c>
      <c r="V76" s="38">
        <v>0</v>
      </c>
      <c r="W76" s="38">
        <v>0</v>
      </c>
      <c r="X76" s="38">
        <v>0.48412719321924097</v>
      </c>
      <c r="Y76" s="157">
        <v>0.18886291185016549</v>
      </c>
      <c r="Z76" s="157">
        <v>0.83399999999999996</v>
      </c>
      <c r="AA76" s="38">
        <v>0</v>
      </c>
      <c r="AB76" s="162">
        <v>0.83440706030150757</v>
      </c>
      <c r="AC76" s="162">
        <v>2.5819999999999999</v>
      </c>
      <c r="AD76" s="38">
        <v>10.000453418635511</v>
      </c>
      <c r="AE76" s="38">
        <v>0.52098012506228997</v>
      </c>
      <c r="AF76" s="167">
        <v>10.478840865849786</v>
      </c>
      <c r="AG76" s="167">
        <v>6.2240000000000002</v>
      </c>
      <c r="AH76" s="38">
        <v>0</v>
      </c>
      <c r="AI76" s="38">
        <v>0</v>
      </c>
    </row>
    <row r="77" spans="1:89" x14ac:dyDescent="0.2">
      <c r="A77" s="50" t="s">
        <v>151</v>
      </c>
      <c r="B77" s="80">
        <v>44409</v>
      </c>
      <c r="C77" s="50">
        <v>15</v>
      </c>
      <c r="D77" s="50" t="s">
        <v>239</v>
      </c>
      <c r="E77" s="50">
        <v>0.1</v>
      </c>
      <c r="F77" s="119">
        <v>300</v>
      </c>
      <c r="G77" s="50">
        <v>1.5</v>
      </c>
      <c r="H77" s="38">
        <v>0.33974744585206379</v>
      </c>
      <c r="I77" s="38">
        <v>4.8493094871930841E-2</v>
      </c>
      <c r="J77" s="38">
        <v>0</v>
      </c>
      <c r="K77" s="38">
        <v>0</v>
      </c>
      <c r="L77" s="151">
        <v>1.5438777522935778</v>
      </c>
      <c r="M77" s="151">
        <v>1.9120000000000001</v>
      </c>
      <c r="N77" s="38">
        <v>0</v>
      </c>
      <c r="O77" s="50">
        <v>4.1894471613746258E-2</v>
      </c>
      <c r="P77" s="38">
        <v>5.2710211532879296E-2</v>
      </c>
      <c r="Q77" s="38">
        <v>0.47356506858538627</v>
      </c>
      <c r="R77" s="38">
        <v>2.1762660750397581E-2</v>
      </c>
      <c r="S77" s="38">
        <v>0</v>
      </c>
      <c r="T77" s="146">
        <v>5.3958999187129847E-2</v>
      </c>
      <c r="U77" s="146">
        <v>0.65599999999999992</v>
      </c>
      <c r="V77" s="38">
        <v>0</v>
      </c>
      <c r="W77" s="38">
        <v>0</v>
      </c>
      <c r="X77" s="38">
        <v>0.43682261138958217</v>
      </c>
      <c r="Y77" s="157">
        <v>0.15524346233820552</v>
      </c>
      <c r="Z77" s="157">
        <v>0.65400000000000003</v>
      </c>
      <c r="AA77" s="38">
        <v>0</v>
      </c>
      <c r="AB77" s="162">
        <v>0.83361998743718602</v>
      </c>
      <c r="AC77" s="162">
        <v>2.8319999999999999</v>
      </c>
      <c r="AD77" s="38">
        <v>8.3636734967715149</v>
      </c>
      <c r="AE77" s="38">
        <v>0.43752450931537235</v>
      </c>
      <c r="AF77" s="167">
        <v>8.7034209426235787</v>
      </c>
      <c r="AG77" s="167">
        <v>6.0520000000000005</v>
      </c>
      <c r="AH77" s="38">
        <v>0</v>
      </c>
      <c r="AI77" s="38">
        <v>0</v>
      </c>
    </row>
    <row r="78" spans="1:89" s="136" customFormat="1" x14ac:dyDescent="0.2">
      <c r="A78" s="134" t="s">
        <v>152</v>
      </c>
      <c r="B78" s="135">
        <v>44409</v>
      </c>
      <c r="C78" s="134">
        <v>16</v>
      </c>
      <c r="D78" s="134" t="s">
        <v>239</v>
      </c>
      <c r="E78" s="134">
        <v>0.1</v>
      </c>
      <c r="F78" s="119">
        <v>300</v>
      </c>
      <c r="G78" s="134">
        <v>1.5</v>
      </c>
      <c r="H78" s="134">
        <v>0.10574567497616129</v>
      </c>
      <c r="I78" s="134">
        <v>4.4579242721535767E-2</v>
      </c>
      <c r="J78" s="134">
        <v>0</v>
      </c>
      <c r="K78" s="134">
        <v>0</v>
      </c>
      <c r="L78" s="153">
        <v>1.4685151376146788</v>
      </c>
      <c r="M78" s="153">
        <v>3.0780000000000003</v>
      </c>
      <c r="N78" s="134">
        <v>0</v>
      </c>
      <c r="O78" s="134">
        <v>3.1103868822812658E-2</v>
      </c>
      <c r="P78" s="134">
        <v>3.8588318794328023E-2</v>
      </c>
      <c r="Q78" s="134">
        <v>0.46020386464822666</v>
      </c>
      <c r="R78" s="134">
        <v>1.9179879449472834E-2</v>
      </c>
      <c r="S78" s="134">
        <v>0</v>
      </c>
      <c r="T78" s="148">
        <v>7.3444193338037853E-2</v>
      </c>
      <c r="U78" s="148">
        <v>0.33399999999999996</v>
      </c>
      <c r="V78" s="134">
        <v>0</v>
      </c>
      <c r="W78" s="134">
        <v>0</v>
      </c>
      <c r="X78" s="134">
        <v>0.37486580924339385</v>
      </c>
      <c r="Y78" s="159">
        <v>0.14224882474254849</v>
      </c>
      <c r="Z78" s="159">
        <v>0.79599999999999993</v>
      </c>
      <c r="AA78" s="134">
        <v>0</v>
      </c>
      <c r="AB78" s="164">
        <v>0.64680915829145735</v>
      </c>
      <c r="AC78" s="164">
        <v>2.8740000000000001</v>
      </c>
      <c r="AD78" s="134">
        <v>7.5220847041729364</v>
      </c>
      <c r="AE78" s="134">
        <v>0.3952647816232378</v>
      </c>
      <c r="AF78" s="169">
        <v>7.6278303791490973</v>
      </c>
      <c r="AG78" s="169">
        <v>7.08</v>
      </c>
      <c r="AH78" s="134">
        <v>0</v>
      </c>
      <c r="AI78" s="134">
        <v>0</v>
      </c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</row>
    <row r="79" spans="1:89" s="136" customFormat="1" x14ac:dyDescent="0.2">
      <c r="A79" s="134" t="s">
        <v>153</v>
      </c>
      <c r="B79" s="135">
        <v>44409</v>
      </c>
      <c r="C79" s="134">
        <v>17</v>
      </c>
      <c r="D79" s="134" t="s">
        <v>239</v>
      </c>
      <c r="E79" s="134">
        <v>0.1</v>
      </c>
      <c r="F79" s="119">
        <v>300</v>
      </c>
      <c r="G79" s="134">
        <v>1.5</v>
      </c>
      <c r="H79" s="134">
        <v>0.69044258275439319</v>
      </c>
      <c r="I79" s="134">
        <v>6.4300190247653377E-2</v>
      </c>
      <c r="J79" s="134">
        <v>0</v>
      </c>
      <c r="K79" s="134">
        <v>0</v>
      </c>
      <c r="L79" s="153">
        <v>1.7452837155963301</v>
      </c>
      <c r="M79" s="153">
        <v>2.0680000000000001</v>
      </c>
      <c r="N79" s="134">
        <v>0</v>
      </c>
      <c r="O79" s="134">
        <v>4.8256030390410924E-2</v>
      </c>
      <c r="P79" s="134">
        <v>5.5884463147438765E-2</v>
      </c>
      <c r="Q79" s="134">
        <v>0.51653344327436435</v>
      </c>
      <c r="R79" s="134">
        <v>2.3163183005124377E-2</v>
      </c>
      <c r="S79" s="134">
        <v>0</v>
      </c>
      <c r="T79" s="148">
        <v>6.3290891388042753E-2</v>
      </c>
      <c r="U79" s="148">
        <v>0.74199999999999988</v>
      </c>
      <c r="V79" s="134">
        <v>0</v>
      </c>
      <c r="W79" s="134">
        <v>0</v>
      </c>
      <c r="X79" s="134">
        <v>0.47626403764135233</v>
      </c>
      <c r="Y79" s="159">
        <v>0.17909580579731335</v>
      </c>
      <c r="Z79" s="159">
        <v>1.1080000000000001</v>
      </c>
      <c r="AA79" s="134">
        <v>0</v>
      </c>
      <c r="AB79" s="164">
        <v>0.83442536432160808</v>
      </c>
      <c r="AC79" s="164">
        <v>2.7160000000000002</v>
      </c>
      <c r="AD79" s="134">
        <v>8.7530385935519259</v>
      </c>
      <c r="AE79" s="134">
        <v>0.46442923692713273</v>
      </c>
      <c r="AF79" s="169">
        <v>9.4434811763063191</v>
      </c>
      <c r="AG79" s="169">
        <v>6.6339999999999986</v>
      </c>
      <c r="AH79" s="134">
        <v>0</v>
      </c>
      <c r="AI79" s="134">
        <v>0</v>
      </c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</row>
    <row r="80" spans="1:89" s="142" customFormat="1" x14ac:dyDescent="0.2">
      <c r="A80" s="130" t="s">
        <v>154</v>
      </c>
      <c r="B80" s="131">
        <v>44409</v>
      </c>
      <c r="C80" s="130">
        <v>18</v>
      </c>
      <c r="D80" s="130" t="s">
        <v>239</v>
      </c>
      <c r="E80" s="130">
        <v>0.1</v>
      </c>
      <c r="F80" s="119">
        <v>300</v>
      </c>
      <c r="G80" s="130">
        <v>1.5</v>
      </c>
      <c r="H80" s="130">
        <v>0.94668825773055443</v>
      </c>
      <c r="I80" s="130">
        <v>9.98899079917272E-2</v>
      </c>
      <c r="J80" s="130">
        <v>0</v>
      </c>
      <c r="K80" s="130">
        <v>0</v>
      </c>
      <c r="L80" s="153">
        <v>2.2643071100917429</v>
      </c>
      <c r="M80" s="153">
        <v>2.8520000000000003</v>
      </c>
      <c r="N80" s="130">
        <v>0</v>
      </c>
      <c r="O80" s="130">
        <v>9.4973044499456927E-2</v>
      </c>
      <c r="P80" s="130">
        <v>0.11368053115609002</v>
      </c>
      <c r="Q80" s="130">
        <v>0.78863280869639085</v>
      </c>
      <c r="R80" s="130">
        <v>5.2760583511672191E-2</v>
      </c>
      <c r="S80" s="130">
        <v>0</v>
      </c>
      <c r="T80" s="148">
        <v>0.10582636736371025</v>
      </c>
      <c r="U80" s="148">
        <v>0.78</v>
      </c>
      <c r="V80" s="130">
        <v>0</v>
      </c>
      <c r="W80" s="130">
        <v>0</v>
      </c>
      <c r="X80" s="130">
        <v>0.67817690272800135</v>
      </c>
      <c r="Y80" s="159">
        <v>0.27693991352825464</v>
      </c>
      <c r="Z80" s="159">
        <v>1.1799999999999997</v>
      </c>
      <c r="AA80" s="130">
        <v>0</v>
      </c>
      <c r="AB80" s="164">
        <v>1.1714755904522614</v>
      </c>
      <c r="AC80" s="164">
        <v>3.3959999999999999</v>
      </c>
      <c r="AD80" s="130">
        <v>11.973496993913693</v>
      </c>
      <c r="AE80" s="130">
        <v>0.67347744538571586</v>
      </c>
      <c r="AF80" s="169">
        <v>12.920185251644249</v>
      </c>
      <c r="AG80" s="169">
        <v>8.2099999999999991</v>
      </c>
      <c r="AH80" s="130">
        <v>0</v>
      </c>
      <c r="AI80" s="130">
        <v>0</v>
      </c>
      <c r="AJ80" s="130" t="s">
        <v>241</v>
      </c>
      <c r="AK80" s="130"/>
      <c r="AL80" s="130"/>
      <c r="AM80" s="130"/>
      <c r="AN80" s="130"/>
      <c r="AO80" s="130"/>
      <c r="AP80" s="130"/>
      <c r="AQ80" s="130"/>
      <c r="AR80" s="130"/>
      <c r="AS80" s="130"/>
    </row>
    <row r="81" spans="1:89" s="8" customFormat="1" x14ac:dyDescent="0.2">
      <c r="A81" s="50" t="s">
        <v>155</v>
      </c>
      <c r="B81" s="80">
        <v>44409</v>
      </c>
      <c r="C81" s="50">
        <v>19</v>
      </c>
      <c r="D81" s="50" t="s">
        <v>239</v>
      </c>
      <c r="E81" s="50">
        <v>0.1</v>
      </c>
      <c r="F81" s="119">
        <v>300</v>
      </c>
      <c r="G81" s="50">
        <v>1.5</v>
      </c>
      <c r="H81" s="50">
        <v>0.84826154474867188</v>
      </c>
      <c r="I81" s="50">
        <v>9.3585738982871064E-2</v>
      </c>
      <c r="J81" s="50">
        <v>0</v>
      </c>
      <c r="K81" s="50">
        <v>0</v>
      </c>
      <c r="L81" s="153">
        <v>2.4499434633027519</v>
      </c>
      <c r="M81" s="153">
        <v>2.6019999999999994</v>
      </c>
      <c r="N81" s="50">
        <v>0</v>
      </c>
      <c r="O81" s="50">
        <v>6.05375552039168E-2</v>
      </c>
      <c r="P81" s="50">
        <v>6.2141265774359342E-2</v>
      </c>
      <c r="Q81" s="50">
        <v>0.79239310271959029</v>
      </c>
      <c r="R81" s="50">
        <v>2.4522780908252013E-2</v>
      </c>
      <c r="S81" s="50">
        <v>0</v>
      </c>
      <c r="T81" s="148">
        <v>0.10787989173641567</v>
      </c>
      <c r="U81" s="148">
        <v>0.89</v>
      </c>
      <c r="V81" s="50">
        <v>0</v>
      </c>
      <c r="W81" s="50">
        <v>0</v>
      </c>
      <c r="X81" s="50">
        <v>0.5303171524798691</v>
      </c>
      <c r="Y81" s="159">
        <v>0.18691110038101291</v>
      </c>
      <c r="Z81" s="159">
        <v>0.80800000000000005</v>
      </c>
      <c r="AA81" s="50">
        <v>0</v>
      </c>
      <c r="AB81" s="164">
        <v>0.98581791457286427</v>
      </c>
      <c r="AC81" s="164">
        <v>2.5020000000000002</v>
      </c>
      <c r="AD81" s="50">
        <v>11.630973067542421</v>
      </c>
      <c r="AE81" s="50">
        <v>0.58237408735070484</v>
      </c>
      <c r="AF81" s="169">
        <v>12.479234612291092</v>
      </c>
      <c r="AG81" s="169">
        <v>6.7939999999999996</v>
      </c>
      <c r="AH81" s="50">
        <v>0</v>
      </c>
      <c r="AI81" s="50">
        <v>0</v>
      </c>
      <c r="AJ81" s="50"/>
      <c r="AK81" s="50"/>
      <c r="AL81" s="50"/>
      <c r="AM81" s="50"/>
      <c r="AN81" s="50"/>
      <c r="AO81" s="50"/>
      <c r="AP81" s="50"/>
      <c r="AQ81" s="50"/>
      <c r="AR81" s="50"/>
      <c r="AS81" s="50"/>
    </row>
    <row r="82" spans="1:89" s="8" customFormat="1" x14ac:dyDescent="0.2">
      <c r="A82" s="50" t="s">
        <v>156</v>
      </c>
      <c r="B82" s="80">
        <v>44409</v>
      </c>
      <c r="C82" s="50">
        <v>20</v>
      </c>
      <c r="D82" s="50" t="s">
        <v>239</v>
      </c>
      <c r="E82" s="50">
        <v>0.1</v>
      </c>
      <c r="F82" s="119">
        <v>300</v>
      </c>
      <c r="G82" s="50">
        <v>1.5</v>
      </c>
      <c r="H82" s="50">
        <v>0.37076590382781638</v>
      </c>
      <c r="I82" s="50">
        <v>4.8373078962719411E-2</v>
      </c>
      <c r="J82" s="50">
        <v>0</v>
      </c>
      <c r="K82" s="50">
        <v>0</v>
      </c>
      <c r="L82" s="153">
        <v>1.9667053899082567</v>
      </c>
      <c r="M82" s="153">
        <v>3.3199999999999994</v>
      </c>
      <c r="N82" s="50">
        <v>0</v>
      </c>
      <c r="O82" s="50">
        <v>4.3673959189074456E-2</v>
      </c>
      <c r="P82" s="50">
        <v>5.5595253555890019E-2</v>
      </c>
      <c r="Q82" s="50">
        <v>0.65149993681153051</v>
      </c>
      <c r="R82" s="50">
        <v>2.7678503131564995E-2</v>
      </c>
      <c r="S82" s="50">
        <v>0</v>
      </c>
      <c r="T82" s="148">
        <v>7.4968458851798578E-2</v>
      </c>
      <c r="U82" s="148">
        <v>0.31999999999999995</v>
      </c>
      <c r="V82" s="50">
        <v>0</v>
      </c>
      <c r="W82" s="50">
        <v>0</v>
      </c>
      <c r="X82" s="50">
        <v>0.51756181711718063</v>
      </c>
      <c r="Y82" s="159">
        <v>0.19681905880792766</v>
      </c>
      <c r="Z82" s="159">
        <v>1.3160000000000001</v>
      </c>
      <c r="AA82" s="50">
        <v>0</v>
      </c>
      <c r="AB82" s="164">
        <v>0.84385193467336683</v>
      </c>
      <c r="AC82" s="164">
        <v>2.742</v>
      </c>
      <c r="AD82" s="50">
        <v>9.9992593611232596</v>
      </c>
      <c r="AE82" s="50">
        <v>0.54436227876995291</v>
      </c>
      <c r="AF82" s="169">
        <v>10.370025264951076</v>
      </c>
      <c r="AG82" s="169">
        <v>7.702</v>
      </c>
      <c r="AH82" s="50">
        <v>0</v>
      </c>
      <c r="AI82" s="50">
        <v>0</v>
      </c>
      <c r="AJ82" s="50"/>
      <c r="AK82" s="50"/>
      <c r="AL82" s="50"/>
      <c r="AM82" s="50"/>
      <c r="AN82" s="50"/>
      <c r="AO82" s="50"/>
      <c r="AP82" s="50"/>
      <c r="AQ82" s="50"/>
      <c r="AR82" s="50"/>
      <c r="AS82" s="50"/>
    </row>
    <row r="83" spans="1:89" s="8" customFormat="1" x14ac:dyDescent="0.2">
      <c r="A83" s="50" t="s">
        <v>157</v>
      </c>
      <c r="B83" s="80">
        <v>44409</v>
      </c>
      <c r="C83" s="50">
        <v>21</v>
      </c>
      <c r="D83" s="50" t="s">
        <v>239</v>
      </c>
      <c r="E83" s="50">
        <v>0.1</v>
      </c>
      <c r="F83" s="119">
        <v>300</v>
      </c>
      <c r="G83" s="50">
        <v>1.5</v>
      </c>
      <c r="H83" s="50">
        <v>0.39515219316169459</v>
      </c>
      <c r="I83" s="50">
        <v>4.8133047144296538E-2</v>
      </c>
      <c r="J83" s="50">
        <v>0</v>
      </c>
      <c r="K83" s="50">
        <v>0</v>
      </c>
      <c r="L83" s="153">
        <v>1.8707877866972475</v>
      </c>
      <c r="M83" s="153">
        <v>2.948</v>
      </c>
      <c r="N83" s="50">
        <v>0</v>
      </c>
      <c r="O83" s="50">
        <v>3.8199958097401489E-2</v>
      </c>
      <c r="P83" s="50">
        <v>4.9264385057963066E-2</v>
      </c>
      <c r="Q83" s="50">
        <v>0.60564679924505316</v>
      </c>
      <c r="R83" s="50">
        <v>1.4923746883160227E-2</v>
      </c>
      <c r="S83" s="50">
        <v>0</v>
      </c>
      <c r="T83" s="148">
        <v>6.9565784419691107E-2</v>
      </c>
      <c r="U83" s="148">
        <v>0.8</v>
      </c>
      <c r="V83" s="50">
        <v>0</v>
      </c>
      <c r="W83" s="50">
        <v>0</v>
      </c>
      <c r="X83" s="50">
        <v>0.51040391363751503</v>
      </c>
      <c r="Y83" s="159">
        <v>0.210115522919433</v>
      </c>
      <c r="Z83" s="159">
        <v>1.254</v>
      </c>
      <c r="AA83" s="50">
        <v>0</v>
      </c>
      <c r="AB83" s="164">
        <v>0.75405241206030149</v>
      </c>
      <c r="AC83" s="164">
        <v>3.4039999999999999</v>
      </c>
      <c r="AD83" s="50">
        <v>9.1446382836766915</v>
      </c>
      <c r="AE83" s="50">
        <v>0.49178405053931107</v>
      </c>
      <c r="AF83" s="169">
        <v>9.5397904768383857</v>
      </c>
      <c r="AG83" s="169">
        <v>8.4060000000000006</v>
      </c>
      <c r="AH83" s="50">
        <v>0</v>
      </c>
      <c r="AI83" s="50">
        <v>0</v>
      </c>
      <c r="AJ83" s="50"/>
      <c r="AK83" s="50"/>
      <c r="AL83" s="50"/>
      <c r="AM83" s="50"/>
      <c r="AN83" s="50"/>
      <c r="AO83" s="50"/>
      <c r="AP83" s="50"/>
      <c r="AQ83" s="50"/>
      <c r="AR83" s="50"/>
      <c r="AS83" s="50"/>
    </row>
    <row r="84" spans="1:89" s="136" customFormat="1" x14ac:dyDescent="0.2">
      <c r="A84" s="134" t="s">
        <v>158</v>
      </c>
      <c r="B84" s="135">
        <v>44409</v>
      </c>
      <c r="C84" s="134">
        <v>22</v>
      </c>
      <c r="D84" s="134" t="s">
        <v>239</v>
      </c>
      <c r="E84" s="134">
        <v>0.1</v>
      </c>
      <c r="F84" s="119">
        <v>300</v>
      </c>
      <c r="G84" s="134">
        <v>1.5</v>
      </c>
      <c r="H84" s="134">
        <v>0.35887515324887614</v>
      </c>
      <c r="I84" s="134">
        <v>5.0795066686111251E-2</v>
      </c>
      <c r="J84" s="134">
        <v>0</v>
      </c>
      <c r="K84" s="134">
        <v>0</v>
      </c>
      <c r="L84" s="153">
        <v>1.796560493119266</v>
      </c>
      <c r="M84" s="153">
        <v>3.1719999999999997</v>
      </c>
      <c r="N84" s="134">
        <v>0</v>
      </c>
      <c r="O84" s="134">
        <v>3.8497268060846981E-2</v>
      </c>
      <c r="P84" s="134">
        <v>5.3648379232293535E-2</v>
      </c>
      <c r="Q84" s="134">
        <v>0.58231426837075262</v>
      </c>
      <c r="R84" s="134">
        <v>1.7688414191192346E-2</v>
      </c>
      <c r="S84" s="134">
        <v>0</v>
      </c>
      <c r="T84" s="148">
        <v>9.6536815871512915E-2</v>
      </c>
      <c r="U84" s="148">
        <v>0.39800000000000002</v>
      </c>
      <c r="V84" s="134">
        <v>0</v>
      </c>
      <c r="W84" s="134">
        <v>0</v>
      </c>
      <c r="X84" s="134">
        <v>0.46510565243211138</v>
      </c>
      <c r="Y84" s="159">
        <v>0.15504626901451793</v>
      </c>
      <c r="Z84" s="159">
        <v>0.72</v>
      </c>
      <c r="AA84" s="134">
        <v>0</v>
      </c>
      <c r="AB84" s="164">
        <v>0.74473566582914574</v>
      </c>
      <c r="AC84" s="164">
        <v>2.7139999999999995</v>
      </c>
      <c r="AD84" s="134">
        <v>8.6937451090864606</v>
      </c>
      <c r="AE84" s="134">
        <v>0.46078763201466022</v>
      </c>
      <c r="AF84" s="169">
        <v>9.0526202623353367</v>
      </c>
      <c r="AG84" s="169">
        <v>7</v>
      </c>
      <c r="AH84" s="134">
        <v>0</v>
      </c>
      <c r="AI84" s="134">
        <v>0</v>
      </c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</row>
    <row r="85" spans="1:89" s="136" customFormat="1" x14ac:dyDescent="0.2">
      <c r="A85" s="134" t="s">
        <v>159</v>
      </c>
      <c r="B85" s="135">
        <v>44409</v>
      </c>
      <c r="C85" s="134">
        <v>23</v>
      </c>
      <c r="D85" s="134" t="s">
        <v>239</v>
      </c>
      <c r="E85" s="134">
        <v>0.1</v>
      </c>
      <c r="F85" s="119">
        <v>300</v>
      </c>
      <c r="G85" s="134">
        <v>1.5</v>
      </c>
      <c r="H85" s="134">
        <v>0.41649404032148213</v>
      </c>
      <c r="I85" s="134">
        <v>5.8667776952855695E-2</v>
      </c>
      <c r="J85" s="134">
        <v>0</v>
      </c>
      <c r="K85" s="134">
        <v>0</v>
      </c>
      <c r="L85" s="153">
        <v>2.079289506880734</v>
      </c>
      <c r="M85" s="153">
        <v>2.6719999999999997</v>
      </c>
      <c r="N85" s="134">
        <v>0</v>
      </c>
      <c r="O85" s="134">
        <v>5.4416467721215396E-2</v>
      </c>
      <c r="P85" s="134">
        <v>6.388710416236705E-2</v>
      </c>
      <c r="Q85" s="134">
        <v>0.64388580911281312</v>
      </c>
      <c r="R85" s="134">
        <v>2.8233255453242491E-2</v>
      </c>
      <c r="S85" s="134">
        <v>0</v>
      </c>
      <c r="T85" s="148">
        <v>8.6506301976793001E-2</v>
      </c>
      <c r="U85" s="148">
        <v>0.76600000000000001</v>
      </c>
      <c r="V85" s="134">
        <v>0</v>
      </c>
      <c r="W85" s="134">
        <v>0</v>
      </c>
      <c r="X85" s="134">
        <v>0.52308629188659428</v>
      </c>
      <c r="Y85" s="159">
        <v>0.17213769851862304</v>
      </c>
      <c r="Z85" s="159">
        <v>0.88000000000000012</v>
      </c>
      <c r="AA85" s="134">
        <v>0</v>
      </c>
      <c r="AB85" s="164">
        <v>0.95363944723618099</v>
      </c>
      <c r="AC85" s="164">
        <v>2.9740000000000002</v>
      </c>
      <c r="AD85" s="134">
        <v>9.9899457125277067</v>
      </c>
      <c r="AE85" s="134">
        <v>0.50420047260042755</v>
      </c>
      <c r="AF85" s="169">
        <v>10.406439752849188</v>
      </c>
      <c r="AG85" s="169">
        <v>7.2900000000000009</v>
      </c>
      <c r="AH85" s="134">
        <v>0</v>
      </c>
      <c r="AI85" s="134">
        <v>0</v>
      </c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</row>
    <row r="86" spans="1:89" s="136" customFormat="1" x14ac:dyDescent="0.2">
      <c r="A86" s="134" t="s">
        <v>160</v>
      </c>
      <c r="B86" s="135">
        <v>44409</v>
      </c>
      <c r="C86" s="134">
        <v>24</v>
      </c>
      <c r="D86" s="134" t="s">
        <v>239</v>
      </c>
      <c r="E86" s="134">
        <v>0.1</v>
      </c>
      <c r="F86" s="119">
        <v>300</v>
      </c>
      <c r="G86" s="134">
        <v>1.5</v>
      </c>
      <c r="H86" s="134">
        <v>0.58808987195205009</v>
      </c>
      <c r="I86" s="134">
        <v>7.4421531924484266E-2</v>
      </c>
      <c r="J86" s="134">
        <v>0</v>
      </c>
      <c r="K86" s="134">
        <v>0</v>
      </c>
      <c r="L86" s="153">
        <v>2.2631774655963302</v>
      </c>
      <c r="M86" s="153">
        <v>2.9159999999999999</v>
      </c>
      <c r="N86" s="134">
        <v>0</v>
      </c>
      <c r="O86" s="134">
        <v>3.7893903723266419E-2</v>
      </c>
      <c r="P86" s="134">
        <v>5.9792319579585321E-2</v>
      </c>
      <c r="Q86" s="134">
        <v>0.67830840116598257</v>
      </c>
      <c r="R86" s="134">
        <v>1.8124940608250054E-2</v>
      </c>
      <c r="S86" s="134">
        <v>0</v>
      </c>
      <c r="T86" s="148">
        <v>6.4184280341941402E-2</v>
      </c>
      <c r="U86" s="148">
        <v>0.44000000000000006</v>
      </c>
      <c r="V86" s="134">
        <v>0</v>
      </c>
      <c r="W86" s="134">
        <v>0</v>
      </c>
      <c r="X86" s="134">
        <v>0.53962729081100835</v>
      </c>
      <c r="Y86" s="159">
        <v>0.19473846802534645</v>
      </c>
      <c r="Z86" s="159">
        <v>0.94000000000000006</v>
      </c>
      <c r="AA86" s="134">
        <v>0</v>
      </c>
      <c r="AB86" s="164">
        <v>0.92208331658291465</v>
      </c>
      <c r="AC86" s="164">
        <v>3.2060000000000004</v>
      </c>
      <c r="AD86" s="134">
        <v>10.766611892388781</v>
      </c>
      <c r="AE86" s="134">
        <v>0.56004461412335826</v>
      </c>
      <c r="AF86" s="169">
        <v>11.354701764340831</v>
      </c>
      <c r="AG86" s="169">
        <v>7.5060000000000002</v>
      </c>
      <c r="AH86" s="134">
        <v>0</v>
      </c>
      <c r="AI86" s="134">
        <v>0</v>
      </c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</row>
    <row r="87" spans="1:89" s="79" customFormat="1" x14ac:dyDescent="0.2">
      <c r="A87" s="50" t="s">
        <v>161</v>
      </c>
      <c r="B87" s="80">
        <v>44409</v>
      </c>
      <c r="C87" s="50">
        <v>25</v>
      </c>
      <c r="D87" s="50" t="s">
        <v>239</v>
      </c>
      <c r="E87" s="50">
        <v>0.1</v>
      </c>
      <c r="F87" s="119">
        <v>300</v>
      </c>
      <c r="G87" s="50">
        <v>1.5</v>
      </c>
      <c r="H87" s="39">
        <v>0.35445712436997684</v>
      </c>
      <c r="I87" s="39">
        <v>5.9982951291297652E-2</v>
      </c>
      <c r="J87" s="39">
        <v>0</v>
      </c>
      <c r="K87" s="39">
        <v>0</v>
      </c>
      <c r="L87" s="151">
        <v>2.3553825688073391</v>
      </c>
      <c r="M87" s="151">
        <v>3.5519999999999996</v>
      </c>
      <c r="N87" s="39">
        <v>0</v>
      </c>
      <c r="O87" s="50">
        <v>5.355077106294763E-2</v>
      </c>
      <c r="P87" s="39">
        <v>6.47653137757285E-2</v>
      </c>
      <c r="Q87" s="39">
        <v>0.82610105182904725</v>
      </c>
      <c r="R87" s="39">
        <v>3.6027070857793567E-2</v>
      </c>
      <c r="S87" s="39">
        <v>0</v>
      </c>
      <c r="T87" s="146">
        <v>0.10808312713825044</v>
      </c>
      <c r="U87" s="146">
        <v>0.44600000000000006</v>
      </c>
      <c r="V87" s="39">
        <v>0</v>
      </c>
      <c r="W87" s="39">
        <v>0</v>
      </c>
      <c r="X87" s="39">
        <v>0.56184273190503287</v>
      </c>
      <c r="Y87" s="157">
        <v>0.18508001951819972</v>
      </c>
      <c r="Z87" s="157">
        <v>0.88200000000000001</v>
      </c>
      <c r="AA87" s="39">
        <v>0</v>
      </c>
      <c r="AB87" s="162">
        <v>0.9935422110552764</v>
      </c>
      <c r="AC87" s="162">
        <v>2.9940000000000002</v>
      </c>
      <c r="AD87" s="39">
        <v>11.675357891069217</v>
      </c>
      <c r="AE87" s="39">
        <v>0.60268375315468825</v>
      </c>
      <c r="AF87" s="167">
        <v>12.029815015439194</v>
      </c>
      <c r="AG87" s="167">
        <v>7.8739999999999997</v>
      </c>
      <c r="AH87" s="39">
        <v>0</v>
      </c>
      <c r="AI87" s="39">
        <v>0</v>
      </c>
      <c r="AJ87" s="39"/>
      <c r="AK87" s="39"/>
      <c r="AL87" s="39"/>
      <c r="AM87" s="39"/>
      <c r="AN87" s="39"/>
      <c r="AO87" s="39"/>
      <c r="AP87" s="39"/>
      <c r="AQ87" s="39"/>
      <c r="AR87" s="39"/>
      <c r="AS87" s="39"/>
    </row>
    <row r="88" spans="1:89" x14ac:dyDescent="0.2">
      <c r="A88" s="50" t="s">
        <v>162</v>
      </c>
      <c r="B88" s="80">
        <v>44409</v>
      </c>
      <c r="C88" s="50">
        <v>26</v>
      </c>
      <c r="D88" s="50" t="s">
        <v>239</v>
      </c>
      <c r="E88" s="50">
        <v>0.1</v>
      </c>
      <c r="F88" s="119">
        <v>300</v>
      </c>
      <c r="G88" s="50">
        <v>1.5</v>
      </c>
      <c r="H88" s="38">
        <v>0.39888342868818966</v>
      </c>
      <c r="I88" s="38">
        <v>6.5235314206925799E-2</v>
      </c>
      <c r="J88" s="38">
        <v>0</v>
      </c>
      <c r="K88" s="38">
        <v>0</v>
      </c>
      <c r="L88" s="151">
        <v>2.1784654816513758</v>
      </c>
      <c r="M88" s="151">
        <v>3.09</v>
      </c>
      <c r="N88" s="38">
        <v>0</v>
      </c>
      <c r="O88" s="50">
        <v>5.9177799341688125E-2</v>
      </c>
      <c r="P88" s="38">
        <v>6.629600844319386E-2</v>
      </c>
      <c r="Q88" s="38">
        <v>0.66422132952683222</v>
      </c>
      <c r="R88" s="38">
        <v>2.1239738479963872E-2</v>
      </c>
      <c r="S88" s="38">
        <v>0</v>
      </c>
      <c r="T88" s="146">
        <v>9.7633440227246321E-2</v>
      </c>
      <c r="U88" s="146">
        <v>0.85600000000000009</v>
      </c>
      <c r="V88" s="38">
        <v>0</v>
      </c>
      <c r="W88" s="38">
        <v>0</v>
      </c>
      <c r="X88" s="38">
        <v>0.5377587780680152</v>
      </c>
      <c r="Y88" s="157">
        <v>0.18151846663118934</v>
      </c>
      <c r="Z88" s="157">
        <v>1.2439999999999998</v>
      </c>
      <c r="AA88" s="38">
        <v>0</v>
      </c>
      <c r="AB88" s="162">
        <v>0.96147356783919602</v>
      </c>
      <c r="AC88" s="162">
        <v>3.3079999999999998</v>
      </c>
      <c r="AD88" s="38">
        <v>10.763319705247863</v>
      </c>
      <c r="AE88" s="38">
        <v>0.54358485749650376</v>
      </c>
      <c r="AF88" s="167">
        <v>11.162203133936053</v>
      </c>
      <c r="AG88" s="167">
        <v>8.5019999999999989</v>
      </c>
      <c r="AH88" s="38">
        <v>0</v>
      </c>
      <c r="AI88" s="38">
        <v>0</v>
      </c>
    </row>
    <row r="89" spans="1:89" s="4" customFormat="1" x14ac:dyDescent="0.2">
      <c r="A89" s="50" t="s">
        <v>163</v>
      </c>
      <c r="B89" s="80">
        <v>44409</v>
      </c>
      <c r="C89" s="50">
        <v>27</v>
      </c>
      <c r="D89" s="50" t="s">
        <v>239</v>
      </c>
      <c r="E89" s="50">
        <v>0.1</v>
      </c>
      <c r="F89" s="119">
        <v>300</v>
      </c>
      <c r="G89" s="50">
        <v>1.5</v>
      </c>
      <c r="H89" s="47">
        <v>0.3875462130499932</v>
      </c>
      <c r="I89" s="47">
        <v>4.71695860953492E-2</v>
      </c>
      <c r="J89" s="47">
        <v>0</v>
      </c>
      <c r="K89" s="47">
        <v>0</v>
      </c>
      <c r="L89" s="153">
        <v>1.8105590022935778</v>
      </c>
      <c r="M89" s="153">
        <v>2.4239999999999999</v>
      </c>
      <c r="N89" s="47">
        <v>0</v>
      </c>
      <c r="O89" s="50">
        <v>4.3254227475974925E-2</v>
      </c>
      <c r="P89" s="47">
        <v>5.0851510865242804E-2</v>
      </c>
      <c r="Q89" s="47">
        <v>0.56311619012892522</v>
      </c>
      <c r="R89" s="47">
        <v>1.4050694049044821E-2</v>
      </c>
      <c r="S89" s="47">
        <v>0</v>
      </c>
      <c r="T89" s="148">
        <v>8.4943929825188239E-2</v>
      </c>
      <c r="U89" s="148">
        <v>0.56200000000000006</v>
      </c>
      <c r="V89" s="47">
        <v>0</v>
      </c>
      <c r="W89" s="47">
        <v>0</v>
      </c>
      <c r="X89" s="47">
        <v>0.44427234332368493</v>
      </c>
      <c r="Y89" s="159">
        <v>0.13514986508979562</v>
      </c>
      <c r="Z89" s="159">
        <v>0.64399999999999991</v>
      </c>
      <c r="AA89" s="47">
        <v>0</v>
      </c>
      <c r="AB89" s="164">
        <v>0.86407787688442217</v>
      </c>
      <c r="AC89" s="164">
        <v>2.7340000000000004</v>
      </c>
      <c r="AD89" s="47">
        <v>8.8450321958885922</v>
      </c>
      <c r="AE89" s="47">
        <v>0.43252892668263437</v>
      </c>
      <c r="AF89" s="169">
        <v>9.2325784089385863</v>
      </c>
      <c r="AG89" s="169">
        <v>6.363999999999999</v>
      </c>
      <c r="AH89" s="47">
        <v>0</v>
      </c>
      <c r="AI89" s="47">
        <v>0</v>
      </c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</row>
    <row r="90" spans="1:89" s="138" customFormat="1" x14ac:dyDescent="0.2">
      <c r="A90" s="134" t="s">
        <v>164</v>
      </c>
      <c r="B90" s="135">
        <v>44409</v>
      </c>
      <c r="C90" s="134">
        <v>28</v>
      </c>
      <c r="D90" s="134" t="s">
        <v>239</v>
      </c>
      <c r="E90" s="134">
        <v>0.1</v>
      </c>
      <c r="F90" s="119">
        <v>300</v>
      </c>
      <c r="G90" s="134">
        <v>1.5</v>
      </c>
      <c r="H90" s="137">
        <v>0.49410168914316854</v>
      </c>
      <c r="I90" s="137">
        <v>5.4175514795566627E-2</v>
      </c>
      <c r="J90" s="137">
        <v>0</v>
      </c>
      <c r="K90" s="137">
        <v>0</v>
      </c>
      <c r="L90" s="151">
        <v>1.5187928325688074</v>
      </c>
      <c r="M90" s="151">
        <v>2.8740000000000001</v>
      </c>
      <c r="N90" s="137">
        <v>0</v>
      </c>
      <c r="O90" s="134">
        <v>4.059155442099982E-2</v>
      </c>
      <c r="P90" s="137">
        <v>4.8710654498534352E-2</v>
      </c>
      <c r="Q90" s="137">
        <v>0.49789660294644722</v>
      </c>
      <c r="R90" s="137">
        <v>1.2973019456933617E-2</v>
      </c>
      <c r="S90" s="137">
        <v>0</v>
      </c>
      <c r="T90" s="146">
        <v>7.4989629206156372E-2</v>
      </c>
      <c r="U90" s="146">
        <v>0.55800000000000005</v>
      </c>
      <c r="V90" s="137">
        <v>0</v>
      </c>
      <c r="W90" s="137">
        <v>0</v>
      </c>
      <c r="X90" s="137">
        <v>0.5143598104643291</v>
      </c>
      <c r="Y90" s="157">
        <v>0.22293711331267033</v>
      </c>
      <c r="Z90" s="157">
        <v>0.99400000000000011</v>
      </c>
      <c r="AA90" s="137">
        <v>0</v>
      </c>
      <c r="AB90" s="162">
        <v>0.76534599246231161</v>
      </c>
      <c r="AC90" s="162">
        <v>2.4700000000000002</v>
      </c>
      <c r="AD90" s="137">
        <v>8.5897597577339067</v>
      </c>
      <c r="AE90" s="137">
        <v>0.48454547734250675</v>
      </c>
      <c r="AF90" s="167">
        <v>9.0838614468770746</v>
      </c>
      <c r="AG90" s="167">
        <v>6.8980000000000006</v>
      </c>
      <c r="AH90" s="137">
        <v>0</v>
      </c>
      <c r="AI90" s="137">
        <v>0</v>
      </c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</row>
    <row r="91" spans="1:89" s="138" customFormat="1" x14ac:dyDescent="0.2">
      <c r="A91" s="134" t="s">
        <v>165</v>
      </c>
      <c r="B91" s="135">
        <v>44409</v>
      </c>
      <c r="C91" s="134">
        <v>29</v>
      </c>
      <c r="D91" s="134" t="s">
        <v>239</v>
      </c>
      <c r="E91" s="134">
        <v>0.1</v>
      </c>
      <c r="F91" s="119">
        <v>300</v>
      </c>
      <c r="G91" s="134">
        <v>1.5</v>
      </c>
      <c r="H91" s="137">
        <v>0.65323273395995096</v>
      </c>
      <c r="I91" s="137">
        <v>7.3053017181948343E-2</v>
      </c>
      <c r="J91" s="137">
        <v>0</v>
      </c>
      <c r="K91" s="137">
        <v>0</v>
      </c>
      <c r="L91" s="151">
        <v>2.1817522362385318</v>
      </c>
      <c r="M91" s="151">
        <v>2.25</v>
      </c>
      <c r="N91" s="137">
        <v>0</v>
      </c>
      <c r="O91" s="134">
        <v>4.0613415447723754E-2</v>
      </c>
      <c r="P91" s="137">
        <v>6.9724200186918078E-2</v>
      </c>
      <c r="Q91" s="137">
        <v>1.026986809148033</v>
      </c>
      <c r="R91" s="137">
        <v>0.18041727759998427</v>
      </c>
      <c r="S91" s="137">
        <v>0</v>
      </c>
      <c r="T91" s="146">
        <v>8.9063680783213778E-2</v>
      </c>
      <c r="U91" s="146">
        <v>0.93800000000000006</v>
      </c>
      <c r="V91" s="137">
        <v>0</v>
      </c>
      <c r="W91" s="137">
        <v>0</v>
      </c>
      <c r="X91" s="137">
        <v>0.58129390902786138</v>
      </c>
      <c r="Y91" s="157">
        <v>0.2158502267205514</v>
      </c>
      <c r="Z91" s="157">
        <v>0.90600000000000003</v>
      </c>
      <c r="AA91" s="137">
        <v>0</v>
      </c>
      <c r="AB91" s="162">
        <v>1.030131947236181</v>
      </c>
      <c r="AC91" s="162">
        <v>3.0100000000000002</v>
      </c>
      <c r="AD91" s="137">
        <v>11.103438458630173</v>
      </c>
      <c r="AE91" s="137">
        <v>0.59479422913083313</v>
      </c>
      <c r="AF91" s="167">
        <v>11.756671192590124</v>
      </c>
      <c r="AG91" s="167">
        <v>7.1</v>
      </c>
      <c r="AH91" s="137">
        <v>0</v>
      </c>
      <c r="AI91" s="137">
        <v>0</v>
      </c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</row>
    <row r="92" spans="1:89" s="138" customFormat="1" x14ac:dyDescent="0.2">
      <c r="A92" s="134" t="s">
        <v>166</v>
      </c>
      <c r="B92" s="135">
        <v>44409</v>
      </c>
      <c r="C92" s="134">
        <v>30</v>
      </c>
      <c r="D92" s="134" t="s">
        <v>239</v>
      </c>
      <c r="E92" s="134">
        <v>0.1</v>
      </c>
      <c r="F92" s="119">
        <v>300</v>
      </c>
      <c r="G92" s="134">
        <v>1.5</v>
      </c>
      <c r="H92" s="137">
        <v>0.41057941697316447</v>
      </c>
      <c r="I92" s="137">
        <v>5.2461954314047828E-2</v>
      </c>
      <c r="J92" s="137">
        <v>0</v>
      </c>
      <c r="K92" s="137">
        <v>0</v>
      </c>
      <c r="L92" s="151">
        <v>2.1811448394495412</v>
      </c>
      <c r="M92" s="151">
        <v>3.2359999999999998</v>
      </c>
      <c r="N92" s="137">
        <v>0</v>
      </c>
      <c r="O92" s="134">
        <v>4.8653901076786514E-2</v>
      </c>
      <c r="P92" s="137">
        <v>6.5819870701009919E-2</v>
      </c>
      <c r="Q92" s="137">
        <v>1.0728811041615305</v>
      </c>
      <c r="R92" s="137">
        <v>0.17411492745371368</v>
      </c>
      <c r="S92" s="137">
        <v>0</v>
      </c>
      <c r="T92" s="146">
        <v>0.10398878060545426</v>
      </c>
      <c r="U92" s="146">
        <v>0.64600000000000013</v>
      </c>
      <c r="V92" s="137">
        <v>0</v>
      </c>
      <c r="W92" s="137">
        <v>0</v>
      </c>
      <c r="X92" s="137">
        <v>0.55824351430030861</v>
      </c>
      <c r="Y92" s="157">
        <v>0.19038814184358577</v>
      </c>
      <c r="Z92" s="157">
        <v>1.0399999999999998</v>
      </c>
      <c r="AA92" s="137">
        <v>0</v>
      </c>
      <c r="AB92" s="162">
        <v>0.97472567839195978</v>
      </c>
      <c r="AC92" s="162">
        <v>3.2880000000000003</v>
      </c>
      <c r="AD92" s="137">
        <v>10.744777697879059</v>
      </c>
      <c r="AE92" s="137">
        <v>0.5342260444630198</v>
      </c>
      <c r="AF92" s="167">
        <v>11.155357114852222</v>
      </c>
      <c r="AG92" s="167">
        <v>8.2119999999999997</v>
      </c>
      <c r="AH92" s="137">
        <v>0</v>
      </c>
      <c r="AI92" s="137">
        <v>0</v>
      </c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</row>
    <row r="93" spans="1:89" s="8" customFormat="1" x14ac:dyDescent="0.2">
      <c r="A93" s="50" t="s">
        <v>167</v>
      </c>
      <c r="B93" s="80">
        <v>44409</v>
      </c>
      <c r="C93" s="50">
        <v>31</v>
      </c>
      <c r="D93" s="50" t="s">
        <v>239</v>
      </c>
      <c r="E93" s="50">
        <v>0.1</v>
      </c>
      <c r="F93" s="119">
        <v>300</v>
      </c>
      <c r="G93" s="50">
        <v>1.5</v>
      </c>
      <c r="H93" s="50">
        <v>0.53399720746492307</v>
      </c>
      <c r="I93" s="50">
        <v>7.1091090443866981E-2</v>
      </c>
      <c r="J93" s="50">
        <v>0</v>
      </c>
      <c r="K93" s="50">
        <v>0</v>
      </c>
      <c r="L93" s="153">
        <v>2.4874487958715594</v>
      </c>
      <c r="M93" s="153">
        <v>2.6119999999999997</v>
      </c>
      <c r="N93" s="50">
        <v>0</v>
      </c>
      <c r="O93" s="50">
        <v>3.9935723619281813E-2</v>
      </c>
      <c r="P93" s="50">
        <v>6.2003714871061759E-2</v>
      </c>
      <c r="Q93" s="50">
        <v>0.74437732839151161</v>
      </c>
      <c r="R93" s="50">
        <v>2.959285335637013E-2</v>
      </c>
      <c r="S93" s="50">
        <v>0</v>
      </c>
      <c r="T93" s="148">
        <v>0.11467557548526559</v>
      </c>
      <c r="U93" s="148">
        <v>0.75800000000000001</v>
      </c>
      <c r="V93" s="50">
        <v>0</v>
      </c>
      <c r="W93" s="50">
        <v>0</v>
      </c>
      <c r="X93" s="50">
        <v>0.53370155191674384</v>
      </c>
      <c r="Y93" s="159">
        <v>0.18412624772811895</v>
      </c>
      <c r="Z93" s="159">
        <v>0.99</v>
      </c>
      <c r="AA93" s="50">
        <v>0</v>
      </c>
      <c r="AB93" s="164">
        <v>1.0170628768844221</v>
      </c>
      <c r="AC93" s="164">
        <v>3</v>
      </c>
      <c r="AD93" s="50">
        <v>11.794576004685194</v>
      </c>
      <c r="AE93" s="50">
        <v>0.57179520648137727</v>
      </c>
      <c r="AF93" s="169">
        <v>12.328573212150117</v>
      </c>
      <c r="AG93" s="169">
        <v>7.3579999999999997</v>
      </c>
      <c r="AH93" s="50">
        <v>0</v>
      </c>
      <c r="AI93" s="50">
        <v>0</v>
      </c>
      <c r="AJ93" s="50"/>
      <c r="AK93" s="50"/>
      <c r="AL93" s="50"/>
      <c r="AM93" s="50"/>
      <c r="AN93" s="50"/>
      <c r="AO93" s="50"/>
      <c r="AP93" s="50"/>
      <c r="AQ93" s="50"/>
      <c r="AR93" s="50"/>
      <c r="AS93" s="50"/>
    </row>
    <row r="94" spans="1:89" s="8" customFormat="1" x14ac:dyDescent="0.2">
      <c r="A94" s="50" t="s">
        <v>168</v>
      </c>
      <c r="B94" s="80">
        <v>44409</v>
      </c>
      <c r="C94" s="50">
        <v>32</v>
      </c>
      <c r="D94" s="50" t="s">
        <v>239</v>
      </c>
      <c r="E94" s="50">
        <v>0.1</v>
      </c>
      <c r="F94" s="119">
        <v>300</v>
      </c>
      <c r="G94" s="50">
        <v>1.5</v>
      </c>
      <c r="H94" s="50">
        <v>0.33618022067838166</v>
      </c>
      <c r="I94" s="50">
        <v>7.0459340032879028E-2</v>
      </c>
      <c r="J94" s="50">
        <v>0</v>
      </c>
      <c r="K94" s="50">
        <v>0</v>
      </c>
      <c r="L94" s="153">
        <v>2.3968047591743118</v>
      </c>
      <c r="M94" s="153">
        <v>3.1880000000000002</v>
      </c>
      <c r="N94" s="50">
        <v>0</v>
      </c>
      <c r="O94" s="50">
        <v>5.7507616899979602E-2</v>
      </c>
      <c r="P94" s="50">
        <v>5.1578061790353083E-2</v>
      </c>
      <c r="Q94" s="50">
        <v>0.73243792716959166</v>
      </c>
      <c r="R94" s="50">
        <v>2.9952078220407196E-2</v>
      </c>
      <c r="S94" s="50">
        <v>0</v>
      </c>
      <c r="T94" s="148">
        <v>7.7267559335054345E-2</v>
      </c>
      <c r="U94" s="148">
        <v>0.75</v>
      </c>
      <c r="V94" s="50">
        <v>0</v>
      </c>
      <c r="W94" s="50">
        <v>0</v>
      </c>
      <c r="X94" s="50">
        <v>0.44162967454183782</v>
      </c>
      <c r="Y94" s="159">
        <v>0.16238668987994948</v>
      </c>
      <c r="Z94" s="159">
        <v>0.89599999999999991</v>
      </c>
      <c r="AA94" s="50">
        <v>0</v>
      </c>
      <c r="AB94" s="164">
        <v>0.72379586683417085</v>
      </c>
      <c r="AC94" s="164">
        <v>3.1999999999999997</v>
      </c>
      <c r="AD94" s="50">
        <v>10.488038274780751</v>
      </c>
      <c r="AE94" s="50">
        <v>0.51973773891237607</v>
      </c>
      <c r="AF94" s="169">
        <v>10.824218495459132</v>
      </c>
      <c r="AG94" s="169">
        <v>8.0340000000000007</v>
      </c>
      <c r="AH94" s="50">
        <v>0</v>
      </c>
      <c r="AI94" s="50">
        <v>0</v>
      </c>
      <c r="AJ94" s="50"/>
      <c r="AK94" s="50"/>
      <c r="AL94" s="50"/>
      <c r="AM94" s="50"/>
      <c r="AN94" s="50"/>
      <c r="AO94" s="50"/>
      <c r="AP94" s="50"/>
      <c r="AQ94" s="50"/>
      <c r="AR94" s="50"/>
      <c r="AS94" s="50"/>
    </row>
    <row r="95" spans="1:89" s="8" customFormat="1" x14ac:dyDescent="0.2">
      <c r="A95" s="50" t="s">
        <v>169</v>
      </c>
      <c r="B95" s="80">
        <v>44409</v>
      </c>
      <c r="C95" s="50">
        <v>33</v>
      </c>
      <c r="D95" s="50" t="s">
        <v>239</v>
      </c>
      <c r="E95" s="50">
        <v>0.1</v>
      </c>
      <c r="F95" s="119">
        <v>300</v>
      </c>
      <c r="G95" s="50">
        <v>1.5</v>
      </c>
      <c r="H95" s="50">
        <v>0.36965883394632887</v>
      </c>
      <c r="I95" s="50">
        <v>5.7807662936840427E-2</v>
      </c>
      <c r="J95" s="50">
        <v>0</v>
      </c>
      <c r="K95" s="50">
        <v>0</v>
      </c>
      <c r="L95" s="153">
        <v>2.0130094610091742</v>
      </c>
      <c r="M95" s="153">
        <v>2.5959999999999996</v>
      </c>
      <c r="N95" s="50">
        <v>0</v>
      </c>
      <c r="O95" s="50">
        <v>6.0795515319259211E-2</v>
      </c>
      <c r="P95" s="50">
        <v>6.1996660978584965E-2</v>
      </c>
      <c r="Q95" s="50">
        <v>0.65560445675526169</v>
      </c>
      <c r="R95" s="50">
        <v>3.1166167317848936E-2</v>
      </c>
      <c r="S95" s="50">
        <v>0</v>
      </c>
      <c r="T95" s="148">
        <v>8.4313053265326163E-2</v>
      </c>
      <c r="U95" s="148">
        <v>0.73599999999999999</v>
      </c>
      <c r="V95" s="50">
        <v>0</v>
      </c>
      <c r="W95" s="50">
        <v>0</v>
      </c>
      <c r="X95" s="50">
        <v>0.4663702424013389</v>
      </c>
      <c r="Y95" s="159">
        <v>0.16917979866330934</v>
      </c>
      <c r="Z95" s="159">
        <v>1.08</v>
      </c>
      <c r="AA95" s="50">
        <v>0</v>
      </c>
      <c r="AB95" s="164">
        <v>0.81756736180904521</v>
      </c>
      <c r="AC95" s="164">
        <v>3.306</v>
      </c>
      <c r="AD95" s="50">
        <v>9.9331085749445851</v>
      </c>
      <c r="AE95" s="50">
        <v>0.52870226173061774</v>
      </c>
      <c r="AF95" s="169">
        <v>10.302767408890913</v>
      </c>
      <c r="AG95" s="169">
        <v>7.7200000000000006</v>
      </c>
      <c r="AH95" s="50">
        <v>0</v>
      </c>
      <c r="AI95" s="50">
        <v>0</v>
      </c>
      <c r="AJ95" s="50"/>
      <c r="AK95" s="50"/>
      <c r="AL95" s="50"/>
      <c r="AM95" s="50"/>
      <c r="AN95" s="50"/>
      <c r="AO95" s="50"/>
      <c r="AP95" s="50"/>
      <c r="AQ95" s="50"/>
      <c r="AR95" s="50"/>
      <c r="AS95" s="50"/>
    </row>
    <row r="96" spans="1:89" s="136" customFormat="1" x14ac:dyDescent="0.2">
      <c r="A96" s="134" t="s">
        <v>170</v>
      </c>
      <c r="B96" s="135">
        <v>44409</v>
      </c>
      <c r="C96" s="134">
        <v>34</v>
      </c>
      <c r="D96" s="134" t="s">
        <v>239</v>
      </c>
      <c r="E96" s="134">
        <v>0.1</v>
      </c>
      <c r="F96" s="119">
        <v>300</v>
      </c>
      <c r="G96" s="134">
        <v>1.5</v>
      </c>
      <c r="H96" s="134">
        <v>0.3570710393679335</v>
      </c>
      <c r="I96" s="134">
        <v>7.26913025666861E-2</v>
      </c>
      <c r="J96" s="134">
        <v>0</v>
      </c>
      <c r="K96" s="134">
        <v>0</v>
      </c>
      <c r="L96" s="153">
        <v>2.2849245412844033</v>
      </c>
      <c r="M96" s="153">
        <v>2.7179999999999995</v>
      </c>
      <c r="N96" s="134">
        <v>0</v>
      </c>
      <c r="O96" s="134">
        <v>5.3179133608640759E-2</v>
      </c>
      <c r="P96" s="134">
        <v>6.4867595216642093E-2</v>
      </c>
      <c r="Q96" s="134">
        <v>0.71203505820590329</v>
      </c>
      <c r="R96" s="134">
        <v>2.5673209903206168E-2</v>
      </c>
      <c r="S96" s="134">
        <v>0</v>
      </c>
      <c r="T96" s="148">
        <v>8.9982474162341758E-2</v>
      </c>
      <c r="U96" s="148">
        <v>0.64600000000000002</v>
      </c>
      <c r="V96" s="134">
        <v>0</v>
      </c>
      <c r="W96" s="134">
        <v>0</v>
      </c>
      <c r="X96" s="134">
        <v>0.51700653241915451</v>
      </c>
      <c r="Y96" s="159">
        <v>0.16355375240789638</v>
      </c>
      <c r="Z96" s="159">
        <v>0.77400000000000002</v>
      </c>
      <c r="AA96" s="134">
        <v>0</v>
      </c>
      <c r="AB96" s="164">
        <v>0.9452195979899497</v>
      </c>
      <c r="AC96" s="164">
        <v>2.9340000000000002</v>
      </c>
      <c r="AD96" s="134">
        <v>10.980450534868375</v>
      </c>
      <c r="AE96" s="134">
        <v>0.53780813387130477</v>
      </c>
      <c r="AF96" s="169">
        <v>11.337521574236309</v>
      </c>
      <c r="AG96" s="169">
        <v>7.0699999999999985</v>
      </c>
      <c r="AH96" s="134">
        <v>0</v>
      </c>
      <c r="AI96" s="134">
        <v>0</v>
      </c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</row>
    <row r="97" spans="1:45" s="136" customFormat="1" x14ac:dyDescent="0.2">
      <c r="A97" s="134" t="s">
        <v>171</v>
      </c>
      <c r="B97" s="135">
        <v>44409</v>
      </c>
      <c r="C97" s="134">
        <v>35</v>
      </c>
      <c r="D97" s="134" t="s">
        <v>239</v>
      </c>
      <c r="E97" s="134">
        <v>0.1</v>
      </c>
      <c r="F97" s="119">
        <v>300</v>
      </c>
      <c r="G97" s="134">
        <v>1.5</v>
      </c>
      <c r="H97" s="134">
        <v>0.51891850565318076</v>
      </c>
      <c r="I97" s="134">
        <v>6.3670106724293365E-2</v>
      </c>
      <c r="J97" s="134">
        <v>0</v>
      </c>
      <c r="K97" s="134">
        <v>0</v>
      </c>
      <c r="L97" s="153">
        <v>1.7458684059633025</v>
      </c>
      <c r="M97" s="153">
        <v>1.7600000000000002</v>
      </c>
      <c r="N97" s="134">
        <v>0</v>
      </c>
      <c r="O97" s="134">
        <v>4.0145589475831578E-2</v>
      </c>
      <c r="P97" s="134">
        <v>6.1682762763367406E-2</v>
      </c>
      <c r="Q97" s="134">
        <v>0.54426607939372218</v>
      </c>
      <c r="R97" s="134">
        <v>2.1530756091335673E-2</v>
      </c>
      <c r="S97" s="134">
        <v>0</v>
      </c>
      <c r="T97" s="148">
        <v>8.8894317948351481E-2</v>
      </c>
      <c r="U97" s="148">
        <v>0.73599999999999999</v>
      </c>
      <c r="V97" s="134">
        <v>0</v>
      </c>
      <c r="W97" s="134">
        <v>0</v>
      </c>
      <c r="X97" s="134">
        <v>0.54547601941868529</v>
      </c>
      <c r="Y97" s="159">
        <v>0.18121261576179637</v>
      </c>
      <c r="Z97" s="159">
        <v>0.73599999999999999</v>
      </c>
      <c r="AA97" s="134">
        <v>0</v>
      </c>
      <c r="AB97" s="164">
        <v>1.0252447738693469</v>
      </c>
      <c r="AC97" s="164">
        <v>2.8520000000000003</v>
      </c>
      <c r="AD97" s="134">
        <v>9.2120513592254589</v>
      </c>
      <c r="AE97" s="134">
        <v>0.49398612419424842</v>
      </c>
      <c r="AF97" s="169">
        <v>9.7309698648786398</v>
      </c>
      <c r="AG97" s="169">
        <v>6.0840000000000005</v>
      </c>
      <c r="AH97" s="134">
        <v>0</v>
      </c>
      <c r="AI97" s="134">
        <v>0</v>
      </c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</row>
    <row r="98" spans="1:45" s="136" customFormat="1" x14ac:dyDescent="0.2">
      <c r="A98" s="134" t="s">
        <v>172</v>
      </c>
      <c r="B98" s="135">
        <v>44409</v>
      </c>
      <c r="C98" s="134">
        <v>36</v>
      </c>
      <c r="D98" s="134" t="s">
        <v>239</v>
      </c>
      <c r="E98" s="134">
        <v>0.1</v>
      </c>
      <c r="F98" s="119">
        <v>300</v>
      </c>
      <c r="G98" s="134">
        <v>1.5</v>
      </c>
      <c r="H98" s="134">
        <v>0.66516448712709442</v>
      </c>
      <c r="I98" s="134">
        <v>7.901547422707747E-2</v>
      </c>
      <c r="J98" s="134">
        <v>0</v>
      </c>
      <c r="K98" s="134">
        <v>0</v>
      </c>
      <c r="L98" s="153">
        <v>2.2836927178899078</v>
      </c>
      <c r="M98" s="153">
        <v>2.3980000000000001</v>
      </c>
      <c r="N98" s="134">
        <v>0</v>
      </c>
      <c r="O98" s="134">
        <v>4.2226759219950047E-2</v>
      </c>
      <c r="P98" s="134">
        <v>6.388710416236705E-2</v>
      </c>
      <c r="Q98" s="134">
        <v>0.65770348655328648</v>
      </c>
      <c r="R98" s="134">
        <v>2.3872538432843142E-2</v>
      </c>
      <c r="S98" s="134">
        <v>0</v>
      </c>
      <c r="T98" s="148">
        <v>8.4385032470142646E-2</v>
      </c>
      <c r="U98" s="148">
        <v>1.1299999999999997</v>
      </c>
      <c r="V98" s="134">
        <v>0</v>
      </c>
      <c r="W98" s="134">
        <v>0</v>
      </c>
      <c r="X98" s="134">
        <v>0.51481781901087631</v>
      </c>
      <c r="Y98" s="159">
        <v>0.18126895671142138</v>
      </c>
      <c r="Z98" s="159">
        <v>0.93200000000000005</v>
      </c>
      <c r="AA98" s="134">
        <v>0</v>
      </c>
      <c r="AB98" s="164">
        <v>0.9513148366834171</v>
      </c>
      <c r="AC98" s="164">
        <v>3.3120000000000003</v>
      </c>
      <c r="AD98" s="134">
        <v>10.559238218439798</v>
      </c>
      <c r="AE98" s="134">
        <v>0.53180450738639107</v>
      </c>
      <c r="AF98" s="169">
        <v>11.224402705566893</v>
      </c>
      <c r="AG98" s="169">
        <v>7.766</v>
      </c>
      <c r="AH98" s="134">
        <v>0</v>
      </c>
      <c r="AI98" s="134">
        <v>0</v>
      </c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</row>
    <row r="99" spans="1:45" s="8" customFormat="1" x14ac:dyDescent="0.2">
      <c r="A99" s="50" t="s">
        <v>173</v>
      </c>
      <c r="B99" s="80">
        <v>44409</v>
      </c>
      <c r="C99" s="50">
        <v>37</v>
      </c>
      <c r="D99" s="50" t="s">
        <v>239</v>
      </c>
      <c r="E99" s="50">
        <v>0.1</v>
      </c>
      <c r="F99" s="119">
        <v>300</v>
      </c>
      <c r="G99" s="50">
        <v>1.5</v>
      </c>
      <c r="H99" s="50">
        <v>0.83420790764201069</v>
      </c>
      <c r="I99" s="50">
        <v>8.8811772816460716E-2</v>
      </c>
      <c r="J99" s="50">
        <v>0</v>
      </c>
      <c r="K99" s="50">
        <v>0</v>
      </c>
      <c r="L99" s="153">
        <v>1.8028274655963301</v>
      </c>
      <c r="M99" s="153">
        <v>2.5</v>
      </c>
      <c r="N99" s="50">
        <v>0</v>
      </c>
      <c r="O99" s="50">
        <v>3.4811498955191783E-2</v>
      </c>
      <c r="P99" s="50">
        <v>8.8766182928036536E-2</v>
      </c>
      <c r="Q99" s="50">
        <v>0.42825071941626286</v>
      </c>
      <c r="R99" s="50">
        <v>3.8973624172933062E-2</v>
      </c>
      <c r="S99" s="50">
        <v>0</v>
      </c>
      <c r="T99" s="148">
        <v>5.7900919168549961E-2</v>
      </c>
      <c r="U99" s="148">
        <v>0.434</v>
      </c>
      <c r="V99" s="50">
        <v>0</v>
      </c>
      <c r="W99" s="50">
        <v>0</v>
      </c>
      <c r="X99" s="50">
        <v>0.19318638366438398</v>
      </c>
      <c r="Y99" s="159">
        <v>0.26037164998495327</v>
      </c>
      <c r="Z99" s="159">
        <v>0.7659999999999999</v>
      </c>
      <c r="AA99" s="50">
        <v>0</v>
      </c>
      <c r="AB99" s="164">
        <v>0.70523559045226136</v>
      </c>
      <c r="AC99" s="164">
        <v>2.36</v>
      </c>
      <c r="AD99" s="50">
        <v>8.0319131459749578</v>
      </c>
      <c r="AE99" s="50">
        <v>0.3801924801877542</v>
      </c>
      <c r="AF99" s="169">
        <v>8.8661210536169683</v>
      </c>
      <c r="AG99" s="169">
        <v>6.0579999999999989</v>
      </c>
      <c r="AH99" s="50">
        <v>0</v>
      </c>
      <c r="AI99" s="50">
        <v>0</v>
      </c>
      <c r="AJ99" s="50"/>
      <c r="AK99" s="50"/>
      <c r="AL99" s="50"/>
      <c r="AM99" s="50"/>
      <c r="AN99" s="50"/>
      <c r="AO99" s="50"/>
      <c r="AP99" s="50"/>
      <c r="AQ99" s="50"/>
      <c r="AR99" s="50"/>
      <c r="AS99" s="50"/>
    </row>
    <row r="100" spans="1:45" s="8" customFormat="1" x14ac:dyDescent="0.2">
      <c r="A100" s="50" t="s">
        <v>174</v>
      </c>
      <c r="B100" s="80">
        <v>44409</v>
      </c>
      <c r="C100" s="50">
        <v>38</v>
      </c>
      <c r="D100" s="50" t="s">
        <v>239</v>
      </c>
      <c r="E100" s="50">
        <v>0.1</v>
      </c>
      <c r="F100" s="119">
        <v>300</v>
      </c>
      <c r="G100" s="50">
        <v>1.5</v>
      </c>
      <c r="H100" s="50">
        <v>0.32672912409753441</v>
      </c>
      <c r="I100" s="50">
        <v>0.28767146682929412</v>
      </c>
      <c r="J100" s="50">
        <v>0</v>
      </c>
      <c r="K100" s="50">
        <v>0</v>
      </c>
      <c r="L100" s="153">
        <v>2.0147237958715594</v>
      </c>
      <c r="M100" s="153">
        <v>3.464</v>
      </c>
      <c r="N100" s="50">
        <v>0</v>
      </c>
      <c r="O100" s="50">
        <v>9.2131111025345561E-2</v>
      </c>
      <c r="P100" s="50">
        <v>0.13484926247896334</v>
      </c>
      <c r="Q100" s="50">
        <v>0.44417116824085373</v>
      </c>
      <c r="R100" s="50">
        <v>4.3611717354171159E-2</v>
      </c>
      <c r="S100" s="50">
        <v>0</v>
      </c>
      <c r="T100" s="148">
        <v>7.6170934979320926E-2</v>
      </c>
      <c r="U100" s="148">
        <v>0.32</v>
      </c>
      <c r="V100" s="50">
        <v>0</v>
      </c>
      <c r="W100" s="50">
        <v>0</v>
      </c>
      <c r="X100" s="50">
        <v>0.24079900664039303</v>
      </c>
      <c r="Y100" s="159">
        <v>0.34319687028728135</v>
      </c>
      <c r="Z100" s="159">
        <v>0.92599999999999993</v>
      </c>
      <c r="AA100" s="50">
        <v>0</v>
      </c>
      <c r="AB100" s="164">
        <v>0.78064815326633163</v>
      </c>
      <c r="AC100" s="164">
        <v>2.5900000000000003</v>
      </c>
      <c r="AD100" s="50">
        <v>9.6426284981429724</v>
      </c>
      <c r="AE100" s="50">
        <v>0.46187378996608208</v>
      </c>
      <c r="AF100" s="169">
        <v>9.9693576222405067</v>
      </c>
      <c r="AG100" s="169">
        <v>7.2979999999999992</v>
      </c>
      <c r="AH100" s="50">
        <v>0</v>
      </c>
      <c r="AI100" s="50">
        <v>0</v>
      </c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</row>
    <row r="101" spans="1:45" s="8" customFormat="1" x14ac:dyDescent="0.2">
      <c r="A101" s="50" t="s">
        <v>175</v>
      </c>
      <c r="B101" s="80">
        <v>44409</v>
      </c>
      <c r="C101" s="50">
        <v>39</v>
      </c>
      <c r="D101" s="50" t="s">
        <v>239</v>
      </c>
      <c r="E101" s="50">
        <v>0.1</v>
      </c>
      <c r="F101" s="119">
        <v>300</v>
      </c>
      <c r="G101" s="50">
        <v>1.5</v>
      </c>
      <c r="H101" s="50">
        <v>0.32277237433592154</v>
      </c>
      <c r="I101" s="50">
        <v>0.3499063833059341</v>
      </c>
      <c r="J101" s="50">
        <v>0</v>
      </c>
      <c r="K101" s="50">
        <v>0</v>
      </c>
      <c r="L101" s="153">
        <v>2.5317376720183482</v>
      </c>
      <c r="M101" s="153">
        <v>2.1539999999999999</v>
      </c>
      <c r="N101" s="50">
        <v>0</v>
      </c>
      <c r="O101" s="50">
        <v>0.13911920186576834</v>
      </c>
      <c r="P101" s="50">
        <v>0.15558770636075189</v>
      </c>
      <c r="Q101" s="50">
        <v>0.6144170770464259</v>
      </c>
      <c r="R101" s="50">
        <v>0.19360856026544673</v>
      </c>
      <c r="S101" s="50">
        <v>0</v>
      </c>
      <c r="T101" s="148">
        <v>8.8212632538030689E-2</v>
      </c>
      <c r="U101" s="148">
        <v>1.5819999999999999</v>
      </c>
      <c r="V101" s="50">
        <v>0</v>
      </c>
      <c r="W101" s="50">
        <v>0</v>
      </c>
      <c r="X101" s="50">
        <v>0.27424984323024598</v>
      </c>
      <c r="Y101" s="159">
        <v>0.37687668510241101</v>
      </c>
      <c r="Z101" s="159">
        <v>0.55200000000000005</v>
      </c>
      <c r="AA101" s="50">
        <v>0</v>
      </c>
      <c r="AB101" s="164">
        <v>0.96841079145728637</v>
      </c>
      <c r="AC101" s="164">
        <v>3.2920000000000003</v>
      </c>
      <c r="AD101" s="50">
        <v>11.469229448525869</v>
      </c>
      <c r="AE101" s="50">
        <v>0.52783184748187562</v>
      </c>
      <c r="AF101" s="169">
        <v>11.79200182286179</v>
      </c>
      <c r="AG101" s="169">
        <v>7.5840000000000005</v>
      </c>
      <c r="AH101" s="50">
        <v>0</v>
      </c>
      <c r="AI101" s="50">
        <v>0</v>
      </c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</row>
    <row r="102" spans="1:45" s="138" customFormat="1" x14ac:dyDescent="0.2">
      <c r="A102" s="134" t="s">
        <v>176</v>
      </c>
      <c r="B102" s="135">
        <v>44409</v>
      </c>
      <c r="C102" s="134">
        <v>40</v>
      </c>
      <c r="D102" s="134" t="s">
        <v>239</v>
      </c>
      <c r="E102" s="134">
        <v>0.1</v>
      </c>
      <c r="F102" s="119">
        <v>300</v>
      </c>
      <c r="G102" s="134">
        <v>1.5</v>
      </c>
      <c r="H102" s="137">
        <v>0.40047227898106524</v>
      </c>
      <c r="I102" s="137">
        <v>5.014831428647186E-2</v>
      </c>
      <c r="J102" s="137">
        <v>0</v>
      </c>
      <c r="K102" s="137">
        <v>0</v>
      </c>
      <c r="L102" s="151">
        <v>1.374601376146789</v>
      </c>
      <c r="M102" s="151">
        <v>2.8140000000000001</v>
      </c>
      <c r="N102" s="137">
        <v>0</v>
      </c>
      <c r="O102" s="134">
        <v>2.7426844127847037E-2</v>
      </c>
      <c r="P102" s="137">
        <v>3.6673186986877139E-2</v>
      </c>
      <c r="Q102" s="137">
        <v>0.4352138111348442</v>
      </c>
      <c r="R102" s="137">
        <v>1.8365939567667324E-2</v>
      </c>
      <c r="S102" s="137">
        <v>0</v>
      </c>
      <c r="T102" s="146">
        <v>7.3325639353634231E-2</v>
      </c>
      <c r="U102" s="146">
        <v>0.21200000000000002</v>
      </c>
      <c r="V102" s="137">
        <v>0</v>
      </c>
      <c r="W102" s="137">
        <v>0</v>
      </c>
      <c r="X102" s="137">
        <v>0.35948807096374985</v>
      </c>
      <c r="Y102" s="157">
        <v>0.13875166151225243</v>
      </c>
      <c r="Z102" s="157">
        <v>0.91799999999999993</v>
      </c>
      <c r="AA102" s="137">
        <v>0</v>
      </c>
      <c r="AB102" s="162">
        <v>0.57320869346733672</v>
      </c>
      <c r="AC102" s="162">
        <v>2.2999999999999998</v>
      </c>
      <c r="AD102" s="137">
        <v>6.8417619075860125</v>
      </c>
      <c r="AE102" s="137">
        <v>0.37945225610442218</v>
      </c>
      <c r="AF102" s="167">
        <v>7.2422341865670781</v>
      </c>
      <c r="AG102" s="167">
        <v>6.2419999999999991</v>
      </c>
      <c r="AH102" s="137">
        <v>0</v>
      </c>
      <c r="AI102" s="137">
        <v>0</v>
      </c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</row>
    <row r="103" spans="1:45" s="138" customFormat="1" x14ac:dyDescent="0.2">
      <c r="A103" s="134" t="s">
        <v>177</v>
      </c>
      <c r="B103" s="135">
        <v>44409</v>
      </c>
      <c r="C103" s="134">
        <v>41</v>
      </c>
      <c r="D103" s="134" t="s">
        <v>239</v>
      </c>
      <c r="E103" s="134">
        <v>0.1</v>
      </c>
      <c r="F103" s="119">
        <v>300</v>
      </c>
      <c r="G103" s="134">
        <v>1.5</v>
      </c>
      <c r="H103" s="137">
        <v>0.56217623620760115</v>
      </c>
      <c r="I103" s="137">
        <v>6.9174169671739935E-2</v>
      </c>
      <c r="J103" s="137">
        <v>0</v>
      </c>
      <c r="K103" s="137">
        <v>0</v>
      </c>
      <c r="L103" s="151">
        <v>2.1033299311926603</v>
      </c>
      <c r="M103" s="151">
        <v>2.21</v>
      </c>
      <c r="N103" s="137">
        <v>0</v>
      </c>
      <c r="O103" s="134">
        <v>5.333653300105308E-2</v>
      </c>
      <c r="P103" s="137">
        <v>5.4963930179216518E-2</v>
      </c>
      <c r="Q103" s="137">
        <v>0.64770222692740365</v>
      </c>
      <c r="R103" s="137">
        <v>2.2026395460703275E-2</v>
      </c>
      <c r="S103" s="137">
        <v>0</v>
      </c>
      <c r="T103" s="146">
        <v>8.0400771780006958E-2</v>
      </c>
      <c r="U103" s="146">
        <v>0.32400000000000001</v>
      </c>
      <c r="V103" s="137">
        <v>0</v>
      </c>
      <c r="W103" s="137">
        <v>0</v>
      </c>
      <c r="X103" s="137">
        <v>0.41602983401093857</v>
      </c>
      <c r="Y103" s="157">
        <v>0.13652619400206403</v>
      </c>
      <c r="Z103" s="157">
        <v>0.70799999999999996</v>
      </c>
      <c r="AA103" s="137">
        <v>0</v>
      </c>
      <c r="AB103" s="162">
        <v>0.82272909547738704</v>
      </c>
      <c r="AC103" s="162">
        <v>2.9039999999999999</v>
      </c>
      <c r="AD103" s="137">
        <v>9.4458137041951762</v>
      </c>
      <c r="AE103" s="137">
        <v>0.4651471426963944</v>
      </c>
      <c r="AF103" s="167">
        <v>10.007989940402778</v>
      </c>
      <c r="AG103" s="167">
        <v>6.14</v>
      </c>
      <c r="AH103" s="137">
        <v>0</v>
      </c>
      <c r="AI103" s="137">
        <v>0</v>
      </c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</row>
    <row r="104" spans="1:45" s="136" customFormat="1" x14ac:dyDescent="0.2">
      <c r="A104" s="134" t="s">
        <v>178</v>
      </c>
      <c r="B104" s="135">
        <v>44409</v>
      </c>
      <c r="C104" s="134">
        <v>42</v>
      </c>
      <c r="D104" s="134" t="s">
        <v>239</v>
      </c>
      <c r="E104" s="134">
        <v>0.1</v>
      </c>
      <c r="F104" s="119">
        <v>300</v>
      </c>
      <c r="G104" s="134">
        <v>1.5</v>
      </c>
      <c r="H104" s="134">
        <v>0.54180820051764067</v>
      </c>
      <c r="I104" s="134">
        <v>6.7198907832635088E-2</v>
      </c>
      <c r="J104" s="134">
        <v>0</v>
      </c>
      <c r="K104" s="134">
        <v>0</v>
      </c>
      <c r="L104" s="153">
        <v>1.7126034977064217</v>
      </c>
      <c r="M104" s="153">
        <v>2.95</v>
      </c>
      <c r="N104" s="134">
        <v>0</v>
      </c>
      <c r="O104" s="134">
        <v>3.2568557613316208E-2</v>
      </c>
      <c r="P104" s="134">
        <v>5.6611014072549051E-2</v>
      </c>
      <c r="Q104" s="134">
        <v>0.48798888297288284</v>
      </c>
      <c r="R104" s="134">
        <v>1.8802465984725028E-2</v>
      </c>
      <c r="S104" s="134">
        <v>0</v>
      </c>
      <c r="T104" s="148">
        <v>8.7814629876104278E-2</v>
      </c>
      <c r="U104" s="148">
        <v>0.26400000000000001</v>
      </c>
      <c r="V104" s="134">
        <v>0</v>
      </c>
      <c r="W104" s="134">
        <v>0</v>
      </c>
      <c r="X104" s="134">
        <v>0.42648702029493479</v>
      </c>
      <c r="Y104" s="159">
        <v>0.15039814067045354</v>
      </c>
      <c r="Z104" s="159">
        <v>0.78599999999999992</v>
      </c>
      <c r="AA104" s="134">
        <v>0</v>
      </c>
      <c r="AB104" s="164">
        <v>0.81257036432160812</v>
      </c>
      <c r="AC104" s="164">
        <v>2.6960000000000002</v>
      </c>
      <c r="AD104" s="134">
        <v>8.6087964460720716</v>
      </c>
      <c r="AE104" s="134">
        <v>0.45431532093426996</v>
      </c>
      <c r="AF104" s="169">
        <v>9.1506046465897128</v>
      </c>
      <c r="AG104" s="169">
        <v>6.6920000000000002</v>
      </c>
      <c r="AH104" s="134">
        <v>0</v>
      </c>
      <c r="AI104" s="134">
        <v>0</v>
      </c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</row>
    <row r="105" spans="1:45" s="79" customFormat="1" x14ac:dyDescent="0.2">
      <c r="A105" s="50" t="s">
        <v>179</v>
      </c>
      <c r="B105" s="80">
        <v>44409</v>
      </c>
      <c r="C105" s="50">
        <v>43</v>
      </c>
      <c r="D105" s="50" t="s">
        <v>239</v>
      </c>
      <c r="E105" s="50">
        <v>0.1</v>
      </c>
      <c r="F105" s="119">
        <v>300</v>
      </c>
      <c r="G105" s="50">
        <v>1.5</v>
      </c>
      <c r="H105" s="39">
        <v>0.55588233891840344</v>
      </c>
      <c r="I105" s="39">
        <v>7.3404730471442955E-2</v>
      </c>
      <c r="J105" s="39">
        <v>0</v>
      </c>
      <c r="K105" s="39">
        <v>0</v>
      </c>
      <c r="L105" s="151">
        <v>2.1930373279816511</v>
      </c>
      <c r="M105" s="151">
        <v>3.5659999999999998</v>
      </c>
      <c r="N105" s="39">
        <v>0</v>
      </c>
      <c r="O105" s="50">
        <v>6.6579942990412033E-2</v>
      </c>
      <c r="P105" s="39">
        <v>7.4242218318307726E-2</v>
      </c>
      <c r="Q105" s="39">
        <v>0.81097756084220907</v>
      </c>
      <c r="R105" s="39">
        <v>9.4694402450277798E-2</v>
      </c>
      <c r="S105" s="39">
        <v>0</v>
      </c>
      <c r="T105" s="146">
        <v>8.9631046280002499E-2</v>
      </c>
      <c r="U105" s="146">
        <v>0.57200000000000006</v>
      </c>
      <c r="V105" s="39">
        <v>0</v>
      </c>
      <c r="W105" s="39">
        <v>0</v>
      </c>
      <c r="X105" s="39">
        <v>0.41791050627286658</v>
      </c>
      <c r="Y105" s="157">
        <v>0.15587528584471469</v>
      </c>
      <c r="Z105" s="157">
        <v>0.9</v>
      </c>
      <c r="AA105" s="39">
        <v>0</v>
      </c>
      <c r="AB105" s="162">
        <v>0.77215508793969856</v>
      </c>
      <c r="AC105" s="162">
        <v>2.69</v>
      </c>
      <c r="AD105" s="39">
        <v>10.132874396744086</v>
      </c>
      <c r="AE105" s="39">
        <v>0.48925092189233071</v>
      </c>
      <c r="AF105" s="167">
        <v>10.688756735662489</v>
      </c>
      <c r="AG105" s="167">
        <v>7.7299999999999995</v>
      </c>
      <c r="AH105" s="39">
        <v>0</v>
      </c>
      <c r="AI105" s="39">
        <v>0</v>
      </c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</row>
    <row r="106" spans="1:45" s="79" customFormat="1" x14ac:dyDescent="0.2">
      <c r="A106" s="50" t="s">
        <v>180</v>
      </c>
      <c r="B106" s="80">
        <v>44409</v>
      </c>
      <c r="C106" s="50">
        <v>44</v>
      </c>
      <c r="D106" s="50" t="s">
        <v>239</v>
      </c>
      <c r="E106" s="50">
        <v>0.1</v>
      </c>
      <c r="F106" s="119">
        <v>300</v>
      </c>
      <c r="G106" s="50">
        <v>1.5</v>
      </c>
      <c r="H106" s="39">
        <v>0.47154001498433457</v>
      </c>
      <c r="I106" s="39">
        <v>6.8189039083629402E-2</v>
      </c>
      <c r="J106" s="39">
        <v>0</v>
      </c>
      <c r="K106" s="39">
        <v>0</v>
      </c>
      <c r="L106" s="151">
        <v>2.1830692087155961</v>
      </c>
      <c r="M106" s="151">
        <v>3.0100000000000002</v>
      </c>
      <c r="N106" s="39">
        <v>0</v>
      </c>
      <c r="O106" s="50">
        <v>4.6856924680079175E-2</v>
      </c>
      <c r="P106" s="39">
        <v>5.5584672717174814E-2</v>
      </c>
      <c r="Q106" s="39">
        <v>0.62578401559615726</v>
      </c>
      <c r="R106" s="39">
        <v>2.5109363281173303E-2</v>
      </c>
      <c r="S106" s="39">
        <v>0</v>
      </c>
      <c r="T106" s="146">
        <v>9.1138375510276981E-2</v>
      </c>
      <c r="U106" s="146">
        <v>0.54399999999999993</v>
      </c>
      <c r="V106" s="39">
        <v>0</v>
      </c>
      <c r="W106" s="39">
        <v>0</v>
      </c>
      <c r="X106" s="39">
        <v>0.43221010054028464</v>
      </c>
      <c r="Y106" s="157">
        <v>0.15748502726257249</v>
      </c>
      <c r="Z106" s="157">
        <v>0.8620000000000001</v>
      </c>
      <c r="AA106" s="39">
        <v>0</v>
      </c>
      <c r="AB106" s="162">
        <v>0.78366831658291458</v>
      </c>
      <c r="AC106" s="162">
        <v>2.3919999999999999</v>
      </c>
      <c r="AD106" s="39">
        <v>10.094630440423149</v>
      </c>
      <c r="AE106" s="39">
        <v>0.50775652397563054</v>
      </c>
      <c r="AF106" s="167">
        <v>10.566170455407484</v>
      </c>
      <c r="AG106" s="167">
        <v>6.8079999999999998</v>
      </c>
      <c r="AH106" s="39">
        <v>0</v>
      </c>
      <c r="AI106" s="39">
        <v>0</v>
      </c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</row>
    <row r="107" spans="1:45" s="79" customFormat="1" x14ac:dyDescent="0.2">
      <c r="A107" s="50" t="s">
        <v>181</v>
      </c>
      <c r="B107" s="80">
        <v>44409</v>
      </c>
      <c r="C107" s="50">
        <v>45</v>
      </c>
      <c r="D107" s="50" t="s">
        <v>239</v>
      </c>
      <c r="E107" s="50">
        <v>0.1</v>
      </c>
      <c r="F107" s="119">
        <v>300</v>
      </c>
      <c r="G107" s="50">
        <v>1.5</v>
      </c>
      <c r="H107" s="39">
        <v>0.37472265358942924</v>
      </c>
      <c r="I107" s="39">
        <v>5.1666848915522083E-2</v>
      </c>
      <c r="J107" s="39">
        <v>0</v>
      </c>
      <c r="K107" s="39">
        <v>0</v>
      </c>
      <c r="L107" s="151">
        <v>1.964338245412844</v>
      </c>
      <c r="M107" s="151">
        <v>3.8</v>
      </c>
      <c r="N107" s="39">
        <v>0</v>
      </c>
      <c r="O107" s="50">
        <v>4.4627099954237949E-2</v>
      </c>
      <c r="P107" s="39">
        <v>5.9252696805110208E-2</v>
      </c>
      <c r="Q107" s="39">
        <v>0.57655222578793952</v>
      </c>
      <c r="R107" s="39">
        <v>2.1817226552529791E-2</v>
      </c>
      <c r="S107" s="39">
        <v>0</v>
      </c>
      <c r="T107" s="146">
        <v>8.7924715718764784E-2</v>
      </c>
      <c r="U107" s="146">
        <v>0.45600000000000007</v>
      </c>
      <c r="V107" s="39">
        <v>0</v>
      </c>
      <c r="W107" s="39">
        <v>0</v>
      </c>
      <c r="X107" s="39">
        <v>0.4839448004352177</v>
      </c>
      <c r="Y107" s="157">
        <v>0.17279769249994473</v>
      </c>
      <c r="Z107" s="157">
        <v>0.92200000000000004</v>
      </c>
      <c r="AA107" s="39">
        <v>0</v>
      </c>
      <c r="AB107" s="162">
        <v>0.82369920854271361</v>
      </c>
      <c r="AC107" s="162">
        <v>2.4639999999999995</v>
      </c>
      <c r="AD107" s="39">
        <v>9.7043271555973973</v>
      </c>
      <c r="AE107" s="39">
        <v>0.49234944782909229</v>
      </c>
      <c r="AF107" s="167">
        <v>10.079049809186827</v>
      </c>
      <c r="AG107" s="167">
        <v>7.6379999999999999</v>
      </c>
      <c r="AH107" s="39">
        <v>0</v>
      </c>
      <c r="AI107" s="39">
        <v>0</v>
      </c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</row>
    <row r="108" spans="1:45" s="136" customFormat="1" x14ac:dyDescent="0.2">
      <c r="A108" s="134" t="s">
        <v>182</v>
      </c>
      <c r="B108" s="135">
        <v>44409</v>
      </c>
      <c r="C108" s="134">
        <v>46</v>
      </c>
      <c r="D108" s="134" t="s">
        <v>239</v>
      </c>
      <c r="E108" s="134">
        <v>0.1</v>
      </c>
      <c r="F108" s="119">
        <v>300</v>
      </c>
      <c r="G108" s="134">
        <v>1.5</v>
      </c>
      <c r="H108" s="134">
        <v>0.3467896403759706</v>
      </c>
      <c r="I108" s="134">
        <v>4.9829938749535972E-2</v>
      </c>
      <c r="J108" s="134">
        <v>0</v>
      </c>
      <c r="K108" s="134">
        <v>0</v>
      </c>
      <c r="L108" s="153">
        <v>2.0468874426605503</v>
      </c>
      <c r="M108" s="153">
        <v>3.1260000000000003</v>
      </c>
      <c r="N108" s="134">
        <v>0</v>
      </c>
      <c r="O108" s="134">
        <v>4.3039989414080375E-2</v>
      </c>
      <c r="P108" s="134">
        <v>4.8407337122032004E-2</v>
      </c>
      <c r="Q108" s="134">
        <v>0.61521777647027143</v>
      </c>
      <c r="R108" s="134">
        <v>2.6741790194962006E-2</v>
      </c>
      <c r="S108" s="134">
        <v>0</v>
      </c>
      <c r="T108" s="148">
        <v>7.9824938141475135E-2</v>
      </c>
      <c r="U108" s="148">
        <v>0.496</v>
      </c>
      <c r="V108" s="134">
        <v>0</v>
      </c>
      <c r="W108" s="134">
        <v>0</v>
      </c>
      <c r="X108" s="134">
        <v>0.44713793661933809</v>
      </c>
      <c r="Y108" s="159">
        <v>0.15896598936700165</v>
      </c>
      <c r="Z108" s="159">
        <v>0.93800000000000006</v>
      </c>
      <c r="AA108" s="134">
        <v>0</v>
      </c>
      <c r="AB108" s="164">
        <v>0.80102052763819098</v>
      </c>
      <c r="AC108" s="164">
        <v>2.6640000000000001</v>
      </c>
      <c r="AD108" s="134">
        <v>9.6455965839591364</v>
      </c>
      <c r="AE108" s="134">
        <v>0.48496952530984266</v>
      </c>
      <c r="AF108" s="169">
        <v>9.9923862243351067</v>
      </c>
      <c r="AG108" s="169">
        <v>7.2259999999999991</v>
      </c>
      <c r="AH108" s="134">
        <v>0</v>
      </c>
      <c r="AI108" s="134">
        <v>0</v>
      </c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</row>
    <row r="109" spans="1:45" s="136" customFormat="1" x14ac:dyDescent="0.2">
      <c r="A109" s="134" t="s">
        <v>183</v>
      </c>
      <c r="B109" s="135">
        <v>44409</v>
      </c>
      <c r="C109" s="134">
        <v>47</v>
      </c>
      <c r="D109" s="134" t="s">
        <v>239</v>
      </c>
      <c r="E109" s="134">
        <v>0.1</v>
      </c>
      <c r="F109" s="119">
        <v>300</v>
      </c>
      <c r="G109" s="134">
        <v>1.5</v>
      </c>
      <c r="H109" s="134">
        <v>0.33114715297643377</v>
      </c>
      <c r="I109" s="134">
        <v>5.0681718327411564E-2</v>
      </c>
      <c r="J109" s="134">
        <v>0</v>
      </c>
      <c r="K109" s="134">
        <v>0</v>
      </c>
      <c r="L109" s="153">
        <v>1.8384481651376146</v>
      </c>
      <c r="M109" s="153">
        <v>2.8439999999999999</v>
      </c>
      <c r="N109" s="134">
        <v>0</v>
      </c>
      <c r="O109" s="134">
        <v>3.7373611287236798E-2</v>
      </c>
      <c r="P109" s="134">
        <v>4.217875006501863E-2</v>
      </c>
      <c r="Q109" s="134">
        <v>0.5687360524402143</v>
      </c>
      <c r="R109" s="134">
        <v>1.8766088783303554E-2</v>
      </c>
      <c r="S109" s="134">
        <v>0</v>
      </c>
      <c r="T109" s="148">
        <v>8.0451580630465647E-2</v>
      </c>
      <c r="U109" s="148">
        <v>0.44800000000000006</v>
      </c>
      <c r="V109" s="134">
        <v>0</v>
      </c>
      <c r="W109" s="134">
        <v>0</v>
      </c>
      <c r="X109" s="134">
        <v>0.39700018687785243</v>
      </c>
      <c r="Y109" s="159">
        <v>0.14482441101112095</v>
      </c>
      <c r="Z109" s="159">
        <v>0.90199999999999991</v>
      </c>
      <c r="AA109" s="134">
        <v>0</v>
      </c>
      <c r="AB109" s="164">
        <v>0.61984733668341718</v>
      </c>
      <c r="AC109" s="164">
        <v>2.4819999999999998</v>
      </c>
      <c r="AD109" s="134">
        <v>8.3453020690473192</v>
      </c>
      <c r="AE109" s="134">
        <v>0.43012970792007588</v>
      </c>
      <c r="AF109" s="169">
        <v>8.6764492220237521</v>
      </c>
      <c r="AG109" s="169">
        <v>6.6779999999999999</v>
      </c>
      <c r="AH109" s="134">
        <v>0</v>
      </c>
      <c r="AI109" s="134">
        <v>0</v>
      </c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</row>
    <row r="110" spans="1:45" s="136" customFormat="1" x14ac:dyDescent="0.2">
      <c r="A110" s="134" t="s">
        <v>184</v>
      </c>
      <c r="B110" s="135">
        <v>44409</v>
      </c>
      <c r="C110" s="134">
        <v>48</v>
      </c>
      <c r="D110" s="134" t="s">
        <v>239</v>
      </c>
      <c r="E110" s="134">
        <v>0.1</v>
      </c>
      <c r="F110" s="119">
        <v>300</v>
      </c>
      <c r="G110" s="134">
        <v>1.5</v>
      </c>
      <c r="H110" s="134">
        <v>0.46595341234164284</v>
      </c>
      <c r="I110" s="134">
        <v>6.3388402715172071E-2</v>
      </c>
      <c r="J110" s="134">
        <v>0</v>
      </c>
      <c r="K110" s="134">
        <v>0</v>
      </c>
      <c r="L110" s="153">
        <v>1.7617174885321101</v>
      </c>
      <c r="M110" s="153">
        <v>2.6680000000000001</v>
      </c>
      <c r="N110" s="134">
        <v>0</v>
      </c>
      <c r="O110" s="134">
        <v>4.5221719881128948E-2</v>
      </c>
      <c r="P110" s="134">
        <v>5.7376361406281724E-2</v>
      </c>
      <c r="Q110" s="134">
        <v>0.52603707194991323</v>
      </c>
      <c r="R110" s="134">
        <v>1.6651663950680302E-2</v>
      </c>
      <c r="S110" s="134">
        <v>0</v>
      </c>
      <c r="T110" s="148">
        <v>6.3358636521987685E-2</v>
      </c>
      <c r="U110" s="148">
        <v>0.54200000000000004</v>
      </c>
      <c r="V110" s="134">
        <v>0</v>
      </c>
      <c r="W110" s="134">
        <v>0</v>
      </c>
      <c r="X110" s="134">
        <v>0.48475138185789812</v>
      </c>
      <c r="Y110" s="159">
        <v>0.17163465432554248</v>
      </c>
      <c r="Z110" s="159">
        <v>1.056</v>
      </c>
      <c r="AA110" s="134">
        <v>0</v>
      </c>
      <c r="AB110" s="164">
        <v>0.88272967336683417</v>
      </c>
      <c r="AC110" s="164">
        <v>2.9359999999999999</v>
      </c>
      <c r="AD110" s="134">
        <v>9.155026584033271</v>
      </c>
      <c r="AE110" s="134">
        <v>0.49259122956485396</v>
      </c>
      <c r="AF110" s="169">
        <v>9.6209799963749134</v>
      </c>
      <c r="AG110" s="169">
        <v>7.2</v>
      </c>
      <c r="AH110" s="134">
        <v>0</v>
      </c>
      <c r="AI110" s="134">
        <v>0</v>
      </c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</row>
    <row r="111" spans="1:45" s="8" customFormat="1" x14ac:dyDescent="0.2">
      <c r="A111" s="50" t="s">
        <v>185</v>
      </c>
      <c r="B111" s="80">
        <v>44409</v>
      </c>
      <c r="C111" s="50">
        <v>49</v>
      </c>
      <c r="D111" s="50" t="s">
        <v>239</v>
      </c>
      <c r="E111" s="50">
        <v>0.1</v>
      </c>
      <c r="F111" s="119">
        <v>300</v>
      </c>
      <c r="G111" s="50">
        <v>1.5</v>
      </c>
      <c r="H111" s="50">
        <v>0.35366782454706441</v>
      </c>
      <c r="I111" s="50">
        <v>5.3980488943098044E-2</v>
      </c>
      <c r="J111" s="50">
        <v>0</v>
      </c>
      <c r="K111" s="50">
        <v>0</v>
      </c>
      <c r="L111" s="153">
        <v>2.0263324541284402</v>
      </c>
      <c r="M111" s="153">
        <v>2.4340000000000002</v>
      </c>
      <c r="N111" s="50">
        <v>0</v>
      </c>
      <c r="O111" s="50">
        <v>5.9042260975999739E-2</v>
      </c>
      <c r="P111" s="50">
        <v>5.8533199772476729E-2</v>
      </c>
      <c r="Q111" s="50">
        <v>0.6089019791457333</v>
      </c>
      <c r="R111" s="50">
        <v>2.4913835823532873E-2</v>
      </c>
      <c r="S111" s="50">
        <v>0</v>
      </c>
      <c r="T111" s="148">
        <v>7.1564265871066277E-2</v>
      </c>
      <c r="U111" s="148">
        <v>0.75399999999999989</v>
      </c>
      <c r="V111" s="50">
        <v>0</v>
      </c>
      <c r="W111" s="50">
        <v>0</v>
      </c>
      <c r="X111" s="50">
        <v>0.48915718088530263</v>
      </c>
      <c r="Y111" s="159">
        <v>0.16348936275118206</v>
      </c>
      <c r="Z111" s="159">
        <v>0.99399999999999999</v>
      </c>
      <c r="AA111" s="50">
        <v>0</v>
      </c>
      <c r="AB111" s="164">
        <v>0.84804355527638198</v>
      </c>
      <c r="AC111" s="164">
        <v>2.7119999999999997</v>
      </c>
      <c r="AD111" s="50">
        <v>9.479707879578628</v>
      </c>
      <c r="AE111" s="50">
        <v>0.48817964281695575</v>
      </c>
      <c r="AF111" s="169">
        <v>9.8333757041256931</v>
      </c>
      <c r="AG111" s="169">
        <v>6.8899999999999988</v>
      </c>
      <c r="AH111" s="50">
        <v>0</v>
      </c>
      <c r="AI111" s="50">
        <v>0</v>
      </c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</row>
    <row r="112" spans="1:45" s="8" customFormat="1" x14ac:dyDescent="0.2">
      <c r="A112" s="50" t="s">
        <v>186</v>
      </c>
      <c r="B112" s="80">
        <v>44409</v>
      </c>
      <c r="C112" s="50">
        <v>50</v>
      </c>
      <c r="D112" s="50" t="s">
        <v>239</v>
      </c>
      <c r="E112" s="50">
        <v>0.1</v>
      </c>
      <c r="F112" s="119">
        <v>300</v>
      </c>
      <c r="G112" s="50">
        <v>1.5</v>
      </c>
      <c r="H112" s="50">
        <v>0.38783323116741586</v>
      </c>
      <c r="I112" s="50">
        <v>7.4213170970992198E-2</v>
      </c>
      <c r="J112" s="50">
        <v>0</v>
      </c>
      <c r="K112" s="50">
        <v>0</v>
      </c>
      <c r="L112" s="153">
        <v>2.2362022362385323</v>
      </c>
      <c r="M112" s="153">
        <v>2.3919999999999999</v>
      </c>
      <c r="N112" s="50">
        <v>0</v>
      </c>
      <c r="O112" s="50">
        <v>6.8263242048154912E-2</v>
      </c>
      <c r="P112" s="50">
        <v>6.4088140097955812E-2</v>
      </c>
      <c r="Q112" s="50">
        <v>0.62228937418554209</v>
      </c>
      <c r="R112" s="50">
        <v>2.3872538432843142E-2</v>
      </c>
      <c r="S112" s="50">
        <v>0</v>
      </c>
      <c r="T112" s="148">
        <v>9.179889056623998E-2</v>
      </c>
      <c r="U112" s="148">
        <v>0.47199999999999998</v>
      </c>
      <c r="V112" s="50">
        <v>0</v>
      </c>
      <c r="W112" s="50">
        <v>0</v>
      </c>
      <c r="X112" s="50">
        <v>0.53756827893803538</v>
      </c>
      <c r="Y112" s="159">
        <v>0.17047564050468486</v>
      </c>
      <c r="Z112" s="159">
        <v>0.84799999999999986</v>
      </c>
      <c r="AA112" s="50">
        <v>0</v>
      </c>
      <c r="AB112" s="164">
        <v>1.0395402135678393</v>
      </c>
      <c r="AC112" s="164">
        <v>2.6520000000000001</v>
      </c>
      <c r="AD112" s="50">
        <v>10.41462079574181</v>
      </c>
      <c r="AE112" s="50">
        <v>0.5027981385330097</v>
      </c>
      <c r="AF112" s="169">
        <v>10.802454026909226</v>
      </c>
      <c r="AG112" s="169">
        <v>6.3620000000000001</v>
      </c>
      <c r="AH112" s="50">
        <v>0</v>
      </c>
      <c r="AI112" s="50">
        <v>0</v>
      </c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</row>
    <row r="113" spans="1:89" s="90" customFormat="1" ht="13.5" thickBot="1" x14ac:dyDescent="0.25">
      <c r="A113" s="89" t="s">
        <v>187</v>
      </c>
      <c r="B113" s="120">
        <v>44409</v>
      </c>
      <c r="C113" s="89">
        <v>51</v>
      </c>
      <c r="D113" s="89" t="s">
        <v>239</v>
      </c>
      <c r="E113" s="89">
        <v>0.1</v>
      </c>
      <c r="F113" s="121">
        <v>300</v>
      </c>
      <c r="G113" s="89">
        <v>1.5</v>
      </c>
      <c r="H113" s="89">
        <v>0.29242020841847161</v>
      </c>
      <c r="I113" s="89">
        <v>3.7703331256297393E-2</v>
      </c>
      <c r="J113" s="89">
        <v>0</v>
      </c>
      <c r="K113" s="89">
        <v>0</v>
      </c>
      <c r="L113" s="156">
        <v>1.2652586009174311</v>
      </c>
      <c r="M113" s="156">
        <v>1.1219999999999999</v>
      </c>
      <c r="N113" s="89">
        <v>0</v>
      </c>
      <c r="O113" s="89">
        <v>7.2604841955528118E-2</v>
      </c>
      <c r="P113" s="89">
        <v>8.321476954879585E-2</v>
      </c>
      <c r="Q113" s="89">
        <v>0.41493815609830881</v>
      </c>
      <c r="R113" s="89">
        <v>4.5257785718492913E-2</v>
      </c>
      <c r="S113" s="89">
        <v>0</v>
      </c>
      <c r="T113" s="150">
        <v>0.10615662489169174</v>
      </c>
      <c r="U113" s="150">
        <v>0.47200000000000009</v>
      </c>
      <c r="V113" s="89">
        <v>0</v>
      </c>
      <c r="W113" s="89">
        <v>0</v>
      </c>
      <c r="X113" s="89">
        <v>0.62527894218829805</v>
      </c>
      <c r="Y113" s="161">
        <v>0.18460917015347628</v>
      </c>
      <c r="Z113" s="161">
        <v>0.80199999999999994</v>
      </c>
      <c r="AA113" s="89">
        <v>0</v>
      </c>
      <c r="AB113" s="166">
        <v>1.1881688567839195</v>
      </c>
      <c r="AC113" s="166">
        <v>2.83</v>
      </c>
      <c r="AD113" s="89">
        <v>8.0850998791634829</v>
      </c>
      <c r="AE113" s="89">
        <v>0.42492582102268162</v>
      </c>
      <c r="AF113" s="171">
        <v>8.3775200875819547</v>
      </c>
      <c r="AG113" s="171">
        <v>5.2260000000000009</v>
      </c>
      <c r="AH113" s="89">
        <v>0</v>
      </c>
      <c r="AI113" s="89">
        <v>0</v>
      </c>
      <c r="AJ113" s="89"/>
      <c r="AK113" s="89"/>
      <c r="AL113" s="89"/>
      <c r="AM113" s="89"/>
      <c r="AN113" s="89"/>
      <c r="AO113" s="89"/>
      <c r="AP113" s="89"/>
      <c r="AQ113" s="89"/>
      <c r="AR113" s="89"/>
      <c r="AS113" s="89"/>
    </row>
    <row r="114" spans="1:89" s="136" customFormat="1" x14ac:dyDescent="0.2">
      <c r="A114" s="134" t="s">
        <v>188</v>
      </c>
      <c r="B114" s="135">
        <v>44409</v>
      </c>
      <c r="C114" s="134">
        <v>1</v>
      </c>
      <c r="D114" s="134" t="s">
        <v>240</v>
      </c>
      <c r="E114" s="134">
        <v>0.1</v>
      </c>
      <c r="F114" s="119">
        <v>300</v>
      </c>
      <c r="G114" s="134">
        <v>1.5</v>
      </c>
      <c r="H114" s="134">
        <v>2.1405298665032015</v>
      </c>
      <c r="I114" s="134">
        <v>0.32692166980431664</v>
      </c>
      <c r="J114" s="134">
        <v>0</v>
      </c>
      <c r="K114" s="134">
        <v>0</v>
      </c>
      <c r="L114" s="153">
        <v>8.4361340022935778</v>
      </c>
      <c r="M114" s="153">
        <v>15.978</v>
      </c>
      <c r="N114" s="134">
        <v>0</v>
      </c>
      <c r="O114" s="134">
        <v>0.41613338810076472</v>
      </c>
      <c r="P114" s="134">
        <v>0.3702835047308396</v>
      </c>
      <c r="Q114" s="134">
        <v>1.5360295970647402</v>
      </c>
      <c r="R114" s="134">
        <v>9.8072935032297318E-2</v>
      </c>
      <c r="S114" s="134">
        <v>0</v>
      </c>
      <c r="T114" s="148">
        <v>0.1425950388123163</v>
      </c>
      <c r="U114" s="148">
        <v>1.4059999999999999</v>
      </c>
      <c r="V114" s="134">
        <v>0</v>
      </c>
      <c r="W114" s="134">
        <v>0</v>
      </c>
      <c r="X114" s="134">
        <v>2.0939380645268462</v>
      </c>
      <c r="Y114" s="159">
        <v>0.37184221881806079</v>
      </c>
      <c r="Z114" s="159">
        <v>1.5799999999999998</v>
      </c>
      <c r="AA114" s="134">
        <v>0</v>
      </c>
      <c r="AB114" s="164">
        <v>5.2993066834170861</v>
      </c>
      <c r="AC114" s="164">
        <v>17.091999999999999</v>
      </c>
      <c r="AD114" s="134">
        <v>39.624047993594914</v>
      </c>
      <c r="AE114" s="134">
        <v>1.8558310501695896</v>
      </c>
      <c r="AF114" s="169">
        <v>41.764577860098115</v>
      </c>
      <c r="AG114" s="169">
        <v>36.055999999999997</v>
      </c>
      <c r="AH114" s="134">
        <v>0</v>
      </c>
      <c r="AI114" s="134">
        <v>0</v>
      </c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</row>
    <row r="115" spans="1:89" s="136" customFormat="1" x14ac:dyDescent="0.2">
      <c r="A115" s="134" t="s">
        <v>189</v>
      </c>
      <c r="B115" s="135">
        <v>44409</v>
      </c>
      <c r="C115" s="134">
        <v>2</v>
      </c>
      <c r="D115" s="134" t="s">
        <v>240</v>
      </c>
      <c r="E115" s="134">
        <v>0.1</v>
      </c>
      <c r="F115" s="119">
        <v>300</v>
      </c>
      <c r="G115" s="134">
        <v>1.5</v>
      </c>
      <c r="H115" s="134">
        <v>6.0191696975888842</v>
      </c>
      <c r="I115" s="134">
        <v>0.52605640027575962</v>
      </c>
      <c r="J115" s="134">
        <v>0</v>
      </c>
      <c r="K115" s="134">
        <v>0</v>
      </c>
      <c r="L115" s="153">
        <v>11.035849025229357</v>
      </c>
      <c r="M115" s="153">
        <v>15.884</v>
      </c>
      <c r="N115" s="134">
        <v>0</v>
      </c>
      <c r="O115" s="134">
        <v>0.40305612191450768</v>
      </c>
      <c r="P115" s="134">
        <v>0.47019131082597992</v>
      </c>
      <c r="Q115" s="134">
        <v>1.9993763940308649</v>
      </c>
      <c r="R115" s="134">
        <v>0.16707593897865822</v>
      </c>
      <c r="S115" s="134">
        <v>0</v>
      </c>
      <c r="T115" s="148">
        <v>0.24073656754414954</v>
      </c>
      <c r="U115" s="148">
        <v>1.474</v>
      </c>
      <c r="V115" s="134">
        <v>0</v>
      </c>
      <c r="W115" s="134">
        <v>0</v>
      </c>
      <c r="X115" s="134">
        <v>1.9520202658648915</v>
      </c>
      <c r="Y115" s="159">
        <v>1.5849151808408806</v>
      </c>
      <c r="Z115" s="159">
        <v>2.6480000000000001</v>
      </c>
      <c r="AA115" s="134">
        <v>0</v>
      </c>
      <c r="AB115" s="164">
        <v>6.1154097236180913</v>
      </c>
      <c r="AC115" s="164">
        <v>13.469999999999999</v>
      </c>
      <c r="AD115" s="134">
        <v>49.838595924176936</v>
      </c>
      <c r="AE115" s="134">
        <v>2.4773514603996203</v>
      </c>
      <c r="AF115" s="169">
        <v>55.857765621765822</v>
      </c>
      <c r="AG115" s="169">
        <v>33.477999999999994</v>
      </c>
      <c r="AH115" s="134">
        <v>0</v>
      </c>
      <c r="AI115" s="134">
        <v>0</v>
      </c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</row>
    <row r="116" spans="1:89" s="136" customFormat="1" x14ac:dyDescent="0.2">
      <c r="A116" s="134" t="s">
        <v>190</v>
      </c>
      <c r="B116" s="135">
        <v>44409</v>
      </c>
      <c r="C116" s="134">
        <v>3</v>
      </c>
      <c r="D116" s="134" t="s">
        <v>240</v>
      </c>
      <c r="E116" s="134">
        <v>0.1</v>
      </c>
      <c r="F116" s="119">
        <v>300</v>
      </c>
      <c r="G116" s="134">
        <v>1.5</v>
      </c>
      <c r="H116" s="134">
        <v>2.7029213662988694</v>
      </c>
      <c r="I116" s="134">
        <v>0.2965809812006151</v>
      </c>
      <c r="J116" s="134">
        <v>0</v>
      </c>
      <c r="K116" s="134">
        <v>0</v>
      </c>
      <c r="L116" s="153">
        <v>7.9247797018348614</v>
      </c>
      <c r="M116" s="153">
        <v>13.901999999999997</v>
      </c>
      <c r="N116" s="134">
        <v>0</v>
      </c>
      <c r="O116" s="134">
        <v>0.18020044328538426</v>
      </c>
      <c r="P116" s="134">
        <v>0.28747080705322131</v>
      </c>
      <c r="Q116" s="134">
        <v>1.3770795366731374</v>
      </c>
      <c r="R116" s="134">
        <v>9.2320790057526539E-2</v>
      </c>
      <c r="S116" s="134">
        <v>0</v>
      </c>
      <c r="T116" s="148">
        <v>0.13732362057722711</v>
      </c>
      <c r="U116" s="148">
        <v>1.8920000000000001</v>
      </c>
      <c r="V116" s="134">
        <v>0</v>
      </c>
      <c r="W116" s="134">
        <v>0</v>
      </c>
      <c r="X116" s="134">
        <v>2.2781790954281371</v>
      </c>
      <c r="Y116" s="159">
        <v>0.6355621309521583</v>
      </c>
      <c r="Z116" s="159">
        <v>3.3840000000000003</v>
      </c>
      <c r="AA116" s="134">
        <v>0</v>
      </c>
      <c r="AB116" s="164">
        <v>5.0105973743718595</v>
      </c>
      <c r="AC116" s="164">
        <v>15.981999999999999</v>
      </c>
      <c r="AD116" s="134">
        <v>39.190929217972759</v>
      </c>
      <c r="AE116" s="134">
        <v>2.0129408220675464</v>
      </c>
      <c r="AF116" s="169">
        <v>41.893850584271625</v>
      </c>
      <c r="AG116" s="169">
        <v>35.154000000000003</v>
      </c>
      <c r="AH116" s="134">
        <v>0</v>
      </c>
      <c r="AI116" s="134">
        <v>0</v>
      </c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</row>
    <row r="117" spans="1:89" s="8" customFormat="1" x14ac:dyDescent="0.2">
      <c r="A117" s="50" t="s">
        <v>191</v>
      </c>
      <c r="B117" s="80">
        <v>44409</v>
      </c>
      <c r="C117" s="50">
        <v>4</v>
      </c>
      <c r="D117" s="50" t="s">
        <v>240</v>
      </c>
      <c r="E117" s="50">
        <v>0.1</v>
      </c>
      <c r="F117" s="119">
        <v>300</v>
      </c>
      <c r="G117" s="50">
        <v>1.5</v>
      </c>
      <c r="H117" s="50">
        <v>2.3876114630159382</v>
      </c>
      <c r="I117" s="50">
        <v>0.26423669366813385</v>
      </c>
      <c r="J117" s="50">
        <v>0</v>
      </c>
      <c r="K117" s="50">
        <v>0</v>
      </c>
      <c r="L117" s="153">
        <v>6.9325431192660547</v>
      </c>
      <c r="M117" s="153">
        <v>12.407999999999999</v>
      </c>
      <c r="N117" s="50">
        <v>0</v>
      </c>
      <c r="O117" s="50">
        <v>0.17195883621046132</v>
      </c>
      <c r="P117" s="50">
        <v>0.24151469756687688</v>
      </c>
      <c r="Q117" s="50">
        <v>1.3110816995833705</v>
      </c>
      <c r="R117" s="50">
        <v>7.4482319910470607E-2</v>
      </c>
      <c r="S117" s="50">
        <v>0</v>
      </c>
      <c r="T117" s="148">
        <v>0.15146118321735788</v>
      </c>
      <c r="U117" s="148">
        <v>1.0640000000000001</v>
      </c>
      <c r="V117" s="50">
        <v>0</v>
      </c>
      <c r="W117" s="50">
        <v>0</v>
      </c>
      <c r="X117" s="50">
        <v>1.768423689467149</v>
      </c>
      <c r="Y117" s="159">
        <v>0.43541493176280965</v>
      </c>
      <c r="Z117" s="159">
        <v>1.9579999999999997</v>
      </c>
      <c r="AA117" s="50">
        <v>0</v>
      </c>
      <c r="AB117" s="164">
        <v>3.8784937311557788</v>
      </c>
      <c r="AC117" s="164">
        <v>8.9280000000000008</v>
      </c>
      <c r="AD117" s="50">
        <v>31.217132556915477</v>
      </c>
      <c r="AE117" s="50">
        <v>1.5980433635004581</v>
      </c>
      <c r="AF117" s="169">
        <v>33.604744019931417</v>
      </c>
      <c r="AG117" s="169">
        <v>24.356000000000002</v>
      </c>
      <c r="AH117" s="50">
        <v>0</v>
      </c>
      <c r="AI117" s="50">
        <v>0</v>
      </c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</row>
    <row r="118" spans="1:89" s="8" customFormat="1" x14ac:dyDescent="0.2">
      <c r="A118" s="50" t="s">
        <v>192</v>
      </c>
      <c r="B118" s="80">
        <v>44409</v>
      </c>
      <c r="C118" s="50">
        <v>5</v>
      </c>
      <c r="D118" s="50" t="s">
        <v>240</v>
      </c>
      <c r="E118" s="50">
        <v>0.1</v>
      </c>
      <c r="F118" s="119">
        <v>300</v>
      </c>
      <c r="G118" s="50">
        <v>1.5</v>
      </c>
      <c r="H118" s="50">
        <v>2.1820859896471871</v>
      </c>
      <c r="I118" s="50">
        <v>0.25209841796149968</v>
      </c>
      <c r="J118" s="50">
        <v>0</v>
      </c>
      <c r="K118" s="50">
        <v>0</v>
      </c>
      <c r="L118" s="153">
        <v>6.9443391055045867</v>
      </c>
      <c r="M118" s="153">
        <v>13.198000000000002</v>
      </c>
      <c r="N118" s="50">
        <v>0</v>
      </c>
      <c r="O118" s="50">
        <v>0.24745807810423823</v>
      </c>
      <c r="P118" s="50">
        <v>0.23409752962752292</v>
      </c>
      <c r="Q118" s="50">
        <v>1.264592492381128</v>
      </c>
      <c r="R118" s="50">
        <v>6.9857868179765567E-2</v>
      </c>
      <c r="S118" s="50">
        <v>0</v>
      </c>
      <c r="T118" s="148">
        <v>0.1409776237393813</v>
      </c>
      <c r="U118" s="148">
        <v>0.72</v>
      </c>
      <c r="V118" s="50">
        <v>0</v>
      </c>
      <c r="W118" s="50">
        <v>0</v>
      </c>
      <c r="X118" s="50">
        <v>1.7446761489873295</v>
      </c>
      <c r="Y118" s="159">
        <v>0.38050665199968037</v>
      </c>
      <c r="Z118" s="159">
        <v>1.8140000000000001</v>
      </c>
      <c r="AA118" s="50">
        <v>0</v>
      </c>
      <c r="AB118" s="164">
        <v>3.9305320603015077</v>
      </c>
      <c r="AC118" s="164">
        <v>8.6860000000000017</v>
      </c>
      <c r="AD118" s="50">
        <v>30.195121674215855</v>
      </c>
      <c r="AE118" s="50">
        <v>1.5364968927325626</v>
      </c>
      <c r="AF118" s="169">
        <v>32.377207663863039</v>
      </c>
      <c r="AG118" s="169">
        <v>24.42</v>
      </c>
      <c r="AH118" s="50">
        <v>0</v>
      </c>
      <c r="AI118" s="50">
        <v>0</v>
      </c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</row>
    <row r="119" spans="1:89" s="8" customFormat="1" x14ac:dyDescent="0.2">
      <c r="A119" s="50" t="s">
        <v>193</v>
      </c>
      <c r="B119" s="80">
        <v>44409</v>
      </c>
      <c r="C119" s="50">
        <v>6</v>
      </c>
      <c r="D119" s="50" t="s">
        <v>240</v>
      </c>
      <c r="E119" s="50">
        <v>0.1</v>
      </c>
      <c r="F119" s="119">
        <v>300</v>
      </c>
      <c r="G119" s="50">
        <v>1.5</v>
      </c>
      <c r="H119" s="50">
        <v>2.4095375970576214</v>
      </c>
      <c r="I119" s="50">
        <v>0.30442702126531257</v>
      </c>
      <c r="J119" s="50">
        <v>0</v>
      </c>
      <c r="K119" s="50">
        <v>0</v>
      </c>
      <c r="L119" s="153">
        <v>7.8650107224770647</v>
      </c>
      <c r="M119" s="153">
        <v>13.896000000000001</v>
      </c>
      <c r="N119" s="50">
        <v>0</v>
      </c>
      <c r="O119" s="50">
        <v>0.19507905807369344</v>
      </c>
      <c r="P119" s="50">
        <v>0.31371128706691298</v>
      </c>
      <c r="Q119" s="50">
        <v>1.4495765088059864</v>
      </c>
      <c r="R119" s="50">
        <v>9.5535625233149415E-2</v>
      </c>
      <c r="S119" s="50">
        <v>0</v>
      </c>
      <c r="T119" s="148">
        <v>0.1804476324040411</v>
      </c>
      <c r="U119" s="148">
        <v>1.3900000000000001</v>
      </c>
      <c r="V119" s="50">
        <v>0</v>
      </c>
      <c r="W119" s="50">
        <v>0</v>
      </c>
      <c r="X119" s="50">
        <v>2.10190660260217</v>
      </c>
      <c r="Y119" s="159">
        <v>0.50312065579790832</v>
      </c>
      <c r="Z119" s="159">
        <v>2.06</v>
      </c>
      <c r="AA119" s="50">
        <v>0</v>
      </c>
      <c r="AB119" s="164">
        <v>4.5054430276381909</v>
      </c>
      <c r="AC119" s="164">
        <v>11.202</v>
      </c>
      <c r="AD119" s="50">
        <v>35.453017465695027</v>
      </c>
      <c r="AE119" s="50">
        <v>1.8270255461428411</v>
      </c>
      <c r="AF119" s="169">
        <v>37.862555062752648</v>
      </c>
      <c r="AG119" s="169">
        <v>28.542000000000002</v>
      </c>
      <c r="AH119" s="50">
        <v>0</v>
      </c>
      <c r="AI119" s="50">
        <v>0</v>
      </c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</row>
    <row r="120" spans="1:89" s="136" customFormat="1" x14ac:dyDescent="0.2">
      <c r="A120" s="134" t="s">
        <v>194</v>
      </c>
      <c r="B120" s="135">
        <v>44409</v>
      </c>
      <c r="C120" s="134">
        <v>7</v>
      </c>
      <c r="D120" s="134" t="s">
        <v>240</v>
      </c>
      <c r="E120" s="134">
        <v>0.1</v>
      </c>
      <c r="F120" s="119">
        <v>300</v>
      </c>
      <c r="G120" s="134">
        <v>1.5</v>
      </c>
      <c r="H120" s="134">
        <v>2.3056472891976574</v>
      </c>
      <c r="I120" s="134">
        <v>0.29429234448745822</v>
      </c>
      <c r="J120" s="134">
        <v>0</v>
      </c>
      <c r="K120" s="134">
        <v>0</v>
      </c>
      <c r="L120" s="153">
        <v>7.9396353784403662</v>
      </c>
      <c r="M120" s="153">
        <v>15.1</v>
      </c>
      <c r="N120" s="134">
        <v>0</v>
      </c>
      <c r="O120" s="134">
        <v>0.40439401675001241</v>
      </c>
      <c r="P120" s="134">
        <v>0.34031504254315981</v>
      </c>
      <c r="Q120" s="134">
        <v>1.607523824124736</v>
      </c>
      <c r="R120" s="134">
        <v>9.6372300865843349E-2</v>
      </c>
      <c r="S120" s="134">
        <v>0</v>
      </c>
      <c r="T120" s="148">
        <v>0.23848827591135244</v>
      </c>
      <c r="U120" s="148">
        <v>1.0059999999999998</v>
      </c>
      <c r="V120" s="134">
        <v>0</v>
      </c>
      <c r="W120" s="134">
        <v>0</v>
      </c>
      <c r="X120" s="134">
        <v>1.6320708973043907</v>
      </c>
      <c r="Y120" s="159">
        <v>0.23675674338497948</v>
      </c>
      <c r="Z120" s="159">
        <v>0.91799999999999993</v>
      </c>
      <c r="AA120" s="134">
        <v>0</v>
      </c>
      <c r="AB120" s="164">
        <v>3.8587253894472364</v>
      </c>
      <c r="AC120" s="164">
        <v>9.0300000000000011</v>
      </c>
      <c r="AD120" s="134">
        <v>32.185564373243977</v>
      </c>
      <c r="AE120" s="134">
        <v>1.6075360864183639</v>
      </c>
      <c r="AF120" s="169">
        <v>34.491211662441636</v>
      </c>
      <c r="AG120" s="169">
        <v>26.05</v>
      </c>
      <c r="AH120" s="134">
        <v>0</v>
      </c>
      <c r="AI120" s="134">
        <v>0</v>
      </c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</row>
    <row r="121" spans="1:89" s="136" customFormat="1" x14ac:dyDescent="0.2">
      <c r="A121" s="134" t="s">
        <v>195</v>
      </c>
      <c r="B121" s="135">
        <v>44409</v>
      </c>
      <c r="C121" s="134">
        <v>8</v>
      </c>
      <c r="D121" s="134" t="s">
        <v>240</v>
      </c>
      <c r="E121" s="134">
        <v>0.1</v>
      </c>
      <c r="F121" s="119">
        <v>300</v>
      </c>
      <c r="G121" s="134">
        <v>1.5</v>
      </c>
      <c r="H121" s="134">
        <v>2.778673648004359</v>
      </c>
      <c r="I121" s="134">
        <v>0.37686162313729643</v>
      </c>
      <c r="J121" s="134">
        <v>0</v>
      </c>
      <c r="K121" s="134">
        <v>0</v>
      </c>
      <c r="L121" s="153">
        <v>10.87740361238532</v>
      </c>
      <c r="M121" s="153">
        <v>14.719999999999999</v>
      </c>
      <c r="N121" s="134">
        <v>0</v>
      </c>
      <c r="O121" s="134">
        <v>0.37106032320135857</v>
      </c>
      <c r="P121" s="134">
        <v>0.3565389952397971</v>
      </c>
      <c r="Q121" s="134">
        <v>2.1187180240447665</v>
      </c>
      <c r="R121" s="134">
        <v>0.11878065694147212</v>
      </c>
      <c r="S121" s="134">
        <v>0</v>
      </c>
      <c r="T121" s="148">
        <v>0.23211599924965831</v>
      </c>
      <c r="U121" s="148">
        <v>1.1599999999999999</v>
      </c>
      <c r="V121" s="134">
        <v>0</v>
      </c>
      <c r="W121" s="134">
        <v>0</v>
      </c>
      <c r="X121" s="134">
        <v>2.178835825730173</v>
      </c>
      <c r="Y121" s="159">
        <v>0.41693510028580222</v>
      </c>
      <c r="Z121" s="159">
        <v>1.506</v>
      </c>
      <c r="AA121" s="134">
        <v>0</v>
      </c>
      <c r="AB121" s="164">
        <v>5.0574556658291465</v>
      </c>
      <c r="AC121" s="164">
        <v>8.6159999999999997</v>
      </c>
      <c r="AD121" s="134">
        <v>42.905437443010378</v>
      </c>
      <c r="AE121" s="134">
        <v>2.1489560674500474</v>
      </c>
      <c r="AF121" s="169">
        <v>45.684111091014735</v>
      </c>
      <c r="AG121" s="169">
        <v>26.001999999999999</v>
      </c>
      <c r="AH121" s="134">
        <v>0</v>
      </c>
      <c r="AI121" s="134">
        <v>0</v>
      </c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</row>
    <row r="122" spans="1:89" s="136" customFormat="1" x14ac:dyDescent="0.2">
      <c r="A122" s="134" t="s">
        <v>196</v>
      </c>
      <c r="B122" s="135">
        <v>44409</v>
      </c>
      <c r="C122" s="134">
        <v>9</v>
      </c>
      <c r="D122" s="134" t="s">
        <v>240</v>
      </c>
      <c r="E122" s="134">
        <v>0.1</v>
      </c>
      <c r="F122" s="119">
        <v>300</v>
      </c>
      <c r="G122" s="134">
        <v>1.5</v>
      </c>
      <c r="H122" s="134">
        <v>2.0475154951641463</v>
      </c>
      <c r="I122" s="134">
        <v>0.33024377684679423</v>
      </c>
      <c r="J122" s="134">
        <v>0</v>
      </c>
      <c r="K122" s="134">
        <v>0</v>
      </c>
      <c r="L122" s="153">
        <v>9.2048145068807337</v>
      </c>
      <c r="M122" s="153">
        <v>17.253999999999998</v>
      </c>
      <c r="N122" s="134">
        <v>0</v>
      </c>
      <c r="O122" s="134">
        <v>0.34953158408362878</v>
      </c>
      <c r="P122" s="134">
        <v>0.32061352085546063</v>
      </c>
      <c r="Q122" s="134">
        <v>1.8285991800001242</v>
      </c>
      <c r="R122" s="134">
        <v>8.5913855457169216E-2</v>
      </c>
      <c r="S122" s="134">
        <v>0</v>
      </c>
      <c r="T122" s="148">
        <v>0.16404060777675547</v>
      </c>
      <c r="U122" s="148">
        <v>0.82400000000000007</v>
      </c>
      <c r="V122" s="134">
        <v>0</v>
      </c>
      <c r="W122" s="134">
        <v>0</v>
      </c>
      <c r="X122" s="134">
        <v>2.202627951112754</v>
      </c>
      <c r="Y122" s="159">
        <v>0.48155816950570324</v>
      </c>
      <c r="Z122" s="159">
        <v>1.8740000000000001</v>
      </c>
      <c r="AA122" s="134">
        <v>0</v>
      </c>
      <c r="AB122" s="164">
        <v>4.7065859045226137</v>
      </c>
      <c r="AC122" s="164">
        <v>11.898</v>
      </c>
      <c r="AD122" s="134">
        <v>39.947705811272634</v>
      </c>
      <c r="AE122" s="134">
        <v>2.0484901766625407</v>
      </c>
      <c r="AF122" s="169">
        <v>41.995221306436783</v>
      </c>
      <c r="AG122" s="169">
        <v>31.845999999999997</v>
      </c>
      <c r="AH122" s="134">
        <v>0</v>
      </c>
      <c r="AI122" s="134">
        <v>0</v>
      </c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</row>
    <row r="123" spans="1:89" s="79" customFormat="1" x14ac:dyDescent="0.2">
      <c r="A123" s="50" t="s">
        <v>197</v>
      </c>
      <c r="B123" s="80">
        <v>44409</v>
      </c>
      <c r="C123" s="50">
        <v>10</v>
      </c>
      <c r="D123" s="50" t="s">
        <v>240</v>
      </c>
      <c r="E123" s="50">
        <v>0.1</v>
      </c>
      <c r="F123" s="119">
        <v>300</v>
      </c>
      <c r="G123" s="50">
        <v>1.5</v>
      </c>
      <c r="H123" s="39">
        <v>2.3427033782863371</v>
      </c>
      <c r="I123" s="39">
        <v>0.31441834570716437</v>
      </c>
      <c r="J123" s="39">
        <v>0</v>
      </c>
      <c r="K123" s="39">
        <v>0</v>
      </c>
      <c r="L123" s="151">
        <v>9.0448420871559616</v>
      </c>
      <c r="M123" s="151">
        <v>16.336000000000002</v>
      </c>
      <c r="N123" s="39">
        <v>0</v>
      </c>
      <c r="O123" s="50">
        <v>0.38965094032739167</v>
      </c>
      <c r="P123" s="39">
        <v>0.32806948520343704</v>
      </c>
      <c r="Q123" s="39">
        <v>1.8111671303940682</v>
      </c>
      <c r="R123" s="39">
        <v>0.10671706752007538</v>
      </c>
      <c r="S123" s="39">
        <v>0</v>
      </c>
      <c r="T123" s="146">
        <v>0.26344812369918441</v>
      </c>
      <c r="U123" s="146">
        <v>1.8180000000000001</v>
      </c>
      <c r="V123" s="39">
        <v>0</v>
      </c>
      <c r="W123" s="39">
        <v>0</v>
      </c>
      <c r="X123" s="39">
        <v>1.9505205918629231</v>
      </c>
      <c r="Y123" s="157">
        <v>0.3267090938148729</v>
      </c>
      <c r="Z123" s="157">
        <v>0.874</v>
      </c>
      <c r="AA123" s="39">
        <v>0</v>
      </c>
      <c r="AB123" s="162">
        <v>4.0634375502512565</v>
      </c>
      <c r="AC123" s="162">
        <v>11.544</v>
      </c>
      <c r="AD123" s="39">
        <v>34.934625925733727</v>
      </c>
      <c r="AE123" s="39">
        <v>1.7745328714494686</v>
      </c>
      <c r="AF123" s="167">
        <v>37.277329304020064</v>
      </c>
      <c r="AG123" s="167">
        <v>30.568000000000001</v>
      </c>
      <c r="AH123" s="39">
        <v>0</v>
      </c>
      <c r="AI123" s="39">
        <v>0</v>
      </c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</row>
    <row r="124" spans="1:89" x14ac:dyDescent="0.2">
      <c r="A124" s="50" t="s">
        <v>198</v>
      </c>
      <c r="B124" s="80">
        <v>44409</v>
      </c>
      <c r="C124" s="50">
        <v>11</v>
      </c>
      <c r="D124" s="50" t="s">
        <v>240</v>
      </c>
      <c r="E124" s="50">
        <v>0.1</v>
      </c>
      <c r="F124" s="119">
        <v>300</v>
      </c>
      <c r="G124" s="50">
        <v>1.5</v>
      </c>
      <c r="H124" s="38">
        <v>1.4001871339054623</v>
      </c>
      <c r="I124" s="38">
        <v>0.24523417470965683</v>
      </c>
      <c r="J124" s="38">
        <v>0</v>
      </c>
      <c r="K124" s="38">
        <v>0</v>
      </c>
      <c r="L124" s="151">
        <v>7.9782022362385314</v>
      </c>
      <c r="M124" s="151">
        <v>13.276000000000002</v>
      </c>
      <c r="N124" s="38">
        <v>0</v>
      </c>
      <c r="O124" s="50">
        <v>0.36390739525728749</v>
      </c>
      <c r="P124" s="38">
        <v>0.31124595164627178</v>
      </c>
      <c r="Q124" s="38">
        <v>1.6547388990289693</v>
      </c>
      <c r="R124" s="38">
        <v>6.9339493059509538E-2</v>
      </c>
      <c r="S124" s="38">
        <v>0</v>
      </c>
      <c r="T124" s="146">
        <v>0.22706051862901855</v>
      </c>
      <c r="U124" s="146">
        <v>0.58600000000000008</v>
      </c>
      <c r="V124" s="38">
        <v>0</v>
      </c>
      <c r="W124" s="38">
        <v>0</v>
      </c>
      <c r="X124" s="38">
        <v>1.8200003156159286</v>
      </c>
      <c r="Y124" s="157">
        <v>0.26245626512107911</v>
      </c>
      <c r="Z124" s="157">
        <v>1.034</v>
      </c>
      <c r="AA124" s="38">
        <v>0</v>
      </c>
      <c r="AB124" s="162">
        <v>4.2754347110552766</v>
      </c>
      <c r="AC124" s="162">
        <v>9.5000000000000018</v>
      </c>
      <c r="AD124" s="38">
        <v>32.15127786467793</v>
      </c>
      <c r="AE124" s="38">
        <v>1.6122154929351058</v>
      </c>
      <c r="AF124" s="167">
        <v>33.551464998583391</v>
      </c>
      <c r="AG124" s="167">
        <v>24.398</v>
      </c>
      <c r="AH124" s="38">
        <v>0</v>
      </c>
      <c r="AI124" s="38">
        <v>0</v>
      </c>
    </row>
    <row r="125" spans="1:89" s="4" customFormat="1" x14ac:dyDescent="0.2">
      <c r="A125" s="50" t="s">
        <v>199</v>
      </c>
      <c r="B125" s="80">
        <v>44409</v>
      </c>
      <c r="C125" s="50">
        <v>12</v>
      </c>
      <c r="D125" s="50" t="s">
        <v>240</v>
      </c>
      <c r="E125" s="50">
        <v>0.1</v>
      </c>
      <c r="F125" s="119">
        <v>300</v>
      </c>
      <c r="G125" s="50">
        <v>1.5</v>
      </c>
      <c r="H125" s="47">
        <v>1.8274033510420924</v>
      </c>
      <c r="I125" s="47">
        <v>0.21159471549026884</v>
      </c>
      <c r="J125" s="47">
        <v>0</v>
      </c>
      <c r="K125" s="47">
        <v>0</v>
      </c>
      <c r="L125" s="153">
        <v>7.6092058486238532</v>
      </c>
      <c r="M125" s="153">
        <v>13.176000000000002</v>
      </c>
      <c r="N125" s="47">
        <v>0</v>
      </c>
      <c r="O125" s="50">
        <v>0.37039574798895097</v>
      </c>
      <c r="P125" s="47">
        <v>0.34305195282415774</v>
      </c>
      <c r="Q125" s="47">
        <v>1.5559198687337239</v>
      </c>
      <c r="R125" s="47">
        <v>4.0919804448981988E-2</v>
      </c>
      <c r="S125" s="47">
        <v>0</v>
      </c>
      <c r="T125" s="148">
        <v>0.15405243459075113</v>
      </c>
      <c r="U125" s="148">
        <v>1.208</v>
      </c>
      <c r="V125" s="47">
        <v>0</v>
      </c>
      <c r="W125" s="47">
        <v>0</v>
      </c>
      <c r="X125" s="47">
        <v>2.1405738728150863</v>
      </c>
      <c r="Y125" s="159">
        <v>0.41151429606116607</v>
      </c>
      <c r="Z125" s="159">
        <v>1.3260000000000001</v>
      </c>
      <c r="AA125" s="47">
        <v>0</v>
      </c>
      <c r="AB125" s="164">
        <v>4.6975254145728647</v>
      </c>
      <c r="AC125" s="164">
        <v>12.866</v>
      </c>
      <c r="AD125" s="47">
        <v>33.249145515334369</v>
      </c>
      <c r="AE125" s="47">
        <v>1.7734392740600233</v>
      </c>
      <c r="AF125" s="169">
        <v>35.076548866376463</v>
      </c>
      <c r="AG125" s="169">
        <v>28.576000000000001</v>
      </c>
      <c r="AH125" s="47">
        <v>0</v>
      </c>
      <c r="AI125" s="47">
        <v>0</v>
      </c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</row>
    <row r="126" spans="1:89" s="138" customFormat="1" x14ac:dyDescent="0.2">
      <c r="A126" s="134" t="s">
        <v>200</v>
      </c>
      <c r="B126" s="135">
        <v>44409</v>
      </c>
      <c r="C126" s="134">
        <v>13</v>
      </c>
      <c r="D126" s="134" t="s">
        <v>240</v>
      </c>
      <c r="E126" s="134">
        <v>0.1</v>
      </c>
      <c r="F126" s="119">
        <v>300</v>
      </c>
      <c r="G126" s="134">
        <v>1.5</v>
      </c>
      <c r="H126" s="137">
        <v>0.8748824751396268</v>
      </c>
      <c r="I126" s="137">
        <v>0.14053696279896058</v>
      </c>
      <c r="J126" s="137">
        <v>0</v>
      </c>
      <c r="K126" s="137">
        <v>0</v>
      </c>
      <c r="L126" s="151">
        <v>4.1662878440366971</v>
      </c>
      <c r="M126" s="151">
        <v>7.8879999999999999</v>
      </c>
      <c r="N126" s="137">
        <v>0</v>
      </c>
      <c r="O126" s="134">
        <v>0.11588530266357176</v>
      </c>
      <c r="P126" s="137">
        <v>0.11956347748174026</v>
      </c>
      <c r="Q126" s="137">
        <v>0.90086168354800145</v>
      </c>
      <c r="R126" s="137">
        <v>4.5862556692124946E-2</v>
      </c>
      <c r="S126" s="137">
        <v>0</v>
      </c>
      <c r="T126" s="146">
        <v>7.9350722203860677E-2</v>
      </c>
      <c r="U126" s="146">
        <v>0.70799999999999996</v>
      </c>
      <c r="V126" s="137">
        <v>0</v>
      </c>
      <c r="W126" s="137">
        <v>0</v>
      </c>
      <c r="X126" s="137">
        <v>1.010626256753558</v>
      </c>
      <c r="Y126" s="157">
        <v>0.35299214681494601</v>
      </c>
      <c r="Z126" s="157">
        <v>1.534</v>
      </c>
      <c r="AA126" s="137">
        <v>0</v>
      </c>
      <c r="AB126" s="162">
        <v>1.7499009296482413</v>
      </c>
      <c r="AC126" s="162">
        <v>6.9719999999999995</v>
      </c>
      <c r="AD126" s="137">
        <v>18.530766170223806</v>
      </c>
      <c r="AE126" s="137">
        <v>0.97749008021347406</v>
      </c>
      <c r="AF126" s="167">
        <v>19.405648645363435</v>
      </c>
      <c r="AG126" s="167">
        <v>17.097999999999999</v>
      </c>
      <c r="AH126" s="137">
        <v>0</v>
      </c>
      <c r="AI126" s="137">
        <v>0</v>
      </c>
      <c r="AJ126" s="137"/>
      <c r="AK126" s="137"/>
      <c r="AL126" s="137"/>
      <c r="AM126" s="137"/>
      <c r="AN126" s="137"/>
      <c r="AO126" s="137"/>
      <c r="AP126" s="137"/>
      <c r="AQ126" s="137"/>
      <c r="AR126" s="137"/>
      <c r="AS126" s="137"/>
    </row>
    <row r="127" spans="1:89" s="138" customFormat="1" x14ac:dyDescent="0.2">
      <c r="A127" s="134" t="s">
        <v>201</v>
      </c>
      <c r="B127" s="135">
        <v>44409</v>
      </c>
      <c r="C127" s="134">
        <v>14</v>
      </c>
      <c r="D127" s="134" t="s">
        <v>240</v>
      </c>
      <c r="E127" s="134">
        <v>0.1</v>
      </c>
      <c r="F127" s="119">
        <v>300</v>
      </c>
      <c r="G127" s="134">
        <v>1.5</v>
      </c>
      <c r="H127" s="137">
        <v>1.1943746424192889</v>
      </c>
      <c r="I127" s="137">
        <v>0.16544359773558887</v>
      </c>
      <c r="J127" s="137">
        <v>0</v>
      </c>
      <c r="K127" s="137">
        <v>0</v>
      </c>
      <c r="L127" s="151">
        <v>4.7154540137614669</v>
      </c>
      <c r="M127" s="151">
        <v>7.4300000000000015</v>
      </c>
      <c r="N127" s="137">
        <v>0</v>
      </c>
      <c r="O127" s="134">
        <v>6.9570531446246128E-2</v>
      </c>
      <c r="P127" s="137">
        <v>0.13269429832730129</v>
      </c>
      <c r="Q127" s="137">
        <v>1.0685184147774003</v>
      </c>
      <c r="R127" s="137">
        <v>5.9594950228731854E-2</v>
      </c>
      <c r="S127" s="137">
        <v>0</v>
      </c>
      <c r="T127" s="146">
        <v>5.6270801883000293E-2</v>
      </c>
      <c r="U127" s="146">
        <v>0.78599999999999992</v>
      </c>
      <c r="V127" s="137">
        <v>0</v>
      </c>
      <c r="W127" s="137">
        <v>0</v>
      </c>
      <c r="X127" s="137">
        <v>1.0771266658084129</v>
      </c>
      <c r="Y127" s="157">
        <v>0.40434692239815423</v>
      </c>
      <c r="Z127" s="157">
        <v>1.9460000000000002</v>
      </c>
      <c r="AA127" s="137">
        <v>0</v>
      </c>
      <c r="AB127" s="162">
        <v>1.8875471608040202</v>
      </c>
      <c r="AC127" s="162">
        <v>6.6740000000000013</v>
      </c>
      <c r="AD127" s="137">
        <v>21.177258182411244</v>
      </c>
      <c r="AE127" s="137">
        <v>1.1093689980549439</v>
      </c>
      <c r="AF127" s="167">
        <v>22.371632824830531</v>
      </c>
      <c r="AG127" s="167">
        <v>16.835999999999999</v>
      </c>
      <c r="AH127" s="137">
        <v>0</v>
      </c>
      <c r="AI127" s="137">
        <v>0</v>
      </c>
      <c r="AJ127" s="137"/>
      <c r="AK127" s="137"/>
      <c r="AL127" s="137"/>
      <c r="AM127" s="137"/>
      <c r="AN127" s="137"/>
      <c r="AO127" s="137"/>
      <c r="AP127" s="137"/>
      <c r="AQ127" s="137"/>
      <c r="AR127" s="137"/>
      <c r="AS127" s="137"/>
    </row>
    <row r="128" spans="1:89" s="138" customFormat="1" x14ac:dyDescent="0.2">
      <c r="A128" s="134" t="s">
        <v>202</v>
      </c>
      <c r="B128" s="135">
        <v>44409</v>
      </c>
      <c r="C128" s="134">
        <v>15</v>
      </c>
      <c r="D128" s="134" t="s">
        <v>240</v>
      </c>
      <c r="E128" s="134">
        <v>0.1</v>
      </c>
      <c r="F128" s="119">
        <v>300</v>
      </c>
      <c r="G128" s="134">
        <v>1.5</v>
      </c>
      <c r="H128" s="137">
        <v>0.8018261136085002</v>
      </c>
      <c r="I128" s="137">
        <v>0.13923345667391418</v>
      </c>
      <c r="J128" s="137">
        <v>0</v>
      </c>
      <c r="K128" s="137">
        <v>0</v>
      </c>
      <c r="L128" s="151">
        <v>3.8677721903669724</v>
      </c>
      <c r="M128" s="151">
        <v>7.5460000000000012</v>
      </c>
      <c r="N128" s="137">
        <v>0</v>
      </c>
      <c r="O128" s="134">
        <v>0.10048639543923296</v>
      </c>
      <c r="P128" s="137">
        <v>0.12141512425689996</v>
      </c>
      <c r="Q128" s="137">
        <v>0.79330604972621777</v>
      </c>
      <c r="R128" s="137">
        <v>4.2102063495179934E-2</v>
      </c>
      <c r="S128" s="137">
        <v>0</v>
      </c>
      <c r="T128" s="146">
        <v>6.7745133944921335E-2</v>
      </c>
      <c r="U128" s="146">
        <v>0.59199999999999997</v>
      </c>
      <c r="V128" s="137">
        <v>0</v>
      </c>
      <c r="W128" s="137">
        <v>0</v>
      </c>
      <c r="X128" s="137">
        <v>0.91026969381102085</v>
      </c>
      <c r="Y128" s="157">
        <v>0.28019561554587197</v>
      </c>
      <c r="Z128" s="157">
        <v>1.1280000000000001</v>
      </c>
      <c r="AA128" s="137">
        <v>0</v>
      </c>
      <c r="AB128" s="162">
        <v>1.7845504396984926</v>
      </c>
      <c r="AC128" s="162">
        <v>7.0600000000000005</v>
      </c>
      <c r="AD128" s="137">
        <v>18.022234133720797</v>
      </c>
      <c r="AE128" s="137">
        <v>0.89165384429905636</v>
      </c>
      <c r="AF128" s="167">
        <v>18.824060247329296</v>
      </c>
      <c r="AG128" s="167">
        <v>16.321999999999996</v>
      </c>
      <c r="AH128" s="137">
        <v>0</v>
      </c>
      <c r="AI128" s="137">
        <v>0</v>
      </c>
      <c r="AJ128" s="137"/>
      <c r="AK128" s="137"/>
      <c r="AL128" s="137"/>
      <c r="AM128" s="137"/>
      <c r="AN128" s="137"/>
      <c r="AO128" s="137"/>
      <c r="AP128" s="137"/>
      <c r="AQ128" s="137"/>
      <c r="AR128" s="137"/>
      <c r="AS128" s="137"/>
    </row>
    <row r="129" spans="1:89" x14ac:dyDescent="0.2">
      <c r="A129" s="50" t="s">
        <v>203</v>
      </c>
      <c r="B129" s="80">
        <v>44409</v>
      </c>
      <c r="C129" s="50">
        <v>16</v>
      </c>
      <c r="D129" s="50" t="s">
        <v>240</v>
      </c>
      <c r="E129" s="50">
        <v>0.1</v>
      </c>
      <c r="F129" s="119">
        <v>300</v>
      </c>
      <c r="G129" s="50">
        <v>1.5</v>
      </c>
      <c r="H129" s="38">
        <v>1.2326403078599646</v>
      </c>
      <c r="I129" s="38">
        <v>0.17167108991355992</v>
      </c>
      <c r="J129" s="38">
        <v>0</v>
      </c>
      <c r="K129" s="38">
        <v>0</v>
      </c>
      <c r="L129" s="151">
        <v>4.6111009747706415</v>
      </c>
      <c r="M129" s="151">
        <v>7.9539999999999988</v>
      </c>
      <c r="N129" s="38">
        <v>0</v>
      </c>
      <c r="O129" s="50">
        <v>5.953632017996064E-2</v>
      </c>
      <c r="P129" s="38">
        <v>0.12642691486166552</v>
      </c>
      <c r="Q129" s="38">
        <v>0.98246567623056957</v>
      </c>
      <c r="R129" s="38">
        <v>5.2792413562915981E-2</v>
      </c>
      <c r="S129" s="38">
        <v>0</v>
      </c>
      <c r="T129" s="146">
        <v>0.11039916390499244</v>
      </c>
      <c r="U129" s="146">
        <v>0.53599999999999992</v>
      </c>
      <c r="V129" s="38">
        <v>0</v>
      </c>
      <c r="W129" s="38">
        <v>0</v>
      </c>
      <c r="X129" s="38">
        <v>0.75702327667473701</v>
      </c>
      <c r="Y129" s="157">
        <v>0.20858224421892346</v>
      </c>
      <c r="Z129" s="157">
        <v>1.8059999999999998</v>
      </c>
      <c r="AA129" s="38">
        <v>0</v>
      </c>
      <c r="AB129" s="162">
        <v>1.6306319346733669</v>
      </c>
      <c r="AC129" s="162">
        <v>4.3860000000000001</v>
      </c>
      <c r="AD129" s="38">
        <v>19.498993290978774</v>
      </c>
      <c r="AE129" s="38">
        <v>0.88737244771656831</v>
      </c>
      <c r="AF129" s="167">
        <v>20.731633598838737</v>
      </c>
      <c r="AG129" s="167">
        <v>14.687999999999999</v>
      </c>
      <c r="AH129" s="38">
        <v>0</v>
      </c>
      <c r="AI129" s="38">
        <v>0</v>
      </c>
    </row>
    <row r="130" spans="1:89" x14ac:dyDescent="0.2">
      <c r="A130" s="50" t="s">
        <v>204</v>
      </c>
      <c r="B130" s="80">
        <v>44409</v>
      </c>
      <c r="C130" s="50">
        <v>17</v>
      </c>
      <c r="D130" s="50" t="s">
        <v>240</v>
      </c>
      <c r="E130" s="50">
        <v>0.1</v>
      </c>
      <c r="F130" s="119">
        <v>300</v>
      </c>
      <c r="G130" s="50">
        <v>1.5</v>
      </c>
      <c r="H130" s="38">
        <v>0.8254026018253644</v>
      </c>
      <c r="I130" s="38">
        <v>0.13797662340245001</v>
      </c>
      <c r="J130" s="38">
        <v>0</v>
      </c>
      <c r="K130" s="38">
        <v>0</v>
      </c>
      <c r="L130" s="151">
        <v>3.7227349197247701</v>
      </c>
      <c r="M130" s="151">
        <v>8.468</v>
      </c>
      <c r="N130" s="38">
        <v>0</v>
      </c>
      <c r="O130" s="50">
        <v>5.394864174932322E-2</v>
      </c>
      <c r="P130" s="38">
        <v>0.11551807014629611</v>
      </c>
      <c r="Q130" s="38">
        <v>0.78367894870960852</v>
      </c>
      <c r="R130" s="38">
        <v>4.1770121532208979E-2</v>
      </c>
      <c r="S130" s="38">
        <v>0</v>
      </c>
      <c r="T130" s="146">
        <v>6.0161913013961704E-2</v>
      </c>
      <c r="U130" s="146">
        <v>0.66600000000000004</v>
      </c>
      <c r="V130" s="38">
        <v>0</v>
      </c>
      <c r="W130" s="38">
        <v>0</v>
      </c>
      <c r="X130" s="38">
        <v>0.8935098235457789</v>
      </c>
      <c r="Y130" s="157">
        <v>0.3205317111238436</v>
      </c>
      <c r="Z130" s="157">
        <v>1.552</v>
      </c>
      <c r="AA130" s="38">
        <v>0</v>
      </c>
      <c r="AB130" s="162">
        <v>1.6086854145728644</v>
      </c>
      <c r="AC130" s="162">
        <v>6.2320000000000011</v>
      </c>
      <c r="AD130" s="38">
        <v>17.448557730942301</v>
      </c>
      <c r="AE130" s="38">
        <v>0.87839676574129144</v>
      </c>
      <c r="AF130" s="167">
        <v>18.273960332767665</v>
      </c>
      <c r="AG130" s="167">
        <v>16.917999999999999</v>
      </c>
      <c r="AH130" s="38">
        <v>0</v>
      </c>
      <c r="AI130" s="38">
        <v>0</v>
      </c>
    </row>
    <row r="131" spans="1:89" x14ac:dyDescent="0.2">
      <c r="A131" s="50" t="s">
        <v>205</v>
      </c>
      <c r="B131" s="80">
        <v>44409</v>
      </c>
      <c r="C131" s="50">
        <v>18</v>
      </c>
      <c r="D131" s="50" t="s">
        <v>240</v>
      </c>
      <c r="E131" s="50">
        <v>0.1</v>
      </c>
      <c r="F131" s="119">
        <v>300</v>
      </c>
      <c r="G131" s="50">
        <v>1.5</v>
      </c>
      <c r="H131" s="38">
        <v>0.7861323729737093</v>
      </c>
      <c r="I131" s="38">
        <v>0.12545996420427427</v>
      </c>
      <c r="J131" s="38">
        <v>0</v>
      </c>
      <c r="K131" s="38">
        <v>0</v>
      </c>
      <c r="L131" s="151">
        <v>4.4248401949541289</v>
      </c>
      <c r="M131" s="151">
        <v>8.5839999999999996</v>
      </c>
      <c r="N131" s="38">
        <v>0</v>
      </c>
      <c r="O131" s="50">
        <v>0.15146630975944603</v>
      </c>
      <c r="P131" s="38">
        <v>0.16091339518073502</v>
      </c>
      <c r="Q131" s="38">
        <v>0.93670981990250335</v>
      </c>
      <c r="R131" s="38">
        <v>4.690840123299235E-2</v>
      </c>
      <c r="S131" s="38">
        <v>0</v>
      </c>
      <c r="T131" s="146">
        <v>5.0821552671305677E-2</v>
      </c>
      <c r="U131" s="146">
        <v>0.82800000000000007</v>
      </c>
      <c r="V131" s="38">
        <v>0</v>
      </c>
      <c r="W131" s="38">
        <v>0</v>
      </c>
      <c r="X131" s="38">
        <v>1.1327443054165507</v>
      </c>
      <c r="Y131" s="157">
        <v>0.34269382609420079</v>
      </c>
      <c r="Z131" s="157">
        <v>1.7600000000000002</v>
      </c>
      <c r="AA131" s="38">
        <v>0</v>
      </c>
      <c r="AB131" s="162">
        <v>2.2547990201005028</v>
      </c>
      <c r="AC131" s="162">
        <v>8.202</v>
      </c>
      <c r="AD131" s="38">
        <v>21.601626222265054</v>
      </c>
      <c r="AE131" s="38">
        <v>1.0773384976450353</v>
      </c>
      <c r="AF131" s="167">
        <v>22.387758595238765</v>
      </c>
      <c r="AG131" s="167">
        <v>19.374000000000002</v>
      </c>
      <c r="AH131" s="38">
        <v>0</v>
      </c>
      <c r="AI131" s="38">
        <v>0</v>
      </c>
    </row>
    <row r="132" spans="1:89" s="136" customFormat="1" x14ac:dyDescent="0.2">
      <c r="A132" s="134" t="s">
        <v>206</v>
      </c>
      <c r="B132" s="135">
        <v>44409</v>
      </c>
      <c r="C132" s="134">
        <v>19</v>
      </c>
      <c r="D132" s="134" t="s">
        <v>240</v>
      </c>
      <c r="E132" s="134">
        <v>0.1</v>
      </c>
      <c r="F132" s="119">
        <v>300</v>
      </c>
      <c r="G132" s="134">
        <v>1.5</v>
      </c>
      <c r="H132" s="134">
        <v>0.55787096444626072</v>
      </c>
      <c r="I132" s="134">
        <v>9.8679747573845247E-2</v>
      </c>
      <c r="J132" s="134">
        <v>0</v>
      </c>
      <c r="K132" s="134">
        <v>0</v>
      </c>
      <c r="L132" s="153">
        <v>3.5634153096330277</v>
      </c>
      <c r="M132" s="153">
        <v>6.3540000000000001</v>
      </c>
      <c r="N132" s="134">
        <v>0</v>
      </c>
      <c r="O132" s="134">
        <v>0.10807654391778271</v>
      </c>
      <c r="P132" s="134">
        <v>0.10074721929987936</v>
      </c>
      <c r="Q132" s="134">
        <v>0.81714369472303772</v>
      </c>
      <c r="R132" s="134">
        <v>3.5904297802996088E-2</v>
      </c>
      <c r="S132" s="134">
        <v>0</v>
      </c>
      <c r="T132" s="148">
        <v>9.5169210979999808E-2</v>
      </c>
      <c r="U132" s="148">
        <v>0.56000000000000005</v>
      </c>
      <c r="V132" s="134">
        <v>0</v>
      </c>
      <c r="W132" s="134">
        <v>0</v>
      </c>
      <c r="X132" s="134">
        <v>0.71780882810975133</v>
      </c>
      <c r="Y132" s="159">
        <v>0.21008332809107585</v>
      </c>
      <c r="Z132" s="159">
        <v>0.98599999999999999</v>
      </c>
      <c r="AA132" s="134">
        <v>0</v>
      </c>
      <c r="AB132" s="164">
        <v>1.3716117462311557</v>
      </c>
      <c r="AC132" s="164">
        <v>3.7600000000000002</v>
      </c>
      <c r="AD132" s="134">
        <v>15.294665616451557</v>
      </c>
      <c r="AE132" s="134">
        <v>0.74945270620006754</v>
      </c>
      <c r="AF132" s="169">
        <v>15.852536580897818</v>
      </c>
      <c r="AG132" s="169">
        <v>11.661999999999999</v>
      </c>
      <c r="AH132" s="134">
        <v>0</v>
      </c>
      <c r="AI132" s="134">
        <v>0</v>
      </c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</row>
    <row r="133" spans="1:89" s="136" customFormat="1" x14ac:dyDescent="0.2">
      <c r="A133" s="134" t="s">
        <v>207</v>
      </c>
      <c r="B133" s="135">
        <v>44409</v>
      </c>
      <c r="C133" s="134">
        <v>20</v>
      </c>
      <c r="D133" s="134" t="s">
        <v>240</v>
      </c>
      <c r="E133" s="134">
        <v>0.1</v>
      </c>
      <c r="F133" s="119">
        <v>300</v>
      </c>
      <c r="G133" s="134">
        <v>1.5</v>
      </c>
      <c r="H133" s="134">
        <v>0.64802540525813923</v>
      </c>
      <c r="I133" s="134">
        <v>0.11491023240706368</v>
      </c>
      <c r="J133" s="134">
        <v>0</v>
      </c>
      <c r="K133" s="134">
        <v>0</v>
      </c>
      <c r="L133" s="153">
        <v>4.38802740825688</v>
      </c>
      <c r="M133" s="153">
        <v>8.1939999999999991</v>
      </c>
      <c r="N133" s="134">
        <v>0</v>
      </c>
      <c r="O133" s="134">
        <v>0.11263675409239524</v>
      </c>
      <c r="P133" s="134">
        <v>0.12265308238657815</v>
      </c>
      <c r="Q133" s="134">
        <v>0.99033797336968576</v>
      </c>
      <c r="R133" s="134">
        <v>4.8822751457797492E-2</v>
      </c>
      <c r="S133" s="134">
        <v>0</v>
      </c>
      <c r="T133" s="148">
        <v>6.8528437056159491E-2</v>
      </c>
      <c r="U133" s="148">
        <v>0.54799999999999993</v>
      </c>
      <c r="V133" s="134">
        <v>0</v>
      </c>
      <c r="W133" s="134">
        <v>0</v>
      </c>
      <c r="X133" s="134">
        <v>0.97138748915070239</v>
      </c>
      <c r="Y133" s="159">
        <v>0.34494746407920174</v>
      </c>
      <c r="Z133" s="159">
        <v>1.7020000000000004</v>
      </c>
      <c r="AA133" s="134">
        <v>0</v>
      </c>
      <c r="AB133" s="164">
        <v>1.6310529271356786</v>
      </c>
      <c r="AC133" s="164">
        <v>5.3860000000000001</v>
      </c>
      <c r="AD133" s="134">
        <v>19.424961725219248</v>
      </c>
      <c r="AE133" s="134">
        <v>0.99645320773521517</v>
      </c>
      <c r="AF133" s="169">
        <v>20.072987130477387</v>
      </c>
      <c r="AG133" s="169">
        <v>15.831999999999999</v>
      </c>
      <c r="AH133" s="134">
        <v>0</v>
      </c>
      <c r="AI133" s="134">
        <v>0</v>
      </c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</row>
    <row r="134" spans="1:89" s="136" customFormat="1" x14ac:dyDescent="0.2">
      <c r="A134" s="134" t="s">
        <v>208</v>
      </c>
      <c r="B134" s="135">
        <v>44409</v>
      </c>
      <c r="C134" s="134">
        <v>21</v>
      </c>
      <c r="D134" s="134" t="s">
        <v>240</v>
      </c>
      <c r="E134" s="134">
        <v>0.1</v>
      </c>
      <c r="F134" s="119">
        <v>300</v>
      </c>
      <c r="G134" s="134">
        <v>1.5</v>
      </c>
      <c r="H134" s="134">
        <v>1.1569290287426781</v>
      </c>
      <c r="I134" s="134">
        <v>0.14869971151296599</v>
      </c>
      <c r="J134" s="134">
        <v>0</v>
      </c>
      <c r="K134" s="134">
        <v>0</v>
      </c>
      <c r="L134" s="153">
        <v>3.4681505160550459</v>
      </c>
      <c r="M134" s="153">
        <v>7.8579999999999997</v>
      </c>
      <c r="N134" s="134">
        <v>0</v>
      </c>
      <c r="O134" s="134">
        <v>6.1617489924079102E-2</v>
      </c>
      <c r="P134" s="134">
        <v>0.11685125582441111</v>
      </c>
      <c r="Q134" s="134">
        <v>0.71111836961318298</v>
      </c>
      <c r="R134" s="134">
        <v>4.4884919403922793E-2</v>
      </c>
      <c r="S134" s="134">
        <v>0</v>
      </c>
      <c r="T134" s="148">
        <v>6.8706268032764917E-2</v>
      </c>
      <c r="U134" s="148">
        <v>1.002</v>
      </c>
      <c r="V134" s="134">
        <v>0</v>
      </c>
      <c r="W134" s="134">
        <v>0</v>
      </c>
      <c r="X134" s="134">
        <v>1.1713913097645754</v>
      </c>
      <c r="Y134" s="159">
        <v>0.47778332588082678</v>
      </c>
      <c r="Z134" s="159">
        <v>1.94</v>
      </c>
      <c r="AA134" s="134">
        <v>0</v>
      </c>
      <c r="AB134" s="164">
        <v>1.6959040703517589</v>
      </c>
      <c r="AC134" s="164">
        <v>7.5980000000000008</v>
      </c>
      <c r="AD134" s="134">
        <v>17.665688560562813</v>
      </c>
      <c r="AE134" s="134">
        <v>0.95521268305229157</v>
      </c>
      <c r="AF134" s="169">
        <v>18.822617589305491</v>
      </c>
      <c r="AG134" s="169">
        <v>18.39</v>
      </c>
      <c r="AH134" s="134">
        <v>0</v>
      </c>
      <c r="AI134" s="134">
        <v>0</v>
      </c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</row>
    <row r="135" spans="1:89" s="8" customFormat="1" x14ac:dyDescent="0.2">
      <c r="A135" s="50" t="s">
        <v>209</v>
      </c>
      <c r="B135" s="80">
        <v>44409</v>
      </c>
      <c r="C135" s="50">
        <v>22</v>
      </c>
      <c r="D135" s="50" t="s">
        <v>240</v>
      </c>
      <c r="E135" s="50">
        <v>0.1</v>
      </c>
      <c r="F135" s="119">
        <v>300</v>
      </c>
      <c r="G135" s="50">
        <v>1.5</v>
      </c>
      <c r="H135" s="50">
        <v>0.75503190982155022</v>
      </c>
      <c r="I135" s="50">
        <v>9.596938829082037E-2</v>
      </c>
      <c r="J135" s="50">
        <v>0</v>
      </c>
      <c r="K135" s="50">
        <v>0</v>
      </c>
      <c r="L135" s="153">
        <v>2.7774154816513761</v>
      </c>
      <c r="M135" s="153">
        <v>7.3620000000000001</v>
      </c>
      <c r="N135" s="50">
        <v>0</v>
      </c>
      <c r="O135" s="50">
        <v>3.9625297039801957E-2</v>
      </c>
      <c r="P135" s="50">
        <v>8.332057793594784E-2</v>
      </c>
      <c r="Q135" s="50">
        <v>0.59053453301649328</v>
      </c>
      <c r="R135" s="50">
        <v>3.1539033632419056E-2</v>
      </c>
      <c r="S135" s="50">
        <v>0</v>
      </c>
      <c r="T135" s="148">
        <v>7.0429534877488847E-2</v>
      </c>
      <c r="U135" s="148">
        <v>0.30599999999999994</v>
      </c>
      <c r="V135" s="50">
        <v>0</v>
      </c>
      <c r="W135" s="50">
        <v>0</v>
      </c>
      <c r="X135" s="50">
        <v>0.68113166582917695</v>
      </c>
      <c r="Y135" s="159">
        <v>0.22887303479102095</v>
      </c>
      <c r="Z135" s="159">
        <v>0.72199999999999998</v>
      </c>
      <c r="AA135" s="50">
        <v>0</v>
      </c>
      <c r="AB135" s="164">
        <v>1.1670094095477388</v>
      </c>
      <c r="AC135" s="164">
        <v>4.3819999999999997</v>
      </c>
      <c r="AD135" s="50">
        <v>12.264232940182218</v>
      </c>
      <c r="AE135" s="50">
        <v>0.62367784725682773</v>
      </c>
      <c r="AF135" s="169">
        <v>13.019264850003768</v>
      </c>
      <c r="AG135" s="169">
        <v>12.768000000000001</v>
      </c>
      <c r="AH135" s="50">
        <v>0</v>
      </c>
      <c r="AI135" s="50">
        <v>0</v>
      </c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</row>
    <row r="136" spans="1:89" s="8" customFormat="1" x14ac:dyDescent="0.2">
      <c r="A136" s="50" t="s">
        <v>210</v>
      </c>
      <c r="B136" s="80">
        <v>44409</v>
      </c>
      <c r="C136" s="50">
        <v>23</v>
      </c>
      <c r="D136" s="50" t="s">
        <v>240</v>
      </c>
      <c r="E136" s="50">
        <v>0.1</v>
      </c>
      <c r="F136" s="119">
        <v>300</v>
      </c>
      <c r="G136" s="50">
        <v>1.5</v>
      </c>
      <c r="H136" s="50">
        <v>1.808490907233347</v>
      </c>
      <c r="I136" s="50">
        <v>0.19508252664792913</v>
      </c>
      <c r="J136" s="50">
        <v>0</v>
      </c>
      <c r="K136" s="50">
        <v>0</v>
      </c>
      <c r="L136" s="153">
        <v>3.5957776376146788</v>
      </c>
      <c r="M136" s="153">
        <v>7.8459999999999992</v>
      </c>
      <c r="N136" s="50">
        <v>0</v>
      </c>
      <c r="O136" s="50">
        <v>0.16142619353487014</v>
      </c>
      <c r="P136" s="50">
        <v>0.12680429810917426</v>
      </c>
      <c r="Q136" s="50">
        <v>0.74621070557695213</v>
      </c>
      <c r="R136" s="50">
        <v>5.4765876740031014E-2</v>
      </c>
      <c r="S136" s="50">
        <v>0</v>
      </c>
      <c r="T136" s="148">
        <v>9.7417502612796886E-2</v>
      </c>
      <c r="U136" s="148">
        <v>0.40800000000000003</v>
      </c>
      <c r="V136" s="50">
        <v>0</v>
      </c>
      <c r="W136" s="50">
        <v>0</v>
      </c>
      <c r="X136" s="50">
        <v>0.9192961100336795</v>
      </c>
      <c r="Y136" s="159">
        <v>0.34934205814995345</v>
      </c>
      <c r="Z136" s="159">
        <v>1.1040000000000001</v>
      </c>
      <c r="AA136" s="50">
        <v>0</v>
      </c>
      <c r="AB136" s="164">
        <v>1.6652814447236182</v>
      </c>
      <c r="AC136" s="164">
        <v>5.5120000000000005</v>
      </c>
      <c r="AD136" s="50">
        <v>15.77542728681251</v>
      </c>
      <c r="AE136" s="50">
        <v>0.8080159623205645</v>
      </c>
      <c r="AF136" s="169">
        <v>17.583918194045857</v>
      </c>
      <c r="AG136" s="169">
        <v>14.866</v>
      </c>
      <c r="AH136" s="50">
        <v>0</v>
      </c>
      <c r="AI136" s="50">
        <v>0</v>
      </c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</row>
    <row r="137" spans="1:89" s="8" customFormat="1" x14ac:dyDescent="0.2">
      <c r="A137" s="50" t="s">
        <v>211</v>
      </c>
      <c r="B137" s="80">
        <v>44409</v>
      </c>
      <c r="C137" s="50">
        <v>24</v>
      </c>
      <c r="D137" s="50" t="s">
        <v>240</v>
      </c>
      <c r="E137" s="50">
        <v>0.1</v>
      </c>
      <c r="F137" s="119">
        <v>300</v>
      </c>
      <c r="G137" s="50">
        <v>1.5</v>
      </c>
      <c r="H137" s="50">
        <v>0.53614984334559335</v>
      </c>
      <c r="I137" s="50">
        <v>9.0902049901893184E-2</v>
      </c>
      <c r="J137" s="50">
        <v>0</v>
      </c>
      <c r="K137" s="50">
        <v>0</v>
      </c>
      <c r="L137" s="153">
        <v>3.1284908256880732</v>
      </c>
      <c r="M137" s="153">
        <v>7.4700000000000006</v>
      </c>
      <c r="N137" s="50">
        <v>0</v>
      </c>
      <c r="O137" s="50">
        <v>0.11812387180010256</v>
      </c>
      <c r="P137" s="50">
        <v>0.12505845972116655</v>
      </c>
      <c r="Q137" s="50">
        <v>0.67601106730504279</v>
      </c>
      <c r="R137" s="50">
        <v>3.8687153711738947E-2</v>
      </c>
      <c r="S137" s="50">
        <v>0</v>
      </c>
      <c r="T137" s="148">
        <v>8.573146700729796E-2</v>
      </c>
      <c r="U137" s="148">
        <v>0.85399999999999987</v>
      </c>
      <c r="V137" s="50">
        <v>0</v>
      </c>
      <c r="W137" s="50">
        <v>0</v>
      </c>
      <c r="X137" s="50">
        <v>1.0222993949310422</v>
      </c>
      <c r="Y137" s="159">
        <v>0.35395396731211604</v>
      </c>
      <c r="Z137" s="159">
        <v>1.5239999999999998</v>
      </c>
      <c r="AA137" s="50">
        <v>0</v>
      </c>
      <c r="AB137" s="164">
        <v>1.7087351884422113</v>
      </c>
      <c r="AC137" s="164">
        <v>6.7840000000000007</v>
      </c>
      <c r="AD137" s="50">
        <v>15.48977461395328</v>
      </c>
      <c r="AE137" s="50">
        <v>0.8258036586346027</v>
      </c>
      <c r="AF137" s="169">
        <v>16.025924457298874</v>
      </c>
      <c r="AG137" s="169">
        <v>16.634</v>
      </c>
      <c r="AH137" s="50">
        <v>0</v>
      </c>
      <c r="AI137" s="50">
        <v>0</v>
      </c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</row>
    <row r="138" spans="1:89" s="136" customFormat="1" x14ac:dyDescent="0.2">
      <c r="A138" s="134" t="s">
        <v>212</v>
      </c>
      <c r="B138" s="135">
        <v>44409</v>
      </c>
      <c r="C138" s="134">
        <v>25</v>
      </c>
      <c r="D138" s="134" t="s">
        <v>240</v>
      </c>
      <c r="E138" s="134">
        <v>0.1</v>
      </c>
      <c r="F138" s="119">
        <v>300</v>
      </c>
      <c r="G138" s="134">
        <v>1.5</v>
      </c>
      <c r="H138" s="134">
        <v>0.64864044408118782</v>
      </c>
      <c r="I138" s="134">
        <v>0.11423347603012142</v>
      </c>
      <c r="J138" s="134">
        <v>0</v>
      </c>
      <c r="K138" s="134">
        <v>0</v>
      </c>
      <c r="L138" s="153">
        <v>3.3100911123853209</v>
      </c>
      <c r="M138" s="153">
        <v>8.6800000000000015</v>
      </c>
      <c r="N138" s="134">
        <v>0</v>
      </c>
      <c r="O138" s="134">
        <v>0.119426788992849</v>
      </c>
      <c r="P138" s="134">
        <v>0.11612823184553922</v>
      </c>
      <c r="Q138" s="134">
        <v>0.75528405185183645</v>
      </c>
      <c r="R138" s="134">
        <v>2.9315477195531382E-2</v>
      </c>
      <c r="S138" s="134">
        <v>0</v>
      </c>
      <c r="T138" s="148">
        <v>9.7506418101099598E-2</v>
      </c>
      <c r="U138" s="148">
        <v>0.42599999999999999</v>
      </c>
      <c r="V138" s="134">
        <v>0</v>
      </c>
      <c r="W138" s="134">
        <v>0</v>
      </c>
      <c r="X138" s="134">
        <v>0.8909036333207363</v>
      </c>
      <c r="Y138" s="159">
        <v>0.26787706934571526</v>
      </c>
      <c r="Z138" s="159">
        <v>1.056</v>
      </c>
      <c r="AA138" s="134">
        <v>0</v>
      </c>
      <c r="AB138" s="164">
        <v>1.5115093718592967</v>
      </c>
      <c r="AC138" s="164">
        <v>5.5900000000000007</v>
      </c>
      <c r="AD138" s="134">
        <v>15.087257826573655</v>
      </c>
      <c r="AE138" s="134">
        <v>0.77248148660161708</v>
      </c>
      <c r="AF138" s="169">
        <v>15.735898270654843</v>
      </c>
      <c r="AG138" s="169">
        <v>15.752000000000001</v>
      </c>
      <c r="AH138" s="134">
        <v>0</v>
      </c>
      <c r="AI138" s="134">
        <v>0</v>
      </c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</row>
    <row r="139" spans="1:89" s="136" customFormat="1" x14ac:dyDescent="0.2">
      <c r="A139" s="134" t="s">
        <v>213</v>
      </c>
      <c r="B139" s="135">
        <v>44409</v>
      </c>
      <c r="C139" s="134">
        <v>26</v>
      </c>
      <c r="D139" s="134" t="s">
        <v>240</v>
      </c>
      <c r="E139" s="134">
        <v>0.1</v>
      </c>
      <c r="F139" s="119">
        <v>300</v>
      </c>
      <c r="G139" s="134">
        <v>1.5</v>
      </c>
      <c r="H139" s="134">
        <v>0.5699769786132679</v>
      </c>
      <c r="I139" s="134">
        <v>0.10506559407647026</v>
      </c>
      <c r="J139" s="134">
        <v>0</v>
      </c>
      <c r="K139" s="134">
        <v>0</v>
      </c>
      <c r="L139" s="153">
        <v>3.2018382454128438</v>
      </c>
      <c r="M139" s="153">
        <v>8.73</v>
      </c>
      <c r="N139" s="134">
        <v>0</v>
      </c>
      <c r="O139" s="134">
        <v>0.11367733896445448</v>
      </c>
      <c r="P139" s="134">
        <v>0.11807157922289728</v>
      </c>
      <c r="Q139" s="134">
        <v>0.73138279989144017</v>
      </c>
      <c r="R139" s="134">
        <v>4.6703779474996557E-2</v>
      </c>
      <c r="S139" s="134">
        <v>0</v>
      </c>
      <c r="T139" s="148">
        <v>0.10801538200430552</v>
      </c>
      <c r="U139" s="148">
        <v>0.49000000000000005</v>
      </c>
      <c r="V139" s="134">
        <v>0</v>
      </c>
      <c r="W139" s="134">
        <v>0</v>
      </c>
      <c r="X139" s="134">
        <v>0.91447283418951064</v>
      </c>
      <c r="Y139" s="159">
        <v>0.2894395556379204</v>
      </c>
      <c r="Z139" s="159">
        <v>1.06</v>
      </c>
      <c r="AA139" s="134">
        <v>0</v>
      </c>
      <c r="AB139" s="164">
        <v>1.5770011557788945</v>
      </c>
      <c r="AC139" s="164">
        <v>6.2299999999999995</v>
      </c>
      <c r="AD139" s="134">
        <v>15.440101821443662</v>
      </c>
      <c r="AE139" s="134">
        <v>0.75709300905013743</v>
      </c>
      <c r="AF139" s="169">
        <v>16.010078800056931</v>
      </c>
      <c r="AG139" s="169">
        <v>16.512</v>
      </c>
      <c r="AH139" s="134">
        <v>0</v>
      </c>
      <c r="AI139" s="134">
        <v>0</v>
      </c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</row>
    <row r="140" spans="1:89" s="136" customFormat="1" x14ac:dyDescent="0.2">
      <c r="A140" s="134" t="s">
        <v>214</v>
      </c>
      <c r="B140" s="135">
        <v>44409</v>
      </c>
      <c r="C140" s="134">
        <v>27</v>
      </c>
      <c r="D140" s="134" t="s">
        <v>240</v>
      </c>
      <c r="E140" s="134">
        <v>0.1</v>
      </c>
      <c r="F140" s="119">
        <v>300</v>
      </c>
      <c r="G140" s="134">
        <v>1.5</v>
      </c>
      <c r="H140" s="134">
        <v>0.86585165508786277</v>
      </c>
      <c r="I140" s="134">
        <v>0.13737321008113695</v>
      </c>
      <c r="J140" s="134">
        <v>0</v>
      </c>
      <c r="K140" s="134">
        <v>0</v>
      </c>
      <c r="L140" s="153">
        <v>3.7895315366972477</v>
      </c>
      <c r="M140" s="153">
        <v>8.0619999999999994</v>
      </c>
      <c r="N140" s="134">
        <v>0</v>
      </c>
      <c r="O140" s="134">
        <v>0.12368094479332647</v>
      </c>
      <c r="P140" s="134">
        <v>0.13961063990080255</v>
      </c>
      <c r="Q140" s="134">
        <v>0.7934744211003909</v>
      </c>
      <c r="R140" s="134">
        <v>2.9401873048907387E-2</v>
      </c>
      <c r="S140" s="134">
        <v>0</v>
      </c>
      <c r="T140" s="148">
        <v>9.2277340574725988E-2</v>
      </c>
      <c r="U140" s="148">
        <v>0.44200000000000006</v>
      </c>
      <c r="V140" s="134">
        <v>0</v>
      </c>
      <c r="W140" s="134">
        <v>0</v>
      </c>
      <c r="X140" s="134">
        <v>0.78456053388926039</v>
      </c>
      <c r="Y140" s="159">
        <v>0.15400798579999964</v>
      </c>
      <c r="Z140" s="159">
        <v>0.88200000000000001</v>
      </c>
      <c r="AA140" s="134">
        <v>0</v>
      </c>
      <c r="AB140" s="164">
        <v>1.813306055276382</v>
      </c>
      <c r="AC140" s="164">
        <v>6.3780000000000001</v>
      </c>
      <c r="AD140" s="134">
        <v>16.611148139636601</v>
      </c>
      <c r="AE140" s="134">
        <v>0.73718879261843151</v>
      </c>
      <c r="AF140" s="169">
        <v>17.476999794724463</v>
      </c>
      <c r="AG140" s="169">
        <v>15.770000000000001</v>
      </c>
      <c r="AH140" s="134">
        <v>0</v>
      </c>
      <c r="AI140" s="134">
        <v>0</v>
      </c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</row>
    <row r="141" spans="1:89" s="79" customFormat="1" x14ac:dyDescent="0.2">
      <c r="A141" s="50" t="s">
        <v>215</v>
      </c>
      <c r="B141" s="80">
        <v>44409</v>
      </c>
      <c r="C141" s="50">
        <v>28</v>
      </c>
      <c r="D141" s="50" t="s">
        <v>240</v>
      </c>
      <c r="E141" s="50">
        <v>0.1</v>
      </c>
      <c r="F141" s="119">
        <v>300</v>
      </c>
      <c r="G141" s="50">
        <v>1.5</v>
      </c>
      <c r="H141" s="39">
        <v>0.65779427189756157</v>
      </c>
      <c r="I141" s="39">
        <v>0.10739090231744178</v>
      </c>
      <c r="J141" s="39">
        <v>0</v>
      </c>
      <c r="K141" s="39">
        <v>0</v>
      </c>
      <c r="L141" s="151">
        <v>3.3180270068807336</v>
      </c>
      <c r="M141" s="151">
        <v>7.9179999999999993</v>
      </c>
      <c r="N141" s="39">
        <v>0</v>
      </c>
      <c r="O141" s="50">
        <v>8.3211812121980672E-2</v>
      </c>
      <c r="P141" s="39">
        <v>9.3351213037955766E-2</v>
      </c>
      <c r="Q141" s="39">
        <v>0.73282331053714345</v>
      </c>
      <c r="R141" s="39">
        <v>3.7459423163764154E-2</v>
      </c>
      <c r="S141" s="39">
        <v>0</v>
      </c>
      <c r="T141" s="146">
        <v>7.8258331918998822E-2</v>
      </c>
      <c r="U141" s="146">
        <v>0.44800000000000006</v>
      </c>
      <c r="V141" s="39">
        <v>0</v>
      </c>
      <c r="W141" s="39">
        <v>0</v>
      </c>
      <c r="X141" s="39">
        <v>0.84492443905497949</v>
      </c>
      <c r="Y141" s="157">
        <v>0.31346092194590325</v>
      </c>
      <c r="Z141" s="157">
        <v>1.3059999999999998</v>
      </c>
      <c r="AA141" s="39">
        <v>0</v>
      </c>
      <c r="AB141" s="162">
        <v>1.2887677512562814</v>
      </c>
      <c r="AC141" s="162">
        <v>5.32</v>
      </c>
      <c r="AD141" s="39">
        <v>14.784803058720614</v>
      </c>
      <c r="AE141" s="39">
        <v>0.77459428700027322</v>
      </c>
      <c r="AF141" s="167">
        <v>15.442597330618176</v>
      </c>
      <c r="AG141" s="167">
        <v>14.99</v>
      </c>
      <c r="AH141" s="39">
        <v>0</v>
      </c>
      <c r="AI141" s="39">
        <v>0</v>
      </c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</row>
    <row r="142" spans="1:89" x14ac:dyDescent="0.2">
      <c r="A142" s="50" t="s">
        <v>216</v>
      </c>
      <c r="B142" s="80">
        <v>44409</v>
      </c>
      <c r="C142" s="50">
        <v>29</v>
      </c>
      <c r="D142" s="50" t="s">
        <v>240</v>
      </c>
      <c r="E142" s="50">
        <v>0.1</v>
      </c>
      <c r="F142" s="119">
        <v>300</v>
      </c>
      <c r="G142" s="50">
        <v>1.5</v>
      </c>
      <c r="H142" s="38">
        <v>0.69180591881215092</v>
      </c>
      <c r="I142" s="38">
        <v>0.10972621188418093</v>
      </c>
      <c r="J142" s="38">
        <v>0</v>
      </c>
      <c r="K142" s="38">
        <v>0</v>
      </c>
      <c r="L142" s="151">
        <v>3.1080153096330276</v>
      </c>
      <c r="M142" s="151">
        <v>8.6019999999999985</v>
      </c>
      <c r="N142" s="38">
        <v>0</v>
      </c>
      <c r="O142" s="50">
        <v>9.1986828248967603E-2</v>
      </c>
      <c r="P142" s="38">
        <v>9.0684841681725831E-2</v>
      </c>
      <c r="Q142" s="38">
        <v>0.66400431753345357</v>
      </c>
      <c r="R142" s="38">
        <v>2.4509139457718959E-2</v>
      </c>
      <c r="S142" s="38">
        <v>0</v>
      </c>
      <c r="T142" s="146">
        <v>6.1609965252034403E-2</v>
      </c>
      <c r="U142" s="146">
        <v>0.51</v>
      </c>
      <c r="V142" s="38">
        <v>0</v>
      </c>
      <c r="W142" s="38">
        <v>0</v>
      </c>
      <c r="X142" s="38">
        <v>0.78436598158630233</v>
      </c>
      <c r="Y142" s="157">
        <v>0.26818694456865289</v>
      </c>
      <c r="Z142" s="157">
        <v>0.89200000000000002</v>
      </c>
      <c r="AA142" s="38">
        <v>0</v>
      </c>
      <c r="AB142" s="162">
        <v>1.3195002010050252</v>
      </c>
      <c r="AC142" s="162">
        <v>5.194</v>
      </c>
      <c r="AD142" s="38">
        <v>13.829557048920254</v>
      </c>
      <c r="AE142" s="38">
        <v>0.71851208346059248</v>
      </c>
      <c r="AF142" s="167">
        <v>14.521362967732404</v>
      </c>
      <c r="AG142" s="167">
        <v>15.197999999999999</v>
      </c>
      <c r="AH142" s="38">
        <v>0</v>
      </c>
      <c r="AI142" s="38">
        <v>0</v>
      </c>
    </row>
    <row r="143" spans="1:89" s="4" customFormat="1" x14ac:dyDescent="0.2">
      <c r="A143" s="50" t="s">
        <v>217</v>
      </c>
      <c r="B143" s="80">
        <v>44409</v>
      </c>
      <c r="C143" s="50">
        <v>30</v>
      </c>
      <c r="D143" s="50" t="s">
        <v>240</v>
      </c>
      <c r="E143" s="50">
        <v>0.1</v>
      </c>
      <c r="F143" s="119">
        <v>300</v>
      </c>
      <c r="G143" s="50">
        <v>1.5</v>
      </c>
      <c r="H143" s="47">
        <v>0.8692548699087318</v>
      </c>
      <c r="I143" s="47">
        <v>0.10867607267858087</v>
      </c>
      <c r="J143" s="47">
        <v>0</v>
      </c>
      <c r="K143" s="47">
        <v>0</v>
      </c>
      <c r="L143" s="153">
        <v>3.1884982224770639</v>
      </c>
      <c r="M143" s="153">
        <v>9.458000000000002</v>
      </c>
      <c r="N143" s="47">
        <v>0</v>
      </c>
      <c r="O143" s="50">
        <v>5.3375882849156162E-2</v>
      </c>
      <c r="P143" s="47">
        <v>9.9336440804519588E-2</v>
      </c>
      <c r="Q143" s="47">
        <v>0.67062318333150328</v>
      </c>
      <c r="R143" s="47">
        <v>3.619076826419021E-2</v>
      </c>
      <c r="S143" s="47">
        <v>0</v>
      </c>
      <c r="T143" s="148">
        <v>0.10184634074444612</v>
      </c>
      <c r="U143" s="148">
        <v>0.44000000000000006</v>
      </c>
      <c r="V143" s="47">
        <v>0</v>
      </c>
      <c r="W143" s="47">
        <v>0</v>
      </c>
      <c r="X143" s="47">
        <v>0.96698169012329771</v>
      </c>
      <c r="Y143" s="159">
        <v>0.3223305971582997</v>
      </c>
      <c r="Z143" s="159">
        <v>1.1400000000000001</v>
      </c>
      <c r="AA143" s="47">
        <v>0</v>
      </c>
      <c r="AB143" s="164">
        <v>1.6163914070351761</v>
      </c>
      <c r="AC143" s="164">
        <v>5.677999999999999</v>
      </c>
      <c r="AD143" s="47">
        <v>15.23625914613805</v>
      </c>
      <c r="AE143" s="47">
        <v>0.80746916362584187</v>
      </c>
      <c r="AF143" s="169">
        <v>16.105514016046783</v>
      </c>
      <c r="AG143" s="169">
        <v>16.717999999999996</v>
      </c>
      <c r="AH143" s="47">
        <v>0</v>
      </c>
      <c r="AI143" s="47">
        <v>0</v>
      </c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</row>
    <row r="144" spans="1:89" s="138" customFormat="1" x14ac:dyDescent="0.2">
      <c r="A144" s="134" t="s">
        <v>218</v>
      </c>
      <c r="B144" s="135">
        <v>44409</v>
      </c>
      <c r="C144" s="134">
        <v>31</v>
      </c>
      <c r="D144" s="134" t="s">
        <v>240</v>
      </c>
      <c r="E144" s="134">
        <v>0.1</v>
      </c>
      <c r="F144" s="119">
        <v>300</v>
      </c>
      <c r="G144" s="134">
        <v>1.5</v>
      </c>
      <c r="H144" s="137">
        <v>0.81719183353766522</v>
      </c>
      <c r="I144" s="137">
        <v>0.12438315479662723</v>
      </c>
      <c r="J144" s="137">
        <v>0</v>
      </c>
      <c r="K144" s="137">
        <v>0</v>
      </c>
      <c r="L144" s="151">
        <v>3.9075992545871561</v>
      </c>
      <c r="M144" s="151">
        <v>8</v>
      </c>
      <c r="N144" s="137">
        <v>0</v>
      </c>
      <c r="O144" s="134">
        <v>0.12256603243040584</v>
      </c>
      <c r="P144" s="137">
        <v>0.13326566361792197</v>
      </c>
      <c r="Q144" s="137">
        <v>0.86227844775970974</v>
      </c>
      <c r="R144" s="137">
        <v>5.0764384583668734E-2</v>
      </c>
      <c r="S144" s="137">
        <v>0</v>
      </c>
      <c r="T144" s="146">
        <v>0.10056765134123573</v>
      </c>
      <c r="U144" s="146">
        <v>0.42399999999999993</v>
      </c>
      <c r="V144" s="137">
        <v>0</v>
      </c>
      <c r="W144" s="137">
        <v>0</v>
      </c>
      <c r="X144" s="137">
        <v>0.77812409519973091</v>
      </c>
      <c r="Y144" s="157">
        <v>0.24131231159751704</v>
      </c>
      <c r="Z144" s="157">
        <v>1.1679999999999999</v>
      </c>
      <c r="AA144" s="137">
        <v>0</v>
      </c>
      <c r="AB144" s="162">
        <v>1.5926327889447236</v>
      </c>
      <c r="AC144" s="162">
        <v>4.6919999999999993</v>
      </c>
      <c r="AD144" s="137">
        <v>16.975028637512693</v>
      </c>
      <c r="AE144" s="137">
        <v>0.77764073687087076</v>
      </c>
      <c r="AF144" s="167">
        <v>17.79222047105036</v>
      </c>
      <c r="AG144" s="167">
        <v>14.284000000000001</v>
      </c>
      <c r="AH144" s="137">
        <v>0</v>
      </c>
      <c r="AI144" s="137">
        <v>0</v>
      </c>
      <c r="AJ144" s="137"/>
      <c r="AK144" s="137"/>
      <c r="AL144" s="137"/>
      <c r="AM144" s="137"/>
      <c r="AN144" s="137"/>
      <c r="AO144" s="137"/>
      <c r="AP144" s="137"/>
      <c r="AQ144" s="137"/>
      <c r="AR144" s="137"/>
      <c r="AS144" s="137"/>
    </row>
    <row r="145" spans="1:45" s="138" customFormat="1" x14ac:dyDescent="0.2">
      <c r="A145" s="134" t="s">
        <v>219</v>
      </c>
      <c r="B145" s="135">
        <v>44409</v>
      </c>
      <c r="C145" s="134">
        <v>32</v>
      </c>
      <c r="D145" s="134" t="s">
        <v>240</v>
      </c>
      <c r="E145" s="134">
        <v>0.1</v>
      </c>
      <c r="F145" s="119">
        <v>300</v>
      </c>
      <c r="G145" s="134">
        <v>1.5</v>
      </c>
      <c r="H145" s="137">
        <v>1.1988541751804931</v>
      </c>
      <c r="I145" s="137">
        <v>0.11492190062045923</v>
      </c>
      <c r="J145" s="137">
        <v>0</v>
      </c>
      <c r="K145" s="137">
        <v>0</v>
      </c>
      <c r="L145" s="151">
        <v>3.4307984518348622</v>
      </c>
      <c r="M145" s="151">
        <v>7.6519999999999992</v>
      </c>
      <c r="N145" s="137">
        <v>0</v>
      </c>
      <c r="O145" s="134">
        <v>5.1465229113484369E-2</v>
      </c>
      <c r="P145" s="137">
        <v>0.13174554978917183</v>
      </c>
      <c r="Q145" s="137">
        <v>0.77887849375262852</v>
      </c>
      <c r="R145" s="137">
        <v>4.3325246892977044E-2</v>
      </c>
      <c r="S145" s="137">
        <v>0</v>
      </c>
      <c r="T145" s="146">
        <v>6.3875193168317718E-2</v>
      </c>
      <c r="U145" s="146">
        <v>0.53</v>
      </c>
      <c r="V145" s="137">
        <v>0</v>
      </c>
      <c r="W145" s="137">
        <v>0</v>
      </c>
      <c r="X145" s="137">
        <v>0.80784195947657589</v>
      </c>
      <c r="Y145" s="157">
        <v>0.278022464631764</v>
      </c>
      <c r="Z145" s="157">
        <v>1.3039999999999998</v>
      </c>
      <c r="AA145" s="137">
        <v>0</v>
      </c>
      <c r="AB145" s="162">
        <v>1.4053826633165831</v>
      </c>
      <c r="AC145" s="162">
        <v>4.7560000000000002</v>
      </c>
      <c r="AD145" s="137">
        <v>14.809400643472973</v>
      </c>
      <c r="AE145" s="137">
        <v>0.78693259496214374</v>
      </c>
      <c r="AF145" s="167">
        <v>16.008254818653466</v>
      </c>
      <c r="AG145" s="167">
        <v>14.238</v>
      </c>
      <c r="AH145" s="137">
        <v>0</v>
      </c>
      <c r="AI145" s="137">
        <v>0</v>
      </c>
      <c r="AJ145" s="137"/>
      <c r="AK145" s="137"/>
      <c r="AL145" s="137"/>
      <c r="AM145" s="137"/>
      <c r="AN145" s="137"/>
      <c r="AO145" s="137"/>
      <c r="AP145" s="137"/>
      <c r="AQ145" s="137"/>
      <c r="AR145" s="137"/>
      <c r="AS145" s="137"/>
    </row>
    <row r="146" spans="1:45" s="138" customFormat="1" x14ac:dyDescent="0.2">
      <c r="A146" s="134" t="s">
        <v>220</v>
      </c>
      <c r="B146" s="135">
        <v>44409</v>
      </c>
      <c r="C146" s="134">
        <v>33</v>
      </c>
      <c r="D146" s="134" t="s">
        <v>240</v>
      </c>
      <c r="E146" s="134">
        <v>0.1</v>
      </c>
      <c r="F146" s="119">
        <v>300</v>
      </c>
      <c r="G146" s="134">
        <v>1.5</v>
      </c>
      <c r="H146" s="137">
        <v>1.0488359555918814</v>
      </c>
      <c r="I146" s="137">
        <v>0.14262057233388128</v>
      </c>
      <c r="J146" s="137">
        <v>0</v>
      </c>
      <c r="K146" s="137">
        <v>0</v>
      </c>
      <c r="L146" s="151">
        <v>3.81465619266055</v>
      </c>
      <c r="M146" s="151">
        <v>7.8659999999999997</v>
      </c>
      <c r="N146" s="137">
        <v>0</v>
      </c>
      <c r="O146" s="134">
        <v>6.2688680233551855E-2</v>
      </c>
      <c r="P146" s="137">
        <v>0.11779295047006375</v>
      </c>
      <c r="Q146" s="137">
        <v>0.79519555070304937</v>
      </c>
      <c r="R146" s="137">
        <v>3.9519282194255191E-2</v>
      </c>
      <c r="S146" s="137">
        <v>0</v>
      </c>
      <c r="T146" s="146">
        <v>7.4049665472670584E-2</v>
      </c>
      <c r="U146" s="146">
        <v>1.0180000000000002</v>
      </c>
      <c r="V146" s="137">
        <v>0</v>
      </c>
      <c r="W146" s="137">
        <v>0</v>
      </c>
      <c r="X146" s="137">
        <v>0.87868331679118261</v>
      </c>
      <c r="Y146" s="157">
        <v>0.29729106940352173</v>
      </c>
      <c r="Z146" s="157">
        <v>1.3820000000000001</v>
      </c>
      <c r="AA146" s="137">
        <v>0</v>
      </c>
      <c r="AB146" s="162">
        <v>1.6444148618090453</v>
      </c>
      <c r="AC146" s="162">
        <v>5.2460000000000004</v>
      </c>
      <c r="AD146" s="137">
        <v>17.185694498602594</v>
      </c>
      <c r="AE146" s="137">
        <v>0.83923928370493017</v>
      </c>
      <c r="AF146" s="167">
        <v>18.234530454194473</v>
      </c>
      <c r="AG146" s="167">
        <v>15.506</v>
      </c>
      <c r="AH146" s="137">
        <v>0</v>
      </c>
      <c r="AI146" s="137">
        <v>0</v>
      </c>
      <c r="AJ146" s="137"/>
      <c r="AK146" s="137"/>
      <c r="AL146" s="137"/>
      <c r="AM146" s="137"/>
      <c r="AN146" s="137"/>
      <c r="AO146" s="137"/>
      <c r="AP146" s="137"/>
      <c r="AQ146" s="137"/>
      <c r="AR146" s="137"/>
      <c r="AS146" s="137"/>
    </row>
    <row r="147" spans="1:45" s="8" customFormat="1" x14ac:dyDescent="0.2">
      <c r="A147" s="50" t="s">
        <v>221</v>
      </c>
      <c r="B147" s="80">
        <v>44409</v>
      </c>
      <c r="C147" s="50">
        <v>34</v>
      </c>
      <c r="D147" s="50" t="s">
        <v>240</v>
      </c>
      <c r="E147" s="50">
        <v>0.1</v>
      </c>
      <c r="F147" s="119">
        <v>300</v>
      </c>
      <c r="G147" s="50">
        <v>1.5</v>
      </c>
      <c r="H147" s="50">
        <v>0.87379590655224082</v>
      </c>
      <c r="I147" s="50">
        <v>0.15042660709550829</v>
      </c>
      <c r="J147" s="50">
        <v>0</v>
      </c>
      <c r="K147" s="50">
        <v>0</v>
      </c>
      <c r="L147" s="153">
        <v>4.8657648509174312</v>
      </c>
      <c r="M147" s="153">
        <v>8.4140000000000015</v>
      </c>
      <c r="N147" s="50">
        <v>0</v>
      </c>
      <c r="O147" s="50">
        <v>0.1544350371885562</v>
      </c>
      <c r="P147" s="50">
        <v>0.1688948745182329</v>
      </c>
      <c r="Q147" s="50">
        <v>1.0702694770688008</v>
      </c>
      <c r="R147" s="50">
        <v>6.061805901871084E-2</v>
      </c>
      <c r="S147" s="50">
        <v>0</v>
      </c>
      <c r="T147" s="148">
        <v>9.5287764964403415E-2</v>
      </c>
      <c r="U147" s="148">
        <v>0.45800000000000002</v>
      </c>
      <c r="V147" s="50">
        <v>0</v>
      </c>
      <c r="W147" s="50">
        <v>0</v>
      </c>
      <c r="X147" s="50">
        <v>0.90181072180532307</v>
      </c>
      <c r="Y147" s="159">
        <v>0.2427570545200444</v>
      </c>
      <c r="Z147" s="159">
        <v>0.99400000000000011</v>
      </c>
      <c r="AA147" s="50">
        <v>0</v>
      </c>
      <c r="AB147" s="164">
        <v>2.0634670979899497</v>
      </c>
      <c r="AC147" s="164">
        <v>4.68</v>
      </c>
      <c r="AD147" s="50">
        <v>20.935290956535919</v>
      </c>
      <c r="AE147" s="50">
        <v>0.95566276905270942</v>
      </c>
      <c r="AF147" s="169">
        <v>21.809086863088162</v>
      </c>
      <c r="AG147" s="169">
        <v>14.544</v>
      </c>
      <c r="AH147" s="50">
        <v>0</v>
      </c>
      <c r="AI147" s="50">
        <v>0</v>
      </c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</row>
    <row r="148" spans="1:45" s="8" customFormat="1" x14ac:dyDescent="0.2">
      <c r="A148" s="50" t="s">
        <v>222</v>
      </c>
      <c r="B148" s="80">
        <v>44409</v>
      </c>
      <c r="C148" s="50">
        <v>35</v>
      </c>
      <c r="D148" s="50" t="s">
        <v>240</v>
      </c>
      <c r="E148" s="50">
        <v>0.1</v>
      </c>
      <c r="F148" s="119">
        <v>300</v>
      </c>
      <c r="G148" s="50">
        <v>1.5</v>
      </c>
      <c r="H148" s="50">
        <v>0.87228906143577167</v>
      </c>
      <c r="I148" s="50">
        <v>0.11064800074242985</v>
      </c>
      <c r="J148" s="50">
        <v>0</v>
      </c>
      <c r="K148" s="50">
        <v>0</v>
      </c>
      <c r="L148" s="153">
        <v>3.3737201834862383</v>
      </c>
      <c r="M148" s="153" t="s">
        <v>246</v>
      </c>
      <c r="N148" s="50">
        <v>0</v>
      </c>
      <c r="O148" s="50">
        <v>0.13514486720735722</v>
      </c>
      <c r="P148" s="50">
        <v>0.11140212388608399</v>
      </c>
      <c r="Q148" s="50">
        <v>0.57209599675149114</v>
      </c>
      <c r="R148" s="50">
        <v>6.1672997859933625E-2</v>
      </c>
      <c r="S148" s="50">
        <v>0</v>
      </c>
      <c r="T148" s="148">
        <v>0.23183655057213551</v>
      </c>
      <c r="U148" s="148" t="s">
        <v>246</v>
      </c>
      <c r="V148" s="50">
        <v>0</v>
      </c>
      <c r="W148" s="50">
        <v>0</v>
      </c>
      <c r="X148" s="50">
        <v>1.3079062288464653</v>
      </c>
      <c r="Y148" s="159">
        <v>0.26219468214067726</v>
      </c>
      <c r="Z148" s="159" t="s">
        <v>246</v>
      </c>
      <c r="AA148" s="50">
        <v>0</v>
      </c>
      <c r="AB148" s="164">
        <v>2.2766723241206028</v>
      </c>
      <c r="AC148" s="164" t="s">
        <v>246</v>
      </c>
      <c r="AD148" s="50">
        <v>16.560076594041202</v>
      </c>
      <c r="AE148" s="50">
        <v>0.74444596441029431</v>
      </c>
      <c r="AF148" s="169">
        <v>17.432365655476975</v>
      </c>
      <c r="AG148" s="169" t="s">
        <v>246</v>
      </c>
      <c r="AH148" s="50">
        <v>0</v>
      </c>
      <c r="AI148" s="50">
        <v>0</v>
      </c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</row>
    <row r="149" spans="1:45" s="8" customFormat="1" x14ac:dyDescent="0.2">
      <c r="A149" s="50" t="s">
        <v>223</v>
      </c>
      <c r="B149" s="80">
        <v>44409</v>
      </c>
      <c r="C149" s="50">
        <v>36</v>
      </c>
      <c r="D149" s="50" t="s">
        <v>240</v>
      </c>
      <c r="E149" s="50">
        <v>0.1</v>
      </c>
      <c r="F149" s="119">
        <v>300</v>
      </c>
      <c r="G149" s="50">
        <v>1.5</v>
      </c>
      <c r="H149" s="50">
        <v>0.65831705489715309</v>
      </c>
      <c r="I149" s="50">
        <v>0.11898743954499652</v>
      </c>
      <c r="J149" s="50">
        <v>0</v>
      </c>
      <c r="K149" s="50">
        <v>0</v>
      </c>
      <c r="L149" s="153">
        <v>3.5699831422018344</v>
      </c>
      <c r="M149" s="153">
        <v>8.2880000000000003</v>
      </c>
      <c r="N149" s="50">
        <v>0</v>
      </c>
      <c r="O149" s="50">
        <v>0.10705782007244739</v>
      </c>
      <c r="P149" s="50">
        <v>0.11427305812414111</v>
      </c>
      <c r="Q149" s="50">
        <v>0.73970034577559185</v>
      </c>
      <c r="R149" s="50">
        <v>2.5886925961557335E-2</v>
      </c>
      <c r="S149" s="50">
        <v>0</v>
      </c>
      <c r="T149" s="148">
        <v>7.7652859784366077E-2</v>
      </c>
      <c r="U149" s="148">
        <v>0.53600000000000003</v>
      </c>
      <c r="V149" s="50">
        <v>0</v>
      </c>
      <c r="W149" s="50">
        <v>0</v>
      </c>
      <c r="X149" s="50">
        <v>0.90669074207118805</v>
      </c>
      <c r="Y149" s="159">
        <v>0.26112420409780179</v>
      </c>
      <c r="Z149" s="159">
        <v>1.1499999999999999</v>
      </c>
      <c r="AA149" s="50">
        <v>0</v>
      </c>
      <c r="AB149" s="164">
        <v>1.6883262060301507</v>
      </c>
      <c r="AC149" s="164">
        <v>5.4479999999999995</v>
      </c>
      <c r="AD149" s="50">
        <v>16.02213662680791</v>
      </c>
      <c r="AE149" s="50">
        <v>0.80415861370541231</v>
      </c>
      <c r="AF149" s="169">
        <v>16.680453681705064</v>
      </c>
      <c r="AG149" s="169">
        <v>15.430000000000001</v>
      </c>
      <c r="AH149" s="50">
        <v>0</v>
      </c>
      <c r="AI149" s="50">
        <v>0</v>
      </c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</row>
    <row r="150" spans="1:45" s="136" customFormat="1" x14ac:dyDescent="0.2">
      <c r="A150" s="134" t="s">
        <v>224</v>
      </c>
      <c r="B150" s="135">
        <v>44409</v>
      </c>
      <c r="C150" s="134">
        <v>37</v>
      </c>
      <c r="D150" s="134" t="s">
        <v>240</v>
      </c>
      <c r="E150" s="134">
        <v>0.1</v>
      </c>
      <c r="F150" s="119">
        <v>300</v>
      </c>
      <c r="G150" s="134">
        <v>1.5</v>
      </c>
      <c r="H150" s="134">
        <v>0.97651764064841295</v>
      </c>
      <c r="I150" s="134">
        <v>0.16596533356313303</v>
      </c>
      <c r="J150" s="134">
        <v>0</v>
      </c>
      <c r="K150" s="134">
        <v>0</v>
      </c>
      <c r="L150" s="153">
        <v>4.6323258027522929</v>
      </c>
      <c r="M150" s="153">
        <v>8.3580000000000005</v>
      </c>
      <c r="N150" s="134">
        <v>0</v>
      </c>
      <c r="O150" s="134">
        <v>0.12501446742348643</v>
      </c>
      <c r="P150" s="134">
        <v>0.12418377705404349</v>
      </c>
      <c r="Q150" s="134">
        <v>1.0709055467045658</v>
      </c>
      <c r="R150" s="134">
        <v>4.9363862328941938E-2</v>
      </c>
      <c r="S150" s="134">
        <v>0</v>
      </c>
      <c r="T150" s="148">
        <v>7.8148246076338315E-2</v>
      </c>
      <c r="U150" s="148">
        <v>0.27399999999999997</v>
      </c>
      <c r="V150" s="134">
        <v>0</v>
      </c>
      <c r="W150" s="134">
        <v>0</v>
      </c>
      <c r="X150" s="134">
        <v>0.67258352401795696</v>
      </c>
      <c r="Y150" s="159">
        <v>0.18681049154239682</v>
      </c>
      <c r="Z150" s="159">
        <v>0.93599999999999994</v>
      </c>
      <c r="AA150" s="134">
        <v>0</v>
      </c>
      <c r="AB150" s="164">
        <v>1.3015256532663317</v>
      </c>
      <c r="AC150" s="164">
        <v>3.7020000000000004</v>
      </c>
      <c r="AD150" s="134">
        <v>17.611444233577721</v>
      </c>
      <c r="AE150" s="134">
        <v>0.82399587519490747</v>
      </c>
      <c r="AF150" s="169">
        <v>18.587961874226135</v>
      </c>
      <c r="AG150" s="169">
        <v>13.266</v>
      </c>
      <c r="AH150" s="134">
        <v>0</v>
      </c>
      <c r="AI150" s="134">
        <v>0</v>
      </c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</row>
    <row r="151" spans="1:45" s="136" customFormat="1" x14ac:dyDescent="0.2">
      <c r="A151" s="134" t="s">
        <v>225</v>
      </c>
      <c r="B151" s="135">
        <v>44409</v>
      </c>
      <c r="C151" s="134">
        <v>38</v>
      </c>
      <c r="D151" s="134" t="s">
        <v>240</v>
      </c>
      <c r="E151" s="134">
        <v>0.1</v>
      </c>
      <c r="F151" s="119">
        <v>300</v>
      </c>
      <c r="G151" s="134">
        <v>1.5</v>
      </c>
      <c r="H151" s="134">
        <v>0.55769670344639699</v>
      </c>
      <c r="I151" s="134">
        <v>9.9009791324176685E-2</v>
      </c>
      <c r="J151" s="134">
        <v>0</v>
      </c>
      <c r="K151" s="134">
        <v>0</v>
      </c>
      <c r="L151" s="153">
        <v>3.0476446100917429</v>
      </c>
      <c r="M151" s="153">
        <v>9.2800000000000011</v>
      </c>
      <c r="N151" s="134">
        <v>0</v>
      </c>
      <c r="O151" s="134">
        <v>9.4653873509287501E-2</v>
      </c>
      <c r="P151" s="134">
        <v>8.1119763483186599E-2</v>
      </c>
      <c r="Q151" s="134">
        <v>0.67243785258648014</v>
      </c>
      <c r="R151" s="134">
        <v>2.1221549879253131E-2</v>
      </c>
      <c r="S151" s="134">
        <v>0</v>
      </c>
      <c r="T151" s="148">
        <v>9.6397091532751514E-2</v>
      </c>
      <c r="U151" s="148">
        <v>0.46400000000000008</v>
      </c>
      <c r="V151" s="134">
        <v>0</v>
      </c>
      <c r="W151" s="134">
        <v>0</v>
      </c>
      <c r="X151" s="134">
        <v>0.7439639533386766</v>
      </c>
      <c r="Y151" s="159">
        <v>0.21322232385589857</v>
      </c>
      <c r="Z151" s="159">
        <v>1.052</v>
      </c>
      <c r="AA151" s="134">
        <v>0</v>
      </c>
      <c r="AB151" s="164">
        <v>1.0833234296482412</v>
      </c>
      <c r="AC151" s="164">
        <v>4.7900000000000009</v>
      </c>
      <c r="AD151" s="134">
        <v>13.048336392548167</v>
      </c>
      <c r="AE151" s="134">
        <v>0.65061605233969366</v>
      </c>
      <c r="AF151" s="169">
        <v>13.606033095994563</v>
      </c>
      <c r="AG151" s="169">
        <v>15.586000000000002</v>
      </c>
      <c r="AH151" s="134">
        <v>0</v>
      </c>
      <c r="AI151" s="134">
        <v>0</v>
      </c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</row>
    <row r="152" spans="1:45" s="136" customFormat="1" x14ac:dyDescent="0.2">
      <c r="A152" s="134" t="s">
        <v>226</v>
      </c>
      <c r="B152" s="135">
        <v>44409</v>
      </c>
      <c r="C152" s="134">
        <v>39</v>
      </c>
      <c r="D152" s="134" t="s">
        <v>240</v>
      </c>
      <c r="E152" s="134">
        <v>0.1</v>
      </c>
      <c r="F152" s="119">
        <v>300</v>
      </c>
      <c r="G152" s="134">
        <v>1.5</v>
      </c>
      <c r="H152" s="134">
        <v>0.64188526767470377</v>
      </c>
      <c r="I152" s="134">
        <v>0.13403943482526381</v>
      </c>
      <c r="J152" s="134">
        <v>0</v>
      </c>
      <c r="K152" s="134">
        <v>0</v>
      </c>
      <c r="L152" s="153">
        <v>4.1256433486238535</v>
      </c>
      <c r="M152" s="153">
        <v>7.7880000000000011</v>
      </c>
      <c r="N152" s="134">
        <v>0</v>
      </c>
      <c r="O152" s="134">
        <v>9.7841211205637005E-2</v>
      </c>
      <c r="P152" s="134">
        <v>0.10880629145462202</v>
      </c>
      <c r="Q152" s="134">
        <v>0.89597517211088851</v>
      </c>
      <c r="R152" s="134">
        <v>3.9473810692478351E-2</v>
      </c>
      <c r="S152" s="134">
        <v>0</v>
      </c>
      <c r="T152" s="148">
        <v>8.6933943134820307E-2</v>
      </c>
      <c r="U152" s="148">
        <v>0.64200000000000002</v>
      </c>
      <c r="V152" s="134">
        <v>0</v>
      </c>
      <c r="W152" s="134">
        <v>0</v>
      </c>
      <c r="X152" s="134">
        <v>0.75559655978637785</v>
      </c>
      <c r="Y152" s="159">
        <v>0.22587086704671613</v>
      </c>
      <c r="Z152" s="159">
        <v>0.88400000000000001</v>
      </c>
      <c r="AA152" s="134">
        <v>0</v>
      </c>
      <c r="AB152" s="164">
        <v>1.3502326507537687</v>
      </c>
      <c r="AC152" s="164">
        <v>5.1280000000000001</v>
      </c>
      <c r="AD152" s="134">
        <v>16.730946224044242</v>
      </c>
      <c r="AE152" s="134">
        <v>0.80018595380089697</v>
      </c>
      <c r="AF152" s="169">
        <v>17.372831491718944</v>
      </c>
      <c r="AG152" s="169">
        <v>14.441999999999998</v>
      </c>
      <c r="AH152" s="134">
        <v>0</v>
      </c>
      <c r="AI152" s="134">
        <v>0</v>
      </c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</row>
    <row r="153" spans="1:45" s="8" customFormat="1" x14ac:dyDescent="0.2">
      <c r="A153" s="50" t="s">
        <v>227</v>
      </c>
      <c r="B153" s="80">
        <v>44409</v>
      </c>
      <c r="C153" s="50">
        <v>40</v>
      </c>
      <c r="D153" s="50" t="s">
        <v>240</v>
      </c>
      <c r="E153" s="50">
        <v>0.1</v>
      </c>
      <c r="F153" s="119">
        <v>300</v>
      </c>
      <c r="G153" s="50">
        <v>1.5</v>
      </c>
      <c r="H153" s="50">
        <v>0.60670504699632199</v>
      </c>
      <c r="I153" s="50">
        <v>0.11364173092220395</v>
      </c>
      <c r="J153" s="50">
        <v>0</v>
      </c>
      <c r="K153" s="50">
        <v>0</v>
      </c>
      <c r="L153" s="153">
        <v>3.1798641055045871</v>
      </c>
      <c r="M153" s="153">
        <v>6.3159999999999998</v>
      </c>
      <c r="N153" s="50">
        <v>0</v>
      </c>
      <c r="O153" s="50">
        <v>8.0234340282180919E-2</v>
      </c>
      <c r="P153" s="50">
        <v>8.1839260515820078E-2</v>
      </c>
      <c r="Q153" s="50">
        <v>0.70388588369592464</v>
      </c>
      <c r="R153" s="50">
        <v>2.9060836785581051E-2</v>
      </c>
      <c r="S153" s="50">
        <v>0</v>
      </c>
      <c r="T153" s="148">
        <v>9.2298510929083769E-2</v>
      </c>
      <c r="U153" s="148">
        <v>0.58200000000000007</v>
      </c>
      <c r="V153" s="50">
        <v>0</v>
      </c>
      <c r="W153" s="50">
        <v>0</v>
      </c>
      <c r="X153" s="50">
        <v>0.68183691792739998</v>
      </c>
      <c r="Y153" s="159">
        <v>0.21403121891837207</v>
      </c>
      <c r="Z153" s="159">
        <v>0.97</v>
      </c>
      <c r="AA153" s="50">
        <v>0</v>
      </c>
      <c r="AB153" s="164">
        <v>1.1501331030150754</v>
      </c>
      <c r="AC153" s="164">
        <v>4.242</v>
      </c>
      <c r="AD153" s="50">
        <v>13.3359848472493</v>
      </c>
      <c r="AE153" s="50">
        <v>0.65535497436062307</v>
      </c>
      <c r="AF153" s="169">
        <v>13.942689894245621</v>
      </c>
      <c r="AG153" s="169">
        <v>12.114000000000001</v>
      </c>
      <c r="AH153" s="50">
        <v>0</v>
      </c>
      <c r="AI153" s="50">
        <v>0</v>
      </c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</row>
    <row r="154" spans="1:45" s="8" customFormat="1" x14ac:dyDescent="0.2">
      <c r="A154" s="50" t="s">
        <v>228</v>
      </c>
      <c r="B154" s="80">
        <v>44409</v>
      </c>
      <c r="C154" s="50">
        <v>41</v>
      </c>
      <c r="D154" s="50" t="s">
        <v>240</v>
      </c>
      <c r="E154" s="50">
        <v>0.1</v>
      </c>
      <c r="F154" s="119">
        <v>300</v>
      </c>
      <c r="G154" s="50">
        <v>1.5</v>
      </c>
      <c r="H154" s="50">
        <v>0.94210621849884202</v>
      </c>
      <c r="I154" s="50">
        <v>0.17491318634989655</v>
      </c>
      <c r="J154" s="50">
        <v>0</v>
      </c>
      <c r="K154" s="50">
        <v>0</v>
      </c>
      <c r="L154" s="153">
        <v>4.7327222477064215</v>
      </c>
      <c r="M154" s="153">
        <v>7.2819999999999991</v>
      </c>
      <c r="N154" s="50">
        <v>0</v>
      </c>
      <c r="O154" s="50">
        <v>0.19870361630452163</v>
      </c>
      <c r="P154" s="50">
        <v>0.17270044950946589</v>
      </c>
      <c r="Q154" s="50">
        <v>1.0577239388998576</v>
      </c>
      <c r="R154" s="50">
        <v>5.698033887656332E-2</v>
      </c>
      <c r="S154" s="50">
        <v>0</v>
      </c>
      <c r="T154" s="148">
        <v>0.12457483318296723</v>
      </c>
      <c r="U154" s="148">
        <v>0.41799999999999998</v>
      </c>
      <c r="V154" s="50">
        <v>0</v>
      </c>
      <c r="W154" s="50">
        <v>0</v>
      </c>
      <c r="X154" s="50">
        <v>0.91521456484453845</v>
      </c>
      <c r="Y154" s="159">
        <v>0.1970846661418742</v>
      </c>
      <c r="Z154" s="159">
        <v>0.70799999999999996</v>
      </c>
      <c r="AA154" s="50">
        <v>0</v>
      </c>
      <c r="AB154" s="164">
        <v>2.106646281407035</v>
      </c>
      <c r="AC154" s="164">
        <v>4.5759999999999996</v>
      </c>
      <c r="AD154" s="50">
        <v>20.065471232754849</v>
      </c>
      <c r="AE154" s="50">
        <v>0.93774488257326116</v>
      </c>
      <c r="AF154" s="169">
        <v>21.007577451253692</v>
      </c>
      <c r="AG154" s="169">
        <v>12.988</v>
      </c>
      <c r="AH154" s="50">
        <v>0</v>
      </c>
      <c r="AI154" s="50">
        <v>0</v>
      </c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</row>
    <row r="155" spans="1:45" s="8" customFormat="1" x14ac:dyDescent="0.2">
      <c r="A155" s="50" t="s">
        <v>229</v>
      </c>
      <c r="B155" s="80">
        <v>44409</v>
      </c>
      <c r="C155" s="50">
        <v>42</v>
      </c>
      <c r="D155" s="50" t="s">
        <v>240</v>
      </c>
      <c r="E155" s="50">
        <v>0.1</v>
      </c>
      <c r="F155" s="119">
        <v>300</v>
      </c>
      <c r="G155" s="50">
        <v>1.5</v>
      </c>
      <c r="H155" s="50">
        <v>0.52586844435363034</v>
      </c>
      <c r="I155" s="50">
        <v>8.6251433419950146E-2</v>
      </c>
      <c r="J155" s="50">
        <v>0</v>
      </c>
      <c r="K155" s="50">
        <v>0</v>
      </c>
      <c r="L155" s="153">
        <v>2.3602871559633027</v>
      </c>
      <c r="M155" s="153">
        <v>5.8579999999999997</v>
      </c>
      <c r="N155" s="50">
        <v>0</v>
      </c>
      <c r="O155" s="50">
        <v>8.4239280378005543E-2</v>
      </c>
      <c r="P155" s="50">
        <v>8.9612650025252386E-2</v>
      </c>
      <c r="Q155" s="50">
        <v>0.49367609383384131</v>
      </c>
      <c r="R155" s="50">
        <v>2.1030569571790388E-2</v>
      </c>
      <c r="S155" s="50">
        <v>0</v>
      </c>
      <c r="T155" s="148">
        <v>6.8066923331159712E-2</v>
      </c>
      <c r="U155" s="148">
        <v>0.34400000000000003</v>
      </c>
      <c r="V155" s="50">
        <v>0</v>
      </c>
      <c r="W155" s="50">
        <v>0</v>
      </c>
      <c r="X155" s="50">
        <v>0.74128885917300325</v>
      </c>
      <c r="Y155" s="159">
        <v>0.20206681583014405</v>
      </c>
      <c r="Z155" s="159">
        <v>0.66400000000000003</v>
      </c>
      <c r="AA155" s="50">
        <v>0</v>
      </c>
      <c r="AB155" s="164">
        <v>1.2550700502512564</v>
      </c>
      <c r="AC155" s="164">
        <v>4.8899999999999997</v>
      </c>
      <c r="AD155" s="50">
        <v>10.942752433410185</v>
      </c>
      <c r="AE155" s="50">
        <v>0.55317801282772594</v>
      </c>
      <c r="AF155" s="169">
        <v>11.468620877763815</v>
      </c>
      <c r="AG155" s="169">
        <v>11.757999999999999</v>
      </c>
      <c r="AH155" s="50">
        <v>0</v>
      </c>
      <c r="AI155" s="50">
        <v>0</v>
      </c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</row>
    <row r="156" spans="1:45" s="133" customFormat="1" x14ac:dyDescent="0.2">
      <c r="A156" s="130" t="s">
        <v>230</v>
      </c>
      <c r="B156" s="131">
        <v>44409</v>
      </c>
      <c r="C156" s="130">
        <v>43</v>
      </c>
      <c r="D156" s="130" t="s">
        <v>240</v>
      </c>
      <c r="E156" s="130">
        <v>0.1</v>
      </c>
      <c r="F156" s="119">
        <v>300</v>
      </c>
      <c r="G156" s="130">
        <v>1.5</v>
      </c>
      <c r="H156" s="132">
        <v>0.60569023293829183</v>
      </c>
      <c r="I156" s="132">
        <v>0.10507392851460995</v>
      </c>
      <c r="J156" s="132">
        <v>0</v>
      </c>
      <c r="K156" s="132">
        <v>0</v>
      </c>
      <c r="L156" s="151">
        <v>2.9575568807339447</v>
      </c>
      <c r="M156" s="151">
        <v>8.9940000000000015</v>
      </c>
      <c r="N156" s="132">
        <v>0</v>
      </c>
      <c r="O156" s="130">
        <v>0.1209701774795587</v>
      </c>
      <c r="P156" s="132">
        <v>0.10436233919423876</v>
      </c>
      <c r="Q156" s="132">
        <v>0.71698517660659267</v>
      </c>
      <c r="R156" s="132">
        <v>1.4710030824809062E-2</v>
      </c>
      <c r="S156" s="132">
        <v>0</v>
      </c>
      <c r="T156" s="146">
        <v>5.6952487293321058E-2</v>
      </c>
      <c r="U156" s="146">
        <v>0.59599999999999997</v>
      </c>
      <c r="V156" s="132">
        <v>0</v>
      </c>
      <c r="W156" s="132">
        <v>0</v>
      </c>
      <c r="X156" s="132">
        <v>0.82376282293531122</v>
      </c>
      <c r="Y156" s="157">
        <v>0.2578725264337291</v>
      </c>
      <c r="Z156" s="157">
        <v>1.4199999999999997</v>
      </c>
      <c r="AA156" s="132">
        <v>0</v>
      </c>
      <c r="AB156" s="162">
        <v>1.2802014698492463</v>
      </c>
      <c r="AC156" s="162">
        <v>5.1920000000000002</v>
      </c>
      <c r="AD156" s="132">
        <v>13.707473197274876</v>
      </c>
      <c r="AE156" s="132">
        <v>0.74118377083701714</v>
      </c>
      <c r="AF156" s="167">
        <v>14.313163430213168</v>
      </c>
      <c r="AG156" s="167">
        <v>16.206</v>
      </c>
      <c r="AH156" s="132">
        <v>0</v>
      </c>
      <c r="AI156" s="132">
        <v>0</v>
      </c>
      <c r="AJ156" s="132" t="s">
        <v>241</v>
      </c>
      <c r="AK156" s="132"/>
      <c r="AL156" s="132"/>
      <c r="AM156" s="132"/>
      <c r="AN156" s="132"/>
      <c r="AO156" s="132"/>
      <c r="AP156" s="132"/>
      <c r="AQ156" s="132"/>
      <c r="AR156" s="132"/>
      <c r="AS156" s="132"/>
    </row>
    <row r="157" spans="1:45" s="138" customFormat="1" x14ac:dyDescent="0.2">
      <c r="A157" s="134" t="s">
        <v>231</v>
      </c>
      <c r="B157" s="135">
        <v>44409</v>
      </c>
      <c r="C157" s="134">
        <v>44</v>
      </c>
      <c r="D157" s="134" t="s">
        <v>240</v>
      </c>
      <c r="E157" s="134">
        <v>0.1</v>
      </c>
      <c r="F157" s="119">
        <v>300</v>
      </c>
      <c r="G157" s="134">
        <v>1.5</v>
      </c>
      <c r="H157" s="137">
        <v>0.56193022067838172</v>
      </c>
      <c r="I157" s="137">
        <v>0.12667012462215621</v>
      </c>
      <c r="J157" s="137">
        <v>0</v>
      </c>
      <c r="K157" s="137">
        <v>0</v>
      </c>
      <c r="L157" s="151">
        <v>3.6113031536697249</v>
      </c>
      <c r="M157" s="151">
        <v>7.8780000000000001</v>
      </c>
      <c r="N157" s="137">
        <v>0</v>
      </c>
      <c r="O157" s="134">
        <v>6.9688580990555374E-2</v>
      </c>
      <c r="P157" s="137">
        <v>8.0544871246327504E-2</v>
      </c>
      <c r="Q157" s="137">
        <v>0.76964051768966379</v>
      </c>
      <c r="R157" s="137">
        <v>2.877891347456462E-2</v>
      </c>
      <c r="S157" s="137">
        <v>0</v>
      </c>
      <c r="T157" s="146">
        <v>9.9487963268988538E-2</v>
      </c>
      <c r="U157" s="146">
        <v>0.496</v>
      </c>
      <c r="V157" s="137">
        <v>0</v>
      </c>
      <c r="W157" s="137">
        <v>0</v>
      </c>
      <c r="X157" s="137">
        <v>0.77856994422734316</v>
      </c>
      <c r="Y157" s="157">
        <v>0.21492462540528318</v>
      </c>
      <c r="Z157" s="157">
        <v>0.69599999999999995</v>
      </c>
      <c r="AA157" s="137">
        <v>0</v>
      </c>
      <c r="AB157" s="162">
        <v>1.3570600502512564</v>
      </c>
      <c r="AC157" s="162">
        <v>5.2239999999999993</v>
      </c>
      <c r="AD157" s="137">
        <v>14.518118842341705</v>
      </c>
      <c r="AE157" s="137">
        <v>0.71204349209921391</v>
      </c>
      <c r="AF157" s="167">
        <v>15.080049063020088</v>
      </c>
      <c r="AG157" s="167">
        <v>14.294</v>
      </c>
      <c r="AH157" s="137">
        <v>0</v>
      </c>
      <c r="AI157" s="137">
        <v>0</v>
      </c>
      <c r="AJ157" s="137"/>
      <c r="AK157" s="137"/>
      <c r="AL157" s="137"/>
      <c r="AM157" s="137"/>
      <c r="AN157" s="137"/>
      <c r="AO157" s="137"/>
      <c r="AP157" s="137"/>
      <c r="AQ157" s="137"/>
      <c r="AR157" s="137"/>
      <c r="AS157" s="137"/>
    </row>
    <row r="158" spans="1:45" s="136" customFormat="1" x14ac:dyDescent="0.2">
      <c r="A158" s="134" t="s">
        <v>232</v>
      </c>
      <c r="B158" s="135">
        <v>44409</v>
      </c>
      <c r="C158" s="134">
        <v>45</v>
      </c>
      <c r="D158" s="134" t="s">
        <v>240</v>
      </c>
      <c r="E158" s="134">
        <v>0.1</v>
      </c>
      <c r="F158" s="119">
        <v>300</v>
      </c>
      <c r="G158" s="134">
        <v>1.5</v>
      </c>
      <c r="H158" s="134">
        <v>0.58831538618716794</v>
      </c>
      <c r="I158" s="134">
        <v>0.10582236105955346</v>
      </c>
      <c r="J158" s="134">
        <v>0</v>
      </c>
      <c r="K158" s="134">
        <v>0</v>
      </c>
      <c r="L158" s="153">
        <v>3.4959488532110088</v>
      </c>
      <c r="M158" s="153">
        <v>7.06</v>
      </c>
      <c r="N158" s="134">
        <v>0</v>
      </c>
      <c r="O158" s="134">
        <v>7.4270652191891856E-2</v>
      </c>
      <c r="P158" s="134">
        <v>8.9672608111305188E-2</v>
      </c>
      <c r="Q158" s="134">
        <v>0.74384228158025034</v>
      </c>
      <c r="R158" s="134">
        <v>2.1844509453595898E-2</v>
      </c>
      <c r="S158" s="134">
        <v>0</v>
      </c>
      <c r="T158" s="148">
        <v>0.10057611948297884</v>
      </c>
      <c r="U158" s="148">
        <v>0.91799999999999993</v>
      </c>
      <c r="V158" s="134">
        <v>0</v>
      </c>
      <c r="W158" s="134">
        <v>0</v>
      </c>
      <c r="X158" s="134">
        <v>0.77961971602872104</v>
      </c>
      <c r="Y158" s="159">
        <v>0.23499810088596984</v>
      </c>
      <c r="Z158" s="159">
        <v>1.1160000000000001</v>
      </c>
      <c r="AA158" s="134">
        <v>0</v>
      </c>
      <c r="AB158" s="164">
        <v>1.4110203015075378</v>
      </c>
      <c r="AC158" s="164">
        <v>5.6240000000000006</v>
      </c>
      <c r="AD158" s="134">
        <v>14.937233029141614</v>
      </c>
      <c r="AE158" s="134">
        <v>0.73416094134289256</v>
      </c>
      <c r="AF158" s="169">
        <v>15.525548415328782</v>
      </c>
      <c r="AG158" s="169">
        <v>14.718</v>
      </c>
      <c r="AH158" s="134">
        <v>0</v>
      </c>
      <c r="AI158" s="134">
        <v>0</v>
      </c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</row>
    <row r="159" spans="1:45" s="79" customFormat="1" x14ac:dyDescent="0.2">
      <c r="A159" s="50" t="s">
        <v>233</v>
      </c>
      <c r="B159" s="80">
        <v>44409</v>
      </c>
      <c r="C159" s="50">
        <v>46</v>
      </c>
      <c r="D159" s="50" t="s">
        <v>240</v>
      </c>
      <c r="E159" s="50">
        <v>0.1</v>
      </c>
      <c r="F159" s="119">
        <v>300</v>
      </c>
      <c r="G159" s="50">
        <v>1.5</v>
      </c>
      <c r="H159" s="39">
        <v>0.80542409072333465</v>
      </c>
      <c r="I159" s="39">
        <v>0.12495656414063741</v>
      </c>
      <c r="J159" s="39">
        <v>0</v>
      </c>
      <c r="K159" s="39">
        <v>0</v>
      </c>
      <c r="L159" s="151">
        <v>3.766694552752293</v>
      </c>
      <c r="M159" s="151">
        <v>7.2239999999999993</v>
      </c>
      <c r="N159" s="39">
        <v>0</v>
      </c>
      <c r="O159" s="50">
        <v>5.1373412801243842E-2</v>
      </c>
      <c r="P159" s="39">
        <v>0.10064493785896576</v>
      </c>
      <c r="Q159" s="39">
        <v>0.80576927300112078</v>
      </c>
      <c r="R159" s="39">
        <v>3.1693636738460325E-2</v>
      </c>
      <c r="S159" s="39">
        <v>0</v>
      </c>
      <c r="T159" s="146">
        <v>7.9829172212346686E-2</v>
      </c>
      <c r="U159" s="146">
        <v>0.73799999999999999</v>
      </c>
      <c r="V159" s="39">
        <v>0</v>
      </c>
      <c r="W159" s="39">
        <v>0</v>
      </c>
      <c r="X159" s="39">
        <v>0.80795139514698977</v>
      </c>
      <c r="Y159" s="157">
        <v>0.25910800297193493</v>
      </c>
      <c r="Z159" s="157">
        <v>0.96400000000000008</v>
      </c>
      <c r="AA159" s="39">
        <v>0</v>
      </c>
      <c r="AB159" s="162">
        <v>1.5213203266331661</v>
      </c>
      <c r="AC159" s="162">
        <v>5.282</v>
      </c>
      <c r="AD159" s="39">
        <v>16.391629194991584</v>
      </c>
      <c r="AE159" s="39">
        <v>0.79051840408944041</v>
      </c>
      <c r="AF159" s="167">
        <v>17.197053285714919</v>
      </c>
      <c r="AG159" s="167">
        <v>14.2</v>
      </c>
      <c r="AH159" s="39">
        <v>0</v>
      </c>
      <c r="AI159" s="39">
        <v>0</v>
      </c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</row>
    <row r="160" spans="1:45" s="79" customFormat="1" x14ac:dyDescent="0.2">
      <c r="A160" s="50" t="s">
        <v>234</v>
      </c>
      <c r="B160" s="80">
        <v>44409</v>
      </c>
      <c r="C160" s="50">
        <v>47</v>
      </c>
      <c r="D160" s="50" t="s">
        <v>240</v>
      </c>
      <c r="E160" s="50">
        <v>0.1</v>
      </c>
      <c r="F160" s="119">
        <v>300</v>
      </c>
      <c r="G160" s="50">
        <v>1.5</v>
      </c>
      <c r="H160" s="39">
        <v>0.6994939041002588</v>
      </c>
      <c r="I160" s="39">
        <v>9.865141048417031E-2</v>
      </c>
      <c r="J160" s="39">
        <v>0</v>
      </c>
      <c r="K160" s="39">
        <v>0</v>
      </c>
      <c r="L160" s="151">
        <v>2.8404825688073392</v>
      </c>
      <c r="M160" s="151">
        <v>5.3159999999999998</v>
      </c>
      <c r="N160" s="39">
        <v>0</v>
      </c>
      <c r="O160" s="50">
        <v>4.7084279358008081E-2</v>
      </c>
      <c r="P160" s="39">
        <v>7.5543661480277122E-2</v>
      </c>
      <c r="Q160" s="39">
        <v>0.61119557142058034</v>
      </c>
      <c r="R160" s="39">
        <v>2.5282154987925309E-2</v>
      </c>
      <c r="S160" s="39">
        <v>0</v>
      </c>
      <c r="T160" s="146">
        <v>7.3084297313955451E-2</v>
      </c>
      <c r="U160" s="146">
        <v>0.71800000000000008</v>
      </c>
      <c r="V160" s="39">
        <v>0</v>
      </c>
      <c r="W160" s="39">
        <v>0</v>
      </c>
      <c r="X160" s="39">
        <v>0.68903535313684861</v>
      </c>
      <c r="Y160" s="157">
        <v>0.24602885395184035</v>
      </c>
      <c r="Z160" s="157">
        <v>0.87799999999999989</v>
      </c>
      <c r="AA160" s="39">
        <v>0</v>
      </c>
      <c r="AB160" s="162">
        <v>1.1989316206030149</v>
      </c>
      <c r="AC160" s="162">
        <v>4.452</v>
      </c>
      <c r="AD160" s="39">
        <v>13.230361931308517</v>
      </c>
      <c r="AE160" s="39">
        <v>0.67692562490957897</v>
      </c>
      <c r="AF160" s="167">
        <v>13.929855835408775</v>
      </c>
      <c r="AG160" s="167">
        <v>11.360000000000001</v>
      </c>
      <c r="AH160" s="39">
        <v>0</v>
      </c>
      <c r="AI160" s="39">
        <v>0</v>
      </c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</row>
    <row r="161" spans="1:45" s="79" customFormat="1" x14ac:dyDescent="0.2">
      <c r="A161" s="50" t="s">
        <v>235</v>
      </c>
      <c r="B161" s="80">
        <v>44409</v>
      </c>
      <c r="C161" s="50">
        <v>48</v>
      </c>
      <c r="D161" s="50" t="s">
        <v>240</v>
      </c>
      <c r="E161" s="50">
        <v>0.1</v>
      </c>
      <c r="F161" s="119">
        <v>300</v>
      </c>
      <c r="G161" s="50">
        <v>1.5</v>
      </c>
      <c r="H161" s="39">
        <v>0.94888189619942798</v>
      </c>
      <c r="I161" s="39">
        <v>0.11691549822347137</v>
      </c>
      <c r="J161" s="39">
        <v>0</v>
      </c>
      <c r="K161" s="39">
        <v>0</v>
      </c>
      <c r="L161" s="151">
        <v>2.6477618119266055</v>
      </c>
      <c r="M161" s="151">
        <v>6.2039999999999997</v>
      </c>
      <c r="N161" s="39">
        <v>0</v>
      </c>
      <c r="O161" s="50">
        <v>5.8294613862041211E-2</v>
      </c>
      <c r="P161" s="39">
        <v>8.7341296647723166E-2</v>
      </c>
      <c r="Q161" s="39">
        <v>0.53554818379764768</v>
      </c>
      <c r="R161" s="39">
        <v>2.8692517621188615E-2</v>
      </c>
      <c r="S161" s="39">
        <v>0</v>
      </c>
      <c r="T161" s="146">
        <v>6.8155838819462425E-2</v>
      </c>
      <c r="U161" s="146">
        <v>0.95199999999999996</v>
      </c>
      <c r="V161" s="39">
        <v>0</v>
      </c>
      <c r="W161" s="39">
        <v>0</v>
      </c>
      <c r="X161" s="39">
        <v>0.97482052666331676</v>
      </c>
      <c r="Y161" s="157">
        <v>0.38583087173924496</v>
      </c>
      <c r="Z161" s="157">
        <v>1.8859999999999999</v>
      </c>
      <c r="AA161" s="39">
        <v>0</v>
      </c>
      <c r="AB161" s="162">
        <v>1.6219558291457288</v>
      </c>
      <c r="AC161" s="162">
        <v>6.8019999999999996</v>
      </c>
      <c r="AD161" s="39">
        <v>14.401937046399738</v>
      </c>
      <c r="AE161" s="39">
        <v>0.78015154720378088</v>
      </c>
      <c r="AF161" s="167">
        <v>15.350818942599165</v>
      </c>
      <c r="AG161" s="167">
        <v>15.846</v>
      </c>
      <c r="AH161" s="39">
        <v>0</v>
      </c>
      <c r="AI161" s="39">
        <v>0</v>
      </c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</row>
    <row r="162" spans="1:45" s="136" customFormat="1" x14ac:dyDescent="0.2">
      <c r="A162" s="134" t="s">
        <v>236</v>
      </c>
      <c r="B162" s="135">
        <v>44409</v>
      </c>
      <c r="C162" s="134">
        <v>49</v>
      </c>
      <c r="D162" s="134" t="s">
        <v>240</v>
      </c>
      <c r="E162" s="134">
        <v>0.1</v>
      </c>
      <c r="F162" s="119">
        <v>300</v>
      </c>
      <c r="G162" s="134">
        <v>1.5</v>
      </c>
      <c r="H162" s="134">
        <v>1.5950519343413703</v>
      </c>
      <c r="I162" s="134">
        <v>0.17844032057061035</v>
      </c>
      <c r="J162" s="134">
        <v>0</v>
      </c>
      <c r="K162" s="134">
        <v>0</v>
      </c>
      <c r="L162" s="153">
        <v>3.4020918577981649</v>
      </c>
      <c r="M162" s="153">
        <v>6.9</v>
      </c>
      <c r="N162" s="134">
        <v>0</v>
      </c>
      <c r="O162" s="134">
        <v>0.11752925187321156</v>
      </c>
      <c r="P162" s="134">
        <v>0.12834204666911639</v>
      </c>
      <c r="Q162" s="134">
        <v>0.80117834686533396</v>
      </c>
      <c r="R162" s="134">
        <v>0.13111252822335223</v>
      </c>
      <c r="S162" s="134">
        <v>0</v>
      </c>
      <c r="T162" s="148">
        <v>0.10325205227380324</v>
      </c>
      <c r="U162" s="148">
        <v>0.80800000000000005</v>
      </c>
      <c r="V162" s="134">
        <v>0</v>
      </c>
      <c r="W162" s="134">
        <v>0</v>
      </c>
      <c r="X162" s="134">
        <v>0.8468051113169075</v>
      </c>
      <c r="Y162" s="159">
        <v>0.39002022377921991</v>
      </c>
      <c r="Z162" s="159">
        <v>1.6880000000000002</v>
      </c>
      <c r="AA162" s="134">
        <v>0</v>
      </c>
      <c r="AB162" s="164">
        <v>1.4434733291457287</v>
      </c>
      <c r="AC162" s="164">
        <v>5.8819999999999997</v>
      </c>
      <c r="AD162" s="134">
        <v>15.58633975076542</v>
      </c>
      <c r="AE162" s="134">
        <v>0.79408189490266679</v>
      </c>
      <c r="AF162" s="169">
        <v>17.181391685106789</v>
      </c>
      <c r="AG162" s="169">
        <v>15.27</v>
      </c>
      <c r="AH162" s="134">
        <v>0</v>
      </c>
      <c r="AI162" s="134">
        <v>0</v>
      </c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</row>
    <row r="163" spans="1:45" s="136" customFormat="1" x14ac:dyDescent="0.2">
      <c r="A163" s="134" t="s">
        <v>237</v>
      </c>
      <c r="B163" s="135">
        <v>44409</v>
      </c>
      <c r="C163" s="134">
        <v>50</v>
      </c>
      <c r="D163" s="134" t="s">
        <v>240</v>
      </c>
      <c r="E163" s="134">
        <v>0.1</v>
      </c>
      <c r="F163" s="119">
        <v>300</v>
      </c>
      <c r="G163" s="134">
        <v>1.5</v>
      </c>
      <c r="H163" s="134">
        <v>2.1856737161149709</v>
      </c>
      <c r="I163" s="134">
        <v>0.23421271371374022</v>
      </c>
      <c r="J163" s="134">
        <v>0</v>
      </c>
      <c r="K163" s="134">
        <v>0</v>
      </c>
      <c r="L163" s="153">
        <v>4.2101282683486234</v>
      </c>
      <c r="M163" s="153">
        <v>6.9740000000000011</v>
      </c>
      <c r="N163" s="134">
        <v>0</v>
      </c>
      <c r="O163" s="134">
        <v>0.15369613448528724</v>
      </c>
      <c r="P163" s="134">
        <v>0.1562542991998094</v>
      </c>
      <c r="Q163" s="134">
        <v>0.88061970278630075</v>
      </c>
      <c r="R163" s="134">
        <v>5.8276276677203379E-2</v>
      </c>
      <c r="S163" s="134">
        <v>0</v>
      </c>
      <c r="T163" s="148">
        <v>0.10647841427793012</v>
      </c>
      <c r="U163" s="148">
        <v>1.042</v>
      </c>
      <c r="V163" s="134">
        <v>0</v>
      </c>
      <c r="W163" s="134">
        <v>0</v>
      </c>
      <c r="X163" s="134">
        <v>1.1959778570509014</v>
      </c>
      <c r="Y163" s="159">
        <v>0.48341742084332906</v>
      </c>
      <c r="Z163" s="159">
        <v>1.3420000000000001</v>
      </c>
      <c r="AA163" s="134">
        <v>0</v>
      </c>
      <c r="AB163" s="164">
        <v>1.8252585804020103</v>
      </c>
      <c r="AC163" s="164">
        <v>6.5239999999999991</v>
      </c>
      <c r="AD163" s="134">
        <v>20.346484139280761</v>
      </c>
      <c r="AE163" s="134">
        <v>1.0589854040412159</v>
      </c>
      <c r="AF163" s="169">
        <v>22.532157855395731</v>
      </c>
      <c r="AG163" s="169">
        <v>15.882</v>
      </c>
      <c r="AH163" s="134">
        <v>0</v>
      </c>
      <c r="AI163" s="134">
        <v>0</v>
      </c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</row>
    <row r="164" spans="1:45" s="141" customFormat="1" ht="13.5" thickBot="1" x14ac:dyDescent="0.25">
      <c r="A164" s="139" t="s">
        <v>238</v>
      </c>
      <c r="B164" s="140">
        <v>44409</v>
      </c>
      <c r="C164" s="139">
        <v>51</v>
      </c>
      <c r="D164" s="139" t="s">
        <v>240</v>
      </c>
      <c r="E164" s="139">
        <v>0.1</v>
      </c>
      <c r="F164" s="121">
        <v>300</v>
      </c>
      <c r="G164" s="139">
        <v>1.5</v>
      </c>
      <c r="H164" s="139">
        <v>1.2623876856014167</v>
      </c>
      <c r="I164" s="139">
        <v>0.1940373881052129</v>
      </c>
      <c r="J164" s="139">
        <v>0</v>
      </c>
      <c r="K164" s="139">
        <v>0</v>
      </c>
      <c r="L164" s="156">
        <v>5.2626958142201836</v>
      </c>
      <c r="M164" s="156">
        <v>10.321999999999999</v>
      </c>
      <c r="N164" s="139">
        <v>0</v>
      </c>
      <c r="O164" s="139">
        <v>0.15238010067650642</v>
      </c>
      <c r="P164" s="139">
        <v>0.16902537152905367</v>
      </c>
      <c r="Q164" s="139">
        <v>1.1710079410296199</v>
      </c>
      <c r="R164" s="139">
        <v>8.0811952957807312E-2</v>
      </c>
      <c r="S164" s="139">
        <v>0</v>
      </c>
      <c r="T164" s="150">
        <v>9.8056847314402076E-2</v>
      </c>
      <c r="U164" s="150">
        <v>0.35599999999999998</v>
      </c>
      <c r="V164" s="139">
        <v>0</v>
      </c>
      <c r="W164" s="139">
        <v>0</v>
      </c>
      <c r="X164" s="139">
        <v>1.0793153792166912</v>
      </c>
      <c r="Y164" s="161">
        <v>0.28394228869593602</v>
      </c>
      <c r="Z164" s="161">
        <v>2.1139999999999999</v>
      </c>
      <c r="AA164" s="139">
        <v>0</v>
      </c>
      <c r="AB164" s="166">
        <v>2.2768553643216083</v>
      </c>
      <c r="AC164" s="166">
        <v>8.9080000000000013</v>
      </c>
      <c r="AD164" s="139">
        <v>22.851804437591273</v>
      </c>
      <c r="AE164" s="139">
        <v>1.096837264704464</v>
      </c>
      <c r="AF164" s="171">
        <v>24.114192123192691</v>
      </c>
      <c r="AG164" s="171">
        <v>21.702000000000002</v>
      </c>
      <c r="AH164" s="139">
        <v>0</v>
      </c>
      <c r="AI164" s="139">
        <v>0</v>
      </c>
      <c r="AJ164" s="139"/>
      <c r="AK164" s="139"/>
      <c r="AL164" s="139"/>
      <c r="AM164" s="139"/>
      <c r="AN164" s="139"/>
      <c r="AO164" s="139"/>
      <c r="AP164" s="139"/>
      <c r="AQ164" s="139"/>
      <c r="AR164" s="139"/>
      <c r="AS164" s="139"/>
    </row>
    <row r="165" spans="1:45" x14ac:dyDescent="0.2">
      <c r="A165" s="50"/>
      <c r="B165" s="80"/>
      <c r="C165" s="50"/>
      <c r="D165" s="50"/>
      <c r="E165" s="50"/>
      <c r="F165" s="50"/>
      <c r="G165" s="50"/>
      <c r="O165" s="50"/>
    </row>
    <row r="166" spans="1:45" x14ac:dyDescent="0.2">
      <c r="A166" s="50"/>
      <c r="B166" s="80"/>
      <c r="C166" s="50"/>
      <c r="D166" s="50"/>
      <c r="E166" s="50"/>
      <c r="F166" s="50"/>
      <c r="G166" s="50"/>
      <c r="O166" s="50"/>
    </row>
    <row r="167" spans="1:45" x14ac:dyDescent="0.2">
      <c r="A167" s="50"/>
      <c r="B167" s="80"/>
      <c r="C167" s="50"/>
      <c r="D167" s="50"/>
      <c r="E167" s="50"/>
      <c r="F167" s="50"/>
      <c r="G167" s="50"/>
      <c r="O167" s="50"/>
    </row>
    <row r="168" spans="1:45" x14ac:dyDescent="0.2">
      <c r="A168" s="50"/>
      <c r="B168" s="80"/>
      <c r="C168" s="50"/>
      <c r="D168" s="50"/>
      <c r="E168" s="50"/>
      <c r="F168" s="50"/>
      <c r="G168" s="50"/>
      <c r="O168" s="50"/>
    </row>
    <row r="169" spans="1:45" x14ac:dyDescent="0.2">
      <c r="A169" s="50"/>
      <c r="B169" s="80"/>
      <c r="C169" s="50"/>
      <c r="D169" s="50"/>
      <c r="E169" s="50"/>
      <c r="F169" s="50"/>
      <c r="G169" s="50"/>
      <c r="O169" s="50"/>
    </row>
    <row r="170" spans="1:45" x14ac:dyDescent="0.2">
      <c r="A170" s="50"/>
      <c r="B170" s="80"/>
      <c r="C170" s="50"/>
      <c r="D170" s="50"/>
      <c r="E170" s="50"/>
      <c r="F170" s="50"/>
      <c r="G170" s="50"/>
      <c r="O170" s="50"/>
    </row>
    <row r="171" spans="1:45" x14ac:dyDescent="0.2">
      <c r="A171" s="50"/>
      <c r="B171" s="80"/>
      <c r="C171" s="50"/>
      <c r="D171" s="50"/>
      <c r="E171" s="50"/>
      <c r="F171" s="50"/>
      <c r="G171" s="50"/>
      <c r="O171" s="50"/>
    </row>
    <row r="172" spans="1:45" x14ac:dyDescent="0.2">
      <c r="A172" s="50"/>
      <c r="B172" s="80"/>
      <c r="C172" s="50"/>
      <c r="D172" s="50"/>
      <c r="E172" s="50"/>
      <c r="F172" s="50"/>
      <c r="G172" s="50"/>
      <c r="O172" s="50"/>
    </row>
    <row r="173" spans="1:45" x14ac:dyDescent="0.2">
      <c r="A173" s="50"/>
      <c r="B173" s="80"/>
      <c r="C173" s="50"/>
      <c r="D173" s="50"/>
      <c r="E173" s="50"/>
      <c r="F173" s="50"/>
      <c r="G173" s="50"/>
      <c r="O173" s="50"/>
    </row>
    <row r="174" spans="1:45" x14ac:dyDescent="0.2">
      <c r="A174" s="50"/>
      <c r="B174" s="80"/>
      <c r="C174" s="50"/>
      <c r="D174" s="50"/>
      <c r="E174" s="50"/>
      <c r="F174" s="50"/>
      <c r="G174" s="50"/>
      <c r="O174" s="50"/>
    </row>
    <row r="175" spans="1:45" x14ac:dyDescent="0.2">
      <c r="A175" s="50"/>
      <c r="B175" s="80"/>
      <c r="C175" s="50"/>
      <c r="D175" s="50"/>
      <c r="E175" s="50"/>
      <c r="F175" s="50"/>
      <c r="G175" s="50"/>
      <c r="O175" s="50"/>
    </row>
    <row r="176" spans="1:45" x14ac:dyDescent="0.2">
      <c r="A176" s="50"/>
      <c r="B176" s="80"/>
      <c r="C176" s="50"/>
      <c r="D176" s="50"/>
      <c r="E176" s="50"/>
      <c r="F176" s="50"/>
      <c r="G176" s="50"/>
      <c r="O176" s="50"/>
    </row>
    <row r="177" spans="1:15" x14ac:dyDescent="0.2">
      <c r="A177" s="50"/>
      <c r="B177" s="80"/>
      <c r="C177" s="50"/>
      <c r="D177" s="50"/>
      <c r="E177" s="50"/>
      <c r="F177" s="50"/>
      <c r="G177" s="50"/>
      <c r="O177" s="50"/>
    </row>
    <row r="178" spans="1:15" x14ac:dyDescent="0.2">
      <c r="A178" s="50"/>
      <c r="B178" s="80"/>
      <c r="C178" s="50"/>
      <c r="D178" s="50"/>
      <c r="E178" s="50"/>
      <c r="F178" s="50"/>
      <c r="G178" s="50"/>
      <c r="O178" s="50"/>
    </row>
    <row r="179" spans="1:15" x14ac:dyDescent="0.2">
      <c r="A179" s="50"/>
      <c r="B179" s="80"/>
      <c r="C179" s="50"/>
      <c r="D179" s="50"/>
      <c r="E179" s="50"/>
      <c r="F179" s="50"/>
      <c r="G179" s="50"/>
      <c r="O179" s="50"/>
    </row>
    <row r="180" spans="1:15" x14ac:dyDescent="0.2">
      <c r="A180" s="50"/>
      <c r="B180" s="80"/>
      <c r="C180" s="50"/>
      <c r="D180" s="50"/>
      <c r="E180" s="50"/>
      <c r="F180" s="50"/>
      <c r="G180" s="50"/>
      <c r="O180" s="50"/>
    </row>
    <row r="181" spans="1:15" x14ac:dyDescent="0.2">
      <c r="A181" s="50"/>
      <c r="B181" s="80"/>
      <c r="C181" s="50"/>
      <c r="D181" s="50"/>
      <c r="E181" s="50"/>
      <c r="F181" s="50"/>
      <c r="G181" s="50"/>
      <c r="O181" s="50"/>
    </row>
    <row r="182" spans="1:15" x14ac:dyDescent="0.2">
      <c r="A182" s="50"/>
      <c r="B182" s="80"/>
      <c r="C182" s="50"/>
      <c r="D182" s="50"/>
      <c r="E182" s="50"/>
      <c r="F182" s="50"/>
      <c r="G182" s="50"/>
      <c r="O182" s="50"/>
    </row>
    <row r="183" spans="1:15" x14ac:dyDescent="0.2">
      <c r="A183" s="50"/>
      <c r="B183" s="80"/>
      <c r="C183" s="50"/>
      <c r="D183" s="50"/>
      <c r="E183" s="50"/>
      <c r="F183" s="50"/>
      <c r="G183" s="50"/>
      <c r="O183" s="50"/>
    </row>
    <row r="184" spans="1:15" x14ac:dyDescent="0.2">
      <c r="A184" s="50"/>
      <c r="B184" s="80"/>
      <c r="C184" s="50"/>
      <c r="D184" s="50"/>
      <c r="E184" s="50"/>
      <c r="F184" s="50"/>
      <c r="G184" s="50"/>
      <c r="O184" s="50"/>
    </row>
    <row r="185" spans="1:15" x14ac:dyDescent="0.2">
      <c r="A185" s="50"/>
      <c r="B185" s="80"/>
      <c r="C185" s="50"/>
      <c r="D185" s="50"/>
      <c r="E185" s="50"/>
      <c r="F185" s="50"/>
      <c r="G185" s="50"/>
      <c r="O185" s="50"/>
    </row>
    <row r="186" spans="1:15" x14ac:dyDescent="0.2">
      <c r="A186" s="50"/>
      <c r="B186" s="80"/>
      <c r="C186" s="50"/>
      <c r="D186" s="50"/>
      <c r="E186" s="50"/>
      <c r="F186" s="50"/>
      <c r="G186" s="50"/>
      <c r="O186" s="50"/>
    </row>
    <row r="187" spans="1:15" x14ac:dyDescent="0.2">
      <c r="A187" s="50"/>
      <c r="B187" s="80"/>
      <c r="C187" s="50"/>
      <c r="D187" s="50"/>
      <c r="E187" s="50"/>
      <c r="F187" s="50"/>
      <c r="G187" s="50"/>
      <c r="O187" s="50"/>
    </row>
    <row r="188" spans="1:15" x14ac:dyDescent="0.2">
      <c r="A188" s="50"/>
      <c r="B188" s="80"/>
      <c r="C188" s="50"/>
      <c r="D188" s="50"/>
      <c r="E188" s="50"/>
      <c r="F188" s="50"/>
      <c r="G188" s="50"/>
      <c r="O188" s="50"/>
    </row>
    <row r="189" spans="1:15" x14ac:dyDescent="0.2">
      <c r="A189" s="50"/>
      <c r="B189" s="80"/>
      <c r="C189" s="50"/>
      <c r="D189" s="50"/>
      <c r="E189" s="50"/>
      <c r="F189" s="50"/>
      <c r="G189" s="50"/>
      <c r="O189" s="50"/>
    </row>
    <row r="190" spans="1:15" x14ac:dyDescent="0.2">
      <c r="A190" s="50"/>
      <c r="B190" s="80"/>
      <c r="C190" s="50"/>
      <c r="D190" s="50"/>
      <c r="E190" s="50"/>
      <c r="F190" s="50"/>
      <c r="G190" s="50"/>
      <c r="O190" s="50"/>
    </row>
    <row r="191" spans="1:15" x14ac:dyDescent="0.2">
      <c r="A191" s="50"/>
      <c r="B191" s="80"/>
      <c r="C191" s="50"/>
      <c r="D191" s="50"/>
      <c r="E191" s="50"/>
      <c r="F191" s="50"/>
      <c r="G191" s="50"/>
      <c r="O191" s="50"/>
    </row>
    <row r="192" spans="1:15" x14ac:dyDescent="0.2">
      <c r="A192" s="50"/>
      <c r="B192" s="80"/>
      <c r="C192" s="50"/>
      <c r="D192" s="50"/>
      <c r="E192" s="50"/>
      <c r="F192" s="50"/>
      <c r="G192" s="50"/>
      <c r="O192" s="50"/>
    </row>
    <row r="193" spans="1:15" x14ac:dyDescent="0.2">
      <c r="A193" s="50"/>
      <c r="B193" s="80"/>
      <c r="C193" s="50"/>
      <c r="D193" s="50"/>
      <c r="E193" s="50"/>
      <c r="F193" s="50"/>
      <c r="G193" s="50"/>
      <c r="O193" s="50"/>
    </row>
    <row r="194" spans="1:15" x14ac:dyDescent="0.2">
      <c r="A194" s="50"/>
      <c r="B194" s="80"/>
      <c r="C194" s="50"/>
      <c r="D194" s="50"/>
      <c r="E194" s="50"/>
      <c r="F194" s="50"/>
      <c r="G194" s="50"/>
      <c r="O194" s="50"/>
    </row>
    <row r="195" spans="1:15" x14ac:dyDescent="0.2">
      <c r="A195" s="50"/>
      <c r="B195" s="80"/>
      <c r="C195" s="50"/>
      <c r="D195" s="50"/>
      <c r="E195" s="50"/>
      <c r="F195" s="50"/>
      <c r="G195" s="50"/>
      <c r="O195" s="50"/>
    </row>
    <row r="196" spans="1:15" x14ac:dyDescent="0.2">
      <c r="A196" s="50"/>
      <c r="B196" s="80"/>
      <c r="C196" s="50"/>
      <c r="D196" s="50"/>
      <c r="E196" s="50"/>
      <c r="F196" s="50"/>
      <c r="G196" s="50"/>
      <c r="O196" s="50"/>
    </row>
    <row r="197" spans="1:15" x14ac:dyDescent="0.2">
      <c r="A197" s="50"/>
      <c r="B197" s="80"/>
      <c r="C197" s="50"/>
      <c r="D197" s="50"/>
      <c r="E197" s="50"/>
      <c r="F197" s="50"/>
      <c r="G197" s="50"/>
      <c r="O197" s="50"/>
    </row>
    <row r="198" spans="1:15" x14ac:dyDescent="0.2">
      <c r="A198" s="50"/>
      <c r="B198" s="80"/>
      <c r="C198" s="50"/>
      <c r="D198" s="50"/>
      <c r="E198" s="50"/>
      <c r="F198" s="50"/>
      <c r="G198" s="50"/>
      <c r="O198" s="50"/>
    </row>
    <row r="199" spans="1:15" x14ac:dyDescent="0.2">
      <c r="A199" s="50"/>
      <c r="B199" s="80"/>
      <c r="C199" s="50"/>
      <c r="D199" s="50"/>
      <c r="E199" s="50"/>
      <c r="F199" s="50"/>
      <c r="G199" s="50"/>
      <c r="O199" s="50"/>
    </row>
    <row r="200" spans="1:15" x14ac:dyDescent="0.2">
      <c r="A200" s="50"/>
      <c r="B200" s="80"/>
      <c r="C200" s="50"/>
      <c r="D200" s="50"/>
      <c r="E200" s="50"/>
      <c r="F200" s="50"/>
      <c r="G200" s="50"/>
      <c r="O200" s="50"/>
    </row>
    <row r="201" spans="1:15" x14ac:dyDescent="0.2">
      <c r="A201" s="50"/>
      <c r="B201" s="80"/>
      <c r="C201" s="50"/>
      <c r="D201" s="50"/>
      <c r="E201" s="50"/>
      <c r="F201" s="50"/>
      <c r="G201" s="50"/>
      <c r="O201" s="50"/>
    </row>
    <row r="202" spans="1:15" x14ac:dyDescent="0.2">
      <c r="A202" s="50"/>
      <c r="B202" s="80"/>
      <c r="C202" s="50"/>
      <c r="D202" s="50"/>
      <c r="E202" s="50"/>
      <c r="F202" s="50"/>
      <c r="G202" s="50"/>
      <c r="O202" s="50"/>
    </row>
    <row r="203" spans="1:15" x14ac:dyDescent="0.2">
      <c r="A203" s="50"/>
      <c r="B203" s="80"/>
      <c r="C203" s="50"/>
      <c r="D203" s="50"/>
      <c r="E203" s="50"/>
      <c r="F203" s="50"/>
      <c r="G203" s="50"/>
      <c r="O203" s="50"/>
    </row>
    <row r="204" spans="1:15" x14ac:dyDescent="0.2">
      <c r="A204" s="50"/>
      <c r="B204" s="80"/>
      <c r="C204" s="50"/>
      <c r="D204" s="50"/>
      <c r="E204" s="50"/>
      <c r="F204" s="50"/>
      <c r="G204" s="50"/>
      <c r="O204" s="50"/>
    </row>
    <row r="205" spans="1:15" x14ac:dyDescent="0.2">
      <c r="A205" s="50"/>
      <c r="B205" s="80"/>
      <c r="C205" s="50"/>
      <c r="D205" s="50"/>
      <c r="E205" s="50"/>
      <c r="F205" s="50"/>
      <c r="G205" s="50"/>
      <c r="O205" s="50"/>
    </row>
    <row r="206" spans="1:15" x14ac:dyDescent="0.2">
      <c r="A206" s="50"/>
      <c r="B206" s="80"/>
      <c r="C206" s="50"/>
      <c r="D206" s="50"/>
      <c r="E206" s="50"/>
      <c r="F206" s="50"/>
      <c r="G206" s="50"/>
      <c r="O206" s="50"/>
    </row>
    <row r="207" spans="1:15" x14ac:dyDescent="0.2">
      <c r="A207" s="50"/>
      <c r="B207" s="80"/>
      <c r="C207" s="50"/>
      <c r="D207" s="50"/>
      <c r="E207" s="50"/>
      <c r="F207" s="50"/>
      <c r="G207" s="50"/>
      <c r="O207" s="50"/>
    </row>
    <row r="208" spans="1:15" x14ac:dyDescent="0.2">
      <c r="A208" s="50"/>
      <c r="B208" s="80"/>
      <c r="C208" s="50"/>
      <c r="D208" s="50"/>
      <c r="E208" s="50"/>
      <c r="F208" s="50"/>
      <c r="G208" s="50"/>
      <c r="O208" s="50"/>
    </row>
    <row r="209" spans="1:15" x14ac:dyDescent="0.2">
      <c r="A209" s="50"/>
      <c r="B209" s="80"/>
      <c r="C209" s="50"/>
      <c r="D209" s="50"/>
      <c r="E209" s="50"/>
      <c r="F209" s="50"/>
      <c r="G209" s="50"/>
      <c r="O209" s="50"/>
    </row>
    <row r="210" spans="1:15" x14ac:dyDescent="0.2">
      <c r="A210" s="50"/>
      <c r="B210" s="80"/>
      <c r="C210" s="50"/>
      <c r="D210" s="50"/>
      <c r="E210" s="50"/>
      <c r="F210" s="50"/>
      <c r="G210" s="50"/>
      <c r="O210" s="50"/>
    </row>
    <row r="211" spans="1:15" x14ac:dyDescent="0.2">
      <c r="A211" s="50"/>
      <c r="B211" s="80"/>
      <c r="C211" s="50"/>
      <c r="D211" s="50"/>
      <c r="E211" s="50"/>
      <c r="F211" s="50"/>
      <c r="G211" s="50"/>
      <c r="O211" s="50"/>
    </row>
    <row r="212" spans="1:15" x14ac:dyDescent="0.2">
      <c r="A212" s="50"/>
      <c r="B212" s="80"/>
      <c r="C212" s="50"/>
      <c r="D212" s="50"/>
      <c r="E212" s="50"/>
      <c r="F212" s="50"/>
      <c r="G212" s="50"/>
      <c r="O212" s="50"/>
    </row>
    <row r="213" spans="1:15" x14ac:dyDescent="0.2">
      <c r="A213" s="50"/>
      <c r="B213" s="80"/>
      <c r="C213" s="50"/>
      <c r="D213" s="50"/>
      <c r="E213" s="50"/>
      <c r="F213" s="50"/>
      <c r="G213" s="50"/>
      <c r="O213" s="50"/>
    </row>
    <row r="214" spans="1:15" x14ac:dyDescent="0.2">
      <c r="A214" s="50"/>
      <c r="B214" s="80"/>
      <c r="C214" s="50"/>
      <c r="D214" s="50"/>
      <c r="E214" s="50"/>
      <c r="F214" s="50"/>
      <c r="G214" s="50"/>
      <c r="O214" s="50"/>
    </row>
    <row r="215" spans="1:15" x14ac:dyDescent="0.2">
      <c r="A215" s="50"/>
      <c r="B215" s="80"/>
      <c r="C215" s="50"/>
      <c r="D215" s="50"/>
      <c r="E215" s="50"/>
      <c r="F215" s="50"/>
      <c r="G215" s="50"/>
      <c r="O215" s="50"/>
    </row>
    <row r="216" spans="1:15" x14ac:dyDescent="0.2">
      <c r="A216" s="50"/>
      <c r="B216" s="80"/>
      <c r="C216" s="50"/>
      <c r="D216" s="50"/>
      <c r="E216" s="50"/>
      <c r="F216" s="50"/>
      <c r="G216" s="50"/>
      <c r="O216" s="50"/>
    </row>
    <row r="217" spans="1:15" x14ac:dyDescent="0.2">
      <c r="A217" s="50"/>
      <c r="B217" s="80"/>
      <c r="C217" s="50"/>
      <c r="D217" s="50"/>
      <c r="E217" s="50"/>
      <c r="F217" s="50"/>
      <c r="G217" s="50"/>
      <c r="O217" s="50"/>
    </row>
    <row r="218" spans="1:15" x14ac:dyDescent="0.2">
      <c r="A218" s="50"/>
      <c r="B218" s="80"/>
      <c r="C218" s="50"/>
      <c r="D218" s="50"/>
      <c r="E218" s="50"/>
      <c r="F218" s="50"/>
      <c r="G218" s="50"/>
      <c r="O218" s="50"/>
    </row>
    <row r="219" spans="1:15" x14ac:dyDescent="0.2">
      <c r="A219" s="50"/>
      <c r="B219" s="80"/>
      <c r="C219" s="50"/>
      <c r="D219" s="50"/>
      <c r="E219" s="50"/>
      <c r="F219" s="50"/>
      <c r="G219" s="50"/>
      <c r="O219" s="50"/>
    </row>
    <row r="220" spans="1:15" x14ac:dyDescent="0.2">
      <c r="A220" s="50"/>
      <c r="B220" s="80"/>
      <c r="C220" s="50"/>
      <c r="D220" s="50"/>
      <c r="E220" s="50"/>
      <c r="F220" s="50"/>
      <c r="G220" s="50"/>
      <c r="O220" s="50"/>
    </row>
    <row r="221" spans="1:15" x14ac:dyDescent="0.2">
      <c r="A221" s="50"/>
      <c r="B221" s="80"/>
      <c r="C221" s="50"/>
      <c r="D221" s="50"/>
      <c r="E221" s="50"/>
      <c r="F221" s="50"/>
      <c r="G221" s="50"/>
      <c r="O221" s="50"/>
    </row>
    <row r="222" spans="1:15" x14ac:dyDescent="0.2">
      <c r="A222" s="50"/>
      <c r="B222" s="80"/>
      <c r="C222" s="50"/>
      <c r="D222" s="50"/>
      <c r="E222" s="50"/>
      <c r="F222" s="50"/>
      <c r="G222" s="50"/>
      <c r="O222" s="50"/>
    </row>
    <row r="223" spans="1:15" x14ac:dyDescent="0.2">
      <c r="A223" s="50"/>
      <c r="B223" s="80"/>
      <c r="C223" s="50"/>
      <c r="D223" s="50"/>
      <c r="E223" s="50"/>
      <c r="F223" s="50"/>
      <c r="G223" s="50"/>
      <c r="O223" s="50"/>
    </row>
    <row r="224" spans="1:15" x14ac:dyDescent="0.2">
      <c r="A224" s="50"/>
      <c r="B224" s="80"/>
      <c r="C224" s="50"/>
      <c r="D224" s="50"/>
      <c r="E224" s="50"/>
      <c r="F224" s="50"/>
      <c r="G224" s="50"/>
      <c r="O224" s="50"/>
    </row>
    <row r="225" spans="1:15" x14ac:dyDescent="0.2">
      <c r="A225" s="50"/>
      <c r="B225" s="80"/>
      <c r="C225" s="50"/>
      <c r="D225" s="50"/>
      <c r="E225" s="50"/>
      <c r="F225" s="50"/>
      <c r="G225" s="50"/>
      <c r="O225" s="50"/>
    </row>
    <row r="226" spans="1:15" x14ac:dyDescent="0.2">
      <c r="A226" s="50"/>
      <c r="B226" s="80"/>
      <c r="C226" s="50"/>
      <c r="D226" s="50"/>
      <c r="E226" s="50"/>
      <c r="F226" s="50"/>
      <c r="G226" s="50"/>
      <c r="O226" s="50"/>
    </row>
    <row r="227" spans="1:15" x14ac:dyDescent="0.2">
      <c r="A227" s="50"/>
      <c r="B227" s="80"/>
      <c r="C227" s="50"/>
      <c r="D227" s="50"/>
      <c r="E227" s="50"/>
      <c r="F227" s="50"/>
      <c r="G227" s="50"/>
      <c r="O227" s="50"/>
    </row>
    <row r="228" spans="1:15" x14ac:dyDescent="0.2">
      <c r="A228" s="50"/>
      <c r="B228" s="80"/>
      <c r="C228" s="50"/>
      <c r="D228" s="50"/>
      <c r="E228" s="50"/>
      <c r="F228" s="50"/>
      <c r="G228" s="50"/>
      <c r="O228" s="50"/>
    </row>
    <row r="229" spans="1:15" x14ac:dyDescent="0.2">
      <c r="A229" s="50"/>
      <c r="B229" s="80"/>
      <c r="C229" s="50"/>
      <c r="D229" s="50"/>
      <c r="E229" s="50"/>
      <c r="F229" s="50"/>
      <c r="G229" s="50"/>
      <c r="O229" s="50"/>
    </row>
    <row r="230" spans="1:15" x14ac:dyDescent="0.2">
      <c r="A230" s="50"/>
      <c r="B230" s="80"/>
      <c r="C230" s="50"/>
      <c r="D230" s="50"/>
      <c r="E230" s="50"/>
      <c r="F230" s="50"/>
      <c r="G230" s="50"/>
      <c r="O230" s="50"/>
    </row>
    <row r="231" spans="1:15" x14ac:dyDescent="0.2">
      <c r="A231" s="50"/>
      <c r="B231" s="80"/>
      <c r="C231" s="50"/>
      <c r="D231" s="50"/>
      <c r="E231" s="50"/>
      <c r="F231" s="50"/>
      <c r="G231" s="50"/>
      <c r="O231" s="50"/>
    </row>
    <row r="232" spans="1:15" x14ac:dyDescent="0.2">
      <c r="A232" s="50"/>
      <c r="B232" s="80"/>
      <c r="C232" s="50"/>
      <c r="D232" s="50"/>
      <c r="E232" s="50"/>
      <c r="F232" s="50"/>
      <c r="G232" s="50"/>
      <c r="O232" s="50"/>
    </row>
    <row r="233" spans="1:15" x14ac:dyDescent="0.2">
      <c r="A233" s="50"/>
      <c r="B233" s="80"/>
      <c r="C233" s="50"/>
      <c r="D233" s="50"/>
      <c r="E233" s="50"/>
      <c r="F233" s="50"/>
      <c r="G233" s="50"/>
      <c r="O233" s="50"/>
    </row>
    <row r="234" spans="1:15" x14ac:dyDescent="0.2">
      <c r="A234" s="50"/>
      <c r="B234" s="80"/>
      <c r="C234" s="50"/>
      <c r="D234" s="50"/>
      <c r="E234" s="50"/>
      <c r="F234" s="50"/>
      <c r="G234" s="50"/>
      <c r="O234" s="50"/>
    </row>
    <row r="235" spans="1:15" x14ac:dyDescent="0.2">
      <c r="A235" s="50"/>
      <c r="B235" s="80"/>
      <c r="C235" s="50"/>
      <c r="D235" s="50"/>
      <c r="E235" s="50"/>
      <c r="F235" s="50"/>
      <c r="G235" s="50"/>
      <c r="O235" s="50"/>
    </row>
    <row r="236" spans="1:15" x14ac:dyDescent="0.2">
      <c r="A236" s="50"/>
      <c r="B236" s="80"/>
      <c r="C236" s="50"/>
      <c r="D236" s="50"/>
      <c r="E236" s="50"/>
      <c r="F236" s="50"/>
      <c r="G236" s="50"/>
      <c r="O236" s="50"/>
    </row>
    <row r="237" spans="1:15" x14ac:dyDescent="0.2">
      <c r="A237" s="50"/>
      <c r="B237" s="80"/>
      <c r="C237" s="50"/>
      <c r="D237" s="50"/>
      <c r="E237" s="50"/>
      <c r="F237" s="50"/>
      <c r="G237" s="50"/>
      <c r="O237" s="50"/>
    </row>
    <row r="238" spans="1:15" x14ac:dyDescent="0.2">
      <c r="A238" s="50"/>
      <c r="B238" s="80"/>
      <c r="C238" s="50"/>
      <c r="D238" s="50"/>
      <c r="E238" s="50"/>
      <c r="F238" s="50"/>
      <c r="G238" s="50"/>
      <c r="O238" s="50"/>
    </row>
    <row r="239" spans="1:15" x14ac:dyDescent="0.2">
      <c r="A239" s="50"/>
      <c r="B239" s="80"/>
      <c r="C239" s="50"/>
      <c r="D239" s="50"/>
      <c r="E239" s="50"/>
      <c r="F239" s="50"/>
      <c r="G239" s="50"/>
      <c r="O239" s="50"/>
    </row>
    <row r="240" spans="1:15" x14ac:dyDescent="0.2">
      <c r="A240" s="50"/>
      <c r="B240" s="80"/>
      <c r="C240" s="50"/>
      <c r="D240" s="50"/>
      <c r="E240" s="50"/>
      <c r="F240" s="50"/>
      <c r="G240" s="50"/>
      <c r="O240" s="50"/>
    </row>
    <row r="241" spans="1:15" x14ac:dyDescent="0.2">
      <c r="A241" s="50"/>
      <c r="B241" s="80"/>
      <c r="C241" s="50"/>
      <c r="D241" s="50"/>
      <c r="E241" s="50"/>
      <c r="F241" s="50"/>
      <c r="G241" s="50"/>
      <c r="O241" s="50"/>
    </row>
    <row r="242" spans="1:15" x14ac:dyDescent="0.2">
      <c r="A242" s="50"/>
      <c r="B242" s="80"/>
      <c r="C242" s="50"/>
      <c r="D242" s="50"/>
      <c r="E242" s="50"/>
      <c r="F242" s="50"/>
      <c r="G242" s="50"/>
      <c r="O242" s="50"/>
    </row>
    <row r="243" spans="1:15" x14ac:dyDescent="0.2">
      <c r="A243" s="50"/>
      <c r="B243" s="80"/>
      <c r="C243" s="50"/>
      <c r="D243" s="50"/>
      <c r="E243" s="50"/>
      <c r="F243" s="50"/>
      <c r="G243" s="50"/>
      <c r="O243" s="50"/>
    </row>
    <row r="244" spans="1:15" x14ac:dyDescent="0.2">
      <c r="A244" s="50"/>
      <c r="B244" s="80"/>
      <c r="C244" s="50"/>
      <c r="D244" s="50"/>
      <c r="E244" s="50"/>
      <c r="F244" s="50"/>
      <c r="G244" s="50"/>
      <c r="O244" s="50"/>
    </row>
    <row r="245" spans="1:15" x14ac:dyDescent="0.2">
      <c r="A245" s="50"/>
      <c r="B245" s="80"/>
      <c r="C245" s="50"/>
      <c r="D245" s="50"/>
      <c r="E245" s="50"/>
      <c r="F245" s="50"/>
      <c r="G245" s="50"/>
      <c r="O245" s="50"/>
    </row>
    <row r="246" spans="1:15" x14ac:dyDescent="0.2">
      <c r="A246" s="50"/>
      <c r="B246" s="80"/>
      <c r="C246" s="50"/>
      <c r="D246" s="50"/>
      <c r="E246" s="50"/>
      <c r="F246" s="50"/>
      <c r="G246" s="50"/>
      <c r="O246" s="50"/>
    </row>
    <row r="247" spans="1:15" x14ac:dyDescent="0.2">
      <c r="A247" s="50"/>
      <c r="B247" s="80"/>
      <c r="C247" s="50"/>
      <c r="D247" s="50"/>
      <c r="E247" s="50"/>
      <c r="F247" s="50"/>
      <c r="G247" s="50"/>
      <c r="O247" s="50"/>
    </row>
    <row r="248" spans="1:15" x14ac:dyDescent="0.2">
      <c r="A248" s="50"/>
      <c r="B248" s="80"/>
      <c r="C248" s="50"/>
      <c r="D248" s="50"/>
      <c r="E248" s="50"/>
      <c r="F248" s="50"/>
      <c r="G248" s="50"/>
      <c r="O248" s="50"/>
    </row>
    <row r="249" spans="1:15" x14ac:dyDescent="0.2">
      <c r="A249" s="50"/>
      <c r="B249" s="80"/>
      <c r="C249" s="50"/>
      <c r="D249" s="50"/>
      <c r="E249" s="50"/>
      <c r="F249" s="50"/>
      <c r="G249" s="50"/>
      <c r="O249" s="50"/>
    </row>
    <row r="250" spans="1:15" x14ac:dyDescent="0.2">
      <c r="A250" s="50"/>
      <c r="B250" s="80"/>
      <c r="C250" s="50"/>
      <c r="D250" s="50"/>
      <c r="E250" s="50"/>
      <c r="F250" s="50"/>
      <c r="G250" s="50"/>
      <c r="O250" s="50"/>
    </row>
    <row r="251" spans="1:15" x14ac:dyDescent="0.2">
      <c r="A251" s="50"/>
      <c r="B251" s="80"/>
      <c r="C251" s="50"/>
      <c r="D251" s="50"/>
      <c r="E251" s="50"/>
      <c r="F251" s="50"/>
      <c r="G251" s="50"/>
      <c r="O251" s="50"/>
    </row>
    <row r="252" spans="1:15" x14ac:dyDescent="0.2">
      <c r="A252" s="50"/>
      <c r="B252" s="80"/>
      <c r="C252" s="50"/>
      <c r="D252" s="50"/>
      <c r="E252" s="50"/>
      <c r="F252" s="50"/>
      <c r="G252" s="50"/>
      <c r="O252" s="50"/>
    </row>
    <row r="253" spans="1:15" x14ac:dyDescent="0.2">
      <c r="A253" s="50"/>
      <c r="B253" s="80"/>
      <c r="C253" s="50"/>
      <c r="D253" s="50"/>
      <c r="E253" s="50"/>
      <c r="F253" s="50"/>
      <c r="G253" s="50"/>
      <c r="O253" s="50"/>
    </row>
    <row r="254" spans="1:15" x14ac:dyDescent="0.2">
      <c r="A254" s="50"/>
      <c r="B254" s="80"/>
      <c r="C254" s="50"/>
      <c r="D254" s="50"/>
      <c r="E254" s="50"/>
      <c r="F254" s="50"/>
      <c r="G254" s="50"/>
      <c r="O254" s="50"/>
    </row>
    <row r="255" spans="1:15" x14ac:dyDescent="0.2">
      <c r="A255" s="50"/>
      <c r="B255" s="80"/>
      <c r="C255" s="50"/>
      <c r="D255" s="50"/>
      <c r="E255" s="50"/>
      <c r="F255" s="50"/>
      <c r="G255" s="50"/>
      <c r="O255" s="50"/>
    </row>
    <row r="256" spans="1:15" x14ac:dyDescent="0.2">
      <c r="A256" s="50"/>
      <c r="B256" s="80"/>
      <c r="C256" s="50"/>
      <c r="D256" s="50"/>
      <c r="E256" s="50"/>
      <c r="F256" s="50"/>
      <c r="G256" s="50"/>
      <c r="O256" s="50"/>
    </row>
    <row r="257" spans="1:15" x14ac:dyDescent="0.2">
      <c r="A257" s="50"/>
      <c r="B257" s="80"/>
      <c r="C257" s="50"/>
      <c r="D257" s="50"/>
      <c r="E257" s="50"/>
      <c r="F257" s="50"/>
      <c r="G257" s="50"/>
      <c r="O257" s="50"/>
    </row>
    <row r="258" spans="1:15" x14ac:dyDescent="0.2">
      <c r="A258" s="50"/>
      <c r="B258" s="80"/>
      <c r="C258" s="50"/>
      <c r="D258" s="50"/>
      <c r="E258" s="50"/>
      <c r="F258" s="50"/>
      <c r="G258" s="50"/>
      <c r="O258" s="50"/>
    </row>
    <row r="259" spans="1:15" x14ac:dyDescent="0.2">
      <c r="A259" s="50"/>
      <c r="B259" s="80"/>
      <c r="C259" s="50"/>
      <c r="D259" s="50"/>
      <c r="E259" s="50"/>
      <c r="F259" s="50"/>
      <c r="G259" s="50"/>
      <c r="O259" s="50"/>
    </row>
    <row r="260" spans="1:15" x14ac:dyDescent="0.2">
      <c r="A260" s="50"/>
      <c r="B260" s="80"/>
      <c r="C260" s="50"/>
      <c r="D260" s="50"/>
      <c r="E260" s="50"/>
      <c r="F260" s="50"/>
      <c r="G260" s="50"/>
      <c r="O260" s="50"/>
    </row>
    <row r="261" spans="1:15" x14ac:dyDescent="0.2">
      <c r="A261" s="50"/>
      <c r="B261" s="80"/>
      <c r="C261" s="50"/>
      <c r="D261" s="50"/>
      <c r="E261" s="50"/>
      <c r="F261" s="50"/>
      <c r="G261" s="50"/>
      <c r="O261" s="50"/>
    </row>
    <row r="262" spans="1:15" x14ac:dyDescent="0.2">
      <c r="A262" s="50"/>
      <c r="B262" s="80"/>
      <c r="C262" s="50"/>
      <c r="D262" s="50"/>
      <c r="E262" s="50"/>
      <c r="F262" s="50"/>
      <c r="G262" s="50"/>
      <c r="O262" s="50"/>
    </row>
    <row r="263" spans="1:15" x14ac:dyDescent="0.2">
      <c r="A263" s="50"/>
      <c r="B263" s="80"/>
      <c r="C263" s="50"/>
      <c r="D263" s="50"/>
      <c r="E263" s="50"/>
      <c r="F263" s="50"/>
      <c r="G263" s="50"/>
      <c r="O263" s="50"/>
    </row>
    <row r="264" spans="1:15" x14ac:dyDescent="0.2">
      <c r="A264" s="50"/>
      <c r="B264" s="80"/>
      <c r="C264" s="50"/>
      <c r="D264" s="50"/>
      <c r="E264" s="50"/>
      <c r="F264" s="50"/>
      <c r="G264" s="50"/>
      <c r="O264" s="50"/>
    </row>
    <row r="265" spans="1:15" x14ac:dyDescent="0.2">
      <c r="A265" s="50"/>
      <c r="B265" s="80"/>
      <c r="C265" s="50"/>
      <c r="D265" s="50"/>
      <c r="E265" s="50"/>
      <c r="F265" s="50"/>
      <c r="G265" s="50"/>
      <c r="O265" s="50"/>
    </row>
    <row r="266" spans="1:15" x14ac:dyDescent="0.2">
      <c r="A266" s="50"/>
      <c r="B266" s="80"/>
      <c r="C266" s="50"/>
      <c r="D266" s="50"/>
      <c r="E266" s="50"/>
      <c r="F266" s="50"/>
      <c r="G266" s="50"/>
      <c r="O266" s="50"/>
    </row>
    <row r="267" spans="1:15" x14ac:dyDescent="0.2">
      <c r="A267" s="50"/>
      <c r="B267" s="80"/>
      <c r="C267" s="50"/>
      <c r="D267" s="50"/>
      <c r="E267" s="50"/>
      <c r="F267" s="50"/>
      <c r="G267" s="50"/>
      <c r="O267" s="50"/>
    </row>
    <row r="268" spans="1:15" x14ac:dyDescent="0.2">
      <c r="A268" s="50"/>
      <c r="B268" s="80"/>
      <c r="C268" s="50"/>
      <c r="D268" s="50"/>
      <c r="E268" s="50"/>
      <c r="F268" s="50"/>
      <c r="G268" s="50"/>
      <c r="O268" s="50"/>
    </row>
    <row r="269" spans="1:15" x14ac:dyDescent="0.2">
      <c r="A269" s="50"/>
      <c r="B269" s="80"/>
      <c r="C269" s="50"/>
      <c r="D269" s="50"/>
      <c r="E269" s="50"/>
      <c r="F269" s="50"/>
      <c r="G269" s="50"/>
      <c r="O269" s="50"/>
    </row>
    <row r="270" spans="1:15" x14ac:dyDescent="0.2">
      <c r="A270" s="50"/>
      <c r="B270" s="80"/>
      <c r="C270" s="50"/>
      <c r="D270" s="50"/>
      <c r="E270" s="50"/>
      <c r="F270" s="50"/>
      <c r="G270" s="50"/>
      <c r="O270" s="50"/>
    </row>
    <row r="271" spans="1:15" x14ac:dyDescent="0.2">
      <c r="A271" s="50"/>
      <c r="B271" s="80"/>
      <c r="C271" s="50"/>
      <c r="D271" s="50"/>
      <c r="E271" s="50"/>
      <c r="F271" s="50"/>
      <c r="G271" s="50"/>
      <c r="O271" s="50"/>
    </row>
    <row r="272" spans="1:15" x14ac:dyDescent="0.2">
      <c r="A272" s="50"/>
      <c r="B272" s="80"/>
      <c r="C272" s="50"/>
      <c r="D272" s="50"/>
      <c r="E272" s="50"/>
      <c r="F272" s="50"/>
      <c r="G272" s="50"/>
      <c r="O272" s="50"/>
    </row>
    <row r="273" spans="1:15" x14ac:dyDescent="0.2">
      <c r="A273" s="50"/>
      <c r="B273" s="80"/>
      <c r="C273" s="50"/>
      <c r="D273" s="50"/>
      <c r="E273" s="50"/>
      <c r="F273" s="50"/>
      <c r="G273" s="50"/>
      <c r="O273" s="50"/>
    </row>
    <row r="274" spans="1:15" x14ac:dyDescent="0.2">
      <c r="A274" s="50"/>
      <c r="B274" s="80"/>
      <c r="C274" s="50"/>
      <c r="D274" s="50"/>
      <c r="E274" s="50"/>
      <c r="F274" s="50"/>
      <c r="G274" s="50"/>
      <c r="O274" s="50"/>
    </row>
    <row r="275" spans="1:15" x14ac:dyDescent="0.2">
      <c r="A275" s="50"/>
      <c r="B275" s="80"/>
      <c r="C275" s="50"/>
      <c r="D275" s="50"/>
      <c r="E275" s="50"/>
      <c r="F275" s="50"/>
      <c r="G275" s="50"/>
      <c r="O275" s="50"/>
    </row>
    <row r="276" spans="1:15" x14ac:dyDescent="0.2">
      <c r="A276" s="50"/>
      <c r="B276" s="80"/>
      <c r="C276" s="50"/>
      <c r="D276" s="50"/>
      <c r="E276" s="50"/>
      <c r="F276" s="50"/>
      <c r="G276" s="50"/>
      <c r="O276" s="50"/>
    </row>
    <row r="277" spans="1:15" x14ac:dyDescent="0.2">
      <c r="A277" s="50"/>
      <c r="B277" s="80"/>
      <c r="C277" s="50"/>
      <c r="D277" s="50"/>
      <c r="E277" s="50"/>
      <c r="F277" s="50"/>
      <c r="G277" s="50"/>
      <c r="O277" s="50"/>
    </row>
    <row r="278" spans="1:15" x14ac:dyDescent="0.2">
      <c r="A278" s="50"/>
      <c r="B278" s="80"/>
      <c r="C278" s="50"/>
      <c r="D278" s="50"/>
      <c r="E278" s="50"/>
      <c r="F278" s="50"/>
      <c r="G278" s="50"/>
      <c r="O278" s="50"/>
    </row>
    <row r="279" spans="1:15" x14ac:dyDescent="0.2">
      <c r="A279" s="50"/>
      <c r="B279" s="80"/>
      <c r="C279" s="50"/>
      <c r="D279" s="50"/>
      <c r="E279" s="50"/>
      <c r="F279" s="50"/>
      <c r="G279" s="50"/>
      <c r="O279" s="50"/>
    </row>
    <row r="280" spans="1:15" x14ac:dyDescent="0.2">
      <c r="A280" s="50"/>
      <c r="B280" s="80"/>
      <c r="C280" s="50"/>
      <c r="D280" s="50"/>
      <c r="E280" s="50"/>
      <c r="F280" s="50"/>
      <c r="G280" s="50"/>
      <c r="O280" s="50"/>
    </row>
    <row r="281" spans="1:15" x14ac:dyDescent="0.2">
      <c r="A281" s="50"/>
      <c r="B281" s="80"/>
      <c r="C281" s="50"/>
      <c r="D281" s="50"/>
      <c r="E281" s="50"/>
      <c r="F281" s="50"/>
      <c r="G281" s="50"/>
      <c r="O281" s="50"/>
    </row>
    <row r="282" spans="1:15" x14ac:dyDescent="0.2">
      <c r="A282" s="50"/>
      <c r="B282" s="80"/>
      <c r="C282" s="50"/>
      <c r="D282" s="50"/>
      <c r="E282" s="50"/>
      <c r="F282" s="50"/>
      <c r="G282" s="50"/>
      <c r="O282" s="50"/>
    </row>
    <row r="283" spans="1:15" x14ac:dyDescent="0.2">
      <c r="A283" s="50"/>
      <c r="B283" s="80"/>
      <c r="C283" s="50"/>
      <c r="D283" s="50"/>
      <c r="E283" s="50"/>
      <c r="F283" s="50"/>
      <c r="G283" s="50"/>
      <c r="O283" s="50"/>
    </row>
    <row r="284" spans="1:15" x14ac:dyDescent="0.2">
      <c r="A284" s="50"/>
      <c r="B284" s="80"/>
      <c r="C284" s="50"/>
      <c r="D284" s="50"/>
      <c r="E284" s="50"/>
      <c r="F284" s="50"/>
      <c r="G284" s="50"/>
      <c r="O284" s="50"/>
    </row>
    <row r="285" spans="1:15" x14ac:dyDescent="0.2">
      <c r="A285" s="50"/>
      <c r="B285" s="80"/>
      <c r="C285" s="50"/>
      <c r="D285" s="50"/>
      <c r="E285" s="50"/>
      <c r="F285" s="50"/>
      <c r="G285" s="50"/>
      <c r="O285" s="50"/>
    </row>
    <row r="286" spans="1:15" x14ac:dyDescent="0.2">
      <c r="A286" s="50"/>
      <c r="B286" s="80"/>
      <c r="C286" s="50"/>
      <c r="D286" s="50"/>
      <c r="E286" s="50"/>
      <c r="F286" s="50"/>
      <c r="G286" s="50"/>
      <c r="O286" s="50"/>
    </row>
    <row r="287" spans="1:15" x14ac:dyDescent="0.2">
      <c r="A287" s="50"/>
      <c r="B287" s="80"/>
      <c r="C287" s="50"/>
      <c r="D287" s="50"/>
      <c r="E287" s="50"/>
      <c r="F287" s="50"/>
      <c r="G287" s="50"/>
      <c r="O287" s="50"/>
    </row>
    <row r="288" spans="1:15" x14ac:dyDescent="0.2">
      <c r="A288" s="50"/>
      <c r="B288" s="80"/>
      <c r="C288" s="50"/>
      <c r="D288" s="50"/>
      <c r="E288" s="50"/>
      <c r="F288" s="50"/>
      <c r="G288" s="50"/>
      <c r="O288" s="50"/>
    </row>
    <row r="289" spans="1:15" x14ac:dyDescent="0.2">
      <c r="A289" s="50"/>
      <c r="B289" s="80"/>
      <c r="C289" s="50"/>
      <c r="D289" s="50"/>
      <c r="E289" s="50"/>
      <c r="F289" s="50"/>
      <c r="G289" s="50"/>
      <c r="O289" s="50"/>
    </row>
    <row r="290" spans="1:15" x14ac:dyDescent="0.2">
      <c r="A290" s="50"/>
      <c r="B290" s="80"/>
      <c r="C290" s="50"/>
      <c r="D290" s="50"/>
      <c r="E290" s="50"/>
      <c r="F290" s="50"/>
      <c r="G290" s="50"/>
      <c r="O290" s="50"/>
    </row>
    <row r="291" spans="1:15" x14ac:dyDescent="0.2">
      <c r="A291" s="50"/>
      <c r="B291" s="80"/>
      <c r="C291" s="50"/>
      <c r="D291" s="50"/>
      <c r="E291" s="50"/>
      <c r="F291" s="50"/>
      <c r="G291" s="50"/>
      <c r="O291" s="50"/>
    </row>
    <row r="292" spans="1:15" x14ac:dyDescent="0.2">
      <c r="A292" s="50"/>
      <c r="B292" s="80"/>
      <c r="C292" s="50"/>
      <c r="D292" s="50"/>
      <c r="E292" s="50"/>
      <c r="F292" s="50"/>
      <c r="G292" s="50"/>
      <c r="O292" s="50"/>
    </row>
    <row r="293" spans="1:15" x14ac:dyDescent="0.2">
      <c r="A293" s="50"/>
      <c r="B293" s="80"/>
      <c r="C293" s="50"/>
      <c r="D293" s="50"/>
      <c r="E293" s="50"/>
      <c r="F293" s="50"/>
      <c r="G293" s="50"/>
      <c r="O293" s="50"/>
    </row>
    <row r="294" spans="1:15" x14ac:dyDescent="0.2">
      <c r="A294" s="50"/>
      <c r="B294" s="80"/>
      <c r="C294" s="50"/>
      <c r="D294" s="50"/>
      <c r="E294" s="50"/>
      <c r="F294" s="50"/>
      <c r="G294" s="50"/>
      <c r="O294" s="50"/>
    </row>
    <row r="295" spans="1:15" x14ac:dyDescent="0.2">
      <c r="A295" s="50"/>
      <c r="B295" s="80"/>
      <c r="C295" s="50"/>
      <c r="D295" s="50"/>
      <c r="E295" s="50"/>
      <c r="F295" s="50"/>
      <c r="G295" s="50"/>
      <c r="O295" s="50"/>
    </row>
    <row r="296" spans="1:15" x14ac:dyDescent="0.2">
      <c r="A296" s="50"/>
      <c r="B296" s="80"/>
      <c r="C296" s="50"/>
      <c r="D296" s="50"/>
      <c r="E296" s="50"/>
      <c r="F296" s="50"/>
      <c r="G296" s="50"/>
      <c r="O296" s="50"/>
    </row>
    <row r="297" spans="1:15" x14ac:dyDescent="0.2">
      <c r="A297" s="50"/>
      <c r="B297" s="80"/>
      <c r="C297" s="50"/>
      <c r="D297" s="50"/>
      <c r="E297" s="50"/>
      <c r="F297" s="50"/>
      <c r="G297" s="50"/>
      <c r="O297" s="50"/>
    </row>
    <row r="298" spans="1:15" x14ac:dyDescent="0.2">
      <c r="A298" s="50"/>
      <c r="B298" s="80"/>
      <c r="C298" s="50"/>
      <c r="D298" s="50"/>
      <c r="E298" s="50"/>
      <c r="F298" s="50"/>
      <c r="G298" s="50"/>
      <c r="O298" s="50"/>
    </row>
    <row r="299" spans="1:15" x14ac:dyDescent="0.2">
      <c r="A299" s="50"/>
      <c r="B299" s="80"/>
      <c r="C299" s="50"/>
      <c r="D299" s="50"/>
      <c r="E299" s="50"/>
      <c r="F299" s="50"/>
      <c r="G299" s="50"/>
      <c r="O299" s="50"/>
    </row>
    <row r="300" spans="1:15" x14ac:dyDescent="0.2">
      <c r="A300" s="50"/>
      <c r="B300" s="80"/>
      <c r="C300" s="50"/>
      <c r="D300" s="50"/>
      <c r="E300" s="50"/>
      <c r="F300" s="50"/>
      <c r="G300" s="50"/>
      <c r="O300" s="50"/>
    </row>
    <row r="301" spans="1:15" x14ac:dyDescent="0.2">
      <c r="A301" s="50"/>
      <c r="B301" s="80"/>
      <c r="C301" s="50"/>
      <c r="D301" s="50"/>
      <c r="E301" s="50"/>
      <c r="F301" s="50"/>
      <c r="G301" s="50"/>
      <c r="O301" s="50"/>
    </row>
    <row r="302" spans="1:15" x14ac:dyDescent="0.2">
      <c r="A302" s="50"/>
      <c r="B302" s="80"/>
      <c r="C302" s="50"/>
      <c r="D302" s="50"/>
      <c r="E302" s="50"/>
      <c r="F302" s="50"/>
      <c r="G302" s="50"/>
      <c r="O302" s="50"/>
    </row>
    <row r="303" spans="1:15" x14ac:dyDescent="0.2">
      <c r="A303" s="50"/>
      <c r="B303" s="80"/>
      <c r="C303" s="50"/>
      <c r="D303" s="50"/>
      <c r="E303" s="50"/>
      <c r="F303" s="50"/>
      <c r="G303" s="50"/>
      <c r="O303" s="50"/>
    </row>
    <row r="304" spans="1:15" x14ac:dyDescent="0.2">
      <c r="A304" s="50"/>
      <c r="B304" s="80"/>
      <c r="C304" s="50"/>
      <c r="D304" s="50"/>
      <c r="E304" s="50"/>
      <c r="F304" s="50"/>
      <c r="G304" s="50"/>
      <c r="O304" s="50"/>
    </row>
    <row r="305" spans="1:15" x14ac:dyDescent="0.2">
      <c r="A305" s="50"/>
      <c r="B305" s="80"/>
      <c r="C305" s="50"/>
      <c r="D305" s="50"/>
      <c r="E305" s="50"/>
      <c r="F305" s="50"/>
      <c r="G305" s="50"/>
      <c r="O305" s="50"/>
    </row>
    <row r="306" spans="1:15" x14ac:dyDescent="0.2">
      <c r="A306" s="50"/>
      <c r="B306" s="80"/>
      <c r="C306" s="50"/>
      <c r="D306" s="50"/>
      <c r="E306" s="50"/>
      <c r="F306" s="50"/>
      <c r="G306" s="50"/>
      <c r="O306" s="50"/>
    </row>
    <row r="307" spans="1:15" x14ac:dyDescent="0.2">
      <c r="A307" s="50"/>
      <c r="B307" s="80"/>
      <c r="C307" s="50"/>
      <c r="D307" s="50"/>
      <c r="E307" s="50"/>
      <c r="F307" s="50"/>
      <c r="G307" s="50"/>
      <c r="O307" s="50"/>
    </row>
    <row r="308" spans="1:15" x14ac:dyDescent="0.2">
      <c r="A308" s="50"/>
      <c r="B308" s="80"/>
      <c r="C308" s="50"/>
      <c r="D308" s="50"/>
      <c r="E308" s="50"/>
      <c r="F308" s="50"/>
      <c r="G308" s="50"/>
      <c r="O308" s="50"/>
    </row>
    <row r="309" spans="1:15" x14ac:dyDescent="0.2">
      <c r="A309" s="50"/>
      <c r="B309" s="80"/>
      <c r="C309" s="50"/>
      <c r="D309" s="50"/>
      <c r="E309" s="50"/>
      <c r="F309" s="50"/>
      <c r="G309" s="50"/>
      <c r="O309" s="50"/>
    </row>
    <row r="310" spans="1:15" x14ac:dyDescent="0.2">
      <c r="A310" s="50"/>
      <c r="B310" s="80"/>
      <c r="C310" s="50"/>
      <c r="D310" s="50"/>
      <c r="E310" s="50"/>
      <c r="F310" s="50"/>
      <c r="G310" s="50"/>
      <c r="O310" s="50"/>
    </row>
    <row r="311" spans="1:15" x14ac:dyDescent="0.2">
      <c r="A311" s="50"/>
      <c r="B311" s="80"/>
      <c r="C311" s="50"/>
      <c r="D311" s="50"/>
      <c r="E311" s="50"/>
      <c r="F311" s="50"/>
      <c r="G311" s="50"/>
      <c r="O311" s="50"/>
    </row>
    <row r="312" spans="1:15" x14ac:dyDescent="0.2">
      <c r="A312" s="50"/>
      <c r="B312" s="80"/>
      <c r="C312" s="50"/>
      <c r="D312" s="50"/>
      <c r="E312" s="50"/>
      <c r="F312" s="50"/>
      <c r="G312" s="50"/>
      <c r="O312" s="50"/>
    </row>
    <row r="313" spans="1:15" x14ac:dyDescent="0.2">
      <c r="A313" s="50"/>
      <c r="B313" s="80"/>
      <c r="C313" s="50"/>
      <c r="D313" s="50"/>
      <c r="E313" s="50"/>
      <c r="F313" s="50"/>
      <c r="G313" s="50"/>
      <c r="O313" s="50"/>
    </row>
    <row r="314" spans="1:15" x14ac:dyDescent="0.2">
      <c r="A314" s="50"/>
      <c r="B314" s="80"/>
      <c r="C314" s="50"/>
      <c r="D314" s="50"/>
      <c r="E314" s="50"/>
      <c r="F314" s="50"/>
      <c r="G314" s="50"/>
      <c r="O314" s="50"/>
    </row>
    <row r="315" spans="1:15" x14ac:dyDescent="0.2">
      <c r="A315" s="50"/>
      <c r="B315" s="80"/>
      <c r="C315" s="50"/>
      <c r="D315" s="50"/>
      <c r="E315" s="50"/>
      <c r="F315" s="50"/>
      <c r="G315" s="50"/>
      <c r="O315" s="50"/>
    </row>
    <row r="316" spans="1:15" x14ac:dyDescent="0.2">
      <c r="A316" s="50"/>
      <c r="B316" s="80"/>
      <c r="C316" s="50"/>
      <c r="D316" s="50"/>
      <c r="E316" s="50"/>
      <c r="F316" s="50"/>
      <c r="G316" s="50"/>
      <c r="O316" s="50"/>
    </row>
    <row r="317" spans="1:15" x14ac:dyDescent="0.2">
      <c r="A317" s="50"/>
      <c r="B317" s="80"/>
      <c r="C317" s="50"/>
      <c r="D317" s="50"/>
      <c r="E317" s="50"/>
      <c r="F317" s="50"/>
      <c r="G317" s="50"/>
      <c r="O317" s="50"/>
    </row>
    <row r="318" spans="1:15" x14ac:dyDescent="0.2">
      <c r="A318" s="50"/>
      <c r="B318" s="80"/>
      <c r="C318" s="50"/>
      <c r="D318" s="50"/>
      <c r="E318" s="50"/>
      <c r="F318" s="50"/>
      <c r="G318" s="50"/>
      <c r="O318" s="50"/>
    </row>
    <row r="319" spans="1:15" x14ac:dyDescent="0.2">
      <c r="A319" s="50"/>
      <c r="B319" s="80"/>
      <c r="C319" s="50"/>
      <c r="D319" s="50"/>
      <c r="E319" s="50"/>
      <c r="F319" s="50"/>
      <c r="G319" s="50"/>
      <c r="O319" s="50"/>
    </row>
    <row r="320" spans="1:15" x14ac:dyDescent="0.2">
      <c r="A320" s="50"/>
      <c r="B320" s="80"/>
      <c r="C320" s="50"/>
      <c r="D320" s="50"/>
      <c r="E320" s="50"/>
      <c r="F320" s="50"/>
      <c r="G320" s="50"/>
      <c r="O320" s="50"/>
    </row>
    <row r="321" spans="1:15" x14ac:dyDescent="0.2">
      <c r="A321" s="50"/>
      <c r="B321" s="80"/>
      <c r="C321" s="50"/>
      <c r="D321" s="50"/>
      <c r="E321" s="50"/>
      <c r="F321" s="50"/>
      <c r="G321" s="50"/>
      <c r="O321" s="50"/>
    </row>
    <row r="322" spans="1:15" x14ac:dyDescent="0.2">
      <c r="A322" s="50"/>
      <c r="B322" s="80"/>
      <c r="C322" s="50"/>
      <c r="D322" s="50"/>
      <c r="E322" s="50"/>
      <c r="F322" s="50"/>
      <c r="G322" s="50"/>
      <c r="O322" s="50"/>
    </row>
    <row r="323" spans="1:15" x14ac:dyDescent="0.2">
      <c r="A323" s="50"/>
      <c r="B323" s="80"/>
      <c r="C323" s="50"/>
      <c r="D323" s="50"/>
      <c r="E323" s="50"/>
      <c r="F323" s="50"/>
      <c r="G323" s="50"/>
      <c r="O323" s="50"/>
    </row>
    <row r="324" spans="1:15" x14ac:dyDescent="0.2">
      <c r="A324" s="50"/>
      <c r="B324" s="80"/>
      <c r="C324" s="50"/>
      <c r="D324" s="50"/>
      <c r="E324" s="50"/>
      <c r="F324" s="50"/>
      <c r="G324" s="50"/>
      <c r="O324" s="50"/>
    </row>
    <row r="325" spans="1:15" x14ac:dyDescent="0.2">
      <c r="A325" s="50"/>
      <c r="B325" s="80"/>
      <c r="C325" s="50"/>
      <c r="D325" s="50"/>
      <c r="E325" s="50"/>
      <c r="F325" s="50"/>
      <c r="G325" s="50"/>
      <c r="O325" s="50"/>
    </row>
    <row r="326" spans="1:15" x14ac:dyDescent="0.2">
      <c r="A326" s="50"/>
      <c r="B326" s="80"/>
      <c r="C326" s="50"/>
      <c r="D326" s="50"/>
      <c r="E326" s="50"/>
      <c r="F326" s="50"/>
      <c r="G326" s="50"/>
      <c r="O326" s="50"/>
    </row>
    <row r="327" spans="1:15" x14ac:dyDescent="0.2">
      <c r="A327" s="50"/>
      <c r="B327" s="80"/>
      <c r="C327" s="50"/>
      <c r="D327" s="50"/>
      <c r="E327" s="50"/>
      <c r="F327" s="50"/>
      <c r="G327" s="50"/>
      <c r="O327" s="50"/>
    </row>
    <row r="328" spans="1:15" x14ac:dyDescent="0.2">
      <c r="A328" s="50"/>
      <c r="B328" s="80"/>
      <c r="C328" s="50"/>
      <c r="D328" s="50"/>
      <c r="E328" s="50"/>
      <c r="F328" s="50"/>
      <c r="G328" s="50"/>
      <c r="O328" s="50"/>
    </row>
    <row r="329" spans="1:15" x14ac:dyDescent="0.2">
      <c r="A329" s="50"/>
      <c r="B329" s="80"/>
      <c r="C329" s="50"/>
      <c r="D329" s="50"/>
      <c r="E329" s="50"/>
      <c r="F329" s="50"/>
      <c r="G329" s="50"/>
      <c r="O329" s="50"/>
    </row>
    <row r="330" spans="1:15" x14ac:dyDescent="0.2">
      <c r="A330" s="50"/>
      <c r="B330" s="80"/>
      <c r="C330" s="50"/>
      <c r="D330" s="50"/>
      <c r="E330" s="50"/>
      <c r="F330" s="50"/>
      <c r="G330" s="50"/>
      <c r="O330" s="50"/>
    </row>
    <row r="331" spans="1:15" x14ac:dyDescent="0.2">
      <c r="A331" s="50"/>
      <c r="B331" s="80"/>
      <c r="C331" s="50"/>
      <c r="D331" s="50"/>
      <c r="E331" s="50"/>
      <c r="F331" s="50"/>
      <c r="G331" s="50"/>
      <c r="O331" s="50"/>
    </row>
    <row r="332" spans="1:15" x14ac:dyDescent="0.2">
      <c r="A332" s="50"/>
      <c r="B332" s="80"/>
      <c r="C332" s="50"/>
      <c r="D332" s="50"/>
      <c r="E332" s="50"/>
      <c r="F332" s="50"/>
      <c r="G332" s="50"/>
      <c r="O332" s="50"/>
    </row>
    <row r="333" spans="1:15" x14ac:dyDescent="0.2">
      <c r="A333" s="50"/>
      <c r="B333" s="80"/>
      <c r="C333" s="50"/>
      <c r="D333" s="50"/>
      <c r="E333" s="50"/>
      <c r="F333" s="50"/>
      <c r="G333" s="50"/>
      <c r="O333" s="50"/>
    </row>
    <row r="334" spans="1:15" x14ac:dyDescent="0.2">
      <c r="A334" s="50"/>
      <c r="B334" s="80"/>
      <c r="C334" s="50"/>
      <c r="D334" s="50"/>
      <c r="E334" s="50"/>
      <c r="F334" s="50"/>
      <c r="G334" s="50"/>
      <c r="O334" s="50"/>
    </row>
    <row r="335" spans="1:15" x14ac:dyDescent="0.2">
      <c r="A335" s="50"/>
      <c r="B335" s="80"/>
      <c r="C335" s="50"/>
      <c r="D335" s="50"/>
      <c r="E335" s="50"/>
      <c r="F335" s="50"/>
      <c r="G335" s="50"/>
      <c r="O335" s="50"/>
    </row>
    <row r="336" spans="1:15" x14ac:dyDescent="0.2">
      <c r="A336" s="50"/>
      <c r="B336" s="80"/>
      <c r="C336" s="50"/>
      <c r="D336" s="50"/>
      <c r="E336" s="50"/>
      <c r="F336" s="50"/>
      <c r="G336" s="50"/>
      <c r="O336" s="50"/>
    </row>
    <row r="337" spans="1:15" x14ac:dyDescent="0.2">
      <c r="A337" s="50"/>
      <c r="B337" s="80"/>
      <c r="C337" s="50"/>
      <c r="D337" s="50"/>
      <c r="E337" s="50"/>
      <c r="F337" s="50"/>
      <c r="G337" s="50"/>
      <c r="O337" s="50"/>
    </row>
    <row r="338" spans="1:15" x14ac:dyDescent="0.2">
      <c r="A338" s="50"/>
      <c r="B338" s="80"/>
      <c r="C338" s="50"/>
      <c r="D338" s="50"/>
      <c r="E338" s="50"/>
      <c r="F338" s="50"/>
      <c r="G338" s="50"/>
      <c r="O338" s="50"/>
    </row>
    <row r="339" spans="1:15" x14ac:dyDescent="0.2">
      <c r="A339" s="50"/>
      <c r="B339" s="80"/>
      <c r="C339" s="50"/>
      <c r="D339" s="50"/>
      <c r="E339" s="50"/>
      <c r="F339" s="50"/>
      <c r="G339" s="50"/>
      <c r="O339" s="50"/>
    </row>
    <row r="340" spans="1:15" x14ac:dyDescent="0.2">
      <c r="A340" s="50"/>
      <c r="B340" s="80"/>
      <c r="C340" s="50"/>
      <c r="D340" s="50"/>
      <c r="E340" s="50"/>
      <c r="F340" s="50"/>
      <c r="G340" s="50"/>
      <c r="O340" s="50"/>
    </row>
    <row r="341" spans="1:15" x14ac:dyDescent="0.2">
      <c r="A341" s="50"/>
      <c r="B341" s="80"/>
      <c r="C341" s="50"/>
      <c r="D341" s="50"/>
      <c r="E341" s="50"/>
      <c r="F341" s="50"/>
      <c r="G341" s="50"/>
      <c r="O341" s="50"/>
    </row>
    <row r="342" spans="1:15" x14ac:dyDescent="0.2">
      <c r="A342" s="50"/>
      <c r="B342" s="80"/>
      <c r="C342" s="50"/>
      <c r="D342" s="50"/>
      <c r="E342" s="50"/>
      <c r="F342" s="50"/>
      <c r="G342" s="50"/>
      <c r="O342" s="50"/>
    </row>
    <row r="343" spans="1:15" x14ac:dyDescent="0.2">
      <c r="A343" s="50"/>
      <c r="B343" s="80"/>
      <c r="C343" s="50"/>
      <c r="D343" s="50"/>
      <c r="E343" s="50"/>
      <c r="F343" s="50"/>
      <c r="G343" s="50"/>
      <c r="O343" s="50"/>
    </row>
    <row r="344" spans="1:15" x14ac:dyDescent="0.2">
      <c r="A344" s="50"/>
      <c r="B344" s="80"/>
      <c r="C344" s="50"/>
      <c r="D344" s="50"/>
      <c r="E344" s="50"/>
      <c r="F344" s="50"/>
      <c r="G344" s="50"/>
      <c r="O344" s="50"/>
    </row>
    <row r="345" spans="1:15" x14ac:dyDescent="0.2">
      <c r="A345" s="50"/>
      <c r="B345" s="80"/>
      <c r="C345" s="50"/>
      <c r="D345" s="50"/>
      <c r="E345" s="50"/>
      <c r="F345" s="50"/>
      <c r="G345" s="50"/>
      <c r="O345" s="50"/>
    </row>
    <row r="346" spans="1:15" x14ac:dyDescent="0.2">
      <c r="A346" s="50"/>
      <c r="B346" s="80"/>
      <c r="C346" s="50"/>
      <c r="D346" s="50"/>
      <c r="E346" s="50"/>
      <c r="F346" s="50"/>
      <c r="G346" s="50"/>
      <c r="O346" s="50"/>
    </row>
    <row r="347" spans="1:15" x14ac:dyDescent="0.2">
      <c r="A347" s="50"/>
      <c r="B347" s="80"/>
      <c r="C347" s="50"/>
      <c r="D347" s="50"/>
      <c r="E347" s="50"/>
      <c r="F347" s="50"/>
      <c r="G347" s="50"/>
      <c r="O347" s="50"/>
    </row>
    <row r="348" spans="1:15" x14ac:dyDescent="0.2">
      <c r="A348" s="50"/>
      <c r="B348" s="80"/>
      <c r="C348" s="50"/>
      <c r="D348" s="50"/>
      <c r="E348" s="50"/>
      <c r="F348" s="50"/>
      <c r="G348" s="50"/>
      <c r="O348" s="50"/>
    </row>
    <row r="349" spans="1:15" x14ac:dyDescent="0.2">
      <c r="A349" s="50"/>
      <c r="B349" s="80"/>
      <c r="C349" s="50"/>
      <c r="D349" s="50"/>
      <c r="E349" s="50"/>
      <c r="F349" s="50"/>
      <c r="G349" s="50"/>
      <c r="O349" s="50"/>
    </row>
    <row r="350" spans="1:15" x14ac:dyDescent="0.2">
      <c r="A350" s="50"/>
      <c r="B350" s="80"/>
      <c r="C350" s="50"/>
      <c r="D350" s="50"/>
      <c r="E350" s="50"/>
      <c r="F350" s="50"/>
      <c r="G350" s="50"/>
      <c r="O350" s="50"/>
    </row>
    <row r="351" spans="1:15" x14ac:dyDescent="0.2">
      <c r="A351" s="50"/>
      <c r="B351" s="80"/>
      <c r="C351" s="50"/>
      <c r="D351" s="50"/>
      <c r="E351" s="50"/>
      <c r="F351" s="50"/>
      <c r="G351" s="50"/>
      <c r="O351" s="50"/>
    </row>
    <row r="352" spans="1:15" x14ac:dyDescent="0.2">
      <c r="A352" s="50"/>
      <c r="B352" s="80"/>
      <c r="C352" s="50"/>
      <c r="D352" s="50"/>
      <c r="E352" s="50"/>
      <c r="F352" s="50"/>
      <c r="G352" s="50"/>
      <c r="O352" s="50"/>
    </row>
    <row r="353" spans="1:15" x14ac:dyDescent="0.2">
      <c r="A353" s="50"/>
      <c r="B353" s="80"/>
      <c r="C353" s="50"/>
      <c r="D353" s="50"/>
      <c r="E353" s="50"/>
      <c r="F353" s="50"/>
      <c r="G353" s="50"/>
      <c r="O353" s="50"/>
    </row>
    <row r="354" spans="1:15" x14ac:dyDescent="0.2">
      <c r="A354" s="50"/>
      <c r="B354" s="80"/>
      <c r="C354" s="50"/>
      <c r="D354" s="50"/>
      <c r="E354" s="50"/>
      <c r="F354" s="50"/>
      <c r="G354" s="50"/>
      <c r="O354" s="50"/>
    </row>
    <row r="355" spans="1:15" x14ac:dyDescent="0.2">
      <c r="A355" s="50"/>
      <c r="B355" s="80"/>
      <c r="C355" s="50"/>
      <c r="D355" s="50"/>
      <c r="E355" s="50"/>
      <c r="F355" s="50"/>
      <c r="G355" s="50"/>
      <c r="O355" s="50"/>
    </row>
    <row r="356" spans="1:15" x14ac:dyDescent="0.2">
      <c r="A356" s="50"/>
      <c r="B356" s="80"/>
      <c r="C356" s="50"/>
      <c r="D356" s="50"/>
      <c r="E356" s="50"/>
      <c r="F356" s="50"/>
      <c r="G356" s="50"/>
      <c r="O356" s="50"/>
    </row>
    <row r="357" spans="1:15" x14ac:dyDescent="0.2">
      <c r="A357" s="50"/>
      <c r="B357" s="80"/>
      <c r="C357" s="50"/>
      <c r="D357" s="50"/>
      <c r="E357" s="50"/>
      <c r="F357" s="50"/>
      <c r="G357" s="50"/>
      <c r="O357" s="50"/>
    </row>
    <row r="358" spans="1:15" x14ac:dyDescent="0.2">
      <c r="A358" s="50"/>
      <c r="B358" s="80"/>
      <c r="C358" s="50"/>
      <c r="D358" s="50"/>
      <c r="E358" s="50"/>
      <c r="F358" s="50"/>
      <c r="G358" s="50"/>
      <c r="O358" s="50"/>
    </row>
    <row r="359" spans="1:15" x14ac:dyDescent="0.2">
      <c r="A359" s="50"/>
      <c r="B359" s="80"/>
      <c r="C359" s="50"/>
      <c r="D359" s="50"/>
      <c r="E359" s="50"/>
      <c r="F359" s="50"/>
      <c r="G359" s="50"/>
      <c r="O359" s="50"/>
    </row>
    <row r="360" spans="1:15" x14ac:dyDescent="0.2">
      <c r="A360" s="50"/>
      <c r="B360" s="80"/>
      <c r="C360" s="50"/>
      <c r="D360" s="50"/>
      <c r="E360" s="50"/>
      <c r="F360" s="50"/>
      <c r="G360" s="50"/>
      <c r="O360" s="50"/>
    </row>
    <row r="361" spans="1:15" x14ac:dyDescent="0.2">
      <c r="A361" s="50"/>
      <c r="B361" s="80"/>
      <c r="C361" s="50"/>
      <c r="D361" s="50"/>
      <c r="E361" s="50"/>
      <c r="F361" s="50"/>
      <c r="G361" s="50"/>
      <c r="O361" s="50"/>
    </row>
    <row r="362" spans="1:15" x14ac:dyDescent="0.2">
      <c r="A362" s="50"/>
      <c r="B362" s="80"/>
      <c r="C362" s="50"/>
      <c r="D362" s="50"/>
      <c r="E362" s="50"/>
      <c r="F362" s="50"/>
      <c r="G362" s="50"/>
      <c r="O362" s="50"/>
    </row>
    <row r="363" spans="1:15" x14ac:dyDescent="0.2">
      <c r="A363" s="50"/>
      <c r="B363" s="80"/>
      <c r="C363" s="50"/>
      <c r="D363" s="50"/>
      <c r="E363" s="50"/>
      <c r="F363" s="50"/>
      <c r="G363" s="50"/>
      <c r="O363" s="50"/>
    </row>
    <row r="364" spans="1:15" x14ac:dyDescent="0.2">
      <c r="A364" s="50"/>
      <c r="B364" s="80"/>
      <c r="C364" s="50"/>
      <c r="D364" s="50"/>
      <c r="E364" s="50"/>
      <c r="F364" s="50"/>
      <c r="G364" s="50"/>
      <c r="O364" s="50"/>
    </row>
    <row r="365" spans="1:15" x14ac:dyDescent="0.2">
      <c r="A365" s="50"/>
      <c r="B365" s="80"/>
      <c r="C365" s="50"/>
      <c r="D365" s="50"/>
      <c r="E365" s="50"/>
      <c r="F365" s="50"/>
      <c r="G365" s="50"/>
      <c r="O365" s="50"/>
    </row>
    <row r="366" spans="1:15" x14ac:dyDescent="0.2">
      <c r="A366" s="50"/>
      <c r="B366" s="80"/>
      <c r="C366" s="50"/>
      <c r="D366" s="50"/>
      <c r="E366" s="50"/>
      <c r="F366" s="50"/>
      <c r="G366" s="50"/>
      <c r="O366" s="50"/>
    </row>
    <row r="367" spans="1:15" x14ac:dyDescent="0.2">
      <c r="A367" s="50"/>
      <c r="B367" s="80"/>
      <c r="C367" s="50"/>
      <c r="D367" s="50"/>
      <c r="E367" s="50"/>
      <c r="F367" s="50"/>
      <c r="G367" s="50"/>
      <c r="O367" s="50"/>
    </row>
    <row r="368" spans="1:15" x14ac:dyDescent="0.2">
      <c r="A368" s="50"/>
      <c r="B368" s="80"/>
      <c r="C368" s="50"/>
      <c r="D368" s="50"/>
      <c r="E368" s="50"/>
      <c r="F368" s="50"/>
      <c r="G368" s="50"/>
      <c r="O368" s="50"/>
    </row>
    <row r="369" spans="1:15" x14ac:dyDescent="0.2">
      <c r="A369" s="50"/>
      <c r="B369" s="80"/>
      <c r="C369" s="50"/>
      <c r="D369" s="50"/>
      <c r="E369" s="50"/>
      <c r="F369" s="50"/>
      <c r="G369" s="50"/>
      <c r="O369" s="50"/>
    </row>
    <row r="370" spans="1:15" x14ac:dyDescent="0.2">
      <c r="A370" s="50"/>
      <c r="B370" s="80"/>
      <c r="C370" s="50"/>
      <c r="D370" s="50"/>
      <c r="E370" s="50"/>
      <c r="F370" s="50"/>
      <c r="G370" s="50"/>
      <c r="O370" s="50"/>
    </row>
    <row r="371" spans="1:15" x14ac:dyDescent="0.2">
      <c r="A371" s="50"/>
      <c r="B371" s="80"/>
      <c r="C371" s="50"/>
      <c r="D371" s="50"/>
      <c r="E371" s="50"/>
      <c r="F371" s="50"/>
      <c r="G371" s="50"/>
      <c r="O371" s="50"/>
    </row>
    <row r="372" spans="1:15" x14ac:dyDescent="0.2">
      <c r="A372" s="50"/>
      <c r="B372" s="80"/>
      <c r="C372" s="50"/>
      <c r="D372" s="50"/>
      <c r="E372" s="50"/>
      <c r="F372" s="50"/>
      <c r="G372" s="50"/>
      <c r="O372" s="50"/>
    </row>
    <row r="373" spans="1:15" x14ac:dyDescent="0.2">
      <c r="A373" s="50"/>
      <c r="B373" s="80"/>
      <c r="C373" s="50"/>
      <c r="D373" s="50"/>
      <c r="E373" s="50"/>
      <c r="F373" s="50"/>
      <c r="G373" s="50"/>
      <c r="O373" s="50"/>
    </row>
    <row r="374" spans="1:15" x14ac:dyDescent="0.2">
      <c r="A374" s="50"/>
      <c r="B374" s="80"/>
      <c r="C374" s="50"/>
      <c r="D374" s="50"/>
      <c r="E374" s="50"/>
      <c r="F374" s="50"/>
      <c r="G374" s="50"/>
      <c r="O374" s="50"/>
    </row>
    <row r="375" spans="1:15" x14ac:dyDescent="0.2">
      <c r="A375" s="50"/>
      <c r="B375" s="80"/>
      <c r="C375" s="50"/>
      <c r="D375" s="50"/>
      <c r="E375" s="50"/>
      <c r="F375" s="50"/>
      <c r="G375" s="50"/>
      <c r="O375" s="50"/>
    </row>
    <row r="376" spans="1:15" x14ac:dyDescent="0.2">
      <c r="A376" s="50"/>
      <c r="B376" s="80"/>
      <c r="C376" s="50"/>
      <c r="D376" s="50"/>
      <c r="E376" s="50"/>
      <c r="F376" s="50"/>
      <c r="G376" s="50"/>
      <c r="O376" s="50"/>
    </row>
    <row r="377" spans="1:15" x14ac:dyDescent="0.2">
      <c r="A377" s="50"/>
      <c r="B377" s="80"/>
      <c r="C377" s="50"/>
      <c r="D377" s="50"/>
      <c r="E377" s="50"/>
      <c r="F377" s="50"/>
      <c r="G377" s="50"/>
      <c r="O377" s="50"/>
    </row>
    <row r="378" spans="1:15" x14ac:dyDescent="0.2">
      <c r="A378" s="50"/>
      <c r="B378" s="80"/>
      <c r="C378" s="50"/>
      <c r="D378" s="50"/>
      <c r="E378" s="50"/>
      <c r="F378" s="50"/>
      <c r="G378" s="50"/>
      <c r="O378" s="50"/>
    </row>
    <row r="379" spans="1:15" x14ac:dyDescent="0.2">
      <c r="A379" s="50"/>
      <c r="B379" s="80"/>
      <c r="C379" s="50"/>
      <c r="D379" s="50"/>
      <c r="E379" s="50"/>
      <c r="F379" s="50"/>
      <c r="G379" s="50"/>
      <c r="O379" s="50"/>
    </row>
    <row r="380" spans="1:15" x14ac:dyDescent="0.2">
      <c r="A380" s="50"/>
      <c r="B380" s="80"/>
      <c r="C380" s="50"/>
      <c r="D380" s="50"/>
      <c r="E380" s="50"/>
      <c r="F380" s="50"/>
      <c r="G380" s="50"/>
      <c r="O380" s="50"/>
    </row>
    <row r="381" spans="1:15" x14ac:dyDescent="0.2">
      <c r="A381" s="50"/>
      <c r="B381" s="80"/>
      <c r="C381" s="50"/>
      <c r="D381" s="50"/>
      <c r="E381" s="50"/>
      <c r="F381" s="50"/>
      <c r="G381" s="50"/>
      <c r="O381" s="50"/>
    </row>
    <row r="382" spans="1:15" x14ac:dyDescent="0.2">
      <c r="A382" s="50"/>
      <c r="B382" s="80"/>
      <c r="C382" s="50"/>
      <c r="D382" s="50"/>
      <c r="E382" s="50"/>
      <c r="F382" s="50"/>
      <c r="G382" s="50"/>
      <c r="O382" s="50"/>
    </row>
    <row r="383" spans="1:15" x14ac:dyDescent="0.2">
      <c r="A383" s="50"/>
      <c r="B383" s="80"/>
      <c r="C383" s="50"/>
      <c r="D383" s="50"/>
      <c r="E383" s="50"/>
      <c r="F383" s="50"/>
      <c r="G383" s="50"/>
      <c r="O383" s="50"/>
    </row>
    <row r="384" spans="1:15" x14ac:dyDescent="0.2">
      <c r="A384" s="50"/>
      <c r="B384" s="80"/>
      <c r="C384" s="50"/>
      <c r="D384" s="50"/>
      <c r="E384" s="50"/>
      <c r="F384" s="50"/>
      <c r="G384" s="50"/>
      <c r="O384" s="50"/>
    </row>
    <row r="385" spans="1:15" x14ac:dyDescent="0.2">
      <c r="A385" s="50"/>
      <c r="B385" s="80"/>
      <c r="C385" s="50"/>
      <c r="D385" s="50"/>
      <c r="E385" s="50"/>
      <c r="F385" s="50"/>
      <c r="G385" s="50"/>
      <c r="O385" s="50"/>
    </row>
    <row r="386" spans="1:15" x14ac:dyDescent="0.2">
      <c r="A386" s="50"/>
      <c r="B386" s="80"/>
      <c r="C386" s="50"/>
      <c r="D386" s="50"/>
      <c r="E386" s="50"/>
      <c r="F386" s="50"/>
      <c r="G386" s="50"/>
      <c r="O386" s="50"/>
    </row>
    <row r="387" spans="1:15" x14ac:dyDescent="0.2">
      <c r="A387" s="50"/>
      <c r="B387" s="80"/>
      <c r="C387" s="50"/>
      <c r="D387" s="50"/>
      <c r="E387" s="50"/>
      <c r="F387" s="50"/>
      <c r="G387" s="50"/>
      <c r="O387" s="50"/>
    </row>
    <row r="388" spans="1:15" x14ac:dyDescent="0.2">
      <c r="A388" s="50"/>
      <c r="B388" s="80"/>
      <c r="C388" s="50"/>
      <c r="D388" s="50"/>
      <c r="E388" s="50"/>
      <c r="F388" s="50"/>
      <c r="G388" s="50"/>
      <c r="O388" s="50"/>
    </row>
    <row r="389" spans="1:15" x14ac:dyDescent="0.2">
      <c r="A389" s="50"/>
      <c r="B389" s="80"/>
      <c r="C389" s="50"/>
      <c r="D389" s="50"/>
      <c r="E389" s="50"/>
      <c r="F389" s="50"/>
      <c r="G389" s="50"/>
      <c r="O389" s="50"/>
    </row>
    <row r="390" spans="1:15" x14ac:dyDescent="0.2">
      <c r="A390" s="50"/>
      <c r="B390" s="80"/>
      <c r="C390" s="50"/>
      <c r="D390" s="50"/>
      <c r="E390" s="50"/>
      <c r="F390" s="50"/>
      <c r="G390" s="50"/>
      <c r="O390" s="50"/>
    </row>
    <row r="391" spans="1:15" x14ac:dyDescent="0.2">
      <c r="A391" s="50"/>
      <c r="B391" s="80"/>
      <c r="C391" s="50"/>
      <c r="D391" s="50"/>
      <c r="E391" s="50"/>
      <c r="F391" s="50"/>
      <c r="G391" s="50"/>
      <c r="O391" s="50"/>
    </row>
    <row r="392" spans="1:15" x14ac:dyDescent="0.2">
      <c r="A392" s="50"/>
      <c r="B392" s="80"/>
      <c r="C392" s="50"/>
      <c r="D392" s="50"/>
      <c r="E392" s="50"/>
      <c r="F392" s="50"/>
      <c r="G392" s="50"/>
      <c r="O392" s="50"/>
    </row>
    <row r="393" spans="1:15" x14ac:dyDescent="0.2">
      <c r="A393" s="50"/>
      <c r="B393" s="80"/>
      <c r="C393" s="50"/>
      <c r="D393" s="50"/>
      <c r="E393" s="50"/>
      <c r="F393" s="50"/>
      <c r="G393" s="50"/>
      <c r="O393" s="50"/>
    </row>
    <row r="394" spans="1:15" x14ac:dyDescent="0.2">
      <c r="A394" s="50"/>
      <c r="B394" s="80"/>
      <c r="C394" s="50"/>
      <c r="D394" s="50"/>
      <c r="E394" s="50"/>
      <c r="F394" s="50"/>
      <c r="G394" s="50"/>
      <c r="O394" s="50"/>
    </row>
    <row r="395" spans="1:15" x14ac:dyDescent="0.2">
      <c r="A395" s="50"/>
      <c r="B395" s="80"/>
      <c r="C395" s="50"/>
      <c r="D395" s="50"/>
      <c r="E395" s="50"/>
      <c r="F395" s="50"/>
      <c r="G395" s="50"/>
      <c r="O395" s="50"/>
    </row>
    <row r="396" spans="1:15" x14ac:dyDescent="0.2">
      <c r="A396" s="50"/>
      <c r="B396" s="80"/>
      <c r="C396" s="50"/>
      <c r="D396" s="50"/>
      <c r="E396" s="50"/>
      <c r="F396" s="50"/>
      <c r="G396" s="50"/>
      <c r="O396" s="50"/>
    </row>
    <row r="397" spans="1:15" x14ac:dyDescent="0.2">
      <c r="A397" s="50"/>
      <c r="B397" s="80"/>
      <c r="C397" s="50"/>
      <c r="D397" s="50"/>
      <c r="E397" s="50"/>
      <c r="F397" s="50"/>
      <c r="G397" s="50"/>
      <c r="O397" s="50"/>
    </row>
    <row r="398" spans="1:15" x14ac:dyDescent="0.2">
      <c r="A398" s="50"/>
      <c r="B398" s="80"/>
      <c r="C398" s="50"/>
      <c r="D398" s="50"/>
      <c r="E398" s="50"/>
      <c r="F398" s="50"/>
      <c r="G398" s="50"/>
      <c r="O398" s="50"/>
    </row>
    <row r="399" spans="1:15" x14ac:dyDescent="0.2">
      <c r="A399" s="50"/>
      <c r="B399" s="80"/>
      <c r="C399" s="50"/>
      <c r="D399" s="50"/>
      <c r="E399" s="50"/>
      <c r="F399" s="50"/>
      <c r="G399" s="50"/>
      <c r="O399" s="50"/>
    </row>
    <row r="400" spans="1:15" x14ac:dyDescent="0.2">
      <c r="A400" s="50"/>
      <c r="B400" s="80"/>
      <c r="C400" s="50"/>
      <c r="D400" s="50"/>
      <c r="E400" s="50"/>
      <c r="F400" s="50"/>
      <c r="G400" s="50"/>
      <c r="O400" s="50"/>
    </row>
    <row r="401" spans="1:15" x14ac:dyDescent="0.2">
      <c r="A401" s="50"/>
      <c r="B401" s="80"/>
      <c r="C401" s="50"/>
      <c r="D401" s="50"/>
      <c r="E401" s="50"/>
      <c r="F401" s="50"/>
      <c r="G401" s="50"/>
      <c r="O401" s="50"/>
    </row>
    <row r="402" spans="1:15" x14ac:dyDescent="0.2">
      <c r="A402" s="50"/>
      <c r="B402" s="80"/>
      <c r="C402" s="50"/>
      <c r="D402" s="50"/>
      <c r="E402" s="50"/>
      <c r="F402" s="50"/>
      <c r="G402" s="50"/>
      <c r="O402" s="50"/>
    </row>
    <row r="403" spans="1:15" x14ac:dyDescent="0.2">
      <c r="A403" s="50"/>
      <c r="B403" s="80"/>
      <c r="C403" s="50"/>
      <c r="D403" s="50"/>
      <c r="E403" s="50"/>
      <c r="F403" s="50"/>
      <c r="G403" s="50"/>
      <c r="O403" s="50"/>
    </row>
    <row r="404" spans="1:15" x14ac:dyDescent="0.2">
      <c r="A404" s="50"/>
      <c r="B404" s="80"/>
      <c r="C404" s="50"/>
      <c r="D404" s="50"/>
      <c r="E404" s="50"/>
      <c r="F404" s="50"/>
      <c r="G404" s="50"/>
      <c r="O404" s="50"/>
    </row>
    <row r="405" spans="1:15" x14ac:dyDescent="0.2">
      <c r="A405" s="50"/>
      <c r="B405" s="80"/>
      <c r="C405" s="50"/>
      <c r="D405" s="50"/>
      <c r="E405" s="50"/>
      <c r="F405" s="50"/>
      <c r="G405" s="50"/>
      <c r="O405" s="50"/>
    </row>
    <row r="406" spans="1:15" x14ac:dyDescent="0.2">
      <c r="A406" s="50"/>
      <c r="B406" s="80"/>
      <c r="C406" s="50"/>
      <c r="D406" s="50"/>
      <c r="E406" s="50"/>
      <c r="F406" s="50"/>
      <c r="G406" s="50"/>
      <c r="O406" s="50"/>
    </row>
    <row r="407" spans="1:15" x14ac:dyDescent="0.2">
      <c r="A407" s="50"/>
      <c r="B407" s="80"/>
      <c r="C407" s="50"/>
      <c r="D407" s="50"/>
      <c r="E407" s="50"/>
      <c r="F407" s="50"/>
      <c r="G407" s="50"/>
      <c r="O407" s="50"/>
    </row>
    <row r="408" spans="1:15" x14ac:dyDescent="0.2">
      <c r="A408" s="50"/>
      <c r="B408" s="80"/>
      <c r="C408" s="50"/>
      <c r="D408" s="50"/>
      <c r="E408" s="50"/>
      <c r="F408" s="50"/>
      <c r="G408" s="50"/>
      <c r="O408" s="50"/>
    </row>
    <row r="409" spans="1:15" x14ac:dyDescent="0.2">
      <c r="A409" s="50"/>
      <c r="B409" s="80"/>
      <c r="C409" s="50"/>
      <c r="D409" s="50"/>
      <c r="E409" s="50"/>
      <c r="F409" s="50"/>
      <c r="G409" s="50"/>
      <c r="O409" s="50"/>
    </row>
    <row r="410" spans="1:15" x14ac:dyDescent="0.2">
      <c r="A410" s="50"/>
      <c r="B410" s="80"/>
      <c r="C410" s="50"/>
      <c r="D410" s="50"/>
      <c r="E410" s="50"/>
      <c r="F410" s="50"/>
      <c r="G410" s="50"/>
      <c r="O410" s="50"/>
    </row>
    <row r="411" spans="1:15" x14ac:dyDescent="0.2">
      <c r="A411" s="50"/>
      <c r="B411" s="80"/>
      <c r="C411" s="50"/>
      <c r="D411" s="50"/>
      <c r="E411" s="50"/>
      <c r="F411" s="50"/>
      <c r="G411" s="50"/>
      <c r="O411" s="50"/>
    </row>
    <row r="412" spans="1:15" x14ac:dyDescent="0.2">
      <c r="A412" s="50"/>
      <c r="B412" s="80"/>
      <c r="C412" s="50"/>
      <c r="D412" s="50"/>
      <c r="E412" s="50"/>
      <c r="F412" s="50"/>
      <c r="G412" s="50"/>
      <c r="O412" s="50"/>
    </row>
    <row r="413" spans="1:15" x14ac:dyDescent="0.2">
      <c r="A413" s="50"/>
      <c r="B413" s="80"/>
      <c r="C413" s="50"/>
      <c r="D413" s="50"/>
      <c r="E413" s="50"/>
      <c r="F413" s="50"/>
      <c r="G413" s="50"/>
      <c r="O413" s="50"/>
    </row>
    <row r="414" spans="1:15" x14ac:dyDescent="0.2">
      <c r="A414" s="50"/>
      <c r="B414" s="80"/>
      <c r="C414" s="50"/>
      <c r="D414" s="50"/>
      <c r="E414" s="50"/>
      <c r="F414" s="50"/>
      <c r="G414" s="50"/>
      <c r="O414" s="50"/>
    </row>
    <row r="415" spans="1:15" x14ac:dyDescent="0.2">
      <c r="A415" s="50"/>
      <c r="B415" s="80"/>
      <c r="C415" s="50"/>
      <c r="D415" s="50"/>
      <c r="E415" s="50"/>
      <c r="F415" s="50"/>
      <c r="G415" s="50"/>
      <c r="O415" s="50"/>
    </row>
    <row r="416" spans="1:15" x14ac:dyDescent="0.2">
      <c r="A416" s="50"/>
      <c r="B416" s="80"/>
      <c r="C416" s="50"/>
      <c r="D416" s="50"/>
      <c r="E416" s="50"/>
      <c r="F416" s="50"/>
      <c r="G416" s="50"/>
      <c r="O416" s="50"/>
    </row>
    <row r="417" spans="1:15" x14ac:dyDescent="0.2">
      <c r="A417" s="50"/>
      <c r="B417" s="80"/>
      <c r="C417" s="50"/>
      <c r="D417" s="50"/>
      <c r="E417" s="50"/>
      <c r="F417" s="50"/>
      <c r="G417" s="50"/>
      <c r="O417" s="50"/>
    </row>
    <row r="418" spans="1:15" x14ac:dyDescent="0.2">
      <c r="A418" s="50"/>
      <c r="B418" s="80"/>
      <c r="C418" s="50"/>
      <c r="D418" s="50"/>
      <c r="E418" s="50"/>
      <c r="F418" s="50"/>
      <c r="G418" s="50"/>
      <c r="O418" s="50"/>
    </row>
    <row r="419" spans="1:15" x14ac:dyDescent="0.2">
      <c r="A419" s="50"/>
      <c r="B419" s="80"/>
      <c r="C419" s="50"/>
      <c r="D419" s="50"/>
      <c r="E419" s="50"/>
      <c r="F419" s="50"/>
      <c r="G419" s="50"/>
      <c r="O419" s="50"/>
    </row>
    <row r="420" spans="1:15" x14ac:dyDescent="0.2">
      <c r="A420" s="50"/>
      <c r="B420" s="80"/>
      <c r="C420" s="50"/>
      <c r="D420" s="50"/>
      <c r="E420" s="50"/>
      <c r="F420" s="50"/>
      <c r="G420" s="50"/>
      <c r="O420" s="50"/>
    </row>
    <row r="421" spans="1:15" x14ac:dyDescent="0.2">
      <c r="A421" s="50"/>
      <c r="B421" s="80"/>
      <c r="C421" s="50"/>
      <c r="D421" s="50"/>
      <c r="E421" s="50"/>
      <c r="F421" s="50"/>
      <c r="G421" s="50"/>
      <c r="O421" s="50"/>
    </row>
    <row r="422" spans="1:15" x14ac:dyDescent="0.2">
      <c r="A422" s="50"/>
      <c r="B422" s="80"/>
      <c r="C422" s="50"/>
      <c r="D422" s="50"/>
      <c r="E422" s="50"/>
      <c r="F422" s="50"/>
      <c r="G422" s="50"/>
      <c r="O422" s="50"/>
    </row>
    <row r="423" spans="1:15" x14ac:dyDescent="0.2">
      <c r="A423" s="50"/>
      <c r="B423" s="80"/>
      <c r="C423" s="50"/>
      <c r="D423" s="50"/>
      <c r="E423" s="50"/>
      <c r="F423" s="50"/>
      <c r="G423" s="50"/>
      <c r="O423" s="50"/>
    </row>
    <row r="424" spans="1:15" x14ac:dyDescent="0.2">
      <c r="A424" s="50"/>
      <c r="B424" s="80"/>
      <c r="C424" s="50"/>
      <c r="D424" s="50"/>
      <c r="E424" s="50"/>
      <c r="F424" s="50"/>
      <c r="G424" s="50"/>
      <c r="O424" s="50"/>
    </row>
    <row r="425" spans="1:15" x14ac:dyDescent="0.2">
      <c r="A425" s="50"/>
      <c r="B425" s="80"/>
      <c r="C425" s="50"/>
      <c r="D425" s="50"/>
      <c r="E425" s="50"/>
      <c r="F425" s="50"/>
      <c r="G425" s="50"/>
      <c r="O425" s="50"/>
    </row>
    <row r="426" spans="1:15" x14ac:dyDescent="0.2">
      <c r="A426" s="50"/>
      <c r="B426" s="80"/>
      <c r="C426" s="50"/>
      <c r="D426" s="50"/>
      <c r="E426" s="50"/>
      <c r="F426" s="50"/>
      <c r="G426" s="50"/>
      <c r="O426" s="50"/>
    </row>
    <row r="427" spans="1:15" x14ac:dyDescent="0.2">
      <c r="A427" s="50"/>
      <c r="B427" s="80"/>
      <c r="C427" s="50"/>
      <c r="D427" s="50"/>
      <c r="E427" s="50"/>
      <c r="F427" s="50"/>
      <c r="G427" s="50"/>
      <c r="O427" s="50"/>
    </row>
    <row r="428" spans="1:15" x14ac:dyDescent="0.2">
      <c r="A428" s="50"/>
      <c r="B428" s="80"/>
      <c r="C428" s="50"/>
      <c r="D428" s="50"/>
      <c r="E428" s="50"/>
      <c r="F428" s="50"/>
      <c r="G428" s="50"/>
      <c r="O428" s="50"/>
    </row>
    <row r="429" spans="1:15" x14ac:dyDescent="0.2">
      <c r="A429" s="50"/>
      <c r="B429" s="80"/>
      <c r="C429" s="50"/>
      <c r="D429" s="50"/>
      <c r="E429" s="50"/>
      <c r="F429" s="50"/>
      <c r="G429" s="50"/>
      <c r="O429" s="50"/>
    </row>
    <row r="430" spans="1:15" x14ac:dyDescent="0.2">
      <c r="A430" s="50"/>
      <c r="B430" s="80"/>
      <c r="C430" s="50"/>
      <c r="D430" s="50"/>
      <c r="E430" s="50"/>
      <c r="F430" s="50"/>
      <c r="G430" s="50"/>
      <c r="O430" s="50"/>
    </row>
    <row r="431" spans="1:15" x14ac:dyDescent="0.2">
      <c r="A431" s="50"/>
      <c r="B431" s="80"/>
      <c r="C431" s="50"/>
      <c r="D431" s="50"/>
      <c r="E431" s="50"/>
      <c r="F431" s="50"/>
      <c r="G431" s="50"/>
      <c r="O431" s="50"/>
    </row>
    <row r="432" spans="1:15" x14ac:dyDescent="0.2">
      <c r="A432" s="50"/>
      <c r="B432" s="80"/>
      <c r="C432" s="50"/>
      <c r="D432" s="50"/>
      <c r="E432" s="50"/>
      <c r="F432" s="50"/>
      <c r="G432" s="50"/>
      <c r="O432" s="50"/>
    </row>
    <row r="433" spans="1:15" x14ac:dyDescent="0.2">
      <c r="A433" s="50"/>
      <c r="B433" s="80"/>
      <c r="C433" s="50"/>
      <c r="D433" s="50"/>
      <c r="E433" s="50"/>
      <c r="F433" s="50"/>
      <c r="G433" s="50"/>
      <c r="O433" s="50"/>
    </row>
    <row r="434" spans="1:15" x14ac:dyDescent="0.2">
      <c r="A434" s="50"/>
      <c r="B434" s="80"/>
      <c r="C434" s="50"/>
      <c r="D434" s="50"/>
      <c r="E434" s="50"/>
      <c r="F434" s="50"/>
      <c r="G434" s="50"/>
      <c r="O434" s="50"/>
    </row>
    <row r="435" spans="1:15" x14ac:dyDescent="0.2">
      <c r="A435" s="50"/>
      <c r="B435" s="80"/>
      <c r="C435" s="50"/>
      <c r="D435" s="50"/>
      <c r="E435" s="50"/>
      <c r="F435" s="50"/>
      <c r="G435" s="50"/>
      <c r="O435" s="50"/>
    </row>
    <row r="436" spans="1:15" x14ac:dyDescent="0.2">
      <c r="A436" s="50"/>
      <c r="B436" s="80"/>
      <c r="C436" s="50"/>
      <c r="D436" s="50"/>
      <c r="E436" s="50"/>
      <c r="F436" s="50"/>
      <c r="G436" s="50"/>
      <c r="O436" s="50"/>
    </row>
    <row r="437" spans="1:15" x14ac:dyDescent="0.2">
      <c r="A437" s="50"/>
      <c r="B437" s="80"/>
      <c r="C437" s="50"/>
      <c r="D437" s="50"/>
      <c r="E437" s="50"/>
      <c r="F437" s="50"/>
      <c r="G437" s="50"/>
      <c r="O437" s="50"/>
    </row>
    <row r="438" spans="1:15" x14ac:dyDescent="0.2">
      <c r="A438" s="50"/>
      <c r="B438" s="80"/>
      <c r="C438" s="50"/>
      <c r="D438" s="50"/>
      <c r="E438" s="50"/>
      <c r="F438" s="50"/>
      <c r="G438" s="50"/>
      <c r="O438" s="50"/>
    </row>
    <row r="439" spans="1:15" x14ac:dyDescent="0.2">
      <c r="A439" s="50"/>
      <c r="B439" s="80"/>
      <c r="C439" s="50"/>
      <c r="D439" s="50"/>
      <c r="E439" s="50"/>
      <c r="F439" s="50"/>
      <c r="G439" s="50"/>
      <c r="O439" s="50"/>
    </row>
    <row r="440" spans="1:15" x14ac:dyDescent="0.2">
      <c r="A440" s="50"/>
      <c r="B440" s="80"/>
      <c r="C440" s="50"/>
      <c r="D440" s="50"/>
      <c r="E440" s="50"/>
      <c r="F440" s="50"/>
      <c r="G440" s="50"/>
      <c r="O440" s="50"/>
    </row>
    <row r="441" spans="1:15" x14ac:dyDescent="0.2">
      <c r="A441" s="50"/>
      <c r="B441" s="80"/>
      <c r="C441" s="50"/>
      <c r="D441" s="50"/>
      <c r="E441" s="50"/>
      <c r="F441" s="50"/>
      <c r="G441" s="50"/>
      <c r="O441" s="50"/>
    </row>
    <row r="442" spans="1:15" x14ac:dyDescent="0.2">
      <c r="A442" s="50"/>
      <c r="B442" s="80"/>
      <c r="C442" s="50"/>
      <c r="D442" s="50"/>
      <c r="E442" s="50"/>
      <c r="F442" s="50"/>
      <c r="G442" s="50"/>
      <c r="O442" s="50"/>
    </row>
    <row r="443" spans="1:15" x14ac:dyDescent="0.2">
      <c r="A443" s="50"/>
      <c r="B443" s="80"/>
      <c r="C443" s="50"/>
      <c r="D443" s="50"/>
      <c r="E443" s="50"/>
      <c r="F443" s="50"/>
      <c r="G443" s="50"/>
      <c r="O443" s="50"/>
    </row>
    <row r="444" spans="1:15" x14ac:dyDescent="0.2">
      <c r="A444" s="50"/>
      <c r="B444" s="80"/>
      <c r="C444" s="50"/>
      <c r="D444" s="50"/>
      <c r="E444" s="50"/>
      <c r="F444" s="50"/>
      <c r="G444" s="50"/>
      <c r="O444" s="50"/>
    </row>
    <row r="445" spans="1:15" x14ac:dyDescent="0.2">
      <c r="A445" s="50"/>
      <c r="B445" s="80"/>
      <c r="C445" s="50"/>
      <c r="D445" s="50"/>
      <c r="E445" s="50"/>
      <c r="F445" s="50"/>
      <c r="G445" s="50"/>
      <c r="O445" s="50"/>
    </row>
    <row r="446" spans="1:15" x14ac:dyDescent="0.2">
      <c r="A446" s="50"/>
      <c r="B446" s="80"/>
      <c r="C446" s="50"/>
      <c r="D446" s="50"/>
      <c r="E446" s="50"/>
      <c r="F446" s="50"/>
      <c r="G446" s="50"/>
      <c r="O446" s="50"/>
    </row>
    <row r="447" spans="1:15" x14ac:dyDescent="0.2">
      <c r="A447" s="50"/>
      <c r="B447" s="80"/>
      <c r="C447" s="50"/>
      <c r="D447" s="50"/>
      <c r="E447" s="50"/>
      <c r="F447" s="50"/>
      <c r="G447" s="50"/>
      <c r="O447" s="50"/>
    </row>
    <row r="448" spans="1:15" x14ac:dyDescent="0.2">
      <c r="A448" s="50"/>
      <c r="B448" s="80"/>
      <c r="C448" s="50"/>
      <c r="D448" s="50"/>
      <c r="E448" s="50"/>
      <c r="F448" s="50"/>
      <c r="G448" s="50"/>
      <c r="O448" s="50"/>
    </row>
    <row r="449" spans="1:15" x14ac:dyDescent="0.2">
      <c r="A449" s="50"/>
      <c r="B449" s="80"/>
      <c r="C449" s="50"/>
      <c r="D449" s="50"/>
      <c r="E449" s="50"/>
      <c r="F449" s="50"/>
      <c r="G449" s="50"/>
      <c r="O449" s="50"/>
    </row>
    <row r="450" spans="1:15" x14ac:dyDescent="0.2">
      <c r="A450" s="50"/>
      <c r="B450" s="80"/>
      <c r="C450" s="50"/>
      <c r="D450" s="50"/>
      <c r="E450" s="50"/>
      <c r="F450" s="50"/>
      <c r="G450" s="50"/>
      <c r="O450" s="50"/>
    </row>
    <row r="451" spans="1:15" x14ac:dyDescent="0.2">
      <c r="A451" s="50"/>
      <c r="B451" s="80"/>
      <c r="C451" s="50"/>
      <c r="D451" s="50"/>
      <c r="E451" s="50"/>
      <c r="F451" s="50"/>
      <c r="G451" s="50"/>
      <c r="O451" s="50"/>
    </row>
    <row r="452" spans="1:15" x14ac:dyDescent="0.2">
      <c r="A452" s="50"/>
      <c r="B452" s="80"/>
      <c r="C452" s="50"/>
      <c r="D452" s="50"/>
      <c r="E452" s="50"/>
      <c r="F452" s="50"/>
      <c r="G452" s="50"/>
      <c r="O452" s="50"/>
    </row>
    <row r="453" spans="1:15" x14ac:dyDescent="0.2">
      <c r="A453" s="50"/>
      <c r="B453" s="80"/>
      <c r="C453" s="50"/>
      <c r="D453" s="50"/>
      <c r="E453" s="50"/>
      <c r="F453" s="50"/>
      <c r="G453" s="50"/>
      <c r="O453" s="50"/>
    </row>
    <row r="454" spans="1:15" x14ac:dyDescent="0.2">
      <c r="A454" s="50"/>
      <c r="B454" s="80"/>
      <c r="C454" s="50"/>
      <c r="D454" s="50"/>
      <c r="E454" s="50"/>
      <c r="F454" s="50"/>
      <c r="G454" s="50"/>
      <c r="O454" s="50"/>
    </row>
    <row r="455" spans="1:15" x14ac:dyDescent="0.2">
      <c r="A455" s="50"/>
      <c r="B455" s="80"/>
      <c r="C455" s="50"/>
      <c r="D455" s="50"/>
      <c r="E455" s="50"/>
      <c r="F455" s="50"/>
      <c r="G455" s="50"/>
      <c r="O455" s="50"/>
    </row>
    <row r="456" spans="1:15" x14ac:dyDescent="0.2">
      <c r="A456" s="50"/>
      <c r="B456" s="80"/>
      <c r="C456" s="50"/>
      <c r="D456" s="50"/>
      <c r="E456" s="50"/>
      <c r="F456" s="50"/>
      <c r="G456" s="50"/>
      <c r="O456" s="50"/>
    </row>
    <row r="457" spans="1:15" x14ac:dyDescent="0.2">
      <c r="A457" s="50"/>
      <c r="B457" s="80"/>
      <c r="C457" s="50"/>
      <c r="D457" s="50"/>
      <c r="E457" s="50"/>
      <c r="F457" s="50"/>
      <c r="G457" s="50"/>
      <c r="O457" s="50"/>
    </row>
    <row r="458" spans="1:15" x14ac:dyDescent="0.2">
      <c r="A458" s="50"/>
      <c r="B458" s="80"/>
      <c r="C458" s="50"/>
      <c r="D458" s="50"/>
      <c r="E458" s="50"/>
      <c r="F458" s="50"/>
      <c r="G458" s="50"/>
      <c r="O458" s="50"/>
    </row>
    <row r="459" spans="1:15" x14ac:dyDescent="0.2">
      <c r="A459" s="50"/>
      <c r="B459" s="80"/>
      <c r="C459" s="50"/>
      <c r="D459" s="50"/>
      <c r="E459" s="50"/>
      <c r="F459" s="50"/>
      <c r="G459" s="50"/>
      <c r="O459" s="50"/>
    </row>
    <row r="460" spans="1:15" x14ac:dyDescent="0.2">
      <c r="A460" s="50"/>
      <c r="B460" s="80"/>
      <c r="C460" s="50"/>
      <c r="D460" s="50"/>
      <c r="E460" s="50"/>
      <c r="F460" s="50"/>
      <c r="G460" s="50"/>
      <c r="O460" s="50"/>
    </row>
    <row r="461" spans="1:15" x14ac:dyDescent="0.2">
      <c r="A461" s="50"/>
      <c r="B461" s="80"/>
      <c r="C461" s="50"/>
      <c r="D461" s="50"/>
      <c r="E461" s="50"/>
      <c r="F461" s="50"/>
      <c r="G461" s="50"/>
      <c r="O461" s="50"/>
    </row>
    <row r="462" spans="1:15" x14ac:dyDescent="0.2">
      <c r="A462" s="50"/>
      <c r="B462" s="80"/>
      <c r="C462" s="50"/>
      <c r="D462" s="50"/>
      <c r="E462" s="50"/>
      <c r="F462" s="50"/>
      <c r="G462" s="50"/>
      <c r="O462" s="50"/>
    </row>
    <row r="463" spans="1:15" x14ac:dyDescent="0.2">
      <c r="A463" s="50"/>
      <c r="B463" s="80"/>
      <c r="C463" s="50"/>
      <c r="D463" s="50"/>
      <c r="E463" s="50"/>
      <c r="F463" s="50"/>
      <c r="G463" s="50"/>
      <c r="O463" s="50"/>
    </row>
    <row r="464" spans="1:15" x14ac:dyDescent="0.2">
      <c r="A464" s="50"/>
      <c r="B464" s="80"/>
      <c r="C464" s="50"/>
      <c r="D464" s="50"/>
      <c r="E464" s="50"/>
      <c r="F464" s="50"/>
      <c r="G464" s="50"/>
      <c r="O464" s="50"/>
    </row>
    <row r="465" spans="1:15" x14ac:dyDescent="0.2">
      <c r="A465" s="50"/>
      <c r="B465" s="80"/>
      <c r="C465" s="50"/>
      <c r="D465" s="50"/>
      <c r="E465" s="50"/>
      <c r="F465" s="50"/>
      <c r="G465" s="50"/>
      <c r="O465" s="50"/>
    </row>
    <row r="466" spans="1:15" x14ac:dyDescent="0.2">
      <c r="A466" s="50"/>
      <c r="B466" s="80"/>
      <c r="C466" s="50"/>
      <c r="D466" s="50"/>
      <c r="E466" s="50"/>
      <c r="F466" s="50"/>
      <c r="G466" s="50"/>
      <c r="O466" s="50"/>
    </row>
    <row r="467" spans="1:15" x14ac:dyDescent="0.2">
      <c r="A467" s="50"/>
      <c r="B467" s="80"/>
      <c r="C467" s="50"/>
      <c r="D467" s="50"/>
      <c r="E467" s="50"/>
      <c r="F467" s="50"/>
      <c r="G467" s="50"/>
      <c r="O467" s="50"/>
    </row>
    <row r="468" spans="1:15" x14ac:dyDescent="0.2">
      <c r="A468" s="50"/>
      <c r="B468" s="80"/>
      <c r="C468" s="50"/>
      <c r="D468" s="50"/>
      <c r="E468" s="50"/>
      <c r="F468" s="50"/>
      <c r="G468" s="50"/>
      <c r="O468" s="50"/>
    </row>
    <row r="469" spans="1:15" x14ac:dyDescent="0.2">
      <c r="A469" s="50"/>
      <c r="B469" s="80"/>
      <c r="C469" s="50"/>
      <c r="D469" s="50"/>
      <c r="E469" s="50"/>
      <c r="F469" s="50"/>
      <c r="G469" s="50"/>
      <c r="O469" s="50"/>
    </row>
    <row r="470" spans="1:15" x14ac:dyDescent="0.2">
      <c r="A470" s="50"/>
      <c r="B470" s="80"/>
      <c r="C470" s="50"/>
      <c r="D470" s="50"/>
      <c r="E470" s="50"/>
      <c r="F470" s="50"/>
      <c r="G470" s="50"/>
      <c r="O470" s="50"/>
    </row>
    <row r="471" spans="1:15" x14ac:dyDescent="0.2">
      <c r="A471" s="50"/>
      <c r="B471" s="80"/>
      <c r="C471" s="50"/>
      <c r="D471" s="50"/>
      <c r="E471" s="50"/>
      <c r="F471" s="50"/>
      <c r="G471" s="50"/>
      <c r="O471" s="50"/>
    </row>
    <row r="472" spans="1:15" x14ac:dyDescent="0.2">
      <c r="A472" s="50"/>
      <c r="B472" s="80"/>
      <c r="C472" s="50"/>
      <c r="D472" s="50"/>
      <c r="E472" s="50"/>
      <c r="F472" s="50"/>
      <c r="G472" s="50"/>
      <c r="O472" s="50"/>
    </row>
    <row r="473" spans="1:15" x14ac:dyDescent="0.2">
      <c r="A473" s="50"/>
      <c r="B473" s="80"/>
      <c r="C473" s="50"/>
      <c r="D473" s="50"/>
      <c r="E473" s="50"/>
      <c r="F473" s="50"/>
      <c r="G473" s="50"/>
      <c r="O473" s="50"/>
    </row>
    <row r="474" spans="1:15" x14ac:dyDescent="0.2">
      <c r="A474" s="50"/>
      <c r="B474" s="80"/>
      <c r="C474" s="50"/>
      <c r="D474" s="50"/>
      <c r="E474" s="50"/>
      <c r="F474" s="50"/>
      <c r="G474" s="50"/>
      <c r="O474" s="50"/>
    </row>
    <row r="475" spans="1:15" x14ac:dyDescent="0.2">
      <c r="A475" s="50"/>
      <c r="B475" s="80"/>
      <c r="C475" s="50"/>
      <c r="D475" s="50"/>
      <c r="E475" s="50"/>
      <c r="F475" s="50"/>
      <c r="G475" s="50"/>
      <c r="O475" s="50"/>
    </row>
    <row r="476" spans="1:15" x14ac:dyDescent="0.2">
      <c r="A476" s="50"/>
      <c r="B476" s="80"/>
      <c r="C476" s="50"/>
      <c r="D476" s="50"/>
      <c r="E476" s="50"/>
      <c r="F476" s="50"/>
      <c r="G476" s="50"/>
      <c r="O476" s="50"/>
    </row>
    <row r="477" spans="1:15" x14ac:dyDescent="0.2">
      <c r="A477" s="50"/>
      <c r="B477" s="80"/>
      <c r="C477" s="50"/>
      <c r="D477" s="50"/>
      <c r="E477" s="50"/>
      <c r="F477" s="50"/>
      <c r="G477" s="50"/>
      <c r="O477" s="50"/>
    </row>
    <row r="478" spans="1:15" x14ac:dyDescent="0.2">
      <c r="A478" s="50"/>
      <c r="B478" s="80"/>
      <c r="C478" s="50"/>
      <c r="D478" s="50"/>
      <c r="E478" s="50"/>
      <c r="F478" s="50"/>
      <c r="G478" s="50"/>
      <c r="O478" s="50"/>
    </row>
    <row r="479" spans="1:15" x14ac:dyDescent="0.2">
      <c r="A479" s="50"/>
      <c r="B479" s="80"/>
      <c r="C479" s="50"/>
      <c r="D479" s="50"/>
      <c r="E479" s="50"/>
      <c r="F479" s="50"/>
      <c r="G479" s="50"/>
      <c r="O479" s="50"/>
    </row>
    <row r="480" spans="1:15" x14ac:dyDescent="0.2">
      <c r="A480" s="50"/>
      <c r="B480" s="80"/>
      <c r="C480" s="50"/>
      <c r="D480" s="50"/>
      <c r="E480" s="50"/>
      <c r="F480" s="50"/>
      <c r="G480" s="50"/>
      <c r="O480" s="50"/>
    </row>
    <row r="481" spans="1:15" x14ac:dyDescent="0.2">
      <c r="A481" s="50"/>
      <c r="B481" s="80"/>
      <c r="C481" s="50"/>
      <c r="D481" s="50"/>
      <c r="E481" s="50"/>
      <c r="F481" s="50"/>
      <c r="G481" s="50"/>
      <c r="O481" s="50"/>
    </row>
    <row r="482" spans="1:15" x14ac:dyDescent="0.2">
      <c r="A482" s="50"/>
      <c r="B482" s="80"/>
      <c r="C482" s="50"/>
      <c r="D482" s="50"/>
      <c r="E482" s="50"/>
      <c r="F482" s="50"/>
      <c r="G482" s="50"/>
      <c r="O482" s="50"/>
    </row>
    <row r="483" spans="1:15" x14ac:dyDescent="0.2">
      <c r="A483" s="50"/>
      <c r="B483" s="80"/>
      <c r="C483" s="50"/>
      <c r="D483" s="50"/>
      <c r="E483" s="50"/>
      <c r="F483" s="50"/>
      <c r="G483" s="50"/>
      <c r="O483" s="50"/>
    </row>
    <row r="484" spans="1:15" x14ac:dyDescent="0.2">
      <c r="A484" s="50"/>
      <c r="B484" s="80"/>
      <c r="C484" s="50"/>
      <c r="D484" s="50"/>
      <c r="E484" s="50"/>
      <c r="F484" s="50"/>
      <c r="G484" s="50"/>
      <c r="O484" s="50"/>
    </row>
    <row r="485" spans="1:15" x14ac:dyDescent="0.2">
      <c r="A485" s="50"/>
      <c r="B485" s="80"/>
      <c r="C485" s="50"/>
      <c r="D485" s="50"/>
      <c r="E485" s="50"/>
      <c r="F485" s="50"/>
      <c r="G485" s="50"/>
      <c r="O485" s="50"/>
    </row>
    <row r="486" spans="1:15" x14ac:dyDescent="0.2">
      <c r="A486" s="50"/>
      <c r="B486" s="80"/>
      <c r="C486" s="50"/>
      <c r="D486" s="50"/>
      <c r="E486" s="50"/>
      <c r="F486" s="50"/>
      <c r="G486" s="50"/>
      <c r="O486" s="50"/>
    </row>
    <row r="487" spans="1:15" x14ac:dyDescent="0.2">
      <c r="A487" s="50"/>
      <c r="B487" s="80"/>
      <c r="C487" s="50"/>
      <c r="D487" s="50"/>
      <c r="E487" s="50"/>
      <c r="F487" s="50"/>
      <c r="G487" s="50"/>
      <c r="O487" s="50"/>
    </row>
    <row r="488" spans="1:15" x14ac:dyDescent="0.2">
      <c r="A488" s="50"/>
      <c r="B488" s="80"/>
      <c r="C488" s="50"/>
      <c r="D488" s="50"/>
      <c r="E488" s="50"/>
      <c r="F488" s="50"/>
      <c r="G488" s="50"/>
      <c r="O488" s="50"/>
    </row>
    <row r="489" spans="1:15" x14ac:dyDescent="0.2">
      <c r="A489" s="50"/>
      <c r="B489" s="80"/>
      <c r="C489" s="50"/>
      <c r="D489" s="50"/>
      <c r="E489" s="50"/>
      <c r="F489" s="50"/>
      <c r="G489" s="50"/>
      <c r="O489" s="50"/>
    </row>
    <row r="490" spans="1:15" x14ac:dyDescent="0.2">
      <c r="A490" s="50"/>
      <c r="B490" s="80"/>
      <c r="C490" s="50"/>
      <c r="D490" s="50"/>
      <c r="E490" s="50"/>
      <c r="F490" s="50"/>
      <c r="G490" s="50"/>
      <c r="O490" s="50"/>
    </row>
    <row r="491" spans="1:15" x14ac:dyDescent="0.2">
      <c r="A491" s="50"/>
      <c r="B491" s="80"/>
      <c r="C491" s="50"/>
      <c r="D491" s="50"/>
      <c r="E491" s="50"/>
      <c r="F491" s="50"/>
      <c r="G491" s="50"/>
      <c r="O491" s="50"/>
    </row>
    <row r="492" spans="1:15" x14ac:dyDescent="0.2">
      <c r="A492" s="50"/>
      <c r="B492" s="80"/>
      <c r="C492" s="50"/>
      <c r="D492" s="50"/>
      <c r="E492" s="50"/>
      <c r="F492" s="50"/>
      <c r="G492" s="50"/>
      <c r="O492" s="50"/>
    </row>
    <row r="493" spans="1:15" x14ac:dyDescent="0.2">
      <c r="A493" s="50"/>
      <c r="B493" s="80"/>
      <c r="C493" s="50"/>
      <c r="D493" s="50"/>
      <c r="E493" s="50"/>
      <c r="F493" s="50"/>
      <c r="G493" s="50"/>
      <c r="O493" s="50"/>
    </row>
    <row r="494" spans="1:15" x14ac:dyDescent="0.2">
      <c r="A494" s="50"/>
      <c r="B494" s="80"/>
      <c r="C494" s="50"/>
      <c r="D494" s="50"/>
      <c r="E494" s="50"/>
      <c r="F494" s="50"/>
      <c r="G494" s="50"/>
      <c r="O494" s="50"/>
    </row>
    <row r="495" spans="1:15" x14ac:dyDescent="0.2">
      <c r="A495" s="50"/>
      <c r="B495" s="80"/>
      <c r="C495" s="50"/>
      <c r="D495" s="50"/>
      <c r="E495" s="50"/>
      <c r="F495" s="50"/>
      <c r="G495" s="50"/>
      <c r="O495" s="50"/>
    </row>
    <row r="496" spans="1:15" x14ac:dyDescent="0.2">
      <c r="A496" s="50"/>
      <c r="B496" s="80"/>
      <c r="C496" s="50"/>
      <c r="D496" s="50"/>
      <c r="E496" s="50"/>
      <c r="F496" s="50"/>
      <c r="G496" s="50"/>
      <c r="O496" s="50"/>
    </row>
    <row r="497" spans="1:15" x14ac:dyDescent="0.2">
      <c r="A497" s="50"/>
      <c r="B497" s="80"/>
      <c r="C497" s="50"/>
      <c r="D497" s="50"/>
      <c r="E497" s="50"/>
      <c r="F497" s="50"/>
      <c r="G497" s="50"/>
      <c r="O497" s="50"/>
    </row>
    <row r="498" spans="1:15" x14ac:dyDescent="0.2">
      <c r="A498" s="50"/>
      <c r="B498" s="80"/>
      <c r="C498" s="50"/>
      <c r="D498" s="50"/>
      <c r="E498" s="50"/>
      <c r="F498" s="50"/>
      <c r="G498" s="50"/>
      <c r="O498" s="50"/>
    </row>
    <row r="499" spans="1:15" x14ac:dyDescent="0.2">
      <c r="A499" s="50"/>
      <c r="B499" s="80"/>
      <c r="C499" s="50"/>
      <c r="D499" s="50"/>
      <c r="E499" s="50"/>
      <c r="F499" s="50"/>
      <c r="G499" s="50"/>
      <c r="O499" s="50"/>
    </row>
    <row r="500" spans="1:15" x14ac:dyDescent="0.2">
      <c r="A500" s="50"/>
      <c r="B500" s="80"/>
      <c r="C500" s="50"/>
      <c r="D500" s="50"/>
      <c r="E500" s="50"/>
      <c r="F500" s="50"/>
      <c r="G500" s="50"/>
      <c r="O500" s="50"/>
    </row>
    <row r="501" spans="1:15" x14ac:dyDescent="0.2">
      <c r="A501" s="50"/>
      <c r="B501" s="80"/>
      <c r="C501" s="50"/>
      <c r="D501" s="50"/>
      <c r="E501" s="50"/>
      <c r="F501" s="50"/>
      <c r="G501" s="50"/>
      <c r="O501" s="50"/>
    </row>
    <row r="502" spans="1:15" x14ac:dyDescent="0.2">
      <c r="A502" s="50"/>
      <c r="B502" s="80"/>
      <c r="C502" s="50"/>
      <c r="D502" s="50"/>
      <c r="E502" s="50"/>
      <c r="F502" s="50"/>
      <c r="G502" s="50"/>
      <c r="O502" s="50"/>
    </row>
    <row r="503" spans="1:15" x14ac:dyDescent="0.2">
      <c r="A503" s="50"/>
      <c r="B503" s="80"/>
      <c r="C503" s="50"/>
      <c r="D503" s="50"/>
      <c r="E503" s="50"/>
      <c r="F503" s="50"/>
      <c r="G503" s="50"/>
      <c r="O503" s="50"/>
    </row>
    <row r="504" spans="1:15" x14ac:dyDescent="0.2">
      <c r="A504" s="50"/>
      <c r="B504" s="80"/>
      <c r="C504" s="50"/>
      <c r="D504" s="50"/>
      <c r="E504" s="50"/>
      <c r="F504" s="50"/>
      <c r="G504" s="50"/>
      <c r="O504" s="50"/>
    </row>
    <row r="505" spans="1:15" x14ac:dyDescent="0.2">
      <c r="A505" s="50"/>
      <c r="B505" s="80"/>
      <c r="C505" s="50"/>
      <c r="D505" s="50"/>
      <c r="E505" s="50"/>
      <c r="F505" s="50"/>
      <c r="G505" s="50"/>
      <c r="O505" s="50"/>
    </row>
    <row r="506" spans="1:15" x14ac:dyDescent="0.2">
      <c r="A506" s="50"/>
      <c r="B506" s="80"/>
      <c r="C506" s="50"/>
      <c r="D506" s="50"/>
      <c r="E506" s="50"/>
      <c r="F506" s="50"/>
      <c r="G506" s="50"/>
      <c r="O506" s="50"/>
    </row>
    <row r="507" spans="1:15" x14ac:dyDescent="0.2">
      <c r="A507" s="50"/>
      <c r="B507" s="80"/>
      <c r="C507" s="50"/>
      <c r="D507" s="50"/>
      <c r="E507" s="50"/>
      <c r="F507" s="50"/>
      <c r="G507" s="50"/>
      <c r="O507" s="50"/>
    </row>
    <row r="508" spans="1:15" x14ac:dyDescent="0.2">
      <c r="A508" s="50"/>
      <c r="B508" s="80"/>
      <c r="C508" s="50"/>
      <c r="D508" s="50"/>
      <c r="E508" s="50"/>
      <c r="F508" s="50"/>
      <c r="G508" s="50"/>
      <c r="O508" s="50"/>
    </row>
    <row r="509" spans="1:15" x14ac:dyDescent="0.2">
      <c r="A509" s="50"/>
      <c r="B509" s="80"/>
      <c r="C509" s="50"/>
      <c r="D509" s="50"/>
      <c r="E509" s="50"/>
      <c r="F509" s="50"/>
      <c r="G509" s="50"/>
      <c r="O509" s="50"/>
    </row>
    <row r="510" spans="1:15" x14ac:dyDescent="0.2">
      <c r="A510" s="50"/>
      <c r="B510" s="80"/>
      <c r="C510" s="50"/>
      <c r="D510" s="50"/>
      <c r="E510" s="50"/>
      <c r="F510" s="50"/>
      <c r="G510" s="50"/>
      <c r="O510" s="50"/>
    </row>
    <row r="511" spans="1:15" x14ac:dyDescent="0.2">
      <c r="A511" s="50"/>
      <c r="B511" s="80"/>
      <c r="C511" s="50"/>
      <c r="D511" s="50"/>
      <c r="E511" s="50"/>
      <c r="F511" s="50"/>
      <c r="G511" s="50"/>
      <c r="O511" s="50"/>
    </row>
    <row r="512" spans="1:15" x14ac:dyDescent="0.2">
      <c r="A512" s="50"/>
      <c r="B512" s="80"/>
      <c r="C512" s="50"/>
      <c r="D512" s="50"/>
      <c r="E512" s="50"/>
      <c r="F512" s="50"/>
      <c r="G512" s="50"/>
      <c r="O512" s="50"/>
    </row>
    <row r="513" spans="1:15" x14ac:dyDescent="0.2">
      <c r="A513" s="50"/>
      <c r="B513" s="80"/>
      <c r="C513" s="50"/>
      <c r="D513" s="50"/>
      <c r="E513" s="50"/>
      <c r="F513" s="50"/>
      <c r="G513" s="50"/>
      <c r="O513" s="50"/>
    </row>
    <row r="514" spans="1:15" x14ac:dyDescent="0.2">
      <c r="A514" s="50"/>
      <c r="B514" s="80"/>
      <c r="C514" s="50"/>
      <c r="D514" s="50"/>
      <c r="E514" s="50"/>
      <c r="F514" s="50"/>
      <c r="G514" s="50"/>
      <c r="O514" s="50"/>
    </row>
    <row r="515" spans="1:15" x14ac:dyDescent="0.2">
      <c r="A515" s="50"/>
      <c r="B515" s="80"/>
      <c r="C515" s="50"/>
      <c r="D515" s="50"/>
      <c r="E515" s="50"/>
      <c r="F515" s="50"/>
      <c r="G515" s="50"/>
      <c r="O515" s="50"/>
    </row>
    <row r="516" spans="1:15" x14ac:dyDescent="0.2">
      <c r="B516" s="76"/>
      <c r="C516" s="50"/>
      <c r="D516" s="50"/>
    </row>
    <row r="517" spans="1:15" x14ac:dyDescent="0.2">
      <c r="B517" s="76"/>
      <c r="C517" s="50"/>
      <c r="D517" s="50"/>
    </row>
    <row r="518" spans="1:15" x14ac:dyDescent="0.2">
      <c r="B518" s="76"/>
      <c r="C518" s="50"/>
      <c r="D518" s="50"/>
    </row>
    <row r="519" spans="1:15" x14ac:dyDescent="0.2">
      <c r="B519" s="76"/>
      <c r="C519" s="50"/>
      <c r="D519" s="50"/>
    </row>
    <row r="520" spans="1:15" x14ac:dyDescent="0.2">
      <c r="C520" s="50"/>
      <c r="D520" s="50"/>
    </row>
    <row r="521" spans="1:15" x14ac:dyDescent="0.2">
      <c r="C521" s="50"/>
      <c r="D521" s="5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077D-3897-4DAD-BFA3-4DE03C1170CF}">
  <dimension ref="A1:BS521"/>
  <sheetViews>
    <sheetView zoomScale="64" zoomScaleNormal="64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U63" sqref="U63"/>
    </sheetView>
  </sheetViews>
  <sheetFormatPr defaultRowHeight="12.75" x14ac:dyDescent="0.2"/>
  <cols>
    <col min="1" max="1" width="20.42578125" style="38" customWidth="1"/>
    <col min="2" max="2" width="14.140625" style="38" customWidth="1"/>
    <col min="3" max="4" width="12.28515625" style="38" customWidth="1"/>
    <col min="5" max="7" width="9.28515625" style="38" bestFit="1" customWidth="1"/>
    <col min="8" max="8" width="9.140625" style="151"/>
    <col min="9" max="9" width="13.42578125" style="151" customWidth="1"/>
    <col min="10" max="10" width="9.140625" style="146"/>
    <col min="11" max="11" width="14.140625" style="146" customWidth="1"/>
    <col min="12" max="12" width="9.140625" style="157"/>
    <col min="13" max="13" width="14.85546875" style="157" customWidth="1"/>
    <col min="14" max="14" width="9.140625" style="162"/>
    <col min="15" max="15" width="14" style="162" customWidth="1"/>
    <col min="16" max="16" width="10" style="167" customWidth="1"/>
    <col min="17" max="17" width="13" style="167" customWidth="1"/>
    <col min="18" max="27" width="9.140625" style="39"/>
    <col min="28" max="71" width="9.140625" style="79"/>
  </cols>
  <sheetData>
    <row r="1" spans="1:71" x14ac:dyDescent="0.2">
      <c r="A1" s="44"/>
      <c r="D1" s="41"/>
    </row>
    <row r="2" spans="1:71" ht="13.5" thickBot="1" x14ac:dyDescent="0.25">
      <c r="A2" s="44"/>
      <c r="C2"/>
      <c r="D2"/>
      <c r="Q2" s="171"/>
    </row>
    <row r="3" spans="1:71" x14ac:dyDescent="0.2">
      <c r="A3" s="47"/>
      <c r="B3" s="57"/>
      <c r="C3" s="58"/>
      <c r="D3" s="58"/>
      <c r="E3" s="19" t="s">
        <v>19</v>
      </c>
      <c r="F3" s="20" t="s">
        <v>20</v>
      </c>
      <c r="G3" s="59" t="s">
        <v>21</v>
      </c>
      <c r="H3" s="152"/>
      <c r="I3" s="152"/>
      <c r="J3" s="147"/>
      <c r="K3" s="147"/>
      <c r="L3" s="158"/>
      <c r="M3" s="158"/>
      <c r="N3" s="163"/>
      <c r="O3" s="163"/>
      <c r="P3" s="168"/>
      <c r="Q3" s="169"/>
      <c r="S3" s="93" t="s">
        <v>251</v>
      </c>
      <c r="T3" s="93" t="s">
        <v>252</v>
      </c>
      <c r="W3" s="93" t="s">
        <v>253</v>
      </c>
      <c r="X3" s="93" t="s">
        <v>254</v>
      </c>
      <c r="AA3" s="93" t="s">
        <v>22</v>
      </c>
    </row>
    <row r="4" spans="1:71" x14ac:dyDescent="0.2">
      <c r="A4" s="47" t="s">
        <v>22</v>
      </c>
      <c r="B4" s="63" t="s">
        <v>23</v>
      </c>
      <c r="C4" s="64"/>
      <c r="D4" s="64"/>
      <c r="E4" s="25" t="s">
        <v>24</v>
      </c>
      <c r="F4" s="26" t="s">
        <v>24</v>
      </c>
      <c r="G4" s="56" t="s">
        <v>24</v>
      </c>
      <c r="H4" s="173" t="s">
        <v>22</v>
      </c>
      <c r="I4" s="173" t="s">
        <v>245</v>
      </c>
      <c r="J4" s="175" t="s">
        <v>22</v>
      </c>
      <c r="K4" s="175" t="s">
        <v>245</v>
      </c>
      <c r="L4" s="177" t="s">
        <v>22</v>
      </c>
      <c r="M4" s="177" t="s">
        <v>245</v>
      </c>
      <c r="N4" s="179" t="s">
        <v>22</v>
      </c>
      <c r="O4" s="179" t="s">
        <v>245</v>
      </c>
      <c r="P4" s="181" t="s">
        <v>22</v>
      </c>
      <c r="Q4" s="181" t="s">
        <v>245</v>
      </c>
      <c r="AA4" s="93" t="s">
        <v>260</v>
      </c>
    </row>
    <row r="5" spans="1:71" s="91" customFormat="1" ht="13.5" thickBot="1" x14ac:dyDescent="0.25">
      <c r="A5" s="36" t="s">
        <v>25</v>
      </c>
      <c r="B5" s="37" t="s">
        <v>26</v>
      </c>
      <c r="C5" s="81" t="s">
        <v>27</v>
      </c>
      <c r="D5" s="81"/>
      <c r="E5" s="82" t="s">
        <v>28</v>
      </c>
      <c r="F5" s="83" t="s">
        <v>29</v>
      </c>
      <c r="G5" s="84" t="s">
        <v>30</v>
      </c>
      <c r="H5" s="174" t="s">
        <v>34</v>
      </c>
      <c r="I5" s="174" t="s">
        <v>247</v>
      </c>
      <c r="J5" s="176" t="s">
        <v>40</v>
      </c>
      <c r="K5" s="176" t="s">
        <v>244</v>
      </c>
      <c r="L5" s="178" t="s">
        <v>42</v>
      </c>
      <c r="M5" s="178" t="s">
        <v>248</v>
      </c>
      <c r="N5" s="180" t="s">
        <v>43</v>
      </c>
      <c r="O5" s="180" t="s">
        <v>249</v>
      </c>
      <c r="P5" s="182" t="s">
        <v>50</v>
      </c>
      <c r="Q5" s="182" t="s">
        <v>250</v>
      </c>
      <c r="R5" s="88"/>
      <c r="S5" s="88" t="s">
        <v>256</v>
      </c>
      <c r="T5" s="88" t="s">
        <v>257</v>
      </c>
      <c r="U5" s="89"/>
      <c r="V5" s="89"/>
      <c r="W5" s="89"/>
      <c r="X5" s="89"/>
      <c r="Y5" s="89"/>
      <c r="Z5" s="89"/>
      <c r="AA5" s="89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</row>
    <row r="6" spans="1:71" s="8" customFormat="1" x14ac:dyDescent="0.2">
      <c r="A6" s="50" t="s">
        <v>71</v>
      </c>
      <c r="B6" s="80">
        <v>44409</v>
      </c>
      <c r="C6" s="50">
        <v>1</v>
      </c>
      <c r="D6" s="50" t="s">
        <v>128</v>
      </c>
      <c r="E6" s="50">
        <v>0.1</v>
      </c>
      <c r="F6" s="50">
        <v>200</v>
      </c>
      <c r="G6" s="50">
        <v>1.5</v>
      </c>
      <c r="H6" s="153">
        <v>1.4485221330275226</v>
      </c>
      <c r="I6" s="172">
        <v>1.9280000000000002</v>
      </c>
      <c r="J6" s="148">
        <v>0.18768789359440458</v>
      </c>
      <c r="K6" s="148">
        <v>0.50600000000000001</v>
      </c>
      <c r="L6" s="159">
        <v>0.1399690284595074</v>
      </c>
      <c r="M6" s="159">
        <v>0.77600000000000002</v>
      </c>
      <c r="N6" s="164">
        <v>0.40840844849246233</v>
      </c>
      <c r="O6" s="164">
        <v>0.22399999999999998</v>
      </c>
      <c r="P6" s="169">
        <v>6.1133372338096255</v>
      </c>
      <c r="Q6" s="169">
        <v>3.4359999999999999</v>
      </c>
      <c r="R6" s="50"/>
      <c r="S6" s="50"/>
      <c r="T6" s="50"/>
      <c r="U6" s="50"/>
      <c r="V6" s="50"/>
      <c r="W6" s="50"/>
      <c r="X6" s="50"/>
      <c r="Y6" s="50"/>
      <c r="Z6" s="50"/>
      <c r="AA6" s="50"/>
    </row>
    <row r="7" spans="1:71" s="8" customFormat="1" x14ac:dyDescent="0.2">
      <c r="A7" s="50" t="s">
        <v>72</v>
      </c>
      <c r="B7" s="80">
        <v>44409</v>
      </c>
      <c r="C7" s="50">
        <v>2</v>
      </c>
      <c r="D7" s="50" t="s">
        <v>128</v>
      </c>
      <c r="E7" s="50">
        <v>0.1</v>
      </c>
      <c r="F7" s="50">
        <v>200</v>
      </c>
      <c r="G7" s="50">
        <v>1.5</v>
      </c>
      <c r="H7" s="153">
        <v>1.448207081422018</v>
      </c>
      <c r="I7" s="154">
        <v>1.9059999999999999</v>
      </c>
      <c r="J7" s="148">
        <v>0.14025783169121653</v>
      </c>
      <c r="K7" s="148">
        <v>0.58600000000000008</v>
      </c>
      <c r="L7" s="159">
        <v>0.12988198629985601</v>
      </c>
      <c r="M7" s="159">
        <v>0.93599999999999994</v>
      </c>
      <c r="N7" s="164">
        <v>0.35981127512562816</v>
      </c>
      <c r="O7" s="164">
        <v>0.75399999999999989</v>
      </c>
      <c r="P7" s="169">
        <v>6.020810907959012</v>
      </c>
      <c r="Q7" s="169">
        <v>4.1800000000000006</v>
      </c>
      <c r="R7" s="50"/>
      <c r="S7" s="50"/>
      <c r="T7" s="50"/>
      <c r="U7" s="50"/>
      <c r="V7" s="50"/>
      <c r="W7" s="50"/>
      <c r="X7" s="50"/>
      <c r="Y7" s="50"/>
      <c r="Z7" s="50"/>
      <c r="AA7" s="50"/>
    </row>
    <row r="8" spans="1:71" s="124" customFormat="1" x14ac:dyDescent="0.2">
      <c r="A8" s="122" t="s">
        <v>73</v>
      </c>
      <c r="B8" s="123">
        <v>44409</v>
      </c>
      <c r="C8" s="122">
        <v>3</v>
      </c>
      <c r="D8" s="122" t="s">
        <v>128</v>
      </c>
      <c r="E8" s="122">
        <v>0.1</v>
      </c>
      <c r="F8" s="122">
        <v>200</v>
      </c>
      <c r="G8" s="122">
        <v>1.5</v>
      </c>
      <c r="H8" s="155">
        <v>1.3109552752293574</v>
      </c>
      <c r="I8" s="154">
        <v>1.7239999999999998</v>
      </c>
      <c r="J8" s="149">
        <v>0.18385817649108074</v>
      </c>
      <c r="K8" s="149">
        <v>0.62799999999999989</v>
      </c>
      <c r="L8" s="160">
        <v>0.12960430590527552</v>
      </c>
      <c r="M8" s="160">
        <v>0.73199999999999998</v>
      </c>
      <c r="N8" s="165">
        <v>0.36565940954773873</v>
      </c>
      <c r="O8" s="165">
        <v>0.28199999999999997</v>
      </c>
      <c r="P8" s="170">
        <v>5.6696011935693322</v>
      </c>
      <c r="Q8" s="170">
        <v>3.3659999999999997</v>
      </c>
      <c r="R8" s="122"/>
      <c r="S8" s="122"/>
      <c r="T8" s="122"/>
      <c r="U8" s="122"/>
      <c r="V8" s="122"/>
      <c r="W8" s="122"/>
      <c r="X8" s="122"/>
      <c r="Y8" s="122"/>
      <c r="Z8" s="122"/>
      <c r="AA8" s="122"/>
    </row>
    <row r="9" spans="1:71" s="8" customFormat="1" x14ac:dyDescent="0.2">
      <c r="A9" s="50" t="s">
        <v>74</v>
      </c>
      <c r="B9" s="80">
        <v>44409</v>
      </c>
      <c r="C9" s="50">
        <v>4</v>
      </c>
      <c r="D9" s="50" t="s">
        <v>128</v>
      </c>
      <c r="E9" s="50">
        <v>0.1</v>
      </c>
      <c r="F9" s="119">
        <v>400</v>
      </c>
      <c r="G9" s="50">
        <v>1.5</v>
      </c>
      <c r="H9" s="153">
        <v>0.23117550172018342</v>
      </c>
      <c r="I9" s="154">
        <v>0.76200000000000001</v>
      </c>
      <c r="J9" s="148">
        <v>5.6131077544238898E-2</v>
      </c>
      <c r="K9" s="148">
        <v>0.1</v>
      </c>
      <c r="L9" s="159">
        <v>1.8399344406114567E-2</v>
      </c>
      <c r="M9" s="159">
        <v>0.31799999999999995</v>
      </c>
      <c r="N9" s="164">
        <v>0.16043931218592966</v>
      </c>
      <c r="O9" s="164">
        <v>0.20600000000000002</v>
      </c>
      <c r="P9" s="169">
        <v>2.537567215897421</v>
      </c>
      <c r="Q9" s="169">
        <v>1.3859999999999999</v>
      </c>
      <c r="R9" s="50"/>
      <c r="S9" s="50"/>
      <c r="T9" s="50"/>
      <c r="U9" s="50"/>
      <c r="V9" s="50"/>
      <c r="W9" s="50"/>
      <c r="X9" s="50"/>
      <c r="Y9" s="50"/>
      <c r="Z9" s="50"/>
      <c r="AA9" s="50"/>
    </row>
    <row r="10" spans="1:71" s="8" customFormat="1" x14ac:dyDescent="0.2">
      <c r="A10" s="50" t="s">
        <v>75</v>
      </c>
      <c r="B10" s="80">
        <v>44409</v>
      </c>
      <c r="C10" s="50">
        <v>5</v>
      </c>
      <c r="D10" s="50" t="s">
        <v>128</v>
      </c>
      <c r="E10" s="50">
        <v>0.1</v>
      </c>
      <c r="F10" s="119">
        <v>400</v>
      </c>
      <c r="G10" s="50">
        <v>1.5</v>
      </c>
      <c r="H10" s="153">
        <v>0.2044429472477064</v>
      </c>
      <c r="I10" s="154">
        <v>0.53999999999999992</v>
      </c>
      <c r="J10" s="148">
        <v>4.1739470651814665E-2</v>
      </c>
      <c r="K10" s="148">
        <v>0.13599999999999998</v>
      </c>
      <c r="L10" s="159">
        <v>1.9027143559079109E-2</v>
      </c>
      <c r="M10" s="159">
        <v>0.314</v>
      </c>
      <c r="N10" s="164">
        <v>0.15262807160804021</v>
      </c>
      <c r="O10" s="164">
        <v>0.13200000000000001</v>
      </c>
      <c r="P10" s="169">
        <v>2.5788875897048151</v>
      </c>
      <c r="Q10" s="169">
        <v>1.1180000000000001</v>
      </c>
      <c r="R10" s="50"/>
      <c r="S10" s="50"/>
      <c r="T10" s="50"/>
      <c r="U10" s="50"/>
      <c r="V10" s="50"/>
      <c r="W10" s="50"/>
      <c r="X10" s="50"/>
      <c r="Y10" s="50"/>
      <c r="Z10" s="50"/>
      <c r="AA10" s="50"/>
    </row>
    <row r="11" spans="1:71" s="90" customFormat="1" ht="13.5" thickBot="1" x14ac:dyDescent="0.25">
      <c r="A11" s="89" t="s">
        <v>76</v>
      </c>
      <c r="B11" s="120">
        <v>44409</v>
      </c>
      <c r="C11" s="89">
        <v>6</v>
      </c>
      <c r="D11" s="89" t="s">
        <v>128</v>
      </c>
      <c r="E11" s="89">
        <v>0.1</v>
      </c>
      <c r="F11" s="121">
        <v>400</v>
      </c>
      <c r="G11" s="89">
        <v>1.5</v>
      </c>
      <c r="H11" s="156">
        <v>0.19693279816513756</v>
      </c>
      <c r="I11" s="154">
        <v>0.8640000000000001</v>
      </c>
      <c r="J11" s="150">
        <v>4.0990040107548975E-2</v>
      </c>
      <c r="K11" s="150">
        <v>8.7999999999999995E-2</v>
      </c>
      <c r="L11" s="161">
        <v>1.6694024591571471E-2</v>
      </c>
      <c r="M11" s="161">
        <v>0.29599999999999999</v>
      </c>
      <c r="N11" s="166">
        <v>0.145736608040201</v>
      </c>
      <c r="O11" s="166">
        <v>9.2000000000000012E-2</v>
      </c>
      <c r="P11" s="171">
        <v>2.5813209462178626</v>
      </c>
      <c r="Q11" s="171">
        <v>1.3399999999999999</v>
      </c>
      <c r="R11" s="89"/>
      <c r="S11" s="89"/>
      <c r="T11" s="89"/>
      <c r="U11" s="89"/>
      <c r="V11" s="89"/>
      <c r="W11" s="89"/>
      <c r="X11" s="89"/>
      <c r="Y11" s="89"/>
      <c r="Z11" s="89"/>
      <c r="AA11" s="89"/>
    </row>
    <row r="12" spans="1:71" s="136" customFormat="1" x14ac:dyDescent="0.2">
      <c r="A12" s="134" t="s">
        <v>77</v>
      </c>
      <c r="B12" s="135">
        <v>44409</v>
      </c>
      <c r="C12" s="145">
        <v>1</v>
      </c>
      <c r="D12" s="134" t="s">
        <v>129</v>
      </c>
      <c r="E12" s="134">
        <v>0.1</v>
      </c>
      <c r="F12" s="134">
        <v>200</v>
      </c>
      <c r="G12" s="134">
        <v>1.5</v>
      </c>
      <c r="H12" s="153">
        <v>1.748553440366972</v>
      </c>
      <c r="I12" s="153"/>
      <c r="J12" s="148">
        <v>7.7235803803517675E-2</v>
      </c>
      <c r="K12" s="148"/>
      <c r="L12" s="159">
        <v>0.19787746379016916</v>
      </c>
      <c r="M12" s="159"/>
      <c r="N12" s="164">
        <v>0.56293098618090454</v>
      </c>
      <c r="O12" s="164"/>
      <c r="P12" s="169">
        <v>8.7049953849192132</v>
      </c>
      <c r="Q12" s="169"/>
      <c r="R12" s="134"/>
      <c r="S12" s="134"/>
      <c r="T12" s="134"/>
      <c r="U12" s="134"/>
      <c r="V12" s="134"/>
      <c r="W12" s="134"/>
      <c r="X12" s="134"/>
      <c r="Y12" s="134"/>
      <c r="Z12" s="134"/>
      <c r="AA12" s="134"/>
    </row>
    <row r="13" spans="1:71" s="136" customFormat="1" x14ac:dyDescent="0.2">
      <c r="A13" s="134" t="s">
        <v>78</v>
      </c>
      <c r="B13" s="135">
        <v>44409</v>
      </c>
      <c r="C13" s="134">
        <v>2</v>
      </c>
      <c r="D13" s="134" t="s">
        <v>129</v>
      </c>
      <c r="E13" s="134">
        <v>0.1</v>
      </c>
      <c r="F13" s="134">
        <v>200</v>
      </c>
      <c r="G13" s="134">
        <v>1.5</v>
      </c>
      <c r="H13" s="153">
        <v>1.4518940366972475</v>
      </c>
      <c r="I13" s="153"/>
      <c r="J13" s="148">
        <v>9.3450178206147441E-2</v>
      </c>
      <c r="K13" s="148"/>
      <c r="L13" s="159">
        <v>0.22309808745445611</v>
      </c>
      <c r="M13" s="159"/>
      <c r="N13" s="164">
        <v>0.65888981155778903</v>
      </c>
      <c r="O13" s="164"/>
      <c r="P13" s="169">
        <v>7.4808685508125299</v>
      </c>
      <c r="Q13" s="169"/>
      <c r="R13" s="134"/>
      <c r="S13" s="134"/>
      <c r="T13" s="134"/>
      <c r="U13" s="134"/>
      <c r="V13" s="134"/>
      <c r="W13" s="134"/>
      <c r="X13" s="134"/>
      <c r="Y13" s="134"/>
      <c r="Z13" s="134"/>
      <c r="AA13" s="134"/>
    </row>
    <row r="14" spans="1:71" s="136" customFormat="1" x14ac:dyDescent="0.2">
      <c r="A14" s="134" t="s">
        <v>79</v>
      </c>
      <c r="B14" s="135">
        <v>44409</v>
      </c>
      <c r="C14" s="134">
        <v>3</v>
      </c>
      <c r="D14" s="134" t="s">
        <v>129</v>
      </c>
      <c r="E14" s="134">
        <v>0.1</v>
      </c>
      <c r="F14" s="134">
        <v>200</v>
      </c>
      <c r="G14" s="134">
        <v>1.5</v>
      </c>
      <c r="H14" s="153">
        <v>1.3814757454128439</v>
      </c>
      <c r="I14" s="153"/>
      <c r="J14" s="148">
        <v>9.2592778854657026E-2</v>
      </c>
      <c r="K14" s="148"/>
      <c r="L14" s="159">
        <v>0.22459514697306387</v>
      </c>
      <c r="M14" s="159"/>
      <c r="N14" s="164">
        <v>0.66762082914572862</v>
      </c>
      <c r="O14" s="164"/>
      <c r="P14" s="169">
        <v>7.7509112659298518</v>
      </c>
      <c r="Q14" s="169"/>
      <c r="R14" s="134"/>
      <c r="S14" s="134"/>
      <c r="T14" s="134"/>
      <c r="U14" s="134"/>
      <c r="V14" s="134"/>
      <c r="W14" s="134"/>
      <c r="X14" s="134"/>
      <c r="Y14" s="134"/>
      <c r="Z14" s="134"/>
      <c r="AA14" s="134"/>
    </row>
    <row r="15" spans="1:71" s="8" customFormat="1" x14ac:dyDescent="0.2">
      <c r="A15" s="50" t="s">
        <v>80</v>
      </c>
      <c r="B15" s="80">
        <v>44409</v>
      </c>
      <c r="C15" s="50">
        <v>4</v>
      </c>
      <c r="D15" s="50" t="s">
        <v>129</v>
      </c>
      <c r="E15" s="50">
        <v>0.1</v>
      </c>
      <c r="F15" s="50">
        <v>200</v>
      </c>
      <c r="G15" s="50">
        <v>1.5</v>
      </c>
      <c r="H15" s="153">
        <v>1.6157464162844033</v>
      </c>
      <c r="I15" s="153"/>
      <c r="J15" s="148">
        <v>0.12185867671886305</v>
      </c>
      <c r="K15" s="148"/>
      <c r="L15" s="159">
        <v>0.27382908823824448</v>
      </c>
      <c r="M15" s="159"/>
      <c r="N15" s="164">
        <v>0.75386021984924623</v>
      </c>
      <c r="O15" s="164"/>
      <c r="P15" s="169">
        <v>8.7324699589702028</v>
      </c>
      <c r="Q15" s="169"/>
      <c r="R15" s="50"/>
      <c r="S15" s="50"/>
      <c r="T15" s="50"/>
      <c r="U15" s="50"/>
      <c r="V15" s="50"/>
      <c r="W15" s="50"/>
      <c r="X15" s="50"/>
      <c r="Y15" s="50"/>
      <c r="Z15" s="50"/>
      <c r="AA15" s="50"/>
    </row>
    <row r="16" spans="1:71" s="8" customFormat="1" x14ac:dyDescent="0.2">
      <c r="A16" s="50" t="s">
        <v>81</v>
      </c>
      <c r="B16" s="80">
        <v>44409</v>
      </c>
      <c r="C16" s="50">
        <v>5</v>
      </c>
      <c r="D16" s="50" t="s">
        <v>129</v>
      </c>
      <c r="E16" s="50">
        <v>0.1</v>
      </c>
      <c r="F16" s="50">
        <v>200</v>
      </c>
      <c r="G16" s="50">
        <v>1.5</v>
      </c>
      <c r="H16" s="153">
        <v>1.521954701834862</v>
      </c>
      <c r="I16" s="153"/>
      <c r="J16" s="148">
        <v>0.13297311275670171</v>
      </c>
      <c r="K16" s="148"/>
      <c r="L16" s="159">
        <v>0.24850584355856906</v>
      </c>
      <c r="M16" s="159"/>
      <c r="N16" s="164">
        <v>0.5289404208542714</v>
      </c>
      <c r="O16" s="164"/>
      <c r="P16" s="169">
        <v>7.3173296111720729</v>
      </c>
      <c r="Q16" s="169"/>
      <c r="R16" s="50"/>
      <c r="S16" s="50"/>
      <c r="T16" s="50"/>
      <c r="U16" s="50"/>
      <c r="V16" s="50"/>
      <c r="W16" s="50"/>
      <c r="X16" s="50"/>
      <c r="Y16" s="50"/>
      <c r="Z16" s="50"/>
      <c r="AA16" s="50"/>
    </row>
    <row r="17" spans="1:71" s="8" customFormat="1" x14ac:dyDescent="0.2">
      <c r="A17" s="50" t="s">
        <v>82</v>
      </c>
      <c r="B17" s="80">
        <v>44409</v>
      </c>
      <c r="C17" s="50">
        <v>6</v>
      </c>
      <c r="D17" s="50" t="s">
        <v>129</v>
      </c>
      <c r="E17" s="50">
        <v>0.1</v>
      </c>
      <c r="F17" s="50">
        <v>200</v>
      </c>
      <c r="G17" s="50">
        <v>1.5</v>
      </c>
      <c r="H17" s="153">
        <v>1.9219680619266051</v>
      </c>
      <c r="I17" s="153"/>
      <c r="J17" s="148">
        <v>0.11131584024868467</v>
      </c>
      <c r="K17" s="148"/>
      <c r="L17" s="159">
        <v>0.23829807079257834</v>
      </c>
      <c r="M17" s="159"/>
      <c r="N17" s="164">
        <v>0.61754103015075379</v>
      </c>
      <c r="O17" s="164"/>
      <c r="P17" s="169">
        <v>8.9928739572135736</v>
      </c>
      <c r="Q17" s="169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71" s="136" customFormat="1" x14ac:dyDescent="0.2">
      <c r="A18" s="134" t="s">
        <v>83</v>
      </c>
      <c r="B18" s="135">
        <v>44409</v>
      </c>
      <c r="C18" s="134">
        <v>7</v>
      </c>
      <c r="D18" s="134" t="s">
        <v>129</v>
      </c>
      <c r="E18" s="134">
        <v>0.1</v>
      </c>
      <c r="F18" s="134">
        <v>200</v>
      </c>
      <c r="G18" s="134">
        <v>1.5</v>
      </c>
      <c r="H18" s="153">
        <v>2.3442053325688068</v>
      </c>
      <c r="I18" s="153"/>
      <c r="J18" s="148">
        <v>0.13360822338743536</v>
      </c>
      <c r="K18" s="148"/>
      <c r="L18" s="159">
        <v>0.2487171221196629</v>
      </c>
      <c r="M18" s="159"/>
      <c r="N18" s="164">
        <v>0.62253802763819088</v>
      </c>
      <c r="O18" s="164"/>
      <c r="P18" s="169">
        <v>10.210216323831455</v>
      </c>
      <c r="Q18" s="169"/>
      <c r="R18" s="134"/>
      <c r="S18" s="134"/>
      <c r="T18" s="134"/>
      <c r="U18" s="134"/>
      <c r="V18" s="134"/>
      <c r="W18" s="134"/>
      <c r="X18" s="134"/>
      <c r="Y18" s="134"/>
      <c r="Z18" s="134"/>
      <c r="AA18" s="134"/>
    </row>
    <row r="19" spans="1:71" s="136" customFormat="1" x14ac:dyDescent="0.2">
      <c r="A19" s="134" t="s">
        <v>84</v>
      </c>
      <c r="B19" s="135">
        <v>44409</v>
      </c>
      <c r="C19" s="134">
        <v>8</v>
      </c>
      <c r="D19" s="134" t="s">
        <v>129</v>
      </c>
      <c r="E19" s="134">
        <v>0.1</v>
      </c>
      <c r="F19" s="134">
        <v>200</v>
      </c>
      <c r="G19" s="134">
        <v>1.5</v>
      </c>
      <c r="H19" s="153">
        <v>0.95232436926605479</v>
      </c>
      <c r="I19" s="153"/>
      <c r="J19" s="148">
        <v>9.2796014256491796E-2</v>
      </c>
      <c r="K19" s="148"/>
      <c r="L19" s="159">
        <v>0.23994000703879328</v>
      </c>
      <c r="M19" s="159"/>
      <c r="N19" s="164">
        <v>0.58473107412060299</v>
      </c>
      <c r="O19" s="164"/>
      <c r="P19" s="169">
        <v>6.2608230940717968</v>
      </c>
      <c r="Q19" s="169"/>
      <c r="R19" s="134"/>
      <c r="S19" s="134"/>
      <c r="T19" s="134"/>
      <c r="U19" s="134"/>
      <c r="V19" s="134"/>
      <c r="W19" s="134"/>
      <c r="X19" s="134"/>
      <c r="Y19" s="134"/>
      <c r="Z19" s="134"/>
      <c r="AA19" s="134"/>
    </row>
    <row r="20" spans="1:71" s="136" customFormat="1" x14ac:dyDescent="0.2">
      <c r="A20" s="134" t="s">
        <v>85</v>
      </c>
      <c r="B20" s="135">
        <v>44409</v>
      </c>
      <c r="C20" s="134">
        <v>9</v>
      </c>
      <c r="D20" s="134" t="s">
        <v>129</v>
      </c>
      <c r="E20" s="134">
        <v>0.1</v>
      </c>
      <c r="F20" s="134">
        <v>200</v>
      </c>
      <c r="G20" s="134">
        <v>1.5</v>
      </c>
      <c r="H20" s="153">
        <v>1.9158117832568802</v>
      </c>
      <c r="I20" s="153"/>
      <c r="J20" s="148">
        <v>0.14535777005600764</v>
      </c>
      <c r="K20" s="148"/>
      <c r="L20" s="159">
        <v>0.26743640263257673</v>
      </c>
      <c r="M20" s="159"/>
      <c r="N20" s="164">
        <v>0.63618367462311554</v>
      </c>
      <c r="O20" s="164"/>
      <c r="P20" s="169">
        <v>9.2826773388130395</v>
      </c>
      <c r="Q20" s="169"/>
      <c r="R20" s="134"/>
      <c r="S20" s="134"/>
      <c r="T20" s="134"/>
      <c r="U20" s="134"/>
      <c r="V20" s="134"/>
      <c r="W20" s="134"/>
      <c r="X20" s="134"/>
      <c r="Y20" s="134"/>
      <c r="Z20" s="134"/>
      <c r="AA20" s="134"/>
    </row>
    <row r="21" spans="1:71" s="79" customFormat="1" x14ac:dyDescent="0.2">
      <c r="A21" s="50" t="s">
        <v>86</v>
      </c>
      <c r="B21" s="80">
        <v>44409</v>
      </c>
      <c r="C21" s="50">
        <v>10</v>
      </c>
      <c r="D21" s="50" t="s">
        <v>129</v>
      </c>
      <c r="E21" s="50">
        <v>0.1</v>
      </c>
      <c r="F21" s="50">
        <v>200</v>
      </c>
      <c r="G21" s="50">
        <v>1.5</v>
      </c>
      <c r="H21" s="151">
        <v>1.7446706422018345</v>
      </c>
      <c r="I21" s="151"/>
      <c r="J21" s="146">
        <v>0.12356077320922922</v>
      </c>
      <c r="K21" s="146"/>
      <c r="L21" s="157">
        <v>0.24051347741890511</v>
      </c>
      <c r="M21" s="157"/>
      <c r="N21" s="162">
        <v>0.65680315326633165</v>
      </c>
      <c r="O21" s="162"/>
      <c r="P21" s="167">
        <v>8.4152928819650423</v>
      </c>
      <c r="Q21" s="167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71" x14ac:dyDescent="0.2">
      <c r="A22" s="50" t="s">
        <v>87</v>
      </c>
      <c r="B22" s="80">
        <v>44409</v>
      </c>
      <c r="C22" s="50">
        <v>11</v>
      </c>
      <c r="D22" s="50" t="s">
        <v>129</v>
      </c>
      <c r="E22" s="50">
        <v>0.1</v>
      </c>
      <c r="F22" s="50">
        <v>200</v>
      </c>
      <c r="G22" s="50">
        <v>1.5</v>
      </c>
      <c r="H22" s="151">
        <v>2.0273570814220179</v>
      </c>
      <c r="J22" s="146">
        <v>0.13774279359351135</v>
      </c>
      <c r="L22" s="157">
        <v>0.24515556923265253</v>
      </c>
      <c r="N22" s="162">
        <v>0.79946468592964814</v>
      </c>
      <c r="P22" s="167">
        <v>9.41653298936399</v>
      </c>
    </row>
    <row r="23" spans="1:71" s="4" customFormat="1" x14ac:dyDescent="0.2">
      <c r="A23" s="50" t="s">
        <v>88</v>
      </c>
      <c r="B23" s="80">
        <v>44409</v>
      </c>
      <c r="C23" s="50">
        <v>12</v>
      </c>
      <c r="D23" s="50" t="s">
        <v>129</v>
      </c>
      <c r="E23" s="50">
        <v>0.1</v>
      </c>
      <c r="F23" s="50">
        <v>200</v>
      </c>
      <c r="G23" s="50">
        <v>1.5</v>
      </c>
      <c r="H23" s="153">
        <v>2.2591924885321095</v>
      </c>
      <c r="I23" s="153"/>
      <c r="J23" s="148">
        <v>0.1261075668384711</v>
      </c>
      <c r="K23" s="148"/>
      <c r="L23" s="159">
        <v>0.23360768673629517</v>
      </c>
      <c r="M23" s="159"/>
      <c r="N23" s="164">
        <v>0.76761569095477389</v>
      </c>
      <c r="O23" s="164"/>
      <c r="P23" s="169">
        <v>9.6892932200862631</v>
      </c>
      <c r="Q23" s="169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</row>
    <row r="24" spans="1:71" s="138" customFormat="1" x14ac:dyDescent="0.2">
      <c r="A24" s="134" t="s">
        <v>89</v>
      </c>
      <c r="B24" s="135">
        <v>44409</v>
      </c>
      <c r="C24" s="134">
        <v>13</v>
      </c>
      <c r="D24" s="134" t="s">
        <v>129</v>
      </c>
      <c r="E24" s="134">
        <v>0.1</v>
      </c>
      <c r="F24" s="134">
        <v>200</v>
      </c>
      <c r="G24" s="134">
        <v>1.5</v>
      </c>
      <c r="H24" s="151">
        <v>0.93989260321100898</v>
      </c>
      <c r="I24" s="151"/>
      <c r="J24" s="146">
        <v>4.4400584194588609E-2</v>
      </c>
      <c r="K24" s="146"/>
      <c r="L24" s="157">
        <v>9.2340804258639941E-2</v>
      </c>
      <c r="M24" s="157"/>
      <c r="N24" s="162">
        <v>0.25138741206030146</v>
      </c>
      <c r="O24" s="162"/>
      <c r="P24" s="167">
        <v>4.5391390339432816</v>
      </c>
      <c r="Q24" s="16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</row>
    <row r="25" spans="1:71" s="138" customFormat="1" x14ac:dyDescent="0.2">
      <c r="A25" s="134" t="s">
        <v>90</v>
      </c>
      <c r="B25" s="135">
        <v>44409</v>
      </c>
      <c r="C25" s="134">
        <v>14</v>
      </c>
      <c r="D25" s="134" t="s">
        <v>129</v>
      </c>
      <c r="E25" s="134">
        <v>0.1</v>
      </c>
      <c r="F25" s="134">
        <v>200</v>
      </c>
      <c r="G25" s="134">
        <v>1.5</v>
      </c>
      <c r="H25" s="151">
        <v>0.70004466743119242</v>
      </c>
      <c r="I25" s="151"/>
      <c r="J25" s="146">
        <v>4.7379253052729366E-2</v>
      </c>
      <c r="K25" s="146"/>
      <c r="L25" s="157">
        <v>8.9038822175259158E-2</v>
      </c>
      <c r="M25" s="157"/>
      <c r="N25" s="162">
        <v>0.21915403266331657</v>
      </c>
      <c r="O25" s="162"/>
      <c r="P25" s="167">
        <v>3.3600651968462514</v>
      </c>
      <c r="Q25" s="16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</row>
    <row r="26" spans="1:71" s="138" customFormat="1" x14ac:dyDescent="0.2">
      <c r="A26" s="134" t="s">
        <v>91</v>
      </c>
      <c r="B26" s="135">
        <v>44409</v>
      </c>
      <c r="C26" s="134">
        <v>15</v>
      </c>
      <c r="D26" s="134" t="s">
        <v>129</v>
      </c>
      <c r="E26" s="134">
        <v>0.1</v>
      </c>
      <c r="F26" s="134">
        <v>200</v>
      </c>
      <c r="G26" s="134">
        <v>1.5</v>
      </c>
      <c r="H26" s="151">
        <v>0.61554271788990822</v>
      </c>
      <c r="I26" s="151"/>
      <c r="J26" s="146">
        <v>4.2984287488052594E-2</v>
      </c>
      <c r="K26" s="146"/>
      <c r="L26" s="157">
        <v>9.1513799605215509E-2</v>
      </c>
      <c r="M26" s="157"/>
      <c r="N26" s="162">
        <v>0.30651912060301506</v>
      </c>
      <c r="O26" s="162"/>
      <c r="P26" s="167">
        <v>3.3772136378281159</v>
      </c>
      <c r="Q26" s="16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</row>
    <row r="27" spans="1:71" x14ac:dyDescent="0.2">
      <c r="A27" s="50" t="s">
        <v>92</v>
      </c>
      <c r="B27" s="80">
        <v>44409</v>
      </c>
      <c r="C27" s="50">
        <v>16</v>
      </c>
      <c r="D27" s="50" t="s">
        <v>129</v>
      </c>
      <c r="E27" s="50">
        <v>0.1</v>
      </c>
      <c r="F27" s="50">
        <v>200</v>
      </c>
      <c r="G27" s="50">
        <v>1.5</v>
      </c>
      <c r="H27" s="151">
        <v>0.7574010894495411</v>
      </c>
      <c r="J27" s="146">
        <v>6.0271998856622211E-2</v>
      </c>
      <c r="L27" s="157">
        <v>9.1556055317434271E-2</v>
      </c>
      <c r="N27" s="162">
        <v>0.30984130025125628</v>
      </c>
      <c r="P27" s="167">
        <v>3.6860105495252586</v>
      </c>
    </row>
    <row r="28" spans="1:71" x14ac:dyDescent="0.2">
      <c r="A28" s="50" t="s">
        <v>93</v>
      </c>
      <c r="B28" s="80">
        <v>44409</v>
      </c>
      <c r="C28" s="50">
        <v>17</v>
      </c>
      <c r="D28" s="50" t="s">
        <v>129</v>
      </c>
      <c r="E28" s="50">
        <v>0.1</v>
      </c>
      <c r="F28" s="50">
        <v>200</v>
      </c>
      <c r="G28" s="50">
        <v>1.5</v>
      </c>
      <c r="H28" s="151">
        <v>0.83912717889908239</v>
      </c>
      <c r="J28" s="146">
        <v>3.8659184092756524E-2</v>
      </c>
      <c r="L28" s="157">
        <v>8.5911899471070391E-2</v>
      </c>
      <c r="N28" s="162">
        <v>0.22118577889447236</v>
      </c>
      <c r="P28" s="167">
        <v>3.7823519559775587</v>
      </c>
    </row>
    <row r="29" spans="1:71" x14ac:dyDescent="0.2">
      <c r="A29" s="50" t="s">
        <v>94</v>
      </c>
      <c r="B29" s="80">
        <v>44409</v>
      </c>
      <c r="C29" s="50">
        <v>18</v>
      </c>
      <c r="D29" s="50" t="s">
        <v>129</v>
      </c>
      <c r="E29" s="50">
        <v>0.1</v>
      </c>
      <c r="F29" s="50">
        <v>200</v>
      </c>
      <c r="G29" s="50">
        <v>1.5</v>
      </c>
      <c r="H29" s="151">
        <v>0.76210983371559615</v>
      </c>
      <c r="J29" s="146">
        <v>4.3759122457547629E-2</v>
      </c>
      <c r="L29" s="157">
        <v>9.1374959407925282E-2</v>
      </c>
      <c r="N29" s="162">
        <v>0.20122524497487437</v>
      </c>
      <c r="P29" s="167">
        <v>3.3411461791727484</v>
      </c>
    </row>
    <row r="30" spans="1:71" s="136" customFormat="1" x14ac:dyDescent="0.2">
      <c r="A30" s="134" t="s">
        <v>95</v>
      </c>
      <c r="B30" s="135">
        <v>44409</v>
      </c>
      <c r="C30" s="134">
        <v>19</v>
      </c>
      <c r="D30" s="134" t="s">
        <v>129</v>
      </c>
      <c r="E30" s="134">
        <v>0.1</v>
      </c>
      <c r="F30" s="134">
        <v>200</v>
      </c>
      <c r="G30" s="134">
        <v>1.5</v>
      </c>
      <c r="H30" s="153">
        <v>1.040990108944954</v>
      </c>
      <c r="I30" s="153"/>
      <c r="J30" s="148">
        <v>5.4689376412473539E-2</v>
      </c>
      <c r="K30" s="148"/>
      <c r="L30" s="159">
        <v>8.6853598200517204E-2</v>
      </c>
      <c r="M30" s="159"/>
      <c r="N30" s="164">
        <v>0.27543889447236181</v>
      </c>
      <c r="O30" s="164"/>
      <c r="P30" s="169">
        <v>4.2811087931736749</v>
      </c>
      <c r="Q30" s="169"/>
      <c r="R30" s="134"/>
      <c r="S30" s="134"/>
      <c r="T30" s="134"/>
      <c r="U30" s="134"/>
      <c r="V30" s="134"/>
      <c r="W30" s="134"/>
      <c r="X30" s="134"/>
      <c r="Y30" s="134"/>
      <c r="Z30" s="134"/>
      <c r="AA30" s="134"/>
    </row>
    <row r="31" spans="1:71" s="136" customFormat="1" x14ac:dyDescent="0.2">
      <c r="A31" s="134" t="s">
        <v>96</v>
      </c>
      <c r="B31" s="135">
        <v>44409</v>
      </c>
      <c r="C31" s="134">
        <v>20</v>
      </c>
      <c r="D31" s="134" t="s">
        <v>129</v>
      </c>
      <c r="E31" s="134">
        <v>0.1</v>
      </c>
      <c r="F31" s="134">
        <v>200</v>
      </c>
      <c r="G31" s="134">
        <v>1.5</v>
      </c>
      <c r="H31" s="153">
        <v>1.1546215596330272</v>
      </c>
      <c r="I31" s="153"/>
      <c r="J31" s="148">
        <v>4.847799444389856E-2</v>
      </c>
      <c r="K31" s="148"/>
      <c r="L31" s="159">
        <v>9.5467726962828722E-2</v>
      </c>
      <c r="M31" s="159"/>
      <c r="N31" s="164">
        <v>0.30813902638190954</v>
      </c>
      <c r="O31" s="164"/>
      <c r="P31" s="169">
        <v>4.672164763969441</v>
      </c>
      <c r="Q31" s="169"/>
      <c r="R31" s="134"/>
      <c r="S31" s="134"/>
      <c r="T31" s="134"/>
      <c r="U31" s="134"/>
      <c r="V31" s="134"/>
      <c r="W31" s="134"/>
      <c r="X31" s="134"/>
      <c r="Y31" s="134"/>
      <c r="Z31" s="134"/>
      <c r="AA31" s="134"/>
    </row>
    <row r="32" spans="1:71" s="136" customFormat="1" x14ac:dyDescent="0.2">
      <c r="A32" s="134" t="s">
        <v>97</v>
      </c>
      <c r="B32" s="135">
        <v>44409</v>
      </c>
      <c r="C32" s="134">
        <v>21</v>
      </c>
      <c r="D32" s="134" t="s">
        <v>129</v>
      </c>
      <c r="E32" s="134">
        <v>0.1</v>
      </c>
      <c r="F32" s="134">
        <v>200</v>
      </c>
      <c r="G32" s="134">
        <v>1.5</v>
      </c>
      <c r="H32" s="153">
        <v>1.0041801605504586</v>
      </c>
      <c r="I32" s="153"/>
      <c r="J32" s="148">
        <v>4.4203699899061179E-2</v>
      </c>
      <c r="K32" s="148"/>
      <c r="L32" s="159">
        <v>0.10108773668792473</v>
      </c>
      <c r="M32" s="159"/>
      <c r="N32" s="164">
        <v>0.26371516959798996</v>
      </c>
      <c r="O32" s="164"/>
      <c r="P32" s="169">
        <v>4.4345334594053716</v>
      </c>
      <c r="Q32" s="169"/>
      <c r="R32" s="134"/>
      <c r="S32" s="134"/>
      <c r="T32" s="134"/>
      <c r="U32" s="134"/>
      <c r="V32" s="134"/>
      <c r="W32" s="134"/>
      <c r="X32" s="134"/>
      <c r="Y32" s="134"/>
      <c r="Z32" s="134"/>
      <c r="AA32" s="134"/>
    </row>
    <row r="33" spans="1:71" s="8" customFormat="1" x14ac:dyDescent="0.2">
      <c r="A33" s="50" t="s">
        <v>98</v>
      </c>
      <c r="B33" s="80">
        <v>44409</v>
      </c>
      <c r="C33" s="50">
        <v>22</v>
      </c>
      <c r="D33" s="50" t="s">
        <v>129</v>
      </c>
      <c r="E33" s="50">
        <v>0.1</v>
      </c>
      <c r="F33" s="50">
        <v>200</v>
      </c>
      <c r="G33" s="50">
        <v>1.5</v>
      </c>
      <c r="H33" s="153">
        <v>1.0839478211009173</v>
      </c>
      <c r="I33" s="153"/>
      <c r="J33" s="148">
        <v>6.3568223030129781E-2</v>
      </c>
      <c r="K33" s="148"/>
      <c r="L33" s="159">
        <v>9.9602750229950909E-2</v>
      </c>
      <c r="M33" s="159"/>
      <c r="N33" s="164">
        <v>0.27725099246231155</v>
      </c>
      <c r="O33" s="164"/>
      <c r="P33" s="169">
        <v>4.4731848852398777</v>
      </c>
      <c r="Q33" s="169"/>
      <c r="R33" s="50"/>
      <c r="S33" s="50"/>
      <c r="T33" s="50"/>
      <c r="U33" s="50"/>
      <c r="V33" s="50"/>
      <c r="W33" s="50"/>
      <c r="X33" s="50"/>
      <c r="Y33" s="50"/>
      <c r="Z33" s="50"/>
      <c r="AA33" s="50"/>
    </row>
    <row r="34" spans="1:71" s="8" customFormat="1" x14ac:dyDescent="0.2">
      <c r="A34" s="50" t="s">
        <v>99</v>
      </c>
      <c r="B34" s="80">
        <v>44409</v>
      </c>
      <c r="C34" s="50">
        <v>23</v>
      </c>
      <c r="D34" s="50" t="s">
        <v>129</v>
      </c>
      <c r="E34" s="50">
        <v>0.1</v>
      </c>
      <c r="F34" s="50">
        <v>200</v>
      </c>
      <c r="G34" s="50">
        <v>1.5</v>
      </c>
      <c r="H34" s="153">
        <v>1.1491294438073392</v>
      </c>
      <c r="I34" s="153"/>
      <c r="J34" s="148">
        <v>5.9459057249283152E-2</v>
      </c>
      <c r="K34" s="148"/>
      <c r="L34" s="159">
        <v>9.1894101015184415E-2</v>
      </c>
      <c r="M34" s="159"/>
      <c r="N34" s="164">
        <v>0.27003005653266332</v>
      </c>
      <c r="O34" s="164"/>
      <c r="P34" s="169">
        <v>4.5424059061288071</v>
      </c>
      <c r="Q34" s="169"/>
      <c r="R34" s="50"/>
      <c r="S34" s="50"/>
      <c r="T34" s="50"/>
      <c r="U34" s="50"/>
      <c r="V34" s="50"/>
      <c r="W34" s="50"/>
      <c r="X34" s="50"/>
      <c r="Y34" s="50"/>
      <c r="Z34" s="50"/>
      <c r="AA34" s="50"/>
    </row>
    <row r="35" spans="1:71" s="8" customFormat="1" x14ac:dyDescent="0.2">
      <c r="A35" s="50" t="s">
        <v>100</v>
      </c>
      <c r="B35" s="80">
        <v>44409</v>
      </c>
      <c r="C35" s="50">
        <v>24</v>
      </c>
      <c r="D35" s="50" t="s">
        <v>129</v>
      </c>
      <c r="E35" s="50">
        <v>0.1</v>
      </c>
      <c r="F35" s="50">
        <v>200</v>
      </c>
      <c r="G35" s="50">
        <v>1.5</v>
      </c>
      <c r="H35" s="153">
        <v>0.98199030963302725</v>
      </c>
      <c r="I35" s="153"/>
      <c r="J35" s="148">
        <v>5.031346416671878E-2</v>
      </c>
      <c r="K35" s="148"/>
      <c r="L35" s="159">
        <v>9.636716998005676E-2</v>
      </c>
      <c r="M35" s="159"/>
      <c r="N35" s="164">
        <v>0.25355643844221104</v>
      </c>
      <c r="O35" s="164"/>
      <c r="P35" s="169">
        <v>3.9127716958061756</v>
      </c>
      <c r="Q35" s="169"/>
      <c r="R35" s="50"/>
      <c r="S35" s="50"/>
      <c r="T35" s="50"/>
      <c r="U35" s="50"/>
      <c r="V35" s="50"/>
      <c r="W35" s="50"/>
      <c r="X35" s="50"/>
      <c r="Y35" s="50"/>
      <c r="Z35" s="50"/>
      <c r="AA35" s="50"/>
    </row>
    <row r="36" spans="1:71" s="136" customFormat="1" x14ac:dyDescent="0.2">
      <c r="A36" s="134" t="s">
        <v>101</v>
      </c>
      <c r="B36" s="135">
        <v>44409</v>
      </c>
      <c r="C36" s="134">
        <v>25</v>
      </c>
      <c r="D36" s="134" t="s">
        <v>129</v>
      </c>
      <c r="E36" s="134">
        <v>0.1</v>
      </c>
      <c r="F36" s="134">
        <v>200</v>
      </c>
      <c r="G36" s="134">
        <v>1.5</v>
      </c>
      <c r="H36" s="153">
        <v>1.1114935493119262</v>
      </c>
      <c r="I36" s="153"/>
      <c r="J36" s="148">
        <v>5.1888538530938194E-2</v>
      </c>
      <c r="K36" s="148"/>
      <c r="L36" s="159">
        <v>0.11043832214890618</v>
      </c>
      <c r="M36" s="159"/>
      <c r="N36" s="164">
        <v>0.26157359924623114</v>
      </c>
      <c r="O36" s="164"/>
      <c r="P36" s="169">
        <v>4.7892490607359672</v>
      </c>
      <c r="Q36" s="169"/>
      <c r="R36" s="134"/>
      <c r="S36" s="134"/>
      <c r="T36" s="134"/>
      <c r="U36" s="134"/>
      <c r="V36" s="134"/>
      <c r="W36" s="134"/>
      <c r="X36" s="134"/>
      <c r="Y36" s="134"/>
      <c r="Z36" s="134"/>
      <c r="AA36" s="134"/>
    </row>
    <row r="37" spans="1:71" s="136" customFormat="1" x14ac:dyDescent="0.2">
      <c r="A37" s="134" t="s">
        <v>102</v>
      </c>
      <c r="B37" s="135">
        <v>44409</v>
      </c>
      <c r="C37" s="134">
        <v>26</v>
      </c>
      <c r="D37" s="134" t="s">
        <v>129</v>
      </c>
      <c r="E37" s="134">
        <v>0.1</v>
      </c>
      <c r="F37" s="134">
        <v>200</v>
      </c>
      <c r="G37" s="134">
        <v>1.5</v>
      </c>
      <c r="H37" s="153">
        <v>1.0613066800458713</v>
      </c>
      <c r="I37" s="153"/>
      <c r="J37" s="148">
        <v>6.9265165387810523E-2</v>
      </c>
      <c r="K37" s="148"/>
      <c r="L37" s="159">
        <v>0.10686469620126188</v>
      </c>
      <c r="M37" s="159"/>
      <c r="N37" s="164">
        <v>0.29056716708542712</v>
      </c>
      <c r="O37" s="164"/>
      <c r="P37" s="169">
        <v>4.3927186976017483</v>
      </c>
      <c r="Q37" s="169"/>
      <c r="R37" s="134"/>
      <c r="S37" s="134"/>
      <c r="T37" s="134"/>
      <c r="U37" s="134"/>
      <c r="V37" s="134"/>
      <c r="W37" s="134"/>
      <c r="X37" s="134"/>
      <c r="Y37" s="134"/>
      <c r="Z37" s="134"/>
      <c r="AA37" s="134"/>
    </row>
    <row r="38" spans="1:71" s="136" customFormat="1" x14ac:dyDescent="0.2">
      <c r="A38" s="134" t="s">
        <v>103</v>
      </c>
      <c r="B38" s="135">
        <v>44409</v>
      </c>
      <c r="C38" s="134">
        <v>27</v>
      </c>
      <c r="D38" s="134" t="s">
        <v>129</v>
      </c>
      <c r="E38" s="134">
        <v>0.1</v>
      </c>
      <c r="F38" s="134">
        <v>300</v>
      </c>
      <c r="G38" s="134">
        <v>1.5</v>
      </c>
      <c r="H38" s="153">
        <v>1.1849289564220182</v>
      </c>
      <c r="I38" s="153"/>
      <c r="J38" s="148">
        <v>6.2998740497905298E-2</v>
      </c>
      <c r="K38" s="148"/>
      <c r="L38" s="159">
        <v>4.3736674323196223E-2</v>
      </c>
      <c r="M38" s="159"/>
      <c r="N38" s="164">
        <v>0.25270530150753767</v>
      </c>
      <c r="O38" s="164"/>
      <c r="P38" s="169">
        <v>4.8210047284719035</v>
      </c>
      <c r="Q38" s="169"/>
      <c r="R38" s="134"/>
      <c r="S38" s="134"/>
      <c r="T38" s="134"/>
      <c r="U38" s="134"/>
      <c r="V38" s="134"/>
      <c r="W38" s="134"/>
      <c r="X38" s="134"/>
      <c r="Y38" s="134"/>
      <c r="Z38" s="134"/>
      <c r="AA38" s="134"/>
    </row>
    <row r="39" spans="1:71" s="79" customFormat="1" x14ac:dyDescent="0.2">
      <c r="A39" s="50" t="s">
        <v>104</v>
      </c>
      <c r="B39" s="80">
        <v>44409</v>
      </c>
      <c r="C39" s="50">
        <v>28</v>
      </c>
      <c r="D39" s="50" t="s">
        <v>129</v>
      </c>
      <c r="E39" s="50">
        <v>0.1</v>
      </c>
      <c r="F39" s="119">
        <v>300</v>
      </c>
      <c r="G39" s="50">
        <v>1.5</v>
      </c>
      <c r="H39" s="151">
        <v>1.0462721903669723</v>
      </c>
      <c r="I39" s="151"/>
      <c r="J39" s="146">
        <v>6.4053024144923129E-2</v>
      </c>
      <c r="K39" s="146"/>
      <c r="L39" s="157">
        <v>4.7857612352912172E-2</v>
      </c>
      <c r="M39" s="157"/>
      <c r="N39" s="162">
        <v>0.24959361809045227</v>
      </c>
      <c r="O39" s="162"/>
      <c r="P39" s="167">
        <v>4.5030541044742227</v>
      </c>
      <c r="Q39" s="167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71" x14ac:dyDescent="0.2">
      <c r="A40" s="50" t="s">
        <v>105</v>
      </c>
      <c r="B40" s="80">
        <v>44409</v>
      </c>
      <c r="C40" s="50">
        <v>29</v>
      </c>
      <c r="D40" s="50" t="s">
        <v>129</v>
      </c>
      <c r="E40" s="50">
        <v>0.1</v>
      </c>
      <c r="F40" s="119">
        <v>300</v>
      </c>
      <c r="G40" s="50">
        <v>1.5</v>
      </c>
      <c r="H40" s="151">
        <v>0.98694598623853202</v>
      </c>
      <c r="J40" s="146">
        <v>5.1219555333232095E-2</v>
      </c>
      <c r="L40" s="157">
        <v>4.8509557627144574E-2</v>
      </c>
      <c r="N40" s="162">
        <v>0.21450481155778894</v>
      </c>
      <c r="P40" s="167">
        <v>4.2340832218477953</v>
      </c>
    </row>
    <row r="41" spans="1:71" s="4" customFormat="1" x14ac:dyDescent="0.2">
      <c r="A41" s="50" t="s">
        <v>106</v>
      </c>
      <c r="B41" s="80">
        <v>44409</v>
      </c>
      <c r="C41" s="50">
        <v>30</v>
      </c>
      <c r="D41" s="50" t="s">
        <v>129</v>
      </c>
      <c r="E41" s="50">
        <v>0.1</v>
      </c>
      <c r="F41" s="119">
        <v>300</v>
      </c>
      <c r="G41" s="50">
        <v>1.5</v>
      </c>
      <c r="H41" s="153">
        <v>1.056728497706422</v>
      </c>
      <c r="I41" s="153"/>
      <c r="J41" s="148">
        <v>5.8497923161439577E-2</v>
      </c>
      <c r="K41" s="148"/>
      <c r="L41" s="159">
        <v>4.3668260312937267E-2</v>
      </c>
      <c r="M41" s="159"/>
      <c r="N41" s="164">
        <v>0.25636610552763822</v>
      </c>
      <c r="O41" s="164"/>
      <c r="P41" s="169">
        <v>4.4648551526922082</v>
      </c>
      <c r="Q41" s="169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</row>
    <row r="42" spans="1:71" s="138" customFormat="1" x14ac:dyDescent="0.2">
      <c r="A42" s="134" t="s">
        <v>107</v>
      </c>
      <c r="B42" s="135">
        <v>44409</v>
      </c>
      <c r="C42" s="134">
        <v>31</v>
      </c>
      <c r="D42" s="134" t="s">
        <v>129</v>
      </c>
      <c r="E42" s="134">
        <v>0.1</v>
      </c>
      <c r="F42" s="119">
        <v>300</v>
      </c>
      <c r="G42" s="134">
        <v>1.5</v>
      </c>
      <c r="H42" s="151">
        <v>1.077476490825688</v>
      </c>
      <c r="I42" s="151"/>
      <c r="J42" s="146">
        <v>6.7427578629554522E-2</v>
      </c>
      <c r="K42" s="146"/>
      <c r="L42" s="157">
        <v>4.4702519173910896E-2</v>
      </c>
      <c r="M42" s="157"/>
      <c r="N42" s="162">
        <v>0.26128988693467342</v>
      </c>
      <c r="O42" s="162"/>
      <c r="P42" s="167">
        <v>4.4832042698048262</v>
      </c>
      <c r="Q42" s="16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</row>
    <row r="43" spans="1:71" s="138" customFormat="1" x14ac:dyDescent="0.2">
      <c r="A43" s="134" t="s">
        <v>108</v>
      </c>
      <c r="B43" s="135">
        <v>44409</v>
      </c>
      <c r="C43" s="134">
        <v>32</v>
      </c>
      <c r="D43" s="134" t="s">
        <v>129</v>
      </c>
      <c r="E43" s="134">
        <v>0.1</v>
      </c>
      <c r="F43" s="119">
        <v>300</v>
      </c>
      <c r="G43" s="134">
        <v>1.5</v>
      </c>
      <c r="H43" s="151">
        <v>1.0597768348623853</v>
      </c>
      <c r="I43" s="151"/>
      <c r="J43" s="146">
        <v>6.2579567481621093E-2</v>
      </c>
      <c r="K43" s="146"/>
      <c r="L43" s="157">
        <v>4.2420710714097476E-2</v>
      </c>
      <c r="M43" s="157"/>
      <c r="N43" s="162">
        <v>0.29284601758793971</v>
      </c>
      <c r="O43" s="162"/>
      <c r="P43" s="167">
        <v>4.5420606427947821</v>
      </c>
      <c r="Q43" s="16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</row>
    <row r="44" spans="1:71" s="138" customFormat="1" x14ac:dyDescent="0.2">
      <c r="A44" s="134" t="s">
        <v>109</v>
      </c>
      <c r="B44" s="135">
        <v>44409</v>
      </c>
      <c r="C44" s="134">
        <v>33</v>
      </c>
      <c r="D44" s="134" t="s">
        <v>129</v>
      </c>
      <c r="E44" s="134">
        <v>0.1</v>
      </c>
      <c r="F44" s="119">
        <v>300</v>
      </c>
      <c r="G44" s="134">
        <v>1.5</v>
      </c>
      <c r="H44" s="151">
        <v>1.0050146215596329</v>
      </c>
      <c r="I44" s="151"/>
      <c r="J44" s="146">
        <v>5.1452429231167759E-2</v>
      </c>
      <c r="K44" s="146"/>
      <c r="L44" s="157">
        <v>4.4292035112357159E-2</v>
      </c>
      <c r="M44" s="157"/>
      <c r="N44" s="162">
        <v>0.26890435929648243</v>
      </c>
      <c r="O44" s="162"/>
      <c r="P44" s="167">
        <v>4.3432837047307888</v>
      </c>
      <c r="Q44" s="16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</row>
    <row r="45" spans="1:71" s="8" customFormat="1" x14ac:dyDescent="0.2">
      <c r="A45" s="50" t="s">
        <v>110</v>
      </c>
      <c r="B45" s="80">
        <v>44409</v>
      </c>
      <c r="C45" s="50">
        <v>34</v>
      </c>
      <c r="D45" s="50" t="s">
        <v>129</v>
      </c>
      <c r="E45" s="50">
        <v>0.1</v>
      </c>
      <c r="F45" s="119">
        <v>300</v>
      </c>
      <c r="G45" s="50">
        <v>1.5</v>
      </c>
      <c r="H45" s="153">
        <v>1.0618942087155963</v>
      </c>
      <c r="I45" s="153"/>
      <c r="J45" s="148">
        <v>5.7210765616486067E-2</v>
      </c>
      <c r="K45" s="148"/>
      <c r="L45" s="159">
        <v>4.4489228436044741E-2</v>
      </c>
      <c r="M45" s="159"/>
      <c r="N45" s="164">
        <v>0.28061893216080402</v>
      </c>
      <c r="O45" s="164"/>
      <c r="P45" s="169">
        <v>4.4452135625170452</v>
      </c>
      <c r="Q45" s="169"/>
      <c r="R45" s="50"/>
      <c r="S45" s="50"/>
      <c r="T45" s="50"/>
      <c r="U45" s="50"/>
      <c r="V45" s="50"/>
      <c r="W45" s="50"/>
      <c r="X45" s="50"/>
      <c r="Y45" s="50"/>
      <c r="Z45" s="50"/>
      <c r="AA45" s="50"/>
    </row>
    <row r="46" spans="1:71" s="8" customFormat="1" x14ac:dyDescent="0.2">
      <c r="A46" s="50" t="s">
        <v>111</v>
      </c>
      <c r="B46" s="80">
        <v>44409</v>
      </c>
      <c r="C46" s="50">
        <v>35</v>
      </c>
      <c r="D46" s="50" t="s">
        <v>129</v>
      </c>
      <c r="E46" s="50">
        <v>0.1</v>
      </c>
      <c r="F46" s="119">
        <v>300</v>
      </c>
      <c r="G46" s="50">
        <v>1.5</v>
      </c>
      <c r="H46" s="153">
        <v>1.1902138761467889</v>
      </c>
      <c r="I46" s="153"/>
      <c r="J46" s="148">
        <v>5.685086959240368E-2</v>
      </c>
      <c r="K46" s="148"/>
      <c r="L46" s="159">
        <v>4.011475613301619E-2</v>
      </c>
      <c r="M46" s="159"/>
      <c r="N46" s="164">
        <v>0.24547521356783922</v>
      </c>
      <c r="O46" s="164"/>
      <c r="P46" s="169">
        <v>4.6052108462329535</v>
      </c>
      <c r="Q46" s="169"/>
      <c r="R46" s="50"/>
      <c r="S46" s="50"/>
      <c r="T46" s="50"/>
      <c r="U46" s="50"/>
      <c r="V46" s="50"/>
      <c r="W46" s="50"/>
      <c r="X46" s="50"/>
      <c r="Y46" s="50"/>
      <c r="Z46" s="50"/>
      <c r="AA46" s="50"/>
    </row>
    <row r="47" spans="1:71" s="8" customFormat="1" x14ac:dyDescent="0.2">
      <c r="A47" s="50" t="s">
        <v>112</v>
      </c>
      <c r="B47" s="80">
        <v>44409</v>
      </c>
      <c r="C47" s="50">
        <v>36</v>
      </c>
      <c r="D47" s="50" t="s">
        <v>129</v>
      </c>
      <c r="E47" s="50">
        <v>0.1</v>
      </c>
      <c r="F47" s="119">
        <v>300</v>
      </c>
      <c r="G47" s="50">
        <v>1.5</v>
      </c>
      <c r="H47" s="153">
        <v>1.2198287270642201</v>
      </c>
      <c r="I47" s="153"/>
      <c r="J47" s="148">
        <v>6.4489133444693564E-2</v>
      </c>
      <c r="K47" s="148"/>
      <c r="L47" s="159">
        <v>4.2018275359633026E-2</v>
      </c>
      <c r="M47" s="159"/>
      <c r="N47" s="164">
        <v>0.32304765075376884</v>
      </c>
      <c r="O47" s="164"/>
      <c r="P47" s="169">
        <v>5.1683678850284371</v>
      </c>
      <c r="Q47" s="169"/>
      <c r="R47" s="50"/>
      <c r="S47" s="50"/>
      <c r="T47" s="50"/>
      <c r="U47" s="50"/>
      <c r="V47" s="50"/>
      <c r="W47" s="50"/>
      <c r="X47" s="50"/>
      <c r="Y47" s="50"/>
      <c r="Z47" s="50"/>
      <c r="AA47" s="50"/>
    </row>
    <row r="48" spans="1:71" s="136" customFormat="1" x14ac:dyDescent="0.2">
      <c r="A48" s="134" t="s">
        <v>113</v>
      </c>
      <c r="B48" s="135">
        <v>44409</v>
      </c>
      <c r="C48" s="134">
        <v>37</v>
      </c>
      <c r="D48" s="134" t="s">
        <v>129</v>
      </c>
      <c r="E48" s="134">
        <v>0.1</v>
      </c>
      <c r="F48" s="119">
        <v>300</v>
      </c>
      <c r="G48" s="134">
        <v>1.5</v>
      </c>
      <c r="H48" s="153">
        <v>1.0669974770642201</v>
      </c>
      <c r="I48" s="153"/>
      <c r="J48" s="148">
        <v>5.9327801052264866E-2</v>
      </c>
      <c r="K48" s="148"/>
      <c r="L48" s="159">
        <v>4.4915809911777058E-2</v>
      </c>
      <c r="M48" s="159"/>
      <c r="N48" s="164">
        <v>0.25036238693467339</v>
      </c>
      <c r="O48" s="164"/>
      <c r="P48" s="169">
        <v>4.2552187485115178</v>
      </c>
      <c r="Q48" s="169"/>
      <c r="R48" s="134"/>
      <c r="S48" s="134"/>
      <c r="T48" s="134"/>
      <c r="U48" s="134"/>
      <c r="V48" s="134"/>
      <c r="W48" s="134"/>
      <c r="X48" s="134"/>
      <c r="Y48" s="134"/>
      <c r="Z48" s="134"/>
      <c r="AA48" s="134"/>
    </row>
    <row r="49" spans="1:27" s="136" customFormat="1" x14ac:dyDescent="0.2">
      <c r="A49" s="134" t="s">
        <v>114</v>
      </c>
      <c r="B49" s="135">
        <v>44409</v>
      </c>
      <c r="C49" s="134">
        <v>38</v>
      </c>
      <c r="D49" s="134" t="s">
        <v>129</v>
      </c>
      <c r="E49" s="134">
        <v>0.1</v>
      </c>
      <c r="F49" s="119">
        <v>300</v>
      </c>
      <c r="G49" s="134">
        <v>1.5</v>
      </c>
      <c r="H49" s="153">
        <v>1.1028565940366972</v>
      </c>
      <c r="I49" s="153"/>
      <c r="J49" s="148">
        <v>7.0992666303406018E-2</v>
      </c>
      <c r="K49" s="148"/>
      <c r="L49" s="159">
        <v>5.4010848922673584E-2</v>
      </c>
      <c r="M49" s="159"/>
      <c r="N49" s="164">
        <v>0.29912429648241207</v>
      </c>
      <c r="O49" s="164"/>
      <c r="P49" s="169">
        <v>4.9876515229184957</v>
      </c>
      <c r="Q49" s="169"/>
      <c r="R49" s="134"/>
      <c r="S49" s="134"/>
      <c r="T49" s="134"/>
      <c r="U49" s="134"/>
      <c r="V49" s="134"/>
      <c r="W49" s="134"/>
      <c r="X49" s="134"/>
      <c r="Y49" s="134"/>
      <c r="Z49" s="134"/>
      <c r="AA49" s="134"/>
    </row>
    <row r="50" spans="1:27" s="136" customFormat="1" x14ac:dyDescent="0.2">
      <c r="A50" s="134" t="s">
        <v>115</v>
      </c>
      <c r="B50" s="135">
        <v>44409</v>
      </c>
      <c r="C50" s="134">
        <v>39</v>
      </c>
      <c r="D50" s="134" t="s">
        <v>129</v>
      </c>
      <c r="E50" s="134">
        <v>0.1</v>
      </c>
      <c r="F50" s="119">
        <v>300</v>
      </c>
      <c r="G50" s="134">
        <v>1.5</v>
      </c>
      <c r="H50" s="153">
        <v>1.0973502866972478</v>
      </c>
      <c r="I50" s="153"/>
      <c r="J50" s="148">
        <v>6.2909825009602571E-2</v>
      </c>
      <c r="K50" s="148"/>
      <c r="L50" s="159">
        <v>4.2199371269142034E-2</v>
      </c>
      <c r="M50" s="159"/>
      <c r="N50" s="164">
        <v>0.23326643216080403</v>
      </c>
      <c r="O50" s="164"/>
      <c r="P50" s="169">
        <v>4.2802612090012202</v>
      </c>
      <c r="Q50" s="169"/>
      <c r="R50" s="134"/>
      <c r="S50" s="134"/>
      <c r="T50" s="134"/>
      <c r="U50" s="134"/>
      <c r="V50" s="134"/>
      <c r="W50" s="134"/>
      <c r="X50" s="134"/>
      <c r="Y50" s="134"/>
      <c r="Z50" s="134"/>
      <c r="AA50" s="134"/>
    </row>
    <row r="51" spans="1:27" s="8" customFormat="1" x14ac:dyDescent="0.2">
      <c r="A51" s="50" t="s">
        <v>116</v>
      </c>
      <c r="B51" s="80">
        <v>44409</v>
      </c>
      <c r="C51" s="50">
        <v>40</v>
      </c>
      <c r="D51" s="50" t="s">
        <v>129</v>
      </c>
      <c r="E51" s="50">
        <v>0.1</v>
      </c>
      <c r="F51" s="119">
        <v>300</v>
      </c>
      <c r="G51" s="50">
        <v>1.5</v>
      </c>
      <c r="H51" s="153">
        <v>1.4890020068807339</v>
      </c>
      <c r="I51" s="153"/>
      <c r="J51" s="148">
        <v>6.0691171872906409E-2</v>
      </c>
      <c r="K51" s="148"/>
      <c r="L51" s="159">
        <v>3.8935620544435355E-2</v>
      </c>
      <c r="M51" s="159"/>
      <c r="N51" s="164">
        <v>0.2235286934673367</v>
      </c>
      <c r="O51" s="164"/>
      <c r="P51" s="169">
        <v>5.4807182252623328</v>
      </c>
      <c r="Q51" s="169"/>
      <c r="R51" s="50"/>
      <c r="S51" s="50"/>
      <c r="T51" s="50"/>
      <c r="U51" s="50"/>
      <c r="V51" s="50"/>
      <c r="W51" s="50"/>
      <c r="X51" s="50"/>
      <c r="Y51" s="50"/>
      <c r="Z51" s="50"/>
      <c r="AA51" s="50"/>
    </row>
    <row r="52" spans="1:27" s="8" customFormat="1" x14ac:dyDescent="0.2">
      <c r="A52" s="50" t="s">
        <v>117</v>
      </c>
      <c r="B52" s="80">
        <v>44409</v>
      </c>
      <c r="C52" s="50">
        <v>41</v>
      </c>
      <c r="D52" s="50" t="s">
        <v>129</v>
      </c>
      <c r="E52" s="50">
        <v>0.1</v>
      </c>
      <c r="F52" s="119">
        <v>300</v>
      </c>
      <c r="G52" s="50">
        <v>1.5</v>
      </c>
      <c r="H52" s="153">
        <v>1.1871314793577983</v>
      </c>
      <c r="I52" s="153"/>
      <c r="J52" s="148">
        <v>6.5501076382995821E-2</v>
      </c>
      <c r="K52" s="148"/>
      <c r="L52" s="159">
        <v>5.1052949067359889E-2</v>
      </c>
      <c r="M52" s="159"/>
      <c r="N52" s="164">
        <v>0.31649481155778897</v>
      </c>
      <c r="O52" s="164"/>
      <c r="P52" s="169">
        <v>5.0831719348628948</v>
      </c>
      <c r="Q52" s="169"/>
      <c r="R52" s="50"/>
      <c r="S52" s="50"/>
      <c r="T52" s="50"/>
      <c r="U52" s="50"/>
      <c r="V52" s="50"/>
      <c r="W52" s="50"/>
      <c r="X52" s="50"/>
      <c r="Y52" s="50"/>
      <c r="Z52" s="50"/>
      <c r="AA52" s="50"/>
    </row>
    <row r="53" spans="1:27" s="8" customFormat="1" x14ac:dyDescent="0.2">
      <c r="A53" s="50" t="s">
        <v>118</v>
      </c>
      <c r="B53" s="80">
        <v>44409</v>
      </c>
      <c r="C53" s="50">
        <v>42</v>
      </c>
      <c r="D53" s="50" t="s">
        <v>129</v>
      </c>
      <c r="E53" s="50">
        <v>0.1</v>
      </c>
      <c r="F53" s="119">
        <v>300</v>
      </c>
      <c r="G53" s="50">
        <v>1.5</v>
      </c>
      <c r="H53" s="153">
        <v>1.0132343463302751</v>
      </c>
      <c r="I53" s="153"/>
      <c r="J53" s="148">
        <v>5.7392830663963043E-2</v>
      </c>
      <c r="K53" s="148"/>
      <c r="L53" s="159">
        <v>3.735807395493472E-2</v>
      </c>
      <c r="M53" s="159"/>
      <c r="N53" s="164">
        <v>0.29551840452261308</v>
      </c>
      <c r="O53" s="164"/>
      <c r="P53" s="169">
        <v>4.0227148233957273</v>
      </c>
      <c r="Q53" s="169"/>
      <c r="R53" s="50"/>
      <c r="S53" s="50"/>
      <c r="T53" s="50"/>
      <c r="U53" s="50"/>
      <c r="V53" s="50"/>
      <c r="W53" s="50"/>
      <c r="X53" s="50"/>
      <c r="Y53" s="50"/>
      <c r="Z53" s="50"/>
      <c r="AA53" s="50"/>
    </row>
    <row r="54" spans="1:27" s="138" customFormat="1" x14ac:dyDescent="0.2">
      <c r="A54" s="134" t="s">
        <v>119</v>
      </c>
      <c r="B54" s="135">
        <v>44409</v>
      </c>
      <c r="C54" s="134">
        <v>43</v>
      </c>
      <c r="D54" s="134" t="s">
        <v>129</v>
      </c>
      <c r="E54" s="134">
        <v>0.1</v>
      </c>
      <c r="F54" s="119">
        <v>300</v>
      </c>
      <c r="G54" s="134">
        <v>1.5</v>
      </c>
      <c r="H54" s="151">
        <v>0.90546399082568807</v>
      </c>
      <c r="I54" s="151"/>
      <c r="J54" s="146">
        <v>5.7566427569696911E-2</v>
      </c>
      <c r="K54" s="146"/>
      <c r="L54" s="157">
        <v>3.8158920310318971E-2</v>
      </c>
      <c r="M54" s="157"/>
      <c r="N54" s="162">
        <v>0.28175378140703522</v>
      </c>
      <c r="O54" s="162"/>
      <c r="P54" s="167">
        <v>3.8102111586824878</v>
      </c>
      <c r="Q54" s="16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</row>
    <row r="55" spans="1:27" s="138" customFormat="1" x14ac:dyDescent="0.2">
      <c r="A55" s="134" t="s">
        <v>120</v>
      </c>
      <c r="B55" s="135">
        <v>44409</v>
      </c>
      <c r="C55" s="134">
        <v>44</v>
      </c>
      <c r="D55" s="134" t="s">
        <v>129</v>
      </c>
      <c r="E55" s="134">
        <v>0.1</v>
      </c>
      <c r="F55" s="119">
        <v>300</v>
      </c>
      <c r="G55" s="134">
        <v>1.5</v>
      </c>
      <c r="H55" s="151">
        <v>0.9916291857798164</v>
      </c>
      <c r="I55" s="151"/>
      <c r="J55" s="146">
        <v>6.4408686098133952E-2</v>
      </c>
      <c r="K55" s="146"/>
      <c r="L55" s="157">
        <v>4.8014562141153308E-2</v>
      </c>
      <c r="M55" s="157"/>
      <c r="N55" s="162">
        <v>0.28713516331658295</v>
      </c>
      <c r="O55" s="162"/>
      <c r="P55" s="167">
        <v>4.5779562172094694</v>
      </c>
      <c r="Q55" s="16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</row>
    <row r="56" spans="1:27" s="136" customFormat="1" x14ac:dyDescent="0.2">
      <c r="A56" s="134" t="s">
        <v>121</v>
      </c>
      <c r="B56" s="135">
        <v>44409</v>
      </c>
      <c r="C56" s="134">
        <v>45</v>
      </c>
      <c r="D56" s="134" t="s">
        <v>129</v>
      </c>
      <c r="E56" s="134">
        <v>0.1</v>
      </c>
      <c r="F56" s="119">
        <v>300</v>
      </c>
      <c r="G56" s="134">
        <v>1.5</v>
      </c>
      <c r="H56" s="153">
        <v>1.1989217889908257</v>
      </c>
      <c r="I56" s="153"/>
      <c r="J56" s="148">
        <v>6.5348649831619754E-2</v>
      </c>
      <c r="K56" s="148"/>
      <c r="L56" s="159">
        <v>4.8151390161671213E-2</v>
      </c>
      <c r="M56" s="159"/>
      <c r="N56" s="164">
        <v>0.27503620603015078</v>
      </c>
      <c r="O56" s="164"/>
      <c r="P56" s="169">
        <v>4.8825228376070395</v>
      </c>
      <c r="Q56" s="169"/>
      <c r="R56" s="134"/>
      <c r="S56" s="134"/>
      <c r="T56" s="134"/>
      <c r="U56" s="134"/>
      <c r="V56" s="134"/>
      <c r="W56" s="134"/>
      <c r="X56" s="134"/>
      <c r="Y56" s="134"/>
      <c r="Z56" s="134"/>
      <c r="AA56" s="134"/>
    </row>
    <row r="57" spans="1:27" s="79" customFormat="1" x14ac:dyDescent="0.2">
      <c r="A57" s="50" t="s">
        <v>122</v>
      </c>
      <c r="B57" s="80">
        <v>44409</v>
      </c>
      <c r="C57" s="50">
        <v>46</v>
      </c>
      <c r="D57" s="50" t="s">
        <v>129</v>
      </c>
      <c r="E57" s="50">
        <v>0.1</v>
      </c>
      <c r="F57" s="119">
        <v>300</v>
      </c>
      <c r="G57" s="50">
        <v>1.5</v>
      </c>
      <c r="H57" s="151">
        <v>1.2466961009174311</v>
      </c>
      <c r="I57" s="151"/>
      <c r="J57" s="146">
        <v>3.72132488901196E-2</v>
      </c>
      <c r="K57" s="146"/>
      <c r="L57" s="157">
        <v>5.0079055509555923E-2</v>
      </c>
      <c r="M57" s="157"/>
      <c r="N57" s="162">
        <v>0.32637898241206037</v>
      </c>
      <c r="O57" s="162"/>
      <c r="P57" s="167">
        <v>5.3513599411863577</v>
      </c>
      <c r="Q57" s="167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spans="1:27" s="79" customFormat="1" x14ac:dyDescent="0.2">
      <c r="A58" s="50" t="s">
        <v>123</v>
      </c>
      <c r="B58" s="80">
        <v>44409</v>
      </c>
      <c r="C58" s="50">
        <v>47</v>
      </c>
      <c r="D58" s="50" t="s">
        <v>129</v>
      </c>
      <c r="E58" s="50">
        <v>0.1</v>
      </c>
      <c r="F58" s="119">
        <v>300</v>
      </c>
      <c r="G58" s="50">
        <v>1.5</v>
      </c>
      <c r="H58" s="151">
        <v>1.1297750573394494</v>
      </c>
      <c r="I58" s="151"/>
      <c r="J58" s="146">
        <v>2.955804875434349E-2</v>
      </c>
      <c r="K58" s="146"/>
      <c r="L58" s="157">
        <v>4.6042628904277509E-2</v>
      </c>
      <c r="M58" s="157"/>
      <c r="N58" s="162">
        <v>0.2604479020100503</v>
      </c>
      <c r="O58" s="162"/>
      <c r="P58" s="167">
        <v>4.5135101858669122</v>
      </c>
      <c r="Q58" s="167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spans="1:27" s="79" customFormat="1" x14ac:dyDescent="0.2">
      <c r="A59" s="50" t="s">
        <v>124</v>
      </c>
      <c r="B59" s="80">
        <v>44409</v>
      </c>
      <c r="C59" s="50">
        <v>48</v>
      </c>
      <c r="D59" s="50" t="s">
        <v>129</v>
      </c>
      <c r="E59" s="50">
        <v>0.1</v>
      </c>
      <c r="F59" s="119">
        <v>300</v>
      </c>
      <c r="G59" s="50">
        <v>1.5</v>
      </c>
      <c r="H59" s="151">
        <v>1.0777716743119266</v>
      </c>
      <c r="I59" s="151"/>
      <c r="J59" s="146">
        <v>1.7749225093569392E-2</v>
      </c>
      <c r="K59" s="146"/>
      <c r="L59" s="157">
        <v>4.6915913623465366E-2</v>
      </c>
      <c r="M59" s="157"/>
      <c r="N59" s="162">
        <v>0.25168027638190954</v>
      </c>
      <c r="O59" s="162"/>
      <c r="P59" s="167">
        <v>4.1744373184849515</v>
      </c>
      <c r="Q59" s="167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1:27" s="136" customFormat="1" x14ac:dyDescent="0.2">
      <c r="A60" s="134" t="s">
        <v>125</v>
      </c>
      <c r="B60" s="135">
        <v>44409</v>
      </c>
      <c r="C60" s="134">
        <v>49</v>
      </c>
      <c r="D60" s="134" t="s">
        <v>129</v>
      </c>
      <c r="E60" s="134">
        <v>0.1</v>
      </c>
      <c r="F60" s="119">
        <v>300</v>
      </c>
      <c r="G60" s="134">
        <v>1.5</v>
      </c>
      <c r="H60" s="153">
        <v>1.5323712729357797</v>
      </c>
      <c r="I60" s="153"/>
      <c r="J60" s="148">
        <v>3.5219001509615981E-2</v>
      </c>
      <c r="K60" s="148"/>
      <c r="L60" s="159">
        <v>6.08522499485692E-2</v>
      </c>
      <c r="M60" s="159"/>
      <c r="N60" s="164">
        <v>0.37385961055276384</v>
      </c>
      <c r="O60" s="164"/>
      <c r="P60" s="169">
        <v>6.3403711084728389</v>
      </c>
      <c r="Q60" s="169"/>
      <c r="R60" s="134"/>
      <c r="S60" s="134"/>
      <c r="T60" s="134"/>
      <c r="U60" s="134"/>
      <c r="V60" s="134"/>
      <c r="W60" s="134"/>
      <c r="X60" s="134"/>
      <c r="Y60" s="134"/>
      <c r="Z60" s="134"/>
      <c r="AA60" s="134"/>
    </row>
    <row r="61" spans="1:27" s="136" customFormat="1" x14ac:dyDescent="0.2">
      <c r="A61" s="134" t="s">
        <v>126</v>
      </c>
      <c r="B61" s="135">
        <v>44409</v>
      </c>
      <c r="C61" s="134">
        <v>50</v>
      </c>
      <c r="D61" s="134" t="s">
        <v>129</v>
      </c>
      <c r="E61" s="134">
        <v>0.1</v>
      </c>
      <c r="F61" s="119">
        <v>300</v>
      </c>
      <c r="G61" s="134">
        <v>1.5</v>
      </c>
      <c r="H61" s="153">
        <v>1.3210539564220183</v>
      </c>
      <c r="I61" s="153"/>
      <c r="J61" s="148">
        <v>2.7809377484390208E-2</v>
      </c>
      <c r="K61" s="148"/>
      <c r="L61" s="159">
        <v>4.7640297261501374E-2</v>
      </c>
      <c r="M61" s="159"/>
      <c r="N61" s="164">
        <v>0.32022883165829147</v>
      </c>
      <c r="O61" s="164"/>
      <c r="P61" s="169">
        <v>5.1303556497878828</v>
      </c>
      <c r="Q61" s="169"/>
      <c r="R61" s="134"/>
      <c r="S61" s="134"/>
      <c r="T61" s="134"/>
      <c r="U61" s="134"/>
      <c r="V61" s="134"/>
      <c r="W61" s="134"/>
      <c r="X61" s="134"/>
      <c r="Y61" s="134"/>
      <c r="Z61" s="134"/>
      <c r="AA61" s="134"/>
    </row>
    <row r="62" spans="1:27" s="141" customFormat="1" ht="13.5" thickBot="1" x14ac:dyDescent="0.25">
      <c r="A62" s="139" t="s">
        <v>127</v>
      </c>
      <c r="B62" s="140">
        <v>44409</v>
      </c>
      <c r="C62" s="139">
        <v>51</v>
      </c>
      <c r="D62" s="139" t="s">
        <v>129</v>
      </c>
      <c r="E62" s="139">
        <v>0.1</v>
      </c>
      <c r="F62" s="121">
        <v>300</v>
      </c>
      <c r="G62" s="139">
        <v>1.5</v>
      </c>
      <c r="H62" s="156">
        <v>1.2621932339449542</v>
      </c>
      <c r="I62" s="156"/>
      <c r="J62" s="150">
        <v>2.3477922982786802E-2</v>
      </c>
      <c r="K62" s="150"/>
      <c r="L62" s="161">
        <v>4.6227749167331161E-2</v>
      </c>
      <c r="M62" s="161"/>
      <c r="N62" s="166">
        <v>0.32925271356783919</v>
      </c>
      <c r="O62" s="166"/>
      <c r="P62" s="171">
        <v>5.0089794911123571</v>
      </c>
      <c r="Q62" s="171"/>
      <c r="R62" s="139"/>
      <c r="S62" s="139"/>
      <c r="T62" s="139"/>
      <c r="U62" s="139"/>
      <c r="V62" s="139"/>
      <c r="W62" s="139"/>
      <c r="X62" s="139"/>
      <c r="Y62" s="139"/>
      <c r="Z62" s="139"/>
      <c r="AA62" s="139"/>
    </row>
    <row r="63" spans="1:27" s="8" customFormat="1" x14ac:dyDescent="0.2">
      <c r="A63" s="50" t="s">
        <v>137</v>
      </c>
      <c r="B63" s="80">
        <v>44409</v>
      </c>
      <c r="C63" s="50">
        <v>1</v>
      </c>
      <c r="D63" s="50" t="s">
        <v>239</v>
      </c>
      <c r="E63" s="50">
        <v>0.1</v>
      </c>
      <c r="F63" s="119">
        <v>300</v>
      </c>
      <c r="G63" s="50">
        <v>1.5</v>
      </c>
      <c r="H63" s="153">
        <v>3.5338912844036692</v>
      </c>
      <c r="I63" s="153">
        <v>7.4060000000000006</v>
      </c>
      <c r="J63" s="148">
        <v>8.3275705901794561E-2</v>
      </c>
      <c r="K63" s="148">
        <v>0.86799999999999999</v>
      </c>
      <c r="L63" s="159">
        <v>0.29399512385045795</v>
      </c>
      <c r="M63" s="159">
        <v>1.6219999999999999</v>
      </c>
      <c r="N63" s="164">
        <v>2.219472261306533</v>
      </c>
      <c r="O63" s="164">
        <v>9.1440000000000001</v>
      </c>
      <c r="P63" s="169">
        <v>18.604638301322495</v>
      </c>
      <c r="Q63" s="169">
        <v>19.038</v>
      </c>
      <c r="R63" s="50"/>
      <c r="S63" s="50"/>
      <c r="T63" s="50"/>
      <c r="U63" s="50"/>
      <c r="V63" s="50"/>
      <c r="W63" s="50"/>
      <c r="X63" s="50"/>
      <c r="Y63" s="50"/>
      <c r="Z63" s="50"/>
      <c r="AA63" s="50"/>
    </row>
    <row r="64" spans="1:27" s="8" customFormat="1" x14ac:dyDescent="0.2">
      <c r="A64" s="50" t="s">
        <v>138</v>
      </c>
      <c r="B64" s="80">
        <v>44409</v>
      </c>
      <c r="C64" s="50">
        <v>2</v>
      </c>
      <c r="D64" s="50" t="s">
        <v>239</v>
      </c>
      <c r="E64" s="50">
        <v>0.1</v>
      </c>
      <c r="F64" s="119">
        <v>300</v>
      </c>
      <c r="G64" s="50">
        <v>1.5</v>
      </c>
      <c r="H64" s="153">
        <v>3.7227008600917428</v>
      </c>
      <c r="I64" s="153">
        <v>6.51</v>
      </c>
      <c r="J64" s="148">
        <v>0.12990976248112979</v>
      </c>
      <c r="K64" s="148">
        <v>1.3039999999999998</v>
      </c>
      <c r="L64" s="159">
        <v>0.45880447456428342</v>
      </c>
      <c r="M64" s="159">
        <v>2.5700000000000003</v>
      </c>
      <c r="N64" s="164">
        <v>2.4358257788944728</v>
      </c>
      <c r="O64" s="164">
        <v>8.07</v>
      </c>
      <c r="P64" s="169">
        <v>22.050874300394376</v>
      </c>
      <c r="Q64" s="169">
        <v>18.453999999999997</v>
      </c>
      <c r="R64" s="50"/>
      <c r="S64" s="50"/>
      <c r="T64" s="50"/>
      <c r="U64" s="50"/>
      <c r="V64" s="50"/>
      <c r="W64" s="50"/>
      <c r="X64" s="50"/>
      <c r="Y64" s="50"/>
      <c r="Z64" s="50"/>
      <c r="AA64" s="50"/>
    </row>
    <row r="65" spans="1:71" s="8" customFormat="1" x14ac:dyDescent="0.2">
      <c r="A65" s="50" t="s">
        <v>139</v>
      </c>
      <c r="B65" s="80">
        <v>44409</v>
      </c>
      <c r="C65" s="50">
        <v>3</v>
      </c>
      <c r="D65" s="50" t="s">
        <v>239</v>
      </c>
      <c r="E65" s="50">
        <v>0.1</v>
      </c>
      <c r="F65" s="119">
        <v>300</v>
      </c>
      <c r="G65" s="50">
        <v>1.5</v>
      </c>
      <c r="H65" s="153">
        <v>2.8360264334862384</v>
      </c>
      <c r="I65" s="153">
        <v>6.3439999999999994</v>
      </c>
      <c r="J65" s="148">
        <v>0.13297099572126592</v>
      </c>
      <c r="K65" s="148">
        <v>1.1580000000000001</v>
      </c>
      <c r="L65" s="159">
        <v>0.46404820723295515</v>
      </c>
      <c r="M65" s="159">
        <v>2.8519999999999999</v>
      </c>
      <c r="N65" s="164">
        <v>2.257032110552764</v>
      </c>
      <c r="O65" s="164">
        <v>8.1420000000000012</v>
      </c>
      <c r="P65" s="169">
        <v>20.12968965729625</v>
      </c>
      <c r="Q65" s="169">
        <v>18.491999999999997</v>
      </c>
      <c r="R65" s="50"/>
      <c r="S65" s="50"/>
      <c r="T65" s="50"/>
      <c r="U65" s="50"/>
      <c r="V65" s="50"/>
      <c r="W65" s="50"/>
      <c r="X65" s="50"/>
      <c r="Y65" s="50"/>
      <c r="Z65" s="50"/>
      <c r="AA65" s="50"/>
    </row>
    <row r="66" spans="1:71" s="136" customFormat="1" x14ac:dyDescent="0.2">
      <c r="A66" s="134" t="s">
        <v>140</v>
      </c>
      <c r="B66" s="135">
        <v>44409</v>
      </c>
      <c r="C66" s="134">
        <v>4</v>
      </c>
      <c r="D66" s="134" t="s">
        <v>239</v>
      </c>
      <c r="E66" s="134">
        <v>0.1</v>
      </c>
      <c r="F66" s="119">
        <v>300</v>
      </c>
      <c r="G66" s="134">
        <v>1.5</v>
      </c>
      <c r="H66" s="153">
        <v>2.8735260894495411</v>
      </c>
      <c r="I66" s="153">
        <v>5.3779999999999992</v>
      </c>
      <c r="J66" s="148">
        <v>0.12810181421897471</v>
      </c>
      <c r="K66" s="148">
        <v>0.99</v>
      </c>
      <c r="L66" s="159">
        <v>0.39639077544039214</v>
      </c>
      <c r="M66" s="159">
        <v>2.3600000000000003</v>
      </c>
      <c r="N66" s="164">
        <v>2.0593303894472363</v>
      </c>
      <c r="O66" s="164">
        <v>6.9340000000000002</v>
      </c>
      <c r="P66" s="169">
        <v>17.486930470644424</v>
      </c>
      <c r="Q66" s="169">
        <v>15.664000000000001</v>
      </c>
      <c r="R66" s="134"/>
      <c r="S66" s="134"/>
      <c r="T66" s="134"/>
      <c r="U66" s="134"/>
      <c r="V66" s="134"/>
      <c r="W66" s="134"/>
      <c r="X66" s="134"/>
      <c r="Y66" s="134"/>
      <c r="Z66" s="134"/>
      <c r="AA66" s="134"/>
    </row>
    <row r="67" spans="1:71" s="136" customFormat="1" x14ac:dyDescent="0.2">
      <c r="A67" s="134" t="s">
        <v>141</v>
      </c>
      <c r="B67" s="135">
        <v>44409</v>
      </c>
      <c r="C67" s="134">
        <v>5</v>
      </c>
      <c r="D67" s="134" t="s">
        <v>239</v>
      </c>
      <c r="E67" s="134">
        <v>0.1</v>
      </c>
      <c r="F67" s="119">
        <v>300</v>
      </c>
      <c r="G67" s="134">
        <v>1.5</v>
      </c>
      <c r="H67" s="153">
        <v>2.8185992545871557</v>
      </c>
      <c r="I67" s="153">
        <v>5.8559999999999999</v>
      </c>
      <c r="J67" s="148">
        <v>9.1849699416698655E-2</v>
      </c>
      <c r="K67" s="148">
        <v>0.95600000000000007</v>
      </c>
      <c r="L67" s="159">
        <v>0.38750097846027243</v>
      </c>
      <c r="M67" s="159">
        <v>2.0880000000000001</v>
      </c>
      <c r="N67" s="164">
        <v>2.377234610552764</v>
      </c>
      <c r="O67" s="164">
        <v>7.1039999999999992</v>
      </c>
      <c r="P67" s="169">
        <v>18.987561160621343</v>
      </c>
      <c r="Q67" s="169">
        <v>16.007999999999999</v>
      </c>
      <c r="R67" s="134"/>
      <c r="S67" s="134"/>
      <c r="T67" s="134"/>
      <c r="U67" s="134"/>
      <c r="V67" s="134"/>
      <c r="W67" s="134"/>
      <c r="X67" s="134"/>
      <c r="Y67" s="134"/>
      <c r="Z67" s="134"/>
      <c r="AA67" s="134"/>
    </row>
    <row r="68" spans="1:71" s="136" customFormat="1" x14ac:dyDescent="0.2">
      <c r="A68" s="134" t="s">
        <v>142</v>
      </c>
      <c r="B68" s="135">
        <v>44409</v>
      </c>
      <c r="C68" s="134">
        <v>6</v>
      </c>
      <c r="D68" s="134" t="s">
        <v>239</v>
      </c>
      <c r="E68" s="134">
        <v>0.1</v>
      </c>
      <c r="F68" s="119">
        <v>300</v>
      </c>
      <c r="G68" s="134">
        <v>1.5</v>
      </c>
      <c r="H68" s="153">
        <v>2.5703158830275226</v>
      </c>
      <c r="I68" s="153">
        <v>5.242</v>
      </c>
      <c r="J68" s="148">
        <v>9.2971728197661432E-2</v>
      </c>
      <c r="K68" s="148">
        <v>1.0559999999999998</v>
      </c>
      <c r="L68" s="159">
        <v>0.38314662792496712</v>
      </c>
      <c r="M68" s="159">
        <v>2.254</v>
      </c>
      <c r="N68" s="164">
        <v>1.9638017085427137</v>
      </c>
      <c r="O68" s="164">
        <v>7.8440000000000012</v>
      </c>
      <c r="P68" s="169">
        <v>16.097944591243387</v>
      </c>
      <c r="Q68" s="169">
        <v>16.393999999999998</v>
      </c>
      <c r="R68" s="134"/>
      <c r="S68" s="134"/>
      <c r="T68" s="134"/>
      <c r="U68" s="134"/>
      <c r="V68" s="134"/>
      <c r="W68" s="134"/>
      <c r="X68" s="134"/>
      <c r="Y68" s="134"/>
      <c r="Z68" s="134"/>
      <c r="AA68" s="134"/>
    </row>
    <row r="69" spans="1:71" s="79" customFormat="1" x14ac:dyDescent="0.2">
      <c r="A69" s="50" t="s">
        <v>143</v>
      </c>
      <c r="B69" s="80">
        <v>44409</v>
      </c>
      <c r="C69" s="50">
        <v>7</v>
      </c>
      <c r="D69" s="50" t="s">
        <v>239</v>
      </c>
      <c r="E69" s="50">
        <v>0.1</v>
      </c>
      <c r="F69" s="119">
        <v>300</v>
      </c>
      <c r="G69" s="50">
        <v>1.5</v>
      </c>
      <c r="H69" s="151">
        <v>3.8639064220183479</v>
      </c>
      <c r="I69" s="151">
        <v>7.1260000000000003</v>
      </c>
      <c r="J69" s="146">
        <v>0.18177289658683862</v>
      </c>
      <c r="K69" s="146">
        <v>1.1240000000000001</v>
      </c>
      <c r="L69" s="157">
        <v>0.30781475392276708</v>
      </c>
      <c r="M69" s="157">
        <v>1.548</v>
      </c>
      <c r="N69" s="162">
        <v>2.5171871482412063</v>
      </c>
      <c r="O69" s="162">
        <v>7.9939999999999998</v>
      </c>
      <c r="P69" s="167">
        <v>20.936862691636588</v>
      </c>
      <c r="Q69" s="167">
        <v>17.79</v>
      </c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1:71" x14ac:dyDescent="0.2">
      <c r="A70" s="50" t="s">
        <v>144</v>
      </c>
      <c r="B70" s="80">
        <v>44409</v>
      </c>
      <c r="C70" s="50">
        <v>8</v>
      </c>
      <c r="D70" s="50" t="s">
        <v>239</v>
      </c>
      <c r="E70" s="50">
        <v>0.1</v>
      </c>
      <c r="F70" s="119">
        <v>300</v>
      </c>
      <c r="G70" s="50">
        <v>1.5</v>
      </c>
      <c r="H70" s="151">
        <v>3.7301712729357792</v>
      </c>
      <c r="I70" s="151">
        <v>6.82</v>
      </c>
      <c r="J70" s="146">
        <v>0.16568766134579135</v>
      </c>
      <c r="K70" s="146">
        <v>1.3900000000000001</v>
      </c>
      <c r="L70" s="157">
        <v>0.35915343209179673</v>
      </c>
      <c r="M70" s="157">
        <v>1.986</v>
      </c>
      <c r="N70" s="162">
        <v>2.0234911180904525</v>
      </c>
      <c r="O70" s="162">
        <v>7.4319999999999995</v>
      </c>
      <c r="P70" s="167">
        <v>21.011565853154828</v>
      </c>
      <c r="Q70" s="167">
        <v>17.626000000000001</v>
      </c>
    </row>
    <row r="71" spans="1:71" s="4" customFormat="1" x14ac:dyDescent="0.2">
      <c r="A71" s="50" t="s">
        <v>145</v>
      </c>
      <c r="B71" s="80">
        <v>44409</v>
      </c>
      <c r="C71" s="50">
        <v>9</v>
      </c>
      <c r="D71" s="50" t="s">
        <v>239</v>
      </c>
      <c r="E71" s="50">
        <v>0.1</v>
      </c>
      <c r="F71" s="119">
        <v>300</v>
      </c>
      <c r="G71" s="50">
        <v>1.5</v>
      </c>
      <c r="H71" s="153">
        <v>1.8585149655963302</v>
      </c>
      <c r="I71" s="153">
        <v>4.5179999999999998</v>
      </c>
      <c r="J71" s="148">
        <v>0.13485515725910904</v>
      </c>
      <c r="K71" s="148">
        <v>1.1199999999999999</v>
      </c>
      <c r="L71" s="159">
        <v>0.47084131601631507</v>
      </c>
      <c r="M71" s="159">
        <v>2.0179999999999998</v>
      </c>
      <c r="N71" s="164">
        <v>3.054446746231156</v>
      </c>
      <c r="O71" s="164">
        <v>7.3979999999999988</v>
      </c>
      <c r="P71" s="169">
        <v>17.231911581023923</v>
      </c>
      <c r="Q71" s="169">
        <v>15.049999999999997</v>
      </c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</row>
    <row r="72" spans="1:71" s="138" customFormat="1" x14ac:dyDescent="0.2">
      <c r="A72" s="134" t="s">
        <v>146</v>
      </c>
      <c r="B72" s="135">
        <v>44409</v>
      </c>
      <c r="C72" s="134">
        <v>10</v>
      </c>
      <c r="D72" s="134" t="s">
        <v>239</v>
      </c>
      <c r="E72" s="134">
        <v>0.1</v>
      </c>
      <c r="F72" s="119">
        <v>300</v>
      </c>
      <c r="G72" s="134">
        <v>1.5</v>
      </c>
      <c r="H72" s="151">
        <v>4.2113146788990825</v>
      </c>
      <c r="I72" s="151">
        <v>6.7799999999999994</v>
      </c>
      <c r="J72" s="146">
        <v>0.17711965269899685</v>
      </c>
      <c r="K72" s="146">
        <v>1.006</v>
      </c>
      <c r="L72" s="157">
        <v>0.32716787011896242</v>
      </c>
      <c r="M72" s="157">
        <v>1.48</v>
      </c>
      <c r="N72" s="162">
        <v>2.5613364447236182</v>
      </c>
      <c r="O72" s="162">
        <v>8.2240000000000002</v>
      </c>
      <c r="P72" s="167">
        <v>22.732492395203785</v>
      </c>
      <c r="Q72" s="167">
        <v>17.489999999999998</v>
      </c>
      <c r="R72" s="137"/>
      <c r="S72" s="137"/>
      <c r="T72" s="137"/>
      <c r="U72" s="137"/>
      <c r="V72" s="137"/>
      <c r="W72" s="137"/>
      <c r="X72" s="137"/>
      <c r="Y72" s="137"/>
      <c r="Z72" s="137"/>
      <c r="AA72" s="137"/>
    </row>
    <row r="73" spans="1:71" s="138" customFormat="1" x14ac:dyDescent="0.2">
      <c r="A73" s="134" t="s">
        <v>147</v>
      </c>
      <c r="B73" s="135">
        <v>44409</v>
      </c>
      <c r="C73" s="134">
        <v>11</v>
      </c>
      <c r="D73" s="134" t="s">
        <v>239</v>
      </c>
      <c r="E73" s="134">
        <v>0.1</v>
      </c>
      <c r="F73" s="119">
        <v>300</v>
      </c>
      <c r="G73" s="134">
        <v>1.5</v>
      </c>
      <c r="H73" s="151">
        <v>3.6778499999999998</v>
      </c>
      <c r="I73" s="151">
        <v>7.2</v>
      </c>
      <c r="J73" s="146">
        <v>0.17025622381620201</v>
      </c>
      <c r="K73" s="146">
        <v>1.1300000000000001</v>
      </c>
      <c r="L73" s="157">
        <v>0.3251315472253723</v>
      </c>
      <c r="M73" s="157">
        <v>1.6679999999999999</v>
      </c>
      <c r="N73" s="162">
        <v>2.3403154020100505</v>
      </c>
      <c r="O73" s="162">
        <v>9.1100000000000012</v>
      </c>
      <c r="P73" s="167">
        <v>20.211472553541917</v>
      </c>
      <c r="Q73" s="167">
        <v>19.107999999999997</v>
      </c>
      <c r="R73" s="137"/>
      <c r="S73" s="137"/>
      <c r="T73" s="137"/>
      <c r="U73" s="137"/>
      <c r="V73" s="137"/>
      <c r="W73" s="137"/>
      <c r="X73" s="137"/>
      <c r="Y73" s="137"/>
      <c r="Z73" s="137"/>
      <c r="AA73" s="137"/>
    </row>
    <row r="74" spans="1:71" s="138" customFormat="1" x14ac:dyDescent="0.2">
      <c r="A74" s="134" t="s">
        <v>148</v>
      </c>
      <c r="B74" s="135">
        <v>44409</v>
      </c>
      <c r="C74" s="134">
        <v>12</v>
      </c>
      <c r="D74" s="134" t="s">
        <v>239</v>
      </c>
      <c r="E74" s="134">
        <v>0.1</v>
      </c>
      <c r="F74" s="119">
        <v>300</v>
      </c>
      <c r="G74" s="134">
        <v>1.5</v>
      </c>
      <c r="H74" s="151">
        <v>3.7454640481651378</v>
      </c>
      <c r="I74" s="151">
        <v>6.8240000000000007</v>
      </c>
      <c r="J74" s="146">
        <v>0.14390760078249915</v>
      </c>
      <c r="K74" s="146">
        <v>1.018</v>
      </c>
      <c r="L74" s="157">
        <v>0.32305498079633571</v>
      </c>
      <c r="M74" s="157">
        <v>1.6039999999999999</v>
      </c>
      <c r="N74" s="162">
        <v>2.1828459170854275</v>
      </c>
      <c r="O74" s="162">
        <v>8.1359999999999992</v>
      </c>
      <c r="P74" s="167">
        <v>19.432385492671532</v>
      </c>
      <c r="Q74" s="167">
        <v>17.577999999999999</v>
      </c>
      <c r="R74" s="137"/>
      <c r="S74" s="137"/>
      <c r="T74" s="137"/>
      <c r="U74" s="137"/>
      <c r="V74" s="137"/>
      <c r="W74" s="137"/>
      <c r="X74" s="137"/>
      <c r="Y74" s="137"/>
      <c r="Z74" s="137"/>
      <c r="AA74" s="137"/>
    </row>
    <row r="75" spans="1:71" x14ac:dyDescent="0.2">
      <c r="A75" s="50" t="s">
        <v>149</v>
      </c>
      <c r="B75" s="80">
        <v>44409</v>
      </c>
      <c r="C75" s="50">
        <v>13</v>
      </c>
      <c r="D75" s="50" t="s">
        <v>239</v>
      </c>
      <c r="E75" s="50">
        <v>0.1</v>
      </c>
      <c r="F75" s="119">
        <v>300</v>
      </c>
      <c r="G75" s="50">
        <v>1.5</v>
      </c>
      <c r="H75" s="151">
        <v>2.0162621559633025</v>
      </c>
      <c r="I75" s="151">
        <v>2.7440000000000002</v>
      </c>
      <c r="J75" s="146">
        <v>6.8041518905930368E-2</v>
      </c>
      <c r="K75" s="146">
        <v>0.47600000000000009</v>
      </c>
      <c r="L75" s="157">
        <v>0.19487932039940903</v>
      </c>
      <c r="M75" s="157">
        <v>1.0260000000000002</v>
      </c>
      <c r="N75" s="162">
        <v>0.93529881909547741</v>
      </c>
      <c r="O75" s="162">
        <v>2.8639999999999999</v>
      </c>
      <c r="P75" s="167">
        <v>10.593954655974418</v>
      </c>
      <c r="Q75" s="167">
        <v>7.1120000000000001</v>
      </c>
    </row>
    <row r="76" spans="1:71" x14ac:dyDescent="0.2">
      <c r="A76" s="50" t="s">
        <v>150</v>
      </c>
      <c r="B76" s="80">
        <v>44409</v>
      </c>
      <c r="C76" s="50">
        <v>14</v>
      </c>
      <c r="D76" s="50" t="s">
        <v>239</v>
      </c>
      <c r="E76" s="50">
        <v>0.1</v>
      </c>
      <c r="F76" s="119">
        <v>300</v>
      </c>
      <c r="G76" s="50">
        <v>1.5</v>
      </c>
      <c r="H76" s="151">
        <v>2.0261678325688073</v>
      </c>
      <c r="I76" s="151">
        <v>2.2459999999999996</v>
      </c>
      <c r="J76" s="146">
        <v>5.9679228934604145E-2</v>
      </c>
      <c r="K76" s="146">
        <v>0.56600000000000006</v>
      </c>
      <c r="L76" s="157">
        <v>0.18886291185016549</v>
      </c>
      <c r="M76" s="157">
        <v>0.83399999999999996</v>
      </c>
      <c r="N76" s="162">
        <v>0.83440706030150757</v>
      </c>
      <c r="O76" s="162">
        <v>2.5819999999999999</v>
      </c>
      <c r="P76" s="167">
        <v>10.478840865849786</v>
      </c>
      <c r="Q76" s="167">
        <v>6.2240000000000002</v>
      </c>
    </row>
    <row r="77" spans="1:71" x14ac:dyDescent="0.2">
      <c r="A77" s="50" t="s">
        <v>151</v>
      </c>
      <c r="B77" s="80">
        <v>44409</v>
      </c>
      <c r="C77" s="50">
        <v>15</v>
      </c>
      <c r="D77" s="50" t="s">
        <v>239</v>
      </c>
      <c r="E77" s="50">
        <v>0.1</v>
      </c>
      <c r="F77" s="119">
        <v>300</v>
      </c>
      <c r="G77" s="50">
        <v>1.5</v>
      </c>
      <c r="H77" s="151">
        <v>1.5438777522935778</v>
      </c>
      <c r="I77" s="151">
        <v>1.9120000000000001</v>
      </c>
      <c r="J77" s="146">
        <v>5.3958999187129847E-2</v>
      </c>
      <c r="K77" s="146">
        <v>0.65599999999999992</v>
      </c>
      <c r="L77" s="157">
        <v>0.15524346233820552</v>
      </c>
      <c r="M77" s="157">
        <v>0.65400000000000003</v>
      </c>
      <c r="N77" s="162">
        <v>0.83361998743718602</v>
      </c>
      <c r="O77" s="162">
        <v>2.8319999999999999</v>
      </c>
      <c r="P77" s="167">
        <v>8.7034209426235787</v>
      </c>
      <c r="Q77" s="167">
        <v>6.0520000000000005</v>
      </c>
    </row>
    <row r="78" spans="1:71" s="136" customFormat="1" x14ac:dyDescent="0.2">
      <c r="A78" s="134" t="s">
        <v>152</v>
      </c>
      <c r="B78" s="135">
        <v>44409</v>
      </c>
      <c r="C78" s="134">
        <v>16</v>
      </c>
      <c r="D78" s="134" t="s">
        <v>239</v>
      </c>
      <c r="E78" s="134">
        <v>0.1</v>
      </c>
      <c r="F78" s="119">
        <v>300</v>
      </c>
      <c r="G78" s="134">
        <v>1.5</v>
      </c>
      <c r="H78" s="153">
        <v>1.4685151376146788</v>
      </c>
      <c r="I78" s="153">
        <v>3.0780000000000003</v>
      </c>
      <c r="J78" s="148">
        <v>7.3444193338037853E-2</v>
      </c>
      <c r="K78" s="148">
        <v>0.33399999999999996</v>
      </c>
      <c r="L78" s="159">
        <v>0.14224882474254849</v>
      </c>
      <c r="M78" s="159">
        <v>0.79599999999999993</v>
      </c>
      <c r="N78" s="164">
        <v>0.64680915829145735</v>
      </c>
      <c r="O78" s="164">
        <v>2.8740000000000001</v>
      </c>
      <c r="P78" s="169">
        <v>7.6278303791490973</v>
      </c>
      <c r="Q78" s="169">
        <v>7.08</v>
      </c>
      <c r="R78" s="134"/>
      <c r="S78" s="134"/>
      <c r="T78" s="134"/>
      <c r="U78" s="134"/>
      <c r="V78" s="134"/>
      <c r="W78" s="134"/>
      <c r="X78" s="134"/>
      <c r="Y78" s="134"/>
      <c r="Z78" s="134"/>
      <c r="AA78" s="134"/>
    </row>
    <row r="79" spans="1:71" s="136" customFormat="1" x14ac:dyDescent="0.2">
      <c r="A79" s="134" t="s">
        <v>153</v>
      </c>
      <c r="B79" s="135">
        <v>44409</v>
      </c>
      <c r="C79" s="134">
        <v>17</v>
      </c>
      <c r="D79" s="134" t="s">
        <v>239</v>
      </c>
      <c r="E79" s="134">
        <v>0.1</v>
      </c>
      <c r="F79" s="119">
        <v>300</v>
      </c>
      <c r="G79" s="134">
        <v>1.5</v>
      </c>
      <c r="H79" s="153">
        <v>1.7452837155963301</v>
      </c>
      <c r="I79" s="153">
        <v>2.0680000000000001</v>
      </c>
      <c r="J79" s="148">
        <v>6.3290891388042753E-2</v>
      </c>
      <c r="K79" s="148">
        <v>0.74199999999999988</v>
      </c>
      <c r="L79" s="159">
        <v>0.17909580579731335</v>
      </c>
      <c r="M79" s="159">
        <v>1.1080000000000001</v>
      </c>
      <c r="N79" s="164">
        <v>0.83442536432160808</v>
      </c>
      <c r="O79" s="164">
        <v>2.7160000000000002</v>
      </c>
      <c r="P79" s="169">
        <v>9.4434811763063191</v>
      </c>
      <c r="Q79" s="169">
        <v>6.6339999999999986</v>
      </c>
      <c r="R79" s="134"/>
      <c r="S79" s="134"/>
      <c r="T79" s="134"/>
      <c r="U79" s="134"/>
      <c r="V79" s="134"/>
      <c r="W79" s="134"/>
      <c r="X79" s="134"/>
      <c r="Y79" s="134"/>
      <c r="Z79" s="134"/>
      <c r="AA79" s="134"/>
    </row>
    <row r="80" spans="1:71" s="142" customFormat="1" x14ac:dyDescent="0.2">
      <c r="A80" s="130" t="s">
        <v>154</v>
      </c>
      <c r="B80" s="131">
        <v>44409</v>
      </c>
      <c r="C80" s="130">
        <v>18</v>
      </c>
      <c r="D80" s="130" t="s">
        <v>239</v>
      </c>
      <c r="E80" s="130">
        <v>0.1</v>
      </c>
      <c r="F80" s="119">
        <v>300</v>
      </c>
      <c r="G80" s="130">
        <v>1.5</v>
      </c>
      <c r="H80" s="153">
        <v>2.2643071100917429</v>
      </c>
      <c r="I80" s="153">
        <v>2.8520000000000003</v>
      </c>
      <c r="J80" s="148">
        <v>0.10582636736371025</v>
      </c>
      <c r="K80" s="148">
        <v>0.78</v>
      </c>
      <c r="L80" s="159">
        <v>0.27693991352825464</v>
      </c>
      <c r="M80" s="159">
        <v>1.1799999999999997</v>
      </c>
      <c r="N80" s="164">
        <v>1.1714755904522614</v>
      </c>
      <c r="O80" s="164">
        <v>3.3959999999999999</v>
      </c>
      <c r="P80" s="169">
        <v>12.920185251644249</v>
      </c>
      <c r="Q80" s="169">
        <v>8.2099999999999991</v>
      </c>
      <c r="R80" s="130" t="s">
        <v>241</v>
      </c>
      <c r="S80" s="130"/>
      <c r="T80" s="130"/>
      <c r="U80" s="130"/>
      <c r="V80" s="130"/>
      <c r="W80" s="130"/>
      <c r="X80" s="130"/>
      <c r="Y80" s="130"/>
      <c r="Z80" s="130"/>
      <c r="AA80" s="130"/>
    </row>
    <row r="81" spans="1:71" s="8" customFormat="1" x14ac:dyDescent="0.2">
      <c r="A81" s="50" t="s">
        <v>155</v>
      </c>
      <c r="B81" s="80">
        <v>44409</v>
      </c>
      <c r="C81" s="50">
        <v>19</v>
      </c>
      <c r="D81" s="50" t="s">
        <v>239</v>
      </c>
      <c r="E81" s="50">
        <v>0.1</v>
      </c>
      <c r="F81" s="119">
        <v>300</v>
      </c>
      <c r="G81" s="50">
        <v>1.5</v>
      </c>
      <c r="H81" s="153">
        <v>2.4499434633027519</v>
      </c>
      <c r="I81" s="153">
        <v>2.6019999999999994</v>
      </c>
      <c r="J81" s="148">
        <v>0.10787989173641567</v>
      </c>
      <c r="K81" s="148">
        <v>0.89</v>
      </c>
      <c r="L81" s="159">
        <v>0.18691110038101291</v>
      </c>
      <c r="M81" s="159">
        <v>0.80800000000000005</v>
      </c>
      <c r="N81" s="164">
        <v>0.98581791457286427</v>
      </c>
      <c r="O81" s="164">
        <v>2.5020000000000002</v>
      </c>
      <c r="P81" s="169">
        <v>12.479234612291092</v>
      </c>
      <c r="Q81" s="169">
        <v>6.7939999999999996</v>
      </c>
      <c r="R81" s="50"/>
      <c r="S81" s="50"/>
      <c r="T81" s="50"/>
      <c r="U81" s="50"/>
      <c r="V81" s="50"/>
      <c r="W81" s="50"/>
      <c r="X81" s="50"/>
      <c r="Y81" s="50"/>
      <c r="Z81" s="50"/>
      <c r="AA81" s="50"/>
    </row>
    <row r="82" spans="1:71" s="8" customFormat="1" x14ac:dyDescent="0.2">
      <c r="A82" s="50" t="s">
        <v>156</v>
      </c>
      <c r="B82" s="80">
        <v>44409</v>
      </c>
      <c r="C82" s="50">
        <v>20</v>
      </c>
      <c r="D82" s="50" t="s">
        <v>239</v>
      </c>
      <c r="E82" s="50">
        <v>0.1</v>
      </c>
      <c r="F82" s="119">
        <v>300</v>
      </c>
      <c r="G82" s="50">
        <v>1.5</v>
      </c>
      <c r="H82" s="153">
        <v>1.9667053899082567</v>
      </c>
      <c r="I82" s="153">
        <v>3.3199999999999994</v>
      </c>
      <c r="J82" s="148">
        <v>7.4968458851798578E-2</v>
      </c>
      <c r="K82" s="148">
        <v>0.31999999999999995</v>
      </c>
      <c r="L82" s="159">
        <v>0.19681905880792766</v>
      </c>
      <c r="M82" s="159">
        <v>1.3160000000000001</v>
      </c>
      <c r="N82" s="164">
        <v>0.84385193467336683</v>
      </c>
      <c r="O82" s="164">
        <v>2.742</v>
      </c>
      <c r="P82" s="169">
        <v>10.370025264951076</v>
      </c>
      <c r="Q82" s="169">
        <v>7.702</v>
      </c>
      <c r="R82" s="50"/>
      <c r="S82" s="50"/>
      <c r="T82" s="50"/>
      <c r="U82" s="50"/>
      <c r="V82" s="50"/>
      <c r="W82" s="50"/>
      <c r="X82" s="50"/>
      <c r="Y82" s="50"/>
      <c r="Z82" s="50"/>
      <c r="AA82" s="50"/>
    </row>
    <row r="83" spans="1:71" s="8" customFormat="1" x14ac:dyDescent="0.2">
      <c r="A83" s="50" t="s">
        <v>157</v>
      </c>
      <c r="B83" s="80">
        <v>44409</v>
      </c>
      <c r="C83" s="50">
        <v>21</v>
      </c>
      <c r="D83" s="50" t="s">
        <v>239</v>
      </c>
      <c r="E83" s="50">
        <v>0.1</v>
      </c>
      <c r="F83" s="119">
        <v>300</v>
      </c>
      <c r="G83" s="50">
        <v>1.5</v>
      </c>
      <c r="H83" s="153">
        <v>1.8707877866972475</v>
      </c>
      <c r="I83" s="153">
        <v>2.948</v>
      </c>
      <c r="J83" s="148">
        <v>6.9565784419691107E-2</v>
      </c>
      <c r="K83" s="148">
        <v>0.8</v>
      </c>
      <c r="L83" s="159">
        <v>0.210115522919433</v>
      </c>
      <c r="M83" s="159">
        <v>1.254</v>
      </c>
      <c r="N83" s="164">
        <v>0.75405241206030149</v>
      </c>
      <c r="O83" s="164">
        <v>3.4039999999999999</v>
      </c>
      <c r="P83" s="169">
        <v>9.5397904768383857</v>
      </c>
      <c r="Q83" s="169">
        <v>8.4060000000000006</v>
      </c>
      <c r="R83" s="50"/>
      <c r="S83" s="50"/>
      <c r="T83" s="50"/>
      <c r="U83" s="50"/>
      <c r="V83" s="50"/>
      <c r="W83" s="50"/>
      <c r="X83" s="50"/>
      <c r="Y83" s="50"/>
      <c r="Z83" s="50"/>
      <c r="AA83" s="50"/>
    </row>
    <row r="84" spans="1:71" s="136" customFormat="1" x14ac:dyDescent="0.2">
      <c r="A84" s="134" t="s">
        <v>158</v>
      </c>
      <c r="B84" s="135">
        <v>44409</v>
      </c>
      <c r="C84" s="134">
        <v>22</v>
      </c>
      <c r="D84" s="134" t="s">
        <v>239</v>
      </c>
      <c r="E84" s="134">
        <v>0.1</v>
      </c>
      <c r="F84" s="119">
        <v>300</v>
      </c>
      <c r="G84" s="134">
        <v>1.5</v>
      </c>
      <c r="H84" s="153">
        <v>1.796560493119266</v>
      </c>
      <c r="I84" s="153">
        <v>3.1719999999999997</v>
      </c>
      <c r="J84" s="148">
        <v>9.6536815871512915E-2</v>
      </c>
      <c r="K84" s="148">
        <v>0.39800000000000002</v>
      </c>
      <c r="L84" s="159">
        <v>0.15504626901451793</v>
      </c>
      <c r="M84" s="159">
        <v>0.72</v>
      </c>
      <c r="N84" s="164">
        <v>0.74473566582914574</v>
      </c>
      <c r="O84" s="164">
        <v>2.7139999999999995</v>
      </c>
      <c r="P84" s="169">
        <v>9.0526202623353367</v>
      </c>
      <c r="Q84" s="169">
        <v>7</v>
      </c>
      <c r="R84" s="134"/>
      <c r="S84" s="134"/>
      <c r="T84" s="134"/>
      <c r="U84" s="134"/>
      <c r="V84" s="134"/>
      <c r="W84" s="134"/>
      <c r="X84" s="134"/>
      <c r="Y84" s="134"/>
      <c r="Z84" s="134"/>
      <c r="AA84" s="134"/>
    </row>
    <row r="85" spans="1:71" s="136" customFormat="1" x14ac:dyDescent="0.2">
      <c r="A85" s="134" t="s">
        <v>159</v>
      </c>
      <c r="B85" s="135">
        <v>44409</v>
      </c>
      <c r="C85" s="134">
        <v>23</v>
      </c>
      <c r="D85" s="134" t="s">
        <v>239</v>
      </c>
      <c r="E85" s="134">
        <v>0.1</v>
      </c>
      <c r="F85" s="119">
        <v>300</v>
      </c>
      <c r="G85" s="134">
        <v>1.5</v>
      </c>
      <c r="H85" s="153">
        <v>2.079289506880734</v>
      </c>
      <c r="I85" s="153">
        <v>2.6719999999999997</v>
      </c>
      <c r="J85" s="148">
        <v>8.6506301976793001E-2</v>
      </c>
      <c r="K85" s="148">
        <v>0.76600000000000001</v>
      </c>
      <c r="L85" s="159">
        <v>0.17213769851862304</v>
      </c>
      <c r="M85" s="159">
        <v>0.88000000000000012</v>
      </c>
      <c r="N85" s="164">
        <v>0.95363944723618099</v>
      </c>
      <c r="O85" s="164">
        <v>2.9740000000000002</v>
      </c>
      <c r="P85" s="169">
        <v>10.406439752849188</v>
      </c>
      <c r="Q85" s="169">
        <v>7.2900000000000009</v>
      </c>
      <c r="R85" s="134"/>
      <c r="S85" s="134"/>
      <c r="T85" s="134"/>
      <c r="U85" s="134"/>
      <c r="V85" s="134"/>
      <c r="W85" s="134"/>
      <c r="X85" s="134"/>
      <c r="Y85" s="134"/>
      <c r="Z85" s="134"/>
      <c r="AA85" s="134"/>
    </row>
    <row r="86" spans="1:71" s="136" customFormat="1" x14ac:dyDescent="0.2">
      <c r="A86" s="134" t="s">
        <v>160</v>
      </c>
      <c r="B86" s="135">
        <v>44409</v>
      </c>
      <c r="C86" s="134">
        <v>24</v>
      </c>
      <c r="D86" s="134" t="s">
        <v>239</v>
      </c>
      <c r="E86" s="134">
        <v>0.1</v>
      </c>
      <c r="F86" s="119">
        <v>300</v>
      </c>
      <c r="G86" s="134">
        <v>1.5</v>
      </c>
      <c r="H86" s="153">
        <v>2.2631774655963302</v>
      </c>
      <c r="I86" s="153">
        <v>2.9159999999999999</v>
      </c>
      <c r="J86" s="148">
        <v>6.4184280341941402E-2</v>
      </c>
      <c r="K86" s="148">
        <v>0.44000000000000006</v>
      </c>
      <c r="L86" s="159">
        <v>0.19473846802534645</v>
      </c>
      <c r="M86" s="159">
        <v>0.94000000000000006</v>
      </c>
      <c r="N86" s="164">
        <v>0.92208331658291465</v>
      </c>
      <c r="O86" s="164">
        <v>3.2060000000000004</v>
      </c>
      <c r="P86" s="169">
        <v>11.354701764340831</v>
      </c>
      <c r="Q86" s="169">
        <v>7.5060000000000002</v>
      </c>
      <c r="R86" s="134"/>
      <c r="S86" s="134"/>
      <c r="T86" s="134"/>
      <c r="U86" s="134"/>
      <c r="V86" s="134"/>
      <c r="W86" s="134"/>
      <c r="X86" s="134"/>
      <c r="Y86" s="134"/>
      <c r="Z86" s="134"/>
      <c r="AA86" s="134"/>
    </row>
    <row r="87" spans="1:71" s="79" customFormat="1" x14ac:dyDescent="0.2">
      <c r="A87" s="50" t="s">
        <v>161</v>
      </c>
      <c r="B87" s="80">
        <v>44409</v>
      </c>
      <c r="C87" s="50">
        <v>25</v>
      </c>
      <c r="D87" s="50" t="s">
        <v>239</v>
      </c>
      <c r="E87" s="50">
        <v>0.1</v>
      </c>
      <c r="F87" s="119">
        <v>300</v>
      </c>
      <c r="G87" s="50">
        <v>1.5</v>
      </c>
      <c r="H87" s="151">
        <v>2.3553825688073391</v>
      </c>
      <c r="I87" s="151">
        <v>3.5519999999999996</v>
      </c>
      <c r="J87" s="146">
        <v>0.10808312713825044</v>
      </c>
      <c r="K87" s="146">
        <v>0.44600000000000006</v>
      </c>
      <c r="L87" s="157">
        <v>0.18508001951819972</v>
      </c>
      <c r="M87" s="157">
        <v>0.88200000000000001</v>
      </c>
      <c r="N87" s="162">
        <v>0.9935422110552764</v>
      </c>
      <c r="O87" s="162">
        <v>2.9940000000000002</v>
      </c>
      <c r="P87" s="167">
        <v>12.029815015439194</v>
      </c>
      <c r="Q87" s="167">
        <v>7.8739999999999997</v>
      </c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spans="1:71" x14ac:dyDescent="0.2">
      <c r="A88" s="50" t="s">
        <v>162</v>
      </c>
      <c r="B88" s="80">
        <v>44409</v>
      </c>
      <c r="C88" s="50">
        <v>26</v>
      </c>
      <c r="D88" s="50" t="s">
        <v>239</v>
      </c>
      <c r="E88" s="50">
        <v>0.1</v>
      </c>
      <c r="F88" s="119">
        <v>300</v>
      </c>
      <c r="G88" s="50">
        <v>1.5</v>
      </c>
      <c r="H88" s="151">
        <v>2.1784654816513758</v>
      </c>
      <c r="I88" s="151">
        <v>3.09</v>
      </c>
      <c r="J88" s="146">
        <v>9.7633440227246321E-2</v>
      </c>
      <c r="K88" s="146">
        <v>0.85600000000000009</v>
      </c>
      <c r="L88" s="157">
        <v>0.18151846663118934</v>
      </c>
      <c r="M88" s="157">
        <v>1.2439999999999998</v>
      </c>
      <c r="N88" s="162">
        <v>0.96147356783919602</v>
      </c>
      <c r="O88" s="162">
        <v>3.3079999999999998</v>
      </c>
      <c r="P88" s="167">
        <v>11.162203133936053</v>
      </c>
      <c r="Q88" s="167">
        <v>8.5019999999999989</v>
      </c>
    </row>
    <row r="89" spans="1:71" s="4" customFormat="1" x14ac:dyDescent="0.2">
      <c r="A89" s="50" t="s">
        <v>163</v>
      </c>
      <c r="B89" s="80">
        <v>44409</v>
      </c>
      <c r="C89" s="50">
        <v>27</v>
      </c>
      <c r="D89" s="50" t="s">
        <v>239</v>
      </c>
      <c r="E89" s="50">
        <v>0.1</v>
      </c>
      <c r="F89" s="119">
        <v>300</v>
      </c>
      <c r="G89" s="50">
        <v>1.5</v>
      </c>
      <c r="H89" s="153">
        <v>1.8105590022935778</v>
      </c>
      <c r="I89" s="153">
        <v>2.4239999999999999</v>
      </c>
      <c r="J89" s="148">
        <v>8.4943929825188239E-2</v>
      </c>
      <c r="K89" s="148">
        <v>0.56200000000000006</v>
      </c>
      <c r="L89" s="159">
        <v>0.13514986508979562</v>
      </c>
      <c r="M89" s="159">
        <v>0.64399999999999991</v>
      </c>
      <c r="N89" s="164">
        <v>0.86407787688442217</v>
      </c>
      <c r="O89" s="164">
        <v>2.7340000000000004</v>
      </c>
      <c r="P89" s="169">
        <v>9.2325784089385863</v>
      </c>
      <c r="Q89" s="169">
        <v>6.363999999999999</v>
      </c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</row>
    <row r="90" spans="1:71" s="138" customFormat="1" x14ac:dyDescent="0.2">
      <c r="A90" s="134" t="s">
        <v>164</v>
      </c>
      <c r="B90" s="135">
        <v>44409</v>
      </c>
      <c r="C90" s="134">
        <v>28</v>
      </c>
      <c r="D90" s="134" t="s">
        <v>239</v>
      </c>
      <c r="E90" s="134">
        <v>0.1</v>
      </c>
      <c r="F90" s="119">
        <v>300</v>
      </c>
      <c r="G90" s="134">
        <v>1.5</v>
      </c>
      <c r="H90" s="151">
        <v>1.5187928325688074</v>
      </c>
      <c r="I90" s="151">
        <v>2.8740000000000001</v>
      </c>
      <c r="J90" s="146">
        <v>7.4989629206156372E-2</v>
      </c>
      <c r="K90" s="146">
        <v>0.55800000000000005</v>
      </c>
      <c r="L90" s="157">
        <v>0.22293711331267033</v>
      </c>
      <c r="M90" s="157">
        <v>0.99400000000000011</v>
      </c>
      <c r="N90" s="162">
        <v>0.76534599246231161</v>
      </c>
      <c r="O90" s="162">
        <v>2.4700000000000002</v>
      </c>
      <c r="P90" s="167">
        <v>9.0838614468770746</v>
      </c>
      <c r="Q90" s="167">
        <v>6.8980000000000006</v>
      </c>
      <c r="R90" s="137"/>
      <c r="S90" s="137"/>
      <c r="T90" s="137"/>
      <c r="U90" s="137"/>
      <c r="V90" s="137"/>
      <c r="W90" s="137"/>
      <c r="X90" s="137"/>
      <c r="Y90" s="137"/>
      <c r="Z90" s="137"/>
      <c r="AA90" s="137"/>
    </row>
    <row r="91" spans="1:71" s="138" customFormat="1" x14ac:dyDescent="0.2">
      <c r="A91" s="134" t="s">
        <v>165</v>
      </c>
      <c r="B91" s="135">
        <v>44409</v>
      </c>
      <c r="C91" s="134">
        <v>29</v>
      </c>
      <c r="D91" s="134" t="s">
        <v>239</v>
      </c>
      <c r="E91" s="134">
        <v>0.1</v>
      </c>
      <c r="F91" s="119">
        <v>300</v>
      </c>
      <c r="G91" s="134">
        <v>1.5</v>
      </c>
      <c r="H91" s="151">
        <v>2.1817522362385318</v>
      </c>
      <c r="I91" s="151">
        <v>2.25</v>
      </c>
      <c r="J91" s="146">
        <v>8.9063680783213778E-2</v>
      </c>
      <c r="K91" s="146">
        <v>0.93800000000000006</v>
      </c>
      <c r="L91" s="157">
        <v>0.2158502267205514</v>
      </c>
      <c r="M91" s="157">
        <v>0.90600000000000003</v>
      </c>
      <c r="N91" s="162">
        <v>1.030131947236181</v>
      </c>
      <c r="O91" s="162">
        <v>3.0100000000000002</v>
      </c>
      <c r="P91" s="167">
        <v>11.756671192590124</v>
      </c>
      <c r="Q91" s="167">
        <v>7.1</v>
      </c>
      <c r="R91" s="137"/>
      <c r="S91" s="137"/>
      <c r="T91" s="137"/>
      <c r="U91" s="137"/>
      <c r="V91" s="137"/>
      <c r="W91" s="137"/>
      <c r="X91" s="137"/>
      <c r="Y91" s="137"/>
      <c r="Z91" s="137"/>
      <c r="AA91" s="137"/>
    </row>
    <row r="92" spans="1:71" s="138" customFormat="1" x14ac:dyDescent="0.2">
      <c r="A92" s="134" t="s">
        <v>166</v>
      </c>
      <c r="B92" s="135">
        <v>44409</v>
      </c>
      <c r="C92" s="134">
        <v>30</v>
      </c>
      <c r="D92" s="134" t="s">
        <v>239</v>
      </c>
      <c r="E92" s="134">
        <v>0.1</v>
      </c>
      <c r="F92" s="119">
        <v>300</v>
      </c>
      <c r="G92" s="134">
        <v>1.5</v>
      </c>
      <c r="H92" s="151">
        <v>2.1811448394495412</v>
      </c>
      <c r="I92" s="151">
        <v>3.2359999999999998</v>
      </c>
      <c r="J92" s="146">
        <v>0.10398878060545426</v>
      </c>
      <c r="K92" s="146">
        <v>0.64600000000000013</v>
      </c>
      <c r="L92" s="157">
        <v>0.19038814184358577</v>
      </c>
      <c r="M92" s="157">
        <v>1.0399999999999998</v>
      </c>
      <c r="N92" s="162">
        <v>0.97472567839195978</v>
      </c>
      <c r="O92" s="162">
        <v>3.2880000000000003</v>
      </c>
      <c r="P92" s="167">
        <v>11.155357114852222</v>
      </c>
      <c r="Q92" s="167">
        <v>8.2119999999999997</v>
      </c>
      <c r="R92" s="137"/>
      <c r="S92" s="137"/>
      <c r="T92" s="137"/>
      <c r="U92" s="137"/>
      <c r="V92" s="137"/>
      <c r="W92" s="137"/>
      <c r="X92" s="137"/>
      <c r="Y92" s="137"/>
      <c r="Z92" s="137"/>
      <c r="AA92" s="137"/>
    </row>
    <row r="93" spans="1:71" s="8" customFormat="1" x14ac:dyDescent="0.2">
      <c r="A93" s="50" t="s">
        <v>167</v>
      </c>
      <c r="B93" s="80">
        <v>44409</v>
      </c>
      <c r="C93" s="50">
        <v>31</v>
      </c>
      <c r="D93" s="50" t="s">
        <v>239</v>
      </c>
      <c r="E93" s="50">
        <v>0.1</v>
      </c>
      <c r="F93" s="119">
        <v>300</v>
      </c>
      <c r="G93" s="50">
        <v>1.5</v>
      </c>
      <c r="H93" s="153">
        <v>2.4874487958715594</v>
      </c>
      <c r="I93" s="153">
        <v>2.6119999999999997</v>
      </c>
      <c r="J93" s="148">
        <v>0.11467557548526559</v>
      </c>
      <c r="K93" s="148">
        <v>0.75800000000000001</v>
      </c>
      <c r="L93" s="159">
        <v>0.18412624772811895</v>
      </c>
      <c r="M93" s="159">
        <v>0.99</v>
      </c>
      <c r="N93" s="164">
        <v>1.0170628768844221</v>
      </c>
      <c r="O93" s="164">
        <v>3</v>
      </c>
      <c r="P93" s="169">
        <v>12.328573212150117</v>
      </c>
      <c r="Q93" s="169">
        <v>7.3579999999999997</v>
      </c>
      <c r="R93" s="50"/>
      <c r="S93" s="50"/>
      <c r="T93" s="50"/>
      <c r="U93" s="50"/>
      <c r="V93" s="50"/>
      <c r="W93" s="50"/>
      <c r="X93" s="50"/>
      <c r="Y93" s="50"/>
      <c r="Z93" s="50"/>
      <c r="AA93" s="50"/>
    </row>
    <row r="94" spans="1:71" s="8" customFormat="1" x14ac:dyDescent="0.2">
      <c r="A94" s="50" t="s">
        <v>168</v>
      </c>
      <c r="B94" s="80">
        <v>44409</v>
      </c>
      <c r="C94" s="50">
        <v>32</v>
      </c>
      <c r="D94" s="50" t="s">
        <v>239</v>
      </c>
      <c r="E94" s="50">
        <v>0.1</v>
      </c>
      <c r="F94" s="119">
        <v>300</v>
      </c>
      <c r="G94" s="50">
        <v>1.5</v>
      </c>
      <c r="H94" s="153">
        <v>2.3968047591743118</v>
      </c>
      <c r="I94" s="153">
        <v>3.1880000000000002</v>
      </c>
      <c r="J94" s="148">
        <v>7.7267559335054345E-2</v>
      </c>
      <c r="K94" s="148">
        <v>0.75</v>
      </c>
      <c r="L94" s="159">
        <v>0.16238668987994948</v>
      </c>
      <c r="M94" s="159">
        <v>0.89599999999999991</v>
      </c>
      <c r="N94" s="164">
        <v>0.72379586683417085</v>
      </c>
      <c r="O94" s="164">
        <v>3.1999999999999997</v>
      </c>
      <c r="P94" s="169">
        <v>10.824218495459132</v>
      </c>
      <c r="Q94" s="169">
        <v>8.0340000000000007</v>
      </c>
      <c r="R94" s="50"/>
      <c r="S94" s="50"/>
      <c r="T94" s="50"/>
      <c r="U94" s="50"/>
      <c r="V94" s="50"/>
      <c r="W94" s="50"/>
      <c r="X94" s="50"/>
      <c r="Y94" s="50"/>
      <c r="Z94" s="50"/>
      <c r="AA94" s="50"/>
    </row>
    <row r="95" spans="1:71" s="8" customFormat="1" x14ac:dyDescent="0.2">
      <c r="A95" s="50" t="s">
        <v>169</v>
      </c>
      <c r="B95" s="80">
        <v>44409</v>
      </c>
      <c r="C95" s="50">
        <v>33</v>
      </c>
      <c r="D95" s="50" t="s">
        <v>239</v>
      </c>
      <c r="E95" s="50">
        <v>0.1</v>
      </c>
      <c r="F95" s="119">
        <v>300</v>
      </c>
      <c r="G95" s="50">
        <v>1.5</v>
      </c>
      <c r="H95" s="153">
        <v>2.0130094610091742</v>
      </c>
      <c r="I95" s="153">
        <v>2.5959999999999996</v>
      </c>
      <c r="J95" s="148">
        <v>8.4313053265326163E-2</v>
      </c>
      <c r="K95" s="148">
        <v>0.73599999999999999</v>
      </c>
      <c r="L95" s="159">
        <v>0.16917979866330934</v>
      </c>
      <c r="M95" s="159">
        <v>1.08</v>
      </c>
      <c r="N95" s="164">
        <v>0.81756736180904521</v>
      </c>
      <c r="O95" s="164">
        <v>3.306</v>
      </c>
      <c r="P95" s="169">
        <v>10.302767408890913</v>
      </c>
      <c r="Q95" s="169">
        <v>7.7200000000000006</v>
      </c>
      <c r="R95" s="50"/>
      <c r="S95" s="50"/>
      <c r="T95" s="50"/>
      <c r="U95" s="50"/>
      <c r="V95" s="50"/>
      <c r="W95" s="50"/>
      <c r="X95" s="50"/>
      <c r="Y95" s="50"/>
      <c r="Z95" s="50"/>
      <c r="AA95" s="50"/>
    </row>
    <row r="96" spans="1:71" s="136" customFormat="1" x14ac:dyDescent="0.2">
      <c r="A96" s="134" t="s">
        <v>170</v>
      </c>
      <c r="B96" s="135">
        <v>44409</v>
      </c>
      <c r="C96" s="134">
        <v>34</v>
      </c>
      <c r="D96" s="134" t="s">
        <v>239</v>
      </c>
      <c r="E96" s="134">
        <v>0.1</v>
      </c>
      <c r="F96" s="119">
        <v>300</v>
      </c>
      <c r="G96" s="134">
        <v>1.5</v>
      </c>
      <c r="H96" s="153">
        <v>2.2849245412844033</v>
      </c>
      <c r="I96" s="153">
        <v>2.7179999999999995</v>
      </c>
      <c r="J96" s="148">
        <v>8.9982474162341758E-2</v>
      </c>
      <c r="K96" s="148">
        <v>0.64600000000000002</v>
      </c>
      <c r="L96" s="159">
        <v>0.16355375240789638</v>
      </c>
      <c r="M96" s="159">
        <v>0.77400000000000002</v>
      </c>
      <c r="N96" s="164">
        <v>0.9452195979899497</v>
      </c>
      <c r="O96" s="164">
        <v>2.9340000000000002</v>
      </c>
      <c r="P96" s="169">
        <v>11.337521574236309</v>
      </c>
      <c r="Q96" s="169">
        <v>7.0699999999999985</v>
      </c>
      <c r="R96" s="134"/>
      <c r="S96" s="134"/>
      <c r="T96" s="134"/>
      <c r="U96" s="134"/>
      <c r="V96" s="134"/>
      <c r="W96" s="134"/>
      <c r="X96" s="134"/>
      <c r="Y96" s="134"/>
      <c r="Z96" s="134"/>
      <c r="AA96" s="134"/>
    </row>
    <row r="97" spans="1:27" s="136" customFormat="1" x14ac:dyDescent="0.2">
      <c r="A97" s="134" t="s">
        <v>171</v>
      </c>
      <c r="B97" s="135">
        <v>44409</v>
      </c>
      <c r="C97" s="134">
        <v>35</v>
      </c>
      <c r="D97" s="134" t="s">
        <v>239</v>
      </c>
      <c r="E97" s="134">
        <v>0.1</v>
      </c>
      <c r="F97" s="119">
        <v>300</v>
      </c>
      <c r="G97" s="134">
        <v>1.5</v>
      </c>
      <c r="H97" s="153">
        <v>1.7458684059633025</v>
      </c>
      <c r="I97" s="153">
        <v>1.7600000000000002</v>
      </c>
      <c r="J97" s="148">
        <v>8.8894317948351481E-2</v>
      </c>
      <c r="K97" s="148">
        <v>0.73599999999999999</v>
      </c>
      <c r="L97" s="159">
        <v>0.18121261576179637</v>
      </c>
      <c r="M97" s="159">
        <v>0.73599999999999999</v>
      </c>
      <c r="N97" s="164">
        <v>1.0252447738693469</v>
      </c>
      <c r="O97" s="164">
        <v>2.8520000000000003</v>
      </c>
      <c r="P97" s="169">
        <v>9.7309698648786398</v>
      </c>
      <c r="Q97" s="169">
        <v>6.0840000000000005</v>
      </c>
      <c r="R97" s="134"/>
      <c r="S97" s="134"/>
      <c r="T97" s="134"/>
      <c r="U97" s="134"/>
      <c r="V97" s="134"/>
      <c r="W97" s="134"/>
      <c r="X97" s="134"/>
      <c r="Y97" s="134"/>
      <c r="Z97" s="134"/>
      <c r="AA97" s="134"/>
    </row>
    <row r="98" spans="1:27" s="136" customFormat="1" x14ac:dyDescent="0.2">
      <c r="A98" s="134" t="s">
        <v>172</v>
      </c>
      <c r="B98" s="135">
        <v>44409</v>
      </c>
      <c r="C98" s="134">
        <v>36</v>
      </c>
      <c r="D98" s="134" t="s">
        <v>239</v>
      </c>
      <c r="E98" s="134">
        <v>0.1</v>
      </c>
      <c r="F98" s="119">
        <v>300</v>
      </c>
      <c r="G98" s="134">
        <v>1.5</v>
      </c>
      <c r="H98" s="153">
        <v>2.2836927178899078</v>
      </c>
      <c r="I98" s="153">
        <v>2.3980000000000001</v>
      </c>
      <c r="J98" s="148">
        <v>8.4385032470142646E-2</v>
      </c>
      <c r="K98" s="148">
        <v>1.1299999999999997</v>
      </c>
      <c r="L98" s="159">
        <v>0.18126895671142138</v>
      </c>
      <c r="M98" s="159">
        <v>0.93200000000000005</v>
      </c>
      <c r="N98" s="164">
        <v>0.9513148366834171</v>
      </c>
      <c r="O98" s="164">
        <v>3.3120000000000003</v>
      </c>
      <c r="P98" s="169">
        <v>11.224402705566893</v>
      </c>
      <c r="Q98" s="169">
        <v>7.766</v>
      </c>
      <c r="R98" s="134"/>
      <c r="S98" s="134"/>
      <c r="T98" s="134"/>
      <c r="U98" s="134"/>
      <c r="V98" s="134"/>
      <c r="W98" s="134"/>
      <c r="X98" s="134"/>
      <c r="Y98" s="134"/>
      <c r="Z98" s="134"/>
      <c r="AA98" s="134"/>
    </row>
    <row r="99" spans="1:27" s="8" customFormat="1" x14ac:dyDescent="0.2">
      <c r="A99" s="50" t="s">
        <v>173</v>
      </c>
      <c r="B99" s="80">
        <v>44409</v>
      </c>
      <c r="C99" s="50">
        <v>37</v>
      </c>
      <c r="D99" s="50" t="s">
        <v>239</v>
      </c>
      <c r="E99" s="50">
        <v>0.1</v>
      </c>
      <c r="F99" s="119">
        <v>300</v>
      </c>
      <c r="G99" s="50">
        <v>1.5</v>
      </c>
      <c r="H99" s="153">
        <v>1.8028274655963301</v>
      </c>
      <c r="I99" s="153">
        <v>2.5</v>
      </c>
      <c r="J99" s="148">
        <v>5.7900919168549961E-2</v>
      </c>
      <c r="K99" s="148">
        <v>0.434</v>
      </c>
      <c r="L99" s="159">
        <v>0.26037164998495327</v>
      </c>
      <c r="M99" s="159">
        <v>0.7659999999999999</v>
      </c>
      <c r="N99" s="164">
        <v>0.70523559045226136</v>
      </c>
      <c r="O99" s="164">
        <v>2.36</v>
      </c>
      <c r="P99" s="169">
        <v>8.8661210536169683</v>
      </c>
      <c r="Q99" s="169">
        <v>6.0579999999999989</v>
      </c>
      <c r="R99" s="50"/>
      <c r="S99" s="50"/>
      <c r="T99" s="50"/>
      <c r="U99" s="50"/>
      <c r="V99" s="50"/>
      <c r="W99" s="50"/>
      <c r="X99" s="50"/>
      <c r="Y99" s="50"/>
      <c r="Z99" s="50"/>
      <c r="AA99" s="50"/>
    </row>
    <row r="100" spans="1:27" s="8" customFormat="1" x14ac:dyDescent="0.2">
      <c r="A100" s="50" t="s">
        <v>174</v>
      </c>
      <c r="B100" s="80">
        <v>44409</v>
      </c>
      <c r="C100" s="50">
        <v>38</v>
      </c>
      <c r="D100" s="50" t="s">
        <v>239</v>
      </c>
      <c r="E100" s="50">
        <v>0.1</v>
      </c>
      <c r="F100" s="119">
        <v>300</v>
      </c>
      <c r="G100" s="50">
        <v>1.5</v>
      </c>
      <c r="H100" s="153">
        <v>2.0147237958715594</v>
      </c>
      <c r="I100" s="153">
        <v>3.464</v>
      </c>
      <c r="J100" s="148">
        <v>7.6170934979320926E-2</v>
      </c>
      <c r="K100" s="148">
        <v>0.32</v>
      </c>
      <c r="L100" s="159">
        <v>0.34319687028728135</v>
      </c>
      <c r="M100" s="159">
        <v>0.92599999999999993</v>
      </c>
      <c r="N100" s="164">
        <v>0.78064815326633163</v>
      </c>
      <c r="O100" s="164">
        <v>2.5900000000000003</v>
      </c>
      <c r="P100" s="169">
        <v>9.9693576222405067</v>
      </c>
      <c r="Q100" s="169">
        <v>7.2979999999999992</v>
      </c>
      <c r="R100" s="50"/>
      <c r="S100" s="50"/>
      <c r="T100" s="50"/>
      <c r="U100" s="50"/>
      <c r="V100" s="50"/>
      <c r="W100" s="50"/>
      <c r="X100" s="50"/>
      <c r="Y100" s="50"/>
      <c r="Z100" s="50"/>
      <c r="AA100" s="50"/>
    </row>
    <row r="101" spans="1:27" s="8" customFormat="1" x14ac:dyDescent="0.2">
      <c r="A101" s="50" t="s">
        <v>175</v>
      </c>
      <c r="B101" s="80">
        <v>44409</v>
      </c>
      <c r="C101" s="50">
        <v>39</v>
      </c>
      <c r="D101" s="50" t="s">
        <v>239</v>
      </c>
      <c r="E101" s="50">
        <v>0.1</v>
      </c>
      <c r="F101" s="119">
        <v>300</v>
      </c>
      <c r="G101" s="50">
        <v>1.5</v>
      </c>
      <c r="H101" s="153">
        <v>2.5317376720183482</v>
      </c>
      <c r="I101" s="153">
        <v>2.1539999999999999</v>
      </c>
      <c r="J101" s="148">
        <v>8.8212632538030689E-2</v>
      </c>
      <c r="K101" s="148">
        <v>1.5819999999999999</v>
      </c>
      <c r="L101" s="159">
        <v>0.37687668510241101</v>
      </c>
      <c r="M101" s="159">
        <v>0.55200000000000005</v>
      </c>
      <c r="N101" s="164">
        <v>0.96841079145728637</v>
      </c>
      <c r="O101" s="164">
        <v>3.2920000000000003</v>
      </c>
      <c r="P101" s="169">
        <v>11.79200182286179</v>
      </c>
      <c r="Q101" s="169">
        <v>7.5840000000000005</v>
      </c>
      <c r="R101" s="50"/>
      <c r="S101" s="50"/>
      <c r="T101" s="50"/>
      <c r="U101" s="50"/>
      <c r="V101" s="50"/>
      <c r="W101" s="50"/>
      <c r="X101" s="50"/>
      <c r="Y101" s="50"/>
      <c r="Z101" s="50"/>
      <c r="AA101" s="50"/>
    </row>
    <row r="102" spans="1:27" s="138" customFormat="1" x14ac:dyDescent="0.2">
      <c r="A102" s="134" t="s">
        <v>176</v>
      </c>
      <c r="B102" s="135">
        <v>44409</v>
      </c>
      <c r="C102" s="134">
        <v>40</v>
      </c>
      <c r="D102" s="134" t="s">
        <v>239</v>
      </c>
      <c r="E102" s="134">
        <v>0.1</v>
      </c>
      <c r="F102" s="119">
        <v>300</v>
      </c>
      <c r="G102" s="134">
        <v>1.5</v>
      </c>
      <c r="H102" s="151">
        <v>1.374601376146789</v>
      </c>
      <c r="I102" s="151">
        <v>2.8140000000000001</v>
      </c>
      <c r="J102" s="146">
        <v>7.3325639353634231E-2</v>
      </c>
      <c r="K102" s="146">
        <v>0.21200000000000002</v>
      </c>
      <c r="L102" s="157">
        <v>0.13875166151225243</v>
      </c>
      <c r="M102" s="157">
        <v>0.91799999999999993</v>
      </c>
      <c r="N102" s="162">
        <v>0.57320869346733672</v>
      </c>
      <c r="O102" s="162">
        <v>2.2999999999999998</v>
      </c>
      <c r="P102" s="167">
        <v>7.2422341865670781</v>
      </c>
      <c r="Q102" s="167">
        <v>6.2419999999999991</v>
      </c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</row>
    <row r="103" spans="1:27" s="138" customFormat="1" x14ac:dyDescent="0.2">
      <c r="A103" s="134" t="s">
        <v>177</v>
      </c>
      <c r="B103" s="135">
        <v>44409</v>
      </c>
      <c r="C103" s="134">
        <v>41</v>
      </c>
      <c r="D103" s="134" t="s">
        <v>239</v>
      </c>
      <c r="E103" s="134">
        <v>0.1</v>
      </c>
      <c r="F103" s="119">
        <v>300</v>
      </c>
      <c r="G103" s="134">
        <v>1.5</v>
      </c>
      <c r="H103" s="151">
        <v>2.1033299311926603</v>
      </c>
      <c r="I103" s="151">
        <v>2.21</v>
      </c>
      <c r="J103" s="146">
        <v>8.0400771780006958E-2</v>
      </c>
      <c r="K103" s="146">
        <v>0.32400000000000001</v>
      </c>
      <c r="L103" s="157">
        <v>0.13652619400206403</v>
      </c>
      <c r="M103" s="157">
        <v>0.70799999999999996</v>
      </c>
      <c r="N103" s="162">
        <v>0.82272909547738704</v>
      </c>
      <c r="O103" s="162">
        <v>2.9039999999999999</v>
      </c>
      <c r="P103" s="167">
        <v>10.007989940402778</v>
      </c>
      <c r="Q103" s="167">
        <v>6.14</v>
      </c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</row>
    <row r="104" spans="1:27" s="136" customFormat="1" x14ac:dyDescent="0.2">
      <c r="A104" s="134" t="s">
        <v>178</v>
      </c>
      <c r="B104" s="135">
        <v>44409</v>
      </c>
      <c r="C104" s="134">
        <v>42</v>
      </c>
      <c r="D104" s="134" t="s">
        <v>239</v>
      </c>
      <c r="E104" s="134">
        <v>0.1</v>
      </c>
      <c r="F104" s="119">
        <v>300</v>
      </c>
      <c r="G104" s="134">
        <v>1.5</v>
      </c>
      <c r="H104" s="153">
        <v>1.7126034977064217</v>
      </c>
      <c r="I104" s="153">
        <v>2.95</v>
      </c>
      <c r="J104" s="148">
        <v>8.7814629876104278E-2</v>
      </c>
      <c r="K104" s="148">
        <v>0.26400000000000001</v>
      </c>
      <c r="L104" s="159">
        <v>0.15039814067045354</v>
      </c>
      <c r="M104" s="159">
        <v>0.78599999999999992</v>
      </c>
      <c r="N104" s="164">
        <v>0.81257036432160812</v>
      </c>
      <c r="O104" s="164">
        <v>2.6960000000000002</v>
      </c>
      <c r="P104" s="169">
        <v>9.1506046465897128</v>
      </c>
      <c r="Q104" s="169">
        <v>6.6920000000000002</v>
      </c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</row>
    <row r="105" spans="1:27" s="79" customFormat="1" x14ac:dyDescent="0.2">
      <c r="A105" s="50" t="s">
        <v>179</v>
      </c>
      <c r="B105" s="80">
        <v>44409</v>
      </c>
      <c r="C105" s="50">
        <v>43</v>
      </c>
      <c r="D105" s="50" t="s">
        <v>239</v>
      </c>
      <c r="E105" s="50">
        <v>0.1</v>
      </c>
      <c r="F105" s="119">
        <v>300</v>
      </c>
      <c r="G105" s="50">
        <v>1.5</v>
      </c>
      <c r="H105" s="151">
        <v>2.1930373279816511</v>
      </c>
      <c r="I105" s="151">
        <v>3.5659999999999998</v>
      </c>
      <c r="J105" s="146">
        <v>8.9631046280002499E-2</v>
      </c>
      <c r="K105" s="146">
        <v>0.57200000000000006</v>
      </c>
      <c r="L105" s="157">
        <v>0.15587528584471469</v>
      </c>
      <c r="M105" s="157">
        <v>0.9</v>
      </c>
      <c r="N105" s="162">
        <v>0.77215508793969856</v>
      </c>
      <c r="O105" s="162">
        <v>2.69</v>
      </c>
      <c r="P105" s="167">
        <v>10.688756735662489</v>
      </c>
      <c r="Q105" s="167">
        <v>7.7299999999999995</v>
      </c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1:27" s="79" customFormat="1" x14ac:dyDescent="0.2">
      <c r="A106" s="50" t="s">
        <v>180</v>
      </c>
      <c r="B106" s="80">
        <v>44409</v>
      </c>
      <c r="C106" s="50">
        <v>44</v>
      </c>
      <c r="D106" s="50" t="s">
        <v>239</v>
      </c>
      <c r="E106" s="50">
        <v>0.1</v>
      </c>
      <c r="F106" s="119">
        <v>300</v>
      </c>
      <c r="G106" s="50">
        <v>1.5</v>
      </c>
      <c r="H106" s="151">
        <v>2.1830692087155961</v>
      </c>
      <c r="I106" s="151">
        <v>3.0100000000000002</v>
      </c>
      <c r="J106" s="146">
        <v>9.1138375510276981E-2</v>
      </c>
      <c r="K106" s="146">
        <v>0.54399999999999993</v>
      </c>
      <c r="L106" s="157">
        <v>0.15748502726257249</v>
      </c>
      <c r="M106" s="157">
        <v>0.8620000000000001</v>
      </c>
      <c r="N106" s="162">
        <v>0.78366831658291458</v>
      </c>
      <c r="O106" s="162">
        <v>2.3919999999999999</v>
      </c>
      <c r="P106" s="167">
        <v>10.566170455407484</v>
      </c>
      <c r="Q106" s="167">
        <v>6.8079999999999998</v>
      </c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spans="1:27" s="79" customFormat="1" x14ac:dyDescent="0.2">
      <c r="A107" s="50" t="s">
        <v>181</v>
      </c>
      <c r="B107" s="80">
        <v>44409</v>
      </c>
      <c r="C107" s="50">
        <v>45</v>
      </c>
      <c r="D107" s="50" t="s">
        <v>239</v>
      </c>
      <c r="E107" s="50">
        <v>0.1</v>
      </c>
      <c r="F107" s="119">
        <v>300</v>
      </c>
      <c r="G107" s="50">
        <v>1.5</v>
      </c>
      <c r="H107" s="151">
        <v>1.964338245412844</v>
      </c>
      <c r="I107" s="151">
        <v>3.8</v>
      </c>
      <c r="J107" s="146">
        <v>8.7924715718764784E-2</v>
      </c>
      <c r="K107" s="146">
        <v>0.45600000000000007</v>
      </c>
      <c r="L107" s="157">
        <v>0.17279769249994473</v>
      </c>
      <c r="M107" s="157">
        <v>0.92200000000000004</v>
      </c>
      <c r="N107" s="162">
        <v>0.82369920854271361</v>
      </c>
      <c r="O107" s="162">
        <v>2.4639999999999995</v>
      </c>
      <c r="P107" s="167">
        <v>10.079049809186827</v>
      </c>
      <c r="Q107" s="167">
        <v>7.6379999999999999</v>
      </c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1:27" s="136" customFormat="1" x14ac:dyDescent="0.2">
      <c r="A108" s="134" t="s">
        <v>182</v>
      </c>
      <c r="B108" s="135">
        <v>44409</v>
      </c>
      <c r="C108" s="134">
        <v>46</v>
      </c>
      <c r="D108" s="134" t="s">
        <v>239</v>
      </c>
      <c r="E108" s="134">
        <v>0.1</v>
      </c>
      <c r="F108" s="119">
        <v>300</v>
      </c>
      <c r="G108" s="134">
        <v>1.5</v>
      </c>
      <c r="H108" s="153">
        <v>2.0468874426605503</v>
      </c>
      <c r="I108" s="153">
        <v>3.1260000000000003</v>
      </c>
      <c r="J108" s="148">
        <v>7.9824938141475135E-2</v>
      </c>
      <c r="K108" s="148">
        <v>0.496</v>
      </c>
      <c r="L108" s="159">
        <v>0.15896598936700165</v>
      </c>
      <c r="M108" s="159">
        <v>0.93800000000000006</v>
      </c>
      <c r="N108" s="164">
        <v>0.80102052763819098</v>
      </c>
      <c r="O108" s="164">
        <v>2.6640000000000001</v>
      </c>
      <c r="P108" s="169">
        <v>9.9923862243351067</v>
      </c>
      <c r="Q108" s="169">
        <v>7.2259999999999991</v>
      </c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</row>
    <row r="109" spans="1:27" s="136" customFormat="1" x14ac:dyDescent="0.2">
      <c r="A109" s="134" t="s">
        <v>183</v>
      </c>
      <c r="B109" s="135">
        <v>44409</v>
      </c>
      <c r="C109" s="134">
        <v>47</v>
      </c>
      <c r="D109" s="134" t="s">
        <v>239</v>
      </c>
      <c r="E109" s="134">
        <v>0.1</v>
      </c>
      <c r="F109" s="119">
        <v>300</v>
      </c>
      <c r="G109" s="134">
        <v>1.5</v>
      </c>
      <c r="H109" s="153">
        <v>1.8384481651376146</v>
      </c>
      <c r="I109" s="153">
        <v>2.8439999999999999</v>
      </c>
      <c r="J109" s="148">
        <v>8.0451580630465647E-2</v>
      </c>
      <c r="K109" s="148">
        <v>0.44800000000000006</v>
      </c>
      <c r="L109" s="159">
        <v>0.14482441101112095</v>
      </c>
      <c r="M109" s="159">
        <v>0.90199999999999991</v>
      </c>
      <c r="N109" s="164">
        <v>0.61984733668341718</v>
      </c>
      <c r="O109" s="164">
        <v>2.4819999999999998</v>
      </c>
      <c r="P109" s="169">
        <v>8.6764492220237521</v>
      </c>
      <c r="Q109" s="169">
        <v>6.6779999999999999</v>
      </c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</row>
    <row r="110" spans="1:27" s="136" customFormat="1" x14ac:dyDescent="0.2">
      <c r="A110" s="134" t="s">
        <v>184</v>
      </c>
      <c r="B110" s="135">
        <v>44409</v>
      </c>
      <c r="C110" s="134">
        <v>48</v>
      </c>
      <c r="D110" s="134" t="s">
        <v>239</v>
      </c>
      <c r="E110" s="134">
        <v>0.1</v>
      </c>
      <c r="F110" s="119">
        <v>300</v>
      </c>
      <c r="G110" s="134">
        <v>1.5</v>
      </c>
      <c r="H110" s="153">
        <v>1.7617174885321101</v>
      </c>
      <c r="I110" s="153">
        <v>2.6680000000000001</v>
      </c>
      <c r="J110" s="148">
        <v>6.3358636521987685E-2</v>
      </c>
      <c r="K110" s="148">
        <v>0.54200000000000004</v>
      </c>
      <c r="L110" s="159">
        <v>0.17163465432554248</v>
      </c>
      <c r="M110" s="159">
        <v>1.056</v>
      </c>
      <c r="N110" s="164">
        <v>0.88272967336683417</v>
      </c>
      <c r="O110" s="164">
        <v>2.9359999999999999</v>
      </c>
      <c r="P110" s="169">
        <v>9.6209799963749134</v>
      </c>
      <c r="Q110" s="169">
        <v>7.2</v>
      </c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</row>
    <row r="111" spans="1:27" s="8" customFormat="1" x14ac:dyDescent="0.2">
      <c r="A111" s="50" t="s">
        <v>185</v>
      </c>
      <c r="B111" s="80">
        <v>44409</v>
      </c>
      <c r="C111" s="50">
        <v>49</v>
      </c>
      <c r="D111" s="50" t="s">
        <v>239</v>
      </c>
      <c r="E111" s="50">
        <v>0.1</v>
      </c>
      <c r="F111" s="119">
        <v>300</v>
      </c>
      <c r="G111" s="50">
        <v>1.5</v>
      </c>
      <c r="H111" s="153">
        <v>2.0263324541284402</v>
      </c>
      <c r="I111" s="153">
        <v>2.4340000000000002</v>
      </c>
      <c r="J111" s="148">
        <v>7.1564265871066277E-2</v>
      </c>
      <c r="K111" s="148">
        <v>0.75399999999999989</v>
      </c>
      <c r="L111" s="159">
        <v>0.16348936275118206</v>
      </c>
      <c r="M111" s="159">
        <v>0.99399999999999999</v>
      </c>
      <c r="N111" s="164">
        <v>0.84804355527638198</v>
      </c>
      <c r="O111" s="164">
        <v>2.7119999999999997</v>
      </c>
      <c r="P111" s="169">
        <v>9.8333757041256931</v>
      </c>
      <c r="Q111" s="169">
        <v>6.8899999999999988</v>
      </c>
      <c r="R111" s="50"/>
      <c r="S111" s="50"/>
      <c r="T111" s="50"/>
      <c r="U111" s="50"/>
      <c r="V111" s="50"/>
      <c r="W111" s="50"/>
      <c r="X111" s="50"/>
      <c r="Y111" s="50"/>
      <c r="Z111" s="50"/>
      <c r="AA111" s="50"/>
    </row>
    <row r="112" spans="1:27" s="8" customFormat="1" x14ac:dyDescent="0.2">
      <c r="A112" s="50" t="s">
        <v>186</v>
      </c>
      <c r="B112" s="80">
        <v>44409</v>
      </c>
      <c r="C112" s="50">
        <v>50</v>
      </c>
      <c r="D112" s="50" t="s">
        <v>239</v>
      </c>
      <c r="E112" s="50">
        <v>0.1</v>
      </c>
      <c r="F112" s="119">
        <v>300</v>
      </c>
      <c r="G112" s="50">
        <v>1.5</v>
      </c>
      <c r="H112" s="153">
        <v>2.2362022362385323</v>
      </c>
      <c r="I112" s="153">
        <v>2.3919999999999999</v>
      </c>
      <c r="J112" s="148">
        <v>9.179889056623998E-2</v>
      </c>
      <c r="K112" s="148">
        <v>0.47199999999999998</v>
      </c>
      <c r="L112" s="159">
        <v>0.17047564050468486</v>
      </c>
      <c r="M112" s="159">
        <v>0.84799999999999986</v>
      </c>
      <c r="N112" s="164">
        <v>1.0395402135678393</v>
      </c>
      <c r="O112" s="164">
        <v>2.6520000000000001</v>
      </c>
      <c r="P112" s="169">
        <v>10.802454026909226</v>
      </c>
      <c r="Q112" s="169">
        <v>6.3620000000000001</v>
      </c>
      <c r="R112" s="50"/>
      <c r="S112" s="50"/>
      <c r="T112" s="50"/>
      <c r="U112" s="50"/>
      <c r="V112" s="50"/>
      <c r="W112" s="50"/>
      <c r="X112" s="50"/>
      <c r="Y112" s="50"/>
      <c r="Z112" s="50"/>
      <c r="AA112" s="50"/>
    </row>
    <row r="113" spans="1:71" s="90" customFormat="1" ht="13.5" thickBot="1" x14ac:dyDescent="0.25">
      <c r="A113" s="89" t="s">
        <v>187</v>
      </c>
      <c r="B113" s="120">
        <v>44409</v>
      </c>
      <c r="C113" s="89">
        <v>51</v>
      </c>
      <c r="D113" s="89" t="s">
        <v>239</v>
      </c>
      <c r="E113" s="89">
        <v>0.1</v>
      </c>
      <c r="F113" s="121">
        <v>300</v>
      </c>
      <c r="G113" s="89">
        <v>1.5</v>
      </c>
      <c r="H113" s="156">
        <v>1.2652586009174311</v>
      </c>
      <c r="I113" s="156">
        <v>1.1219999999999999</v>
      </c>
      <c r="J113" s="150">
        <v>0.10615662489169174</v>
      </c>
      <c r="K113" s="150">
        <v>0.47200000000000009</v>
      </c>
      <c r="L113" s="161">
        <v>0.18460917015347628</v>
      </c>
      <c r="M113" s="161">
        <v>0.80199999999999994</v>
      </c>
      <c r="N113" s="166">
        <v>1.1881688567839195</v>
      </c>
      <c r="O113" s="166">
        <v>2.83</v>
      </c>
      <c r="P113" s="171">
        <v>8.3775200875819547</v>
      </c>
      <c r="Q113" s="171">
        <v>5.2260000000000009</v>
      </c>
      <c r="R113" s="89"/>
      <c r="S113" s="89"/>
      <c r="T113" s="89"/>
      <c r="U113" s="89"/>
      <c r="V113" s="89"/>
      <c r="W113" s="89"/>
      <c r="X113" s="89"/>
      <c r="Y113" s="89"/>
      <c r="Z113" s="89"/>
      <c r="AA113" s="89"/>
    </row>
    <row r="114" spans="1:71" s="136" customFormat="1" x14ac:dyDescent="0.2">
      <c r="A114" s="134" t="s">
        <v>188</v>
      </c>
      <c r="B114" s="135">
        <v>44409</v>
      </c>
      <c r="C114" s="134">
        <v>1</v>
      </c>
      <c r="D114" s="134" t="s">
        <v>240</v>
      </c>
      <c r="E114" s="134">
        <v>0.1</v>
      </c>
      <c r="F114" s="119">
        <v>300</v>
      </c>
      <c r="G114" s="134">
        <v>1.5</v>
      </c>
      <c r="H114" s="153">
        <v>8.4361340022935778</v>
      </c>
      <c r="I114" s="153">
        <v>15.978</v>
      </c>
      <c r="J114" s="148">
        <v>0.1425950388123163</v>
      </c>
      <c r="K114" s="148">
        <v>1.4059999999999999</v>
      </c>
      <c r="L114" s="159">
        <v>0.37184221881806079</v>
      </c>
      <c r="M114" s="159">
        <v>1.5799999999999998</v>
      </c>
      <c r="N114" s="164">
        <v>5.2993066834170861</v>
      </c>
      <c r="O114" s="164">
        <v>17.091999999999999</v>
      </c>
      <c r="P114" s="169">
        <v>41.764577860098115</v>
      </c>
      <c r="Q114" s="169">
        <v>36.055999999999997</v>
      </c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</row>
    <row r="115" spans="1:71" s="136" customFormat="1" x14ac:dyDescent="0.2">
      <c r="A115" s="134" t="s">
        <v>189</v>
      </c>
      <c r="B115" s="135">
        <v>44409</v>
      </c>
      <c r="C115" s="134">
        <v>2</v>
      </c>
      <c r="D115" s="134" t="s">
        <v>240</v>
      </c>
      <c r="E115" s="134">
        <v>0.1</v>
      </c>
      <c r="F115" s="119">
        <v>300</v>
      </c>
      <c r="G115" s="134">
        <v>1.5</v>
      </c>
      <c r="H115" s="153">
        <v>11.035849025229357</v>
      </c>
      <c r="I115" s="153">
        <v>15.884</v>
      </c>
      <c r="J115" s="148">
        <v>0.24073656754414954</v>
      </c>
      <c r="K115" s="148">
        <v>1.474</v>
      </c>
      <c r="L115" s="159">
        <v>1.5849151808408806</v>
      </c>
      <c r="M115" s="159">
        <v>2.6480000000000001</v>
      </c>
      <c r="N115" s="164">
        <v>6.1154097236180913</v>
      </c>
      <c r="O115" s="164">
        <v>13.469999999999999</v>
      </c>
      <c r="P115" s="169">
        <v>55.857765621765822</v>
      </c>
      <c r="Q115" s="169">
        <v>33.477999999999994</v>
      </c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</row>
    <row r="116" spans="1:71" s="136" customFormat="1" x14ac:dyDescent="0.2">
      <c r="A116" s="134" t="s">
        <v>190</v>
      </c>
      <c r="B116" s="135">
        <v>44409</v>
      </c>
      <c r="C116" s="134">
        <v>3</v>
      </c>
      <c r="D116" s="134" t="s">
        <v>240</v>
      </c>
      <c r="E116" s="134">
        <v>0.1</v>
      </c>
      <c r="F116" s="119">
        <v>300</v>
      </c>
      <c r="G116" s="134">
        <v>1.5</v>
      </c>
      <c r="H116" s="153">
        <v>7.9247797018348614</v>
      </c>
      <c r="I116" s="153">
        <v>13.901999999999997</v>
      </c>
      <c r="J116" s="148">
        <v>0.13732362057722711</v>
      </c>
      <c r="K116" s="148">
        <v>1.8920000000000001</v>
      </c>
      <c r="L116" s="159">
        <v>0.6355621309521583</v>
      </c>
      <c r="M116" s="159">
        <v>3.3840000000000003</v>
      </c>
      <c r="N116" s="164">
        <v>5.0105973743718595</v>
      </c>
      <c r="O116" s="164">
        <v>15.981999999999999</v>
      </c>
      <c r="P116" s="169">
        <v>41.893850584271625</v>
      </c>
      <c r="Q116" s="169">
        <v>35.154000000000003</v>
      </c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</row>
    <row r="117" spans="1:71" s="8" customFormat="1" x14ac:dyDescent="0.2">
      <c r="A117" s="50" t="s">
        <v>191</v>
      </c>
      <c r="B117" s="80">
        <v>44409</v>
      </c>
      <c r="C117" s="50">
        <v>4</v>
      </c>
      <c r="D117" s="50" t="s">
        <v>240</v>
      </c>
      <c r="E117" s="50">
        <v>0.1</v>
      </c>
      <c r="F117" s="119">
        <v>300</v>
      </c>
      <c r="G117" s="50">
        <v>1.5</v>
      </c>
      <c r="H117" s="153">
        <v>6.9325431192660547</v>
      </c>
      <c r="I117" s="153">
        <v>12.407999999999999</v>
      </c>
      <c r="J117" s="148">
        <v>0.15146118321735788</v>
      </c>
      <c r="K117" s="148">
        <v>1.0640000000000001</v>
      </c>
      <c r="L117" s="159">
        <v>0.43541493176280965</v>
      </c>
      <c r="M117" s="159">
        <v>1.9579999999999997</v>
      </c>
      <c r="N117" s="164">
        <v>3.8784937311557788</v>
      </c>
      <c r="O117" s="164">
        <v>8.9280000000000008</v>
      </c>
      <c r="P117" s="169">
        <v>33.604744019931417</v>
      </c>
      <c r="Q117" s="169">
        <v>24.356000000000002</v>
      </c>
      <c r="R117" s="50"/>
      <c r="S117" s="50"/>
      <c r="T117" s="50"/>
      <c r="U117" s="50"/>
      <c r="V117" s="50"/>
      <c r="W117" s="50"/>
      <c r="X117" s="50"/>
      <c r="Y117" s="50"/>
      <c r="Z117" s="50"/>
      <c r="AA117" s="50"/>
    </row>
    <row r="118" spans="1:71" s="8" customFormat="1" x14ac:dyDescent="0.2">
      <c r="A118" s="50" t="s">
        <v>192</v>
      </c>
      <c r="B118" s="80">
        <v>44409</v>
      </c>
      <c r="C118" s="50">
        <v>5</v>
      </c>
      <c r="D118" s="50" t="s">
        <v>240</v>
      </c>
      <c r="E118" s="50">
        <v>0.1</v>
      </c>
      <c r="F118" s="119">
        <v>300</v>
      </c>
      <c r="G118" s="50">
        <v>1.5</v>
      </c>
      <c r="H118" s="153">
        <v>6.9443391055045867</v>
      </c>
      <c r="I118" s="153">
        <v>13.198000000000002</v>
      </c>
      <c r="J118" s="148">
        <v>0.1409776237393813</v>
      </c>
      <c r="K118" s="148">
        <v>0.72</v>
      </c>
      <c r="L118" s="159">
        <v>0.38050665199968037</v>
      </c>
      <c r="M118" s="159">
        <v>1.8140000000000001</v>
      </c>
      <c r="N118" s="164">
        <v>3.9305320603015077</v>
      </c>
      <c r="O118" s="164">
        <v>8.6860000000000017</v>
      </c>
      <c r="P118" s="169">
        <v>32.377207663863039</v>
      </c>
      <c r="Q118" s="169">
        <v>24.42</v>
      </c>
      <c r="R118" s="50"/>
      <c r="S118" s="50"/>
      <c r="T118" s="50"/>
      <c r="U118" s="50"/>
      <c r="V118" s="50"/>
      <c r="W118" s="50"/>
      <c r="X118" s="50"/>
      <c r="Y118" s="50"/>
      <c r="Z118" s="50"/>
      <c r="AA118" s="50"/>
    </row>
    <row r="119" spans="1:71" s="8" customFormat="1" x14ac:dyDescent="0.2">
      <c r="A119" s="50" t="s">
        <v>193</v>
      </c>
      <c r="B119" s="80">
        <v>44409</v>
      </c>
      <c r="C119" s="50">
        <v>6</v>
      </c>
      <c r="D119" s="50" t="s">
        <v>240</v>
      </c>
      <c r="E119" s="50">
        <v>0.1</v>
      </c>
      <c r="F119" s="119">
        <v>300</v>
      </c>
      <c r="G119" s="50">
        <v>1.5</v>
      </c>
      <c r="H119" s="153">
        <v>7.8650107224770647</v>
      </c>
      <c r="I119" s="153">
        <v>13.896000000000001</v>
      </c>
      <c r="J119" s="148">
        <v>0.1804476324040411</v>
      </c>
      <c r="K119" s="148">
        <v>1.3900000000000001</v>
      </c>
      <c r="L119" s="159">
        <v>0.50312065579790832</v>
      </c>
      <c r="M119" s="159">
        <v>2.06</v>
      </c>
      <c r="N119" s="164">
        <v>4.5054430276381909</v>
      </c>
      <c r="O119" s="164">
        <v>11.202</v>
      </c>
      <c r="P119" s="169">
        <v>37.862555062752648</v>
      </c>
      <c r="Q119" s="169">
        <v>28.542000000000002</v>
      </c>
      <c r="R119" s="50"/>
      <c r="S119" s="50"/>
      <c r="T119" s="50"/>
      <c r="U119" s="50"/>
      <c r="V119" s="50"/>
      <c r="W119" s="50"/>
      <c r="X119" s="50"/>
      <c r="Y119" s="50"/>
      <c r="Z119" s="50"/>
      <c r="AA119" s="50"/>
    </row>
    <row r="120" spans="1:71" s="136" customFormat="1" x14ac:dyDescent="0.2">
      <c r="A120" s="134" t="s">
        <v>194</v>
      </c>
      <c r="B120" s="135">
        <v>44409</v>
      </c>
      <c r="C120" s="134">
        <v>7</v>
      </c>
      <c r="D120" s="134" t="s">
        <v>240</v>
      </c>
      <c r="E120" s="134">
        <v>0.1</v>
      </c>
      <c r="F120" s="119">
        <v>300</v>
      </c>
      <c r="G120" s="134">
        <v>1.5</v>
      </c>
      <c r="H120" s="153">
        <v>7.9396353784403662</v>
      </c>
      <c r="I120" s="153">
        <v>15.1</v>
      </c>
      <c r="J120" s="148">
        <v>0.23848827591135244</v>
      </c>
      <c r="K120" s="148">
        <v>1.0059999999999998</v>
      </c>
      <c r="L120" s="159">
        <v>0.23675674338497948</v>
      </c>
      <c r="M120" s="159">
        <v>0.91799999999999993</v>
      </c>
      <c r="N120" s="164">
        <v>3.8587253894472364</v>
      </c>
      <c r="O120" s="164">
        <v>9.0300000000000011</v>
      </c>
      <c r="P120" s="169">
        <v>34.491211662441636</v>
      </c>
      <c r="Q120" s="169">
        <v>26.05</v>
      </c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</row>
    <row r="121" spans="1:71" s="136" customFormat="1" x14ac:dyDescent="0.2">
      <c r="A121" s="134" t="s">
        <v>195</v>
      </c>
      <c r="B121" s="135">
        <v>44409</v>
      </c>
      <c r="C121" s="134">
        <v>8</v>
      </c>
      <c r="D121" s="134" t="s">
        <v>240</v>
      </c>
      <c r="E121" s="134">
        <v>0.1</v>
      </c>
      <c r="F121" s="119">
        <v>300</v>
      </c>
      <c r="G121" s="134">
        <v>1.5</v>
      </c>
      <c r="H121" s="153">
        <v>10.87740361238532</v>
      </c>
      <c r="I121" s="153">
        <v>14.719999999999999</v>
      </c>
      <c r="J121" s="148">
        <v>0.23211599924965831</v>
      </c>
      <c r="K121" s="148">
        <v>1.1599999999999999</v>
      </c>
      <c r="L121" s="159">
        <v>0.41693510028580222</v>
      </c>
      <c r="M121" s="159">
        <v>1.506</v>
      </c>
      <c r="N121" s="164">
        <v>5.0574556658291465</v>
      </c>
      <c r="O121" s="164">
        <v>8.6159999999999997</v>
      </c>
      <c r="P121" s="169">
        <v>45.684111091014735</v>
      </c>
      <c r="Q121" s="169">
        <v>26.001999999999999</v>
      </c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</row>
    <row r="122" spans="1:71" s="136" customFormat="1" x14ac:dyDescent="0.2">
      <c r="A122" s="134" t="s">
        <v>196</v>
      </c>
      <c r="B122" s="135">
        <v>44409</v>
      </c>
      <c r="C122" s="134">
        <v>9</v>
      </c>
      <c r="D122" s="134" t="s">
        <v>240</v>
      </c>
      <c r="E122" s="134">
        <v>0.1</v>
      </c>
      <c r="F122" s="119">
        <v>300</v>
      </c>
      <c r="G122" s="134">
        <v>1.5</v>
      </c>
      <c r="H122" s="153">
        <v>9.2048145068807337</v>
      </c>
      <c r="I122" s="153">
        <v>17.253999999999998</v>
      </c>
      <c r="J122" s="148">
        <v>0.16404060777675547</v>
      </c>
      <c r="K122" s="148">
        <v>0.82400000000000007</v>
      </c>
      <c r="L122" s="159">
        <v>0.48155816950570324</v>
      </c>
      <c r="M122" s="159">
        <v>1.8740000000000001</v>
      </c>
      <c r="N122" s="164">
        <v>4.7065859045226137</v>
      </c>
      <c r="O122" s="164">
        <v>11.898</v>
      </c>
      <c r="P122" s="169">
        <v>41.995221306436783</v>
      </c>
      <c r="Q122" s="169">
        <v>31.845999999999997</v>
      </c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</row>
    <row r="123" spans="1:71" s="79" customFormat="1" x14ac:dyDescent="0.2">
      <c r="A123" s="50" t="s">
        <v>197</v>
      </c>
      <c r="B123" s="80">
        <v>44409</v>
      </c>
      <c r="C123" s="50">
        <v>10</v>
      </c>
      <c r="D123" s="50" t="s">
        <v>240</v>
      </c>
      <c r="E123" s="50">
        <v>0.1</v>
      </c>
      <c r="F123" s="119">
        <v>300</v>
      </c>
      <c r="G123" s="50">
        <v>1.5</v>
      </c>
      <c r="H123" s="151">
        <v>9.0448420871559616</v>
      </c>
      <c r="I123" s="151">
        <v>16.336000000000002</v>
      </c>
      <c r="J123" s="146">
        <v>0.26344812369918441</v>
      </c>
      <c r="K123" s="146">
        <v>1.8180000000000001</v>
      </c>
      <c r="L123" s="157">
        <v>0.3267090938148729</v>
      </c>
      <c r="M123" s="157">
        <v>0.874</v>
      </c>
      <c r="N123" s="162">
        <v>4.0634375502512565</v>
      </c>
      <c r="O123" s="162">
        <v>11.544</v>
      </c>
      <c r="P123" s="167">
        <v>37.277329304020064</v>
      </c>
      <c r="Q123" s="167">
        <v>30.568000000000001</v>
      </c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 spans="1:71" x14ac:dyDescent="0.2">
      <c r="A124" s="50" t="s">
        <v>198</v>
      </c>
      <c r="B124" s="80">
        <v>44409</v>
      </c>
      <c r="C124" s="50">
        <v>11</v>
      </c>
      <c r="D124" s="50" t="s">
        <v>240</v>
      </c>
      <c r="E124" s="50">
        <v>0.1</v>
      </c>
      <c r="F124" s="119">
        <v>300</v>
      </c>
      <c r="G124" s="50">
        <v>1.5</v>
      </c>
      <c r="H124" s="151">
        <v>7.9782022362385314</v>
      </c>
      <c r="I124" s="151">
        <v>13.276000000000002</v>
      </c>
      <c r="J124" s="146">
        <v>0.22706051862901855</v>
      </c>
      <c r="K124" s="146">
        <v>0.58600000000000008</v>
      </c>
      <c r="L124" s="157">
        <v>0.26245626512107911</v>
      </c>
      <c r="M124" s="157">
        <v>1.034</v>
      </c>
      <c r="N124" s="162">
        <v>4.2754347110552766</v>
      </c>
      <c r="O124" s="162">
        <v>9.5000000000000018</v>
      </c>
      <c r="P124" s="167">
        <v>33.551464998583391</v>
      </c>
      <c r="Q124" s="167">
        <v>24.398</v>
      </c>
    </row>
    <row r="125" spans="1:71" s="4" customFormat="1" x14ac:dyDescent="0.2">
      <c r="A125" s="50" t="s">
        <v>199</v>
      </c>
      <c r="B125" s="80">
        <v>44409</v>
      </c>
      <c r="C125" s="50">
        <v>12</v>
      </c>
      <c r="D125" s="50" t="s">
        <v>240</v>
      </c>
      <c r="E125" s="50">
        <v>0.1</v>
      </c>
      <c r="F125" s="119">
        <v>300</v>
      </c>
      <c r="G125" s="50">
        <v>1.5</v>
      </c>
      <c r="H125" s="153">
        <v>7.6092058486238532</v>
      </c>
      <c r="I125" s="153">
        <v>13.176000000000002</v>
      </c>
      <c r="J125" s="148">
        <v>0.15405243459075113</v>
      </c>
      <c r="K125" s="148">
        <v>1.208</v>
      </c>
      <c r="L125" s="159">
        <v>0.41151429606116607</v>
      </c>
      <c r="M125" s="159">
        <v>1.3260000000000001</v>
      </c>
      <c r="N125" s="164">
        <v>4.6975254145728647</v>
      </c>
      <c r="O125" s="164">
        <v>12.866</v>
      </c>
      <c r="P125" s="169">
        <v>35.076548866376463</v>
      </c>
      <c r="Q125" s="169">
        <v>28.576000000000001</v>
      </c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</row>
    <row r="126" spans="1:71" s="138" customFormat="1" x14ac:dyDescent="0.2">
      <c r="A126" s="134" t="s">
        <v>200</v>
      </c>
      <c r="B126" s="135">
        <v>44409</v>
      </c>
      <c r="C126" s="134">
        <v>13</v>
      </c>
      <c r="D126" s="134" t="s">
        <v>240</v>
      </c>
      <c r="E126" s="134">
        <v>0.1</v>
      </c>
      <c r="F126" s="119">
        <v>300</v>
      </c>
      <c r="G126" s="134">
        <v>1.5</v>
      </c>
      <c r="H126" s="151">
        <v>4.1662878440366971</v>
      </c>
      <c r="I126" s="151">
        <v>7.8879999999999999</v>
      </c>
      <c r="J126" s="146">
        <v>7.9350722203860677E-2</v>
      </c>
      <c r="K126" s="146">
        <v>0.70799999999999996</v>
      </c>
      <c r="L126" s="157">
        <v>0.35299214681494601</v>
      </c>
      <c r="M126" s="157">
        <v>1.534</v>
      </c>
      <c r="N126" s="162">
        <v>1.7499009296482413</v>
      </c>
      <c r="O126" s="162">
        <v>6.9719999999999995</v>
      </c>
      <c r="P126" s="167">
        <v>19.405648645363435</v>
      </c>
      <c r="Q126" s="167">
        <v>17.097999999999999</v>
      </c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</row>
    <row r="127" spans="1:71" s="138" customFormat="1" x14ac:dyDescent="0.2">
      <c r="A127" s="134" t="s">
        <v>201</v>
      </c>
      <c r="B127" s="135">
        <v>44409</v>
      </c>
      <c r="C127" s="134">
        <v>14</v>
      </c>
      <c r="D127" s="134" t="s">
        <v>240</v>
      </c>
      <c r="E127" s="134">
        <v>0.1</v>
      </c>
      <c r="F127" s="119">
        <v>300</v>
      </c>
      <c r="G127" s="134">
        <v>1.5</v>
      </c>
      <c r="H127" s="151">
        <v>4.7154540137614669</v>
      </c>
      <c r="I127" s="151">
        <v>7.4300000000000015</v>
      </c>
      <c r="J127" s="146">
        <v>5.6270801883000293E-2</v>
      </c>
      <c r="K127" s="146">
        <v>0.78599999999999992</v>
      </c>
      <c r="L127" s="157">
        <v>0.40434692239815423</v>
      </c>
      <c r="M127" s="157">
        <v>1.9460000000000002</v>
      </c>
      <c r="N127" s="162">
        <v>1.8875471608040202</v>
      </c>
      <c r="O127" s="162">
        <v>6.6740000000000013</v>
      </c>
      <c r="P127" s="167">
        <v>22.371632824830531</v>
      </c>
      <c r="Q127" s="167">
        <v>16.835999999999999</v>
      </c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</row>
    <row r="128" spans="1:71" s="138" customFormat="1" x14ac:dyDescent="0.2">
      <c r="A128" s="134" t="s">
        <v>202</v>
      </c>
      <c r="B128" s="135">
        <v>44409</v>
      </c>
      <c r="C128" s="134">
        <v>15</v>
      </c>
      <c r="D128" s="134" t="s">
        <v>240</v>
      </c>
      <c r="E128" s="134">
        <v>0.1</v>
      </c>
      <c r="F128" s="119">
        <v>300</v>
      </c>
      <c r="G128" s="134">
        <v>1.5</v>
      </c>
      <c r="H128" s="151">
        <v>3.8677721903669724</v>
      </c>
      <c r="I128" s="151">
        <v>7.5460000000000012</v>
      </c>
      <c r="J128" s="146">
        <v>6.7745133944921335E-2</v>
      </c>
      <c r="K128" s="146">
        <v>0.59199999999999997</v>
      </c>
      <c r="L128" s="157">
        <v>0.28019561554587197</v>
      </c>
      <c r="M128" s="157">
        <v>1.1280000000000001</v>
      </c>
      <c r="N128" s="162">
        <v>1.7845504396984926</v>
      </c>
      <c r="O128" s="162">
        <v>7.0600000000000005</v>
      </c>
      <c r="P128" s="167">
        <v>18.824060247329296</v>
      </c>
      <c r="Q128" s="167">
        <v>16.321999999999996</v>
      </c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</row>
    <row r="129" spans="1:71" x14ac:dyDescent="0.2">
      <c r="A129" s="50" t="s">
        <v>203</v>
      </c>
      <c r="B129" s="80">
        <v>44409</v>
      </c>
      <c r="C129" s="50">
        <v>16</v>
      </c>
      <c r="D129" s="50" t="s">
        <v>240</v>
      </c>
      <c r="E129" s="50">
        <v>0.1</v>
      </c>
      <c r="F129" s="119">
        <v>300</v>
      </c>
      <c r="G129" s="50">
        <v>1.5</v>
      </c>
      <c r="H129" s="151">
        <v>4.6111009747706415</v>
      </c>
      <c r="I129" s="151">
        <v>7.9539999999999988</v>
      </c>
      <c r="J129" s="146">
        <v>0.11039916390499244</v>
      </c>
      <c r="K129" s="146">
        <v>0.53599999999999992</v>
      </c>
      <c r="L129" s="157">
        <v>0.20858224421892346</v>
      </c>
      <c r="M129" s="157">
        <v>1.8059999999999998</v>
      </c>
      <c r="N129" s="162">
        <v>1.6306319346733669</v>
      </c>
      <c r="O129" s="162">
        <v>4.3860000000000001</v>
      </c>
      <c r="P129" s="167">
        <v>20.731633598838737</v>
      </c>
      <c r="Q129" s="167">
        <v>14.687999999999999</v>
      </c>
    </row>
    <row r="130" spans="1:71" x14ac:dyDescent="0.2">
      <c r="A130" s="50" t="s">
        <v>204</v>
      </c>
      <c r="B130" s="80">
        <v>44409</v>
      </c>
      <c r="C130" s="50">
        <v>17</v>
      </c>
      <c r="D130" s="50" t="s">
        <v>240</v>
      </c>
      <c r="E130" s="50">
        <v>0.1</v>
      </c>
      <c r="F130" s="119">
        <v>300</v>
      </c>
      <c r="G130" s="50">
        <v>1.5</v>
      </c>
      <c r="H130" s="151">
        <v>3.7227349197247701</v>
      </c>
      <c r="I130" s="151">
        <v>8.468</v>
      </c>
      <c r="J130" s="146">
        <v>6.0161913013961704E-2</v>
      </c>
      <c r="K130" s="146">
        <v>0.66600000000000004</v>
      </c>
      <c r="L130" s="157">
        <v>0.3205317111238436</v>
      </c>
      <c r="M130" s="157">
        <v>1.552</v>
      </c>
      <c r="N130" s="162">
        <v>1.6086854145728644</v>
      </c>
      <c r="O130" s="162">
        <v>6.2320000000000011</v>
      </c>
      <c r="P130" s="167">
        <v>18.273960332767665</v>
      </c>
      <c r="Q130" s="167">
        <v>16.917999999999999</v>
      </c>
    </row>
    <row r="131" spans="1:71" x14ac:dyDescent="0.2">
      <c r="A131" s="50" t="s">
        <v>205</v>
      </c>
      <c r="B131" s="80">
        <v>44409</v>
      </c>
      <c r="C131" s="50">
        <v>18</v>
      </c>
      <c r="D131" s="50" t="s">
        <v>240</v>
      </c>
      <c r="E131" s="50">
        <v>0.1</v>
      </c>
      <c r="F131" s="119">
        <v>300</v>
      </c>
      <c r="G131" s="50">
        <v>1.5</v>
      </c>
      <c r="H131" s="151">
        <v>4.4248401949541289</v>
      </c>
      <c r="I131" s="151">
        <v>8.5839999999999996</v>
      </c>
      <c r="J131" s="146">
        <v>5.0821552671305677E-2</v>
      </c>
      <c r="K131" s="146">
        <v>0.82800000000000007</v>
      </c>
      <c r="L131" s="157">
        <v>0.34269382609420079</v>
      </c>
      <c r="M131" s="157">
        <v>1.7600000000000002</v>
      </c>
      <c r="N131" s="162">
        <v>2.2547990201005028</v>
      </c>
      <c r="O131" s="162">
        <v>8.202</v>
      </c>
      <c r="P131" s="167">
        <v>22.387758595238765</v>
      </c>
      <c r="Q131" s="167">
        <v>19.374000000000002</v>
      </c>
    </row>
    <row r="132" spans="1:71" s="136" customFormat="1" x14ac:dyDescent="0.2">
      <c r="A132" s="134" t="s">
        <v>206</v>
      </c>
      <c r="B132" s="135">
        <v>44409</v>
      </c>
      <c r="C132" s="134">
        <v>19</v>
      </c>
      <c r="D132" s="134" t="s">
        <v>240</v>
      </c>
      <c r="E132" s="134">
        <v>0.1</v>
      </c>
      <c r="F132" s="119">
        <v>300</v>
      </c>
      <c r="G132" s="134">
        <v>1.5</v>
      </c>
      <c r="H132" s="153">
        <v>3.5634153096330277</v>
      </c>
      <c r="I132" s="153">
        <v>6.3540000000000001</v>
      </c>
      <c r="J132" s="148">
        <v>9.5169210979999808E-2</v>
      </c>
      <c r="K132" s="148">
        <v>0.56000000000000005</v>
      </c>
      <c r="L132" s="159">
        <v>0.21008332809107585</v>
      </c>
      <c r="M132" s="159">
        <v>0.98599999999999999</v>
      </c>
      <c r="N132" s="164">
        <v>1.3716117462311557</v>
      </c>
      <c r="O132" s="164">
        <v>3.7600000000000002</v>
      </c>
      <c r="P132" s="169">
        <v>15.852536580897818</v>
      </c>
      <c r="Q132" s="169">
        <v>11.661999999999999</v>
      </c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</row>
    <row r="133" spans="1:71" s="136" customFormat="1" x14ac:dyDescent="0.2">
      <c r="A133" s="134" t="s">
        <v>207</v>
      </c>
      <c r="B133" s="135">
        <v>44409</v>
      </c>
      <c r="C133" s="134">
        <v>20</v>
      </c>
      <c r="D133" s="134" t="s">
        <v>240</v>
      </c>
      <c r="E133" s="134">
        <v>0.1</v>
      </c>
      <c r="F133" s="119">
        <v>300</v>
      </c>
      <c r="G133" s="134">
        <v>1.5</v>
      </c>
      <c r="H133" s="153">
        <v>4.38802740825688</v>
      </c>
      <c r="I133" s="153">
        <v>8.1939999999999991</v>
      </c>
      <c r="J133" s="148">
        <v>6.8528437056159491E-2</v>
      </c>
      <c r="K133" s="148">
        <v>0.54799999999999993</v>
      </c>
      <c r="L133" s="159">
        <v>0.34494746407920174</v>
      </c>
      <c r="M133" s="159">
        <v>1.7020000000000004</v>
      </c>
      <c r="N133" s="164">
        <v>1.6310529271356786</v>
      </c>
      <c r="O133" s="164">
        <v>5.3860000000000001</v>
      </c>
      <c r="P133" s="169">
        <v>20.072987130477387</v>
      </c>
      <c r="Q133" s="169">
        <v>15.831999999999999</v>
      </c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</row>
    <row r="134" spans="1:71" s="136" customFormat="1" x14ac:dyDescent="0.2">
      <c r="A134" s="134" t="s">
        <v>208</v>
      </c>
      <c r="B134" s="135">
        <v>44409</v>
      </c>
      <c r="C134" s="134">
        <v>21</v>
      </c>
      <c r="D134" s="134" t="s">
        <v>240</v>
      </c>
      <c r="E134" s="134">
        <v>0.1</v>
      </c>
      <c r="F134" s="119">
        <v>300</v>
      </c>
      <c r="G134" s="134">
        <v>1.5</v>
      </c>
      <c r="H134" s="153">
        <v>3.4681505160550459</v>
      </c>
      <c r="I134" s="153">
        <v>7.8579999999999997</v>
      </c>
      <c r="J134" s="148">
        <v>6.8706268032764917E-2</v>
      </c>
      <c r="K134" s="148">
        <v>1.002</v>
      </c>
      <c r="L134" s="159">
        <v>0.47778332588082678</v>
      </c>
      <c r="M134" s="159">
        <v>1.94</v>
      </c>
      <c r="N134" s="164">
        <v>1.6959040703517589</v>
      </c>
      <c r="O134" s="164">
        <v>7.5980000000000008</v>
      </c>
      <c r="P134" s="169">
        <v>18.822617589305491</v>
      </c>
      <c r="Q134" s="169">
        <v>18.39</v>
      </c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</row>
    <row r="135" spans="1:71" s="8" customFormat="1" x14ac:dyDescent="0.2">
      <c r="A135" s="50" t="s">
        <v>209</v>
      </c>
      <c r="B135" s="80">
        <v>44409</v>
      </c>
      <c r="C135" s="50">
        <v>22</v>
      </c>
      <c r="D135" s="50" t="s">
        <v>240</v>
      </c>
      <c r="E135" s="50">
        <v>0.1</v>
      </c>
      <c r="F135" s="119">
        <v>300</v>
      </c>
      <c r="G135" s="50">
        <v>1.5</v>
      </c>
      <c r="H135" s="153">
        <v>2.7774154816513761</v>
      </c>
      <c r="I135" s="153">
        <v>7.3620000000000001</v>
      </c>
      <c r="J135" s="148">
        <v>7.0429534877488847E-2</v>
      </c>
      <c r="K135" s="148">
        <v>0.30599999999999994</v>
      </c>
      <c r="L135" s="159">
        <v>0.22887303479102095</v>
      </c>
      <c r="M135" s="159">
        <v>0.72199999999999998</v>
      </c>
      <c r="N135" s="164">
        <v>1.1670094095477388</v>
      </c>
      <c r="O135" s="164">
        <v>4.3819999999999997</v>
      </c>
      <c r="P135" s="169">
        <v>13.019264850003768</v>
      </c>
      <c r="Q135" s="169">
        <v>12.768000000000001</v>
      </c>
      <c r="R135" s="50"/>
      <c r="S135" s="50"/>
      <c r="T135" s="50"/>
      <c r="U135" s="50"/>
      <c r="V135" s="50"/>
      <c r="W135" s="50"/>
      <c r="X135" s="50"/>
      <c r="Y135" s="50"/>
      <c r="Z135" s="50"/>
      <c r="AA135" s="50"/>
    </row>
    <row r="136" spans="1:71" s="8" customFormat="1" x14ac:dyDescent="0.2">
      <c r="A136" s="50" t="s">
        <v>210</v>
      </c>
      <c r="B136" s="80">
        <v>44409</v>
      </c>
      <c r="C136" s="50">
        <v>23</v>
      </c>
      <c r="D136" s="50" t="s">
        <v>240</v>
      </c>
      <c r="E136" s="50">
        <v>0.1</v>
      </c>
      <c r="F136" s="119">
        <v>300</v>
      </c>
      <c r="G136" s="50">
        <v>1.5</v>
      </c>
      <c r="H136" s="153">
        <v>3.5957776376146788</v>
      </c>
      <c r="I136" s="153">
        <v>7.8459999999999992</v>
      </c>
      <c r="J136" s="148">
        <v>9.7417502612796886E-2</v>
      </c>
      <c r="K136" s="148">
        <v>0.40800000000000003</v>
      </c>
      <c r="L136" s="159">
        <v>0.34934205814995345</v>
      </c>
      <c r="M136" s="159">
        <v>1.1040000000000001</v>
      </c>
      <c r="N136" s="164">
        <v>1.6652814447236182</v>
      </c>
      <c r="O136" s="164">
        <v>5.5120000000000005</v>
      </c>
      <c r="P136" s="169">
        <v>17.583918194045857</v>
      </c>
      <c r="Q136" s="169">
        <v>14.866</v>
      </c>
      <c r="R136" s="50"/>
      <c r="S136" s="50"/>
      <c r="T136" s="50"/>
      <c r="U136" s="50"/>
      <c r="V136" s="50"/>
      <c r="W136" s="50"/>
      <c r="X136" s="50"/>
      <c r="Y136" s="50"/>
      <c r="Z136" s="50"/>
      <c r="AA136" s="50"/>
    </row>
    <row r="137" spans="1:71" s="8" customFormat="1" x14ac:dyDescent="0.2">
      <c r="A137" s="50" t="s">
        <v>211</v>
      </c>
      <c r="B137" s="80">
        <v>44409</v>
      </c>
      <c r="C137" s="50">
        <v>24</v>
      </c>
      <c r="D137" s="50" t="s">
        <v>240</v>
      </c>
      <c r="E137" s="50">
        <v>0.1</v>
      </c>
      <c r="F137" s="119">
        <v>300</v>
      </c>
      <c r="G137" s="50">
        <v>1.5</v>
      </c>
      <c r="H137" s="153">
        <v>3.1284908256880732</v>
      </c>
      <c r="I137" s="153">
        <v>7.4700000000000006</v>
      </c>
      <c r="J137" s="148">
        <v>8.573146700729796E-2</v>
      </c>
      <c r="K137" s="148">
        <v>0.85399999999999987</v>
      </c>
      <c r="L137" s="159">
        <v>0.35395396731211604</v>
      </c>
      <c r="M137" s="159">
        <v>1.5239999999999998</v>
      </c>
      <c r="N137" s="164">
        <v>1.7087351884422113</v>
      </c>
      <c r="O137" s="164">
        <v>6.7840000000000007</v>
      </c>
      <c r="P137" s="169">
        <v>16.025924457298874</v>
      </c>
      <c r="Q137" s="169">
        <v>16.634</v>
      </c>
      <c r="R137" s="50"/>
      <c r="S137" s="50"/>
      <c r="T137" s="50"/>
      <c r="U137" s="50"/>
      <c r="V137" s="50"/>
      <c r="W137" s="50"/>
      <c r="X137" s="50"/>
      <c r="Y137" s="50"/>
      <c r="Z137" s="50"/>
      <c r="AA137" s="50"/>
    </row>
    <row r="138" spans="1:71" s="136" customFormat="1" x14ac:dyDescent="0.2">
      <c r="A138" s="134" t="s">
        <v>212</v>
      </c>
      <c r="B138" s="135">
        <v>44409</v>
      </c>
      <c r="C138" s="134">
        <v>25</v>
      </c>
      <c r="D138" s="134" t="s">
        <v>240</v>
      </c>
      <c r="E138" s="134">
        <v>0.1</v>
      </c>
      <c r="F138" s="119">
        <v>300</v>
      </c>
      <c r="G138" s="134">
        <v>1.5</v>
      </c>
      <c r="H138" s="153">
        <v>3.3100911123853209</v>
      </c>
      <c r="I138" s="153">
        <v>8.6800000000000015</v>
      </c>
      <c r="J138" s="148">
        <v>9.7506418101099598E-2</v>
      </c>
      <c r="K138" s="148">
        <v>0.42599999999999999</v>
      </c>
      <c r="L138" s="159">
        <v>0.26787706934571526</v>
      </c>
      <c r="M138" s="159">
        <v>1.056</v>
      </c>
      <c r="N138" s="164">
        <v>1.5115093718592967</v>
      </c>
      <c r="O138" s="164">
        <v>5.5900000000000007</v>
      </c>
      <c r="P138" s="169">
        <v>15.735898270654843</v>
      </c>
      <c r="Q138" s="169">
        <v>15.752000000000001</v>
      </c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</row>
    <row r="139" spans="1:71" s="136" customFormat="1" x14ac:dyDescent="0.2">
      <c r="A139" s="134" t="s">
        <v>213</v>
      </c>
      <c r="B139" s="135">
        <v>44409</v>
      </c>
      <c r="C139" s="134">
        <v>26</v>
      </c>
      <c r="D139" s="134" t="s">
        <v>240</v>
      </c>
      <c r="E139" s="134">
        <v>0.1</v>
      </c>
      <c r="F139" s="119">
        <v>300</v>
      </c>
      <c r="G139" s="134">
        <v>1.5</v>
      </c>
      <c r="H139" s="153">
        <v>3.2018382454128438</v>
      </c>
      <c r="I139" s="153">
        <v>8.73</v>
      </c>
      <c r="J139" s="148">
        <v>0.10801538200430552</v>
      </c>
      <c r="K139" s="148">
        <v>0.49000000000000005</v>
      </c>
      <c r="L139" s="159">
        <v>0.2894395556379204</v>
      </c>
      <c r="M139" s="159">
        <v>1.06</v>
      </c>
      <c r="N139" s="164">
        <v>1.5770011557788945</v>
      </c>
      <c r="O139" s="164">
        <v>6.2299999999999995</v>
      </c>
      <c r="P139" s="169">
        <v>16.010078800056931</v>
      </c>
      <c r="Q139" s="169">
        <v>16.512</v>
      </c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</row>
    <row r="140" spans="1:71" s="136" customFormat="1" x14ac:dyDescent="0.2">
      <c r="A140" s="134" t="s">
        <v>214</v>
      </c>
      <c r="B140" s="135">
        <v>44409</v>
      </c>
      <c r="C140" s="134">
        <v>27</v>
      </c>
      <c r="D140" s="134" t="s">
        <v>240</v>
      </c>
      <c r="E140" s="134">
        <v>0.1</v>
      </c>
      <c r="F140" s="119">
        <v>300</v>
      </c>
      <c r="G140" s="134">
        <v>1.5</v>
      </c>
      <c r="H140" s="153">
        <v>3.7895315366972477</v>
      </c>
      <c r="I140" s="153">
        <v>8.0619999999999994</v>
      </c>
      <c r="J140" s="148">
        <v>9.2277340574725988E-2</v>
      </c>
      <c r="K140" s="148">
        <v>0.44200000000000006</v>
      </c>
      <c r="L140" s="159">
        <v>0.15400798579999964</v>
      </c>
      <c r="M140" s="159">
        <v>0.88200000000000001</v>
      </c>
      <c r="N140" s="164">
        <v>1.813306055276382</v>
      </c>
      <c r="O140" s="164">
        <v>6.3780000000000001</v>
      </c>
      <c r="P140" s="169">
        <v>17.476999794724463</v>
      </c>
      <c r="Q140" s="169">
        <v>15.770000000000001</v>
      </c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</row>
    <row r="141" spans="1:71" s="79" customFormat="1" x14ac:dyDescent="0.2">
      <c r="A141" s="50" t="s">
        <v>215</v>
      </c>
      <c r="B141" s="80">
        <v>44409</v>
      </c>
      <c r="C141" s="50">
        <v>28</v>
      </c>
      <c r="D141" s="50" t="s">
        <v>240</v>
      </c>
      <c r="E141" s="50">
        <v>0.1</v>
      </c>
      <c r="F141" s="119">
        <v>300</v>
      </c>
      <c r="G141" s="50">
        <v>1.5</v>
      </c>
      <c r="H141" s="151">
        <v>3.3180270068807336</v>
      </c>
      <c r="I141" s="151">
        <v>7.9179999999999993</v>
      </c>
      <c r="J141" s="146">
        <v>7.8258331918998822E-2</v>
      </c>
      <c r="K141" s="146">
        <v>0.44800000000000006</v>
      </c>
      <c r="L141" s="157">
        <v>0.31346092194590325</v>
      </c>
      <c r="M141" s="157">
        <v>1.3059999999999998</v>
      </c>
      <c r="N141" s="162">
        <v>1.2887677512562814</v>
      </c>
      <c r="O141" s="162">
        <v>5.32</v>
      </c>
      <c r="P141" s="167">
        <v>15.442597330618176</v>
      </c>
      <c r="Q141" s="167">
        <v>14.99</v>
      </c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 spans="1:71" x14ac:dyDescent="0.2">
      <c r="A142" s="50" t="s">
        <v>216</v>
      </c>
      <c r="B142" s="80">
        <v>44409</v>
      </c>
      <c r="C142" s="50">
        <v>29</v>
      </c>
      <c r="D142" s="50" t="s">
        <v>240</v>
      </c>
      <c r="E142" s="50">
        <v>0.1</v>
      </c>
      <c r="F142" s="119">
        <v>300</v>
      </c>
      <c r="G142" s="50">
        <v>1.5</v>
      </c>
      <c r="H142" s="151">
        <v>3.1080153096330276</v>
      </c>
      <c r="I142" s="151">
        <v>8.6019999999999985</v>
      </c>
      <c r="J142" s="146">
        <v>6.1609965252034403E-2</v>
      </c>
      <c r="K142" s="146">
        <v>0.51</v>
      </c>
      <c r="L142" s="157">
        <v>0.26818694456865289</v>
      </c>
      <c r="M142" s="157">
        <v>0.89200000000000002</v>
      </c>
      <c r="N142" s="162">
        <v>1.3195002010050252</v>
      </c>
      <c r="O142" s="162">
        <v>5.194</v>
      </c>
      <c r="P142" s="167">
        <v>14.521362967732404</v>
      </c>
      <c r="Q142" s="167">
        <v>15.197999999999999</v>
      </c>
    </row>
    <row r="143" spans="1:71" s="4" customFormat="1" x14ac:dyDescent="0.2">
      <c r="A143" s="50" t="s">
        <v>217</v>
      </c>
      <c r="B143" s="80">
        <v>44409</v>
      </c>
      <c r="C143" s="50">
        <v>30</v>
      </c>
      <c r="D143" s="50" t="s">
        <v>240</v>
      </c>
      <c r="E143" s="50">
        <v>0.1</v>
      </c>
      <c r="F143" s="119">
        <v>300</v>
      </c>
      <c r="G143" s="50">
        <v>1.5</v>
      </c>
      <c r="H143" s="153">
        <v>3.1884982224770639</v>
      </c>
      <c r="I143" s="153">
        <v>9.458000000000002</v>
      </c>
      <c r="J143" s="148">
        <v>0.10184634074444612</v>
      </c>
      <c r="K143" s="148">
        <v>0.44000000000000006</v>
      </c>
      <c r="L143" s="159">
        <v>0.3223305971582997</v>
      </c>
      <c r="M143" s="159">
        <v>1.1400000000000001</v>
      </c>
      <c r="N143" s="164">
        <v>1.6163914070351761</v>
      </c>
      <c r="O143" s="164">
        <v>5.677999999999999</v>
      </c>
      <c r="P143" s="169">
        <v>16.105514016046783</v>
      </c>
      <c r="Q143" s="169">
        <v>16.717999999999996</v>
      </c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</row>
    <row r="144" spans="1:71" s="138" customFormat="1" x14ac:dyDescent="0.2">
      <c r="A144" s="134" t="s">
        <v>218</v>
      </c>
      <c r="B144" s="135">
        <v>44409</v>
      </c>
      <c r="C144" s="134">
        <v>31</v>
      </c>
      <c r="D144" s="134" t="s">
        <v>240</v>
      </c>
      <c r="E144" s="134">
        <v>0.1</v>
      </c>
      <c r="F144" s="119">
        <v>300</v>
      </c>
      <c r="G144" s="134">
        <v>1.5</v>
      </c>
      <c r="H144" s="151">
        <v>3.9075992545871561</v>
      </c>
      <c r="I144" s="151">
        <v>8</v>
      </c>
      <c r="J144" s="146">
        <v>0.10056765134123573</v>
      </c>
      <c r="K144" s="146">
        <v>0.42399999999999993</v>
      </c>
      <c r="L144" s="157">
        <v>0.24131231159751704</v>
      </c>
      <c r="M144" s="157">
        <v>1.1679999999999999</v>
      </c>
      <c r="N144" s="162">
        <v>1.5926327889447236</v>
      </c>
      <c r="O144" s="162">
        <v>4.6919999999999993</v>
      </c>
      <c r="P144" s="167">
        <v>17.79222047105036</v>
      </c>
      <c r="Q144" s="167">
        <v>14.284000000000001</v>
      </c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</row>
    <row r="145" spans="1:27" s="138" customFormat="1" x14ac:dyDescent="0.2">
      <c r="A145" s="134" t="s">
        <v>219</v>
      </c>
      <c r="B145" s="135">
        <v>44409</v>
      </c>
      <c r="C145" s="134">
        <v>32</v>
      </c>
      <c r="D145" s="134" t="s">
        <v>240</v>
      </c>
      <c r="E145" s="134">
        <v>0.1</v>
      </c>
      <c r="F145" s="119">
        <v>300</v>
      </c>
      <c r="G145" s="134">
        <v>1.5</v>
      </c>
      <c r="H145" s="151">
        <v>3.4307984518348622</v>
      </c>
      <c r="I145" s="151">
        <v>7.6519999999999992</v>
      </c>
      <c r="J145" s="146">
        <v>6.3875193168317718E-2</v>
      </c>
      <c r="K145" s="146">
        <v>0.53</v>
      </c>
      <c r="L145" s="157">
        <v>0.278022464631764</v>
      </c>
      <c r="M145" s="157">
        <v>1.3039999999999998</v>
      </c>
      <c r="N145" s="162">
        <v>1.4053826633165831</v>
      </c>
      <c r="O145" s="162">
        <v>4.7560000000000002</v>
      </c>
      <c r="P145" s="167">
        <v>16.008254818653466</v>
      </c>
      <c r="Q145" s="167">
        <v>14.238</v>
      </c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</row>
    <row r="146" spans="1:27" s="138" customFormat="1" x14ac:dyDescent="0.2">
      <c r="A146" s="134" t="s">
        <v>220</v>
      </c>
      <c r="B146" s="135">
        <v>44409</v>
      </c>
      <c r="C146" s="134">
        <v>33</v>
      </c>
      <c r="D146" s="134" t="s">
        <v>240</v>
      </c>
      <c r="E146" s="134">
        <v>0.1</v>
      </c>
      <c r="F146" s="119">
        <v>300</v>
      </c>
      <c r="G146" s="134">
        <v>1.5</v>
      </c>
      <c r="H146" s="151">
        <v>3.81465619266055</v>
      </c>
      <c r="I146" s="151">
        <v>7.8659999999999997</v>
      </c>
      <c r="J146" s="146">
        <v>7.4049665472670584E-2</v>
      </c>
      <c r="K146" s="146">
        <v>1.0180000000000002</v>
      </c>
      <c r="L146" s="157">
        <v>0.29729106940352173</v>
      </c>
      <c r="M146" s="157">
        <v>1.3820000000000001</v>
      </c>
      <c r="N146" s="162">
        <v>1.6444148618090453</v>
      </c>
      <c r="O146" s="162">
        <v>5.2460000000000004</v>
      </c>
      <c r="P146" s="167">
        <v>18.234530454194473</v>
      </c>
      <c r="Q146" s="167">
        <v>15.506</v>
      </c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</row>
    <row r="147" spans="1:27" s="8" customFormat="1" x14ac:dyDescent="0.2">
      <c r="A147" s="50" t="s">
        <v>221</v>
      </c>
      <c r="B147" s="80">
        <v>44409</v>
      </c>
      <c r="C147" s="50">
        <v>34</v>
      </c>
      <c r="D147" s="50" t="s">
        <v>240</v>
      </c>
      <c r="E147" s="50">
        <v>0.1</v>
      </c>
      <c r="F147" s="119">
        <v>300</v>
      </c>
      <c r="G147" s="50">
        <v>1.5</v>
      </c>
      <c r="H147" s="153">
        <v>4.8657648509174312</v>
      </c>
      <c r="I147" s="153">
        <v>8.4140000000000015</v>
      </c>
      <c r="J147" s="148">
        <v>9.5287764964403415E-2</v>
      </c>
      <c r="K147" s="148">
        <v>0.45800000000000002</v>
      </c>
      <c r="L147" s="159">
        <v>0.2427570545200444</v>
      </c>
      <c r="M147" s="159">
        <v>0.99400000000000011</v>
      </c>
      <c r="N147" s="164">
        <v>2.0634670979899497</v>
      </c>
      <c r="O147" s="164">
        <v>4.68</v>
      </c>
      <c r="P147" s="169">
        <v>21.809086863088162</v>
      </c>
      <c r="Q147" s="169">
        <v>14.544</v>
      </c>
      <c r="R147" s="50"/>
      <c r="S147" s="50"/>
      <c r="T147" s="50"/>
      <c r="U147" s="50"/>
      <c r="V147" s="50"/>
      <c r="W147" s="50"/>
      <c r="X147" s="50"/>
      <c r="Y147" s="50"/>
      <c r="Z147" s="50"/>
      <c r="AA147" s="50"/>
    </row>
    <row r="148" spans="1:27" s="8" customFormat="1" x14ac:dyDescent="0.2">
      <c r="A148" s="50" t="s">
        <v>222</v>
      </c>
      <c r="B148" s="80">
        <v>44409</v>
      </c>
      <c r="C148" s="50">
        <v>35</v>
      </c>
      <c r="D148" s="50" t="s">
        <v>240</v>
      </c>
      <c r="E148" s="50">
        <v>0.1</v>
      </c>
      <c r="F148" s="119">
        <v>300</v>
      </c>
      <c r="G148" s="50">
        <v>1.5</v>
      </c>
      <c r="H148" s="153">
        <v>3.3737201834862383</v>
      </c>
      <c r="I148" s="153"/>
      <c r="J148" s="148">
        <v>0.23183655057213551</v>
      </c>
      <c r="K148" s="148"/>
      <c r="L148" s="159">
        <v>0.26219468214067726</v>
      </c>
      <c r="M148" s="159"/>
      <c r="N148" s="164">
        <v>2.2766723241206028</v>
      </c>
      <c r="O148" s="164"/>
      <c r="P148" s="169">
        <v>17.432365655476975</v>
      </c>
      <c r="Q148" s="169"/>
      <c r="R148" s="183" t="s">
        <v>255</v>
      </c>
      <c r="S148" s="50"/>
      <c r="T148" s="50"/>
      <c r="U148" s="50"/>
      <c r="V148" s="50"/>
      <c r="W148" s="50"/>
      <c r="X148" s="50"/>
      <c r="Y148" s="50"/>
      <c r="Z148" s="50"/>
      <c r="AA148" s="50"/>
    </row>
    <row r="149" spans="1:27" s="8" customFormat="1" x14ac:dyDescent="0.2">
      <c r="A149" s="50" t="s">
        <v>223</v>
      </c>
      <c r="B149" s="80">
        <v>44409</v>
      </c>
      <c r="C149" s="50">
        <v>36</v>
      </c>
      <c r="D149" s="50" t="s">
        <v>240</v>
      </c>
      <c r="E149" s="50">
        <v>0.1</v>
      </c>
      <c r="F149" s="119">
        <v>300</v>
      </c>
      <c r="G149" s="50">
        <v>1.5</v>
      </c>
      <c r="H149" s="153">
        <v>3.5699831422018344</v>
      </c>
      <c r="I149" s="153">
        <v>8.2880000000000003</v>
      </c>
      <c r="J149" s="148">
        <v>7.7652859784366077E-2</v>
      </c>
      <c r="K149" s="148">
        <v>0.53600000000000003</v>
      </c>
      <c r="L149" s="159">
        <v>0.26112420409780179</v>
      </c>
      <c r="M149" s="159">
        <v>1.1499999999999999</v>
      </c>
      <c r="N149" s="164">
        <v>1.6883262060301507</v>
      </c>
      <c r="O149" s="164">
        <v>5.4479999999999995</v>
      </c>
      <c r="P149" s="169">
        <v>16.680453681705064</v>
      </c>
      <c r="Q149" s="169">
        <v>15.430000000000001</v>
      </c>
      <c r="R149" s="50"/>
      <c r="S149" s="50"/>
      <c r="T149" s="50"/>
      <c r="U149" s="50"/>
      <c r="V149" s="50"/>
      <c r="W149" s="50"/>
      <c r="X149" s="50"/>
      <c r="Y149" s="50"/>
      <c r="Z149" s="50"/>
      <c r="AA149" s="50"/>
    </row>
    <row r="150" spans="1:27" s="136" customFormat="1" x14ac:dyDescent="0.2">
      <c r="A150" s="134" t="s">
        <v>224</v>
      </c>
      <c r="B150" s="135">
        <v>44409</v>
      </c>
      <c r="C150" s="134">
        <v>37</v>
      </c>
      <c r="D150" s="134" t="s">
        <v>240</v>
      </c>
      <c r="E150" s="134">
        <v>0.1</v>
      </c>
      <c r="F150" s="119">
        <v>300</v>
      </c>
      <c r="G150" s="134">
        <v>1.5</v>
      </c>
      <c r="H150" s="153">
        <v>4.6323258027522929</v>
      </c>
      <c r="I150" s="153">
        <v>8.3580000000000005</v>
      </c>
      <c r="J150" s="148">
        <v>7.8148246076338315E-2</v>
      </c>
      <c r="K150" s="148">
        <v>0.27399999999999997</v>
      </c>
      <c r="L150" s="159">
        <v>0.18681049154239682</v>
      </c>
      <c r="M150" s="159">
        <v>0.93599999999999994</v>
      </c>
      <c r="N150" s="164">
        <v>1.3015256532663317</v>
      </c>
      <c r="O150" s="164">
        <v>3.7020000000000004</v>
      </c>
      <c r="P150" s="169">
        <v>18.587961874226135</v>
      </c>
      <c r="Q150" s="169">
        <v>13.266</v>
      </c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</row>
    <row r="151" spans="1:27" s="136" customFormat="1" x14ac:dyDescent="0.2">
      <c r="A151" s="134" t="s">
        <v>225</v>
      </c>
      <c r="B151" s="135">
        <v>44409</v>
      </c>
      <c r="C151" s="134">
        <v>38</v>
      </c>
      <c r="D151" s="134" t="s">
        <v>240</v>
      </c>
      <c r="E151" s="134">
        <v>0.1</v>
      </c>
      <c r="F151" s="119">
        <v>300</v>
      </c>
      <c r="G151" s="134">
        <v>1.5</v>
      </c>
      <c r="H151" s="153">
        <v>3.0476446100917429</v>
      </c>
      <c r="I151" s="153">
        <v>9.2800000000000011</v>
      </c>
      <c r="J151" s="148">
        <v>9.6397091532751514E-2</v>
      </c>
      <c r="K151" s="148">
        <v>0.46400000000000008</v>
      </c>
      <c r="L151" s="159">
        <v>0.21322232385589857</v>
      </c>
      <c r="M151" s="159">
        <v>1.052</v>
      </c>
      <c r="N151" s="164">
        <v>1.0833234296482412</v>
      </c>
      <c r="O151" s="164">
        <v>4.7900000000000009</v>
      </c>
      <c r="P151" s="169">
        <v>13.606033095994563</v>
      </c>
      <c r="Q151" s="169">
        <v>15.586000000000002</v>
      </c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</row>
    <row r="152" spans="1:27" s="136" customFormat="1" x14ac:dyDescent="0.2">
      <c r="A152" s="134" t="s">
        <v>226</v>
      </c>
      <c r="B152" s="135">
        <v>44409</v>
      </c>
      <c r="C152" s="134">
        <v>39</v>
      </c>
      <c r="D152" s="134" t="s">
        <v>240</v>
      </c>
      <c r="E152" s="134">
        <v>0.1</v>
      </c>
      <c r="F152" s="119">
        <v>300</v>
      </c>
      <c r="G152" s="134">
        <v>1.5</v>
      </c>
      <c r="H152" s="153">
        <v>4.1256433486238535</v>
      </c>
      <c r="I152" s="153">
        <v>7.7880000000000011</v>
      </c>
      <c r="J152" s="148">
        <v>8.6933943134820307E-2</v>
      </c>
      <c r="K152" s="148">
        <v>0.64200000000000002</v>
      </c>
      <c r="L152" s="159">
        <v>0.22587086704671613</v>
      </c>
      <c r="M152" s="159">
        <v>0.88400000000000001</v>
      </c>
      <c r="N152" s="164">
        <v>1.3502326507537687</v>
      </c>
      <c r="O152" s="164">
        <v>5.1280000000000001</v>
      </c>
      <c r="P152" s="169">
        <v>17.372831491718944</v>
      </c>
      <c r="Q152" s="169">
        <v>14.441999999999998</v>
      </c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</row>
    <row r="153" spans="1:27" s="8" customFormat="1" x14ac:dyDescent="0.2">
      <c r="A153" s="50" t="s">
        <v>227</v>
      </c>
      <c r="B153" s="80">
        <v>44409</v>
      </c>
      <c r="C153" s="50">
        <v>40</v>
      </c>
      <c r="D153" s="50" t="s">
        <v>240</v>
      </c>
      <c r="E153" s="50">
        <v>0.1</v>
      </c>
      <c r="F153" s="119">
        <v>300</v>
      </c>
      <c r="G153" s="50">
        <v>1.5</v>
      </c>
      <c r="H153" s="153">
        <v>3.1798641055045871</v>
      </c>
      <c r="I153" s="153">
        <v>6.3159999999999998</v>
      </c>
      <c r="J153" s="148">
        <v>9.2298510929083769E-2</v>
      </c>
      <c r="K153" s="148">
        <v>0.58200000000000007</v>
      </c>
      <c r="L153" s="159">
        <v>0.21403121891837207</v>
      </c>
      <c r="M153" s="159">
        <v>0.97</v>
      </c>
      <c r="N153" s="164">
        <v>1.1501331030150754</v>
      </c>
      <c r="O153" s="164">
        <v>4.242</v>
      </c>
      <c r="P153" s="169">
        <v>13.942689894245621</v>
      </c>
      <c r="Q153" s="169">
        <v>12.114000000000001</v>
      </c>
      <c r="R153" s="50"/>
      <c r="S153" s="50"/>
      <c r="T153" s="50"/>
      <c r="U153" s="50"/>
      <c r="V153" s="50"/>
      <c r="W153" s="50"/>
      <c r="X153" s="50"/>
      <c r="Y153" s="50"/>
      <c r="Z153" s="50"/>
      <c r="AA153" s="50"/>
    </row>
    <row r="154" spans="1:27" s="8" customFormat="1" x14ac:dyDescent="0.2">
      <c r="A154" s="50" t="s">
        <v>228</v>
      </c>
      <c r="B154" s="80">
        <v>44409</v>
      </c>
      <c r="C154" s="50">
        <v>41</v>
      </c>
      <c r="D154" s="50" t="s">
        <v>240</v>
      </c>
      <c r="E154" s="50">
        <v>0.1</v>
      </c>
      <c r="F154" s="119">
        <v>300</v>
      </c>
      <c r="G154" s="50">
        <v>1.5</v>
      </c>
      <c r="H154" s="153">
        <v>4.7327222477064215</v>
      </c>
      <c r="I154" s="153">
        <v>7.2819999999999991</v>
      </c>
      <c r="J154" s="148">
        <v>0.12457483318296723</v>
      </c>
      <c r="K154" s="148">
        <v>0.41799999999999998</v>
      </c>
      <c r="L154" s="159">
        <v>0.1970846661418742</v>
      </c>
      <c r="M154" s="159">
        <v>0.70799999999999996</v>
      </c>
      <c r="N154" s="164">
        <v>2.106646281407035</v>
      </c>
      <c r="O154" s="164">
        <v>4.5759999999999996</v>
      </c>
      <c r="P154" s="169">
        <v>21.007577451253692</v>
      </c>
      <c r="Q154" s="169">
        <v>12.988</v>
      </c>
      <c r="R154" s="50"/>
      <c r="S154" s="50"/>
      <c r="T154" s="50"/>
      <c r="U154" s="50"/>
      <c r="V154" s="50"/>
      <c r="W154" s="50"/>
      <c r="X154" s="50"/>
      <c r="Y154" s="50"/>
      <c r="Z154" s="50"/>
      <c r="AA154" s="50"/>
    </row>
    <row r="155" spans="1:27" s="8" customFormat="1" x14ac:dyDescent="0.2">
      <c r="A155" s="50" t="s">
        <v>229</v>
      </c>
      <c r="B155" s="80">
        <v>44409</v>
      </c>
      <c r="C155" s="50">
        <v>42</v>
      </c>
      <c r="D155" s="50" t="s">
        <v>240</v>
      </c>
      <c r="E155" s="50">
        <v>0.1</v>
      </c>
      <c r="F155" s="119">
        <v>300</v>
      </c>
      <c r="G155" s="50">
        <v>1.5</v>
      </c>
      <c r="H155" s="153">
        <v>2.3602871559633027</v>
      </c>
      <c r="I155" s="153">
        <v>5.8579999999999997</v>
      </c>
      <c r="J155" s="148">
        <v>6.8066923331159712E-2</v>
      </c>
      <c r="K155" s="148">
        <v>0.34400000000000003</v>
      </c>
      <c r="L155" s="159">
        <v>0.20206681583014405</v>
      </c>
      <c r="M155" s="159">
        <v>0.66400000000000003</v>
      </c>
      <c r="N155" s="164">
        <v>1.2550700502512564</v>
      </c>
      <c r="O155" s="164">
        <v>4.8899999999999997</v>
      </c>
      <c r="P155" s="169">
        <v>11.468620877763815</v>
      </c>
      <c r="Q155" s="169">
        <v>11.757999999999999</v>
      </c>
      <c r="R155" s="50"/>
      <c r="S155" s="50"/>
      <c r="T155" s="50"/>
      <c r="U155" s="50"/>
      <c r="V155" s="50"/>
      <c r="W155" s="50"/>
      <c r="X155" s="50"/>
      <c r="Y155" s="50"/>
      <c r="Z155" s="50"/>
      <c r="AA155" s="50"/>
    </row>
    <row r="156" spans="1:27" s="133" customFormat="1" x14ac:dyDescent="0.2">
      <c r="A156" s="130" t="s">
        <v>230</v>
      </c>
      <c r="B156" s="131">
        <v>44409</v>
      </c>
      <c r="C156" s="130">
        <v>43</v>
      </c>
      <c r="D156" s="130" t="s">
        <v>240</v>
      </c>
      <c r="E156" s="130">
        <v>0.1</v>
      </c>
      <c r="F156" s="119">
        <v>300</v>
      </c>
      <c r="G156" s="130">
        <v>1.5</v>
      </c>
      <c r="H156" s="151">
        <v>2.9575568807339447</v>
      </c>
      <c r="I156" s="151">
        <v>8.9940000000000015</v>
      </c>
      <c r="J156" s="146">
        <v>5.6952487293321058E-2</v>
      </c>
      <c r="K156" s="146">
        <v>0.59599999999999997</v>
      </c>
      <c r="L156" s="157">
        <v>0.2578725264337291</v>
      </c>
      <c r="M156" s="157">
        <v>1.4199999999999997</v>
      </c>
      <c r="N156" s="162">
        <v>1.2802014698492463</v>
      </c>
      <c r="O156" s="162">
        <v>5.1920000000000002</v>
      </c>
      <c r="P156" s="167">
        <v>14.313163430213168</v>
      </c>
      <c r="Q156" s="167">
        <v>16.206</v>
      </c>
      <c r="R156" s="132" t="s">
        <v>241</v>
      </c>
      <c r="S156" s="132"/>
      <c r="T156" s="132"/>
      <c r="U156" s="132"/>
      <c r="V156" s="132"/>
      <c r="W156" s="132"/>
      <c r="X156" s="132"/>
      <c r="Y156" s="132"/>
      <c r="Z156" s="132"/>
      <c r="AA156" s="132"/>
    </row>
    <row r="157" spans="1:27" s="138" customFormat="1" x14ac:dyDescent="0.2">
      <c r="A157" s="134" t="s">
        <v>231</v>
      </c>
      <c r="B157" s="135">
        <v>44409</v>
      </c>
      <c r="C157" s="134">
        <v>44</v>
      </c>
      <c r="D157" s="134" t="s">
        <v>240</v>
      </c>
      <c r="E157" s="134">
        <v>0.1</v>
      </c>
      <c r="F157" s="119">
        <v>300</v>
      </c>
      <c r="G157" s="134">
        <v>1.5</v>
      </c>
      <c r="H157" s="151">
        <v>3.6113031536697249</v>
      </c>
      <c r="I157" s="151">
        <v>7.8780000000000001</v>
      </c>
      <c r="J157" s="146">
        <v>9.9487963268988538E-2</v>
      </c>
      <c r="K157" s="146">
        <v>0.496</v>
      </c>
      <c r="L157" s="157">
        <v>0.21492462540528318</v>
      </c>
      <c r="M157" s="157">
        <v>0.69599999999999995</v>
      </c>
      <c r="N157" s="162">
        <v>1.3570600502512564</v>
      </c>
      <c r="O157" s="162">
        <v>5.2239999999999993</v>
      </c>
      <c r="P157" s="167">
        <v>15.080049063020088</v>
      </c>
      <c r="Q157" s="167">
        <v>14.294</v>
      </c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</row>
    <row r="158" spans="1:27" s="136" customFormat="1" x14ac:dyDescent="0.2">
      <c r="A158" s="134" t="s">
        <v>232</v>
      </c>
      <c r="B158" s="135">
        <v>44409</v>
      </c>
      <c r="C158" s="134">
        <v>45</v>
      </c>
      <c r="D158" s="134" t="s">
        <v>240</v>
      </c>
      <c r="E158" s="134">
        <v>0.1</v>
      </c>
      <c r="F158" s="119">
        <v>300</v>
      </c>
      <c r="G158" s="134">
        <v>1.5</v>
      </c>
      <c r="H158" s="153">
        <v>3.4959488532110088</v>
      </c>
      <c r="I158" s="153">
        <v>7.06</v>
      </c>
      <c r="J158" s="148">
        <v>0.10057611948297884</v>
      </c>
      <c r="K158" s="148">
        <v>0.91799999999999993</v>
      </c>
      <c r="L158" s="159">
        <v>0.23499810088596984</v>
      </c>
      <c r="M158" s="159">
        <v>1.1160000000000001</v>
      </c>
      <c r="N158" s="164">
        <v>1.4110203015075378</v>
      </c>
      <c r="O158" s="164">
        <v>5.6240000000000006</v>
      </c>
      <c r="P158" s="169">
        <v>15.525548415328782</v>
      </c>
      <c r="Q158" s="169">
        <v>14.718</v>
      </c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</row>
    <row r="159" spans="1:27" s="79" customFormat="1" x14ac:dyDescent="0.2">
      <c r="A159" s="50" t="s">
        <v>233</v>
      </c>
      <c r="B159" s="80">
        <v>44409</v>
      </c>
      <c r="C159" s="50">
        <v>46</v>
      </c>
      <c r="D159" s="50" t="s">
        <v>240</v>
      </c>
      <c r="E159" s="50">
        <v>0.1</v>
      </c>
      <c r="F159" s="119">
        <v>300</v>
      </c>
      <c r="G159" s="50">
        <v>1.5</v>
      </c>
      <c r="H159" s="151">
        <v>3.766694552752293</v>
      </c>
      <c r="I159" s="151">
        <v>7.2239999999999993</v>
      </c>
      <c r="J159" s="146">
        <v>7.9829172212346686E-2</v>
      </c>
      <c r="K159" s="146">
        <v>0.73799999999999999</v>
      </c>
      <c r="L159" s="157">
        <v>0.25910800297193493</v>
      </c>
      <c r="M159" s="157">
        <v>0.96400000000000008</v>
      </c>
      <c r="N159" s="162">
        <v>1.5213203266331661</v>
      </c>
      <c r="O159" s="162">
        <v>5.282</v>
      </c>
      <c r="P159" s="167">
        <v>17.197053285714919</v>
      </c>
      <c r="Q159" s="167">
        <v>14.2</v>
      </c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 spans="1:27" s="79" customFormat="1" x14ac:dyDescent="0.2">
      <c r="A160" s="50" t="s">
        <v>234</v>
      </c>
      <c r="B160" s="80">
        <v>44409</v>
      </c>
      <c r="C160" s="50">
        <v>47</v>
      </c>
      <c r="D160" s="50" t="s">
        <v>240</v>
      </c>
      <c r="E160" s="50">
        <v>0.1</v>
      </c>
      <c r="F160" s="119">
        <v>300</v>
      </c>
      <c r="G160" s="50">
        <v>1.5</v>
      </c>
      <c r="H160" s="151">
        <v>2.8404825688073392</v>
      </c>
      <c r="I160" s="151">
        <v>5.3159999999999998</v>
      </c>
      <c r="J160" s="146">
        <v>7.3084297313955451E-2</v>
      </c>
      <c r="K160" s="146">
        <v>0.71800000000000008</v>
      </c>
      <c r="L160" s="157">
        <v>0.24602885395184035</v>
      </c>
      <c r="M160" s="157">
        <v>0.87799999999999989</v>
      </c>
      <c r="N160" s="162">
        <v>1.1989316206030149</v>
      </c>
      <c r="O160" s="162">
        <v>4.452</v>
      </c>
      <c r="P160" s="167">
        <v>13.929855835408775</v>
      </c>
      <c r="Q160" s="167">
        <v>11.360000000000001</v>
      </c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 spans="1:27" s="79" customFormat="1" x14ac:dyDescent="0.2">
      <c r="A161" s="50" t="s">
        <v>235</v>
      </c>
      <c r="B161" s="80">
        <v>44409</v>
      </c>
      <c r="C161" s="50">
        <v>48</v>
      </c>
      <c r="D161" s="50" t="s">
        <v>240</v>
      </c>
      <c r="E161" s="50">
        <v>0.1</v>
      </c>
      <c r="F161" s="119">
        <v>300</v>
      </c>
      <c r="G161" s="50">
        <v>1.5</v>
      </c>
      <c r="H161" s="151">
        <v>2.6477618119266055</v>
      </c>
      <c r="I161" s="151">
        <v>6.2039999999999997</v>
      </c>
      <c r="J161" s="146">
        <v>6.8155838819462425E-2</v>
      </c>
      <c r="K161" s="146">
        <v>0.95199999999999996</v>
      </c>
      <c r="L161" s="157">
        <v>0.38583087173924496</v>
      </c>
      <c r="M161" s="157">
        <v>1.8859999999999999</v>
      </c>
      <c r="N161" s="162">
        <v>1.6219558291457288</v>
      </c>
      <c r="O161" s="162">
        <v>6.8019999999999996</v>
      </c>
      <c r="P161" s="167">
        <v>15.350818942599165</v>
      </c>
      <c r="Q161" s="167">
        <v>15.846</v>
      </c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 spans="1:27" s="136" customFormat="1" x14ac:dyDescent="0.2">
      <c r="A162" s="134" t="s">
        <v>236</v>
      </c>
      <c r="B162" s="135">
        <v>44409</v>
      </c>
      <c r="C162" s="134">
        <v>49</v>
      </c>
      <c r="D162" s="134" t="s">
        <v>240</v>
      </c>
      <c r="E162" s="134">
        <v>0.1</v>
      </c>
      <c r="F162" s="119">
        <v>300</v>
      </c>
      <c r="G162" s="134">
        <v>1.5</v>
      </c>
      <c r="H162" s="153">
        <v>3.4020918577981649</v>
      </c>
      <c r="I162" s="153">
        <v>6.9</v>
      </c>
      <c r="J162" s="148">
        <v>0.10325205227380324</v>
      </c>
      <c r="K162" s="148">
        <v>0.80800000000000005</v>
      </c>
      <c r="L162" s="159">
        <v>0.39002022377921991</v>
      </c>
      <c r="M162" s="159">
        <v>1.6880000000000002</v>
      </c>
      <c r="N162" s="164">
        <v>1.4434733291457287</v>
      </c>
      <c r="O162" s="164">
        <v>5.8819999999999997</v>
      </c>
      <c r="P162" s="169">
        <v>17.181391685106789</v>
      </c>
      <c r="Q162" s="169">
        <v>15.27</v>
      </c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</row>
    <row r="163" spans="1:27" s="136" customFormat="1" x14ac:dyDescent="0.2">
      <c r="A163" s="134" t="s">
        <v>237</v>
      </c>
      <c r="B163" s="135">
        <v>44409</v>
      </c>
      <c r="C163" s="134">
        <v>50</v>
      </c>
      <c r="D163" s="134" t="s">
        <v>240</v>
      </c>
      <c r="E163" s="134">
        <v>0.1</v>
      </c>
      <c r="F163" s="119">
        <v>300</v>
      </c>
      <c r="G163" s="134">
        <v>1.5</v>
      </c>
      <c r="H163" s="153">
        <v>4.2101282683486234</v>
      </c>
      <c r="I163" s="153">
        <v>6.9740000000000011</v>
      </c>
      <c r="J163" s="148">
        <v>0.10647841427793012</v>
      </c>
      <c r="K163" s="148">
        <v>1.042</v>
      </c>
      <c r="L163" s="159">
        <v>0.48341742084332906</v>
      </c>
      <c r="M163" s="159">
        <v>1.3420000000000001</v>
      </c>
      <c r="N163" s="164">
        <v>1.8252585804020103</v>
      </c>
      <c r="O163" s="164">
        <v>6.5239999999999991</v>
      </c>
      <c r="P163" s="169">
        <v>22.532157855395731</v>
      </c>
      <c r="Q163" s="169">
        <v>15.882</v>
      </c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</row>
    <row r="164" spans="1:27" s="141" customFormat="1" ht="13.5" thickBot="1" x14ac:dyDescent="0.25">
      <c r="A164" s="139" t="s">
        <v>238</v>
      </c>
      <c r="B164" s="140">
        <v>44409</v>
      </c>
      <c r="C164" s="139">
        <v>51</v>
      </c>
      <c r="D164" s="139" t="s">
        <v>240</v>
      </c>
      <c r="E164" s="139">
        <v>0.1</v>
      </c>
      <c r="F164" s="121">
        <v>300</v>
      </c>
      <c r="G164" s="139">
        <v>1.5</v>
      </c>
      <c r="H164" s="156">
        <v>5.2626958142201836</v>
      </c>
      <c r="I164" s="156">
        <v>10.321999999999999</v>
      </c>
      <c r="J164" s="150">
        <v>9.8056847314402076E-2</v>
      </c>
      <c r="K164" s="150">
        <v>0.35599999999999998</v>
      </c>
      <c r="L164" s="161">
        <v>0.28394228869593602</v>
      </c>
      <c r="M164" s="161">
        <v>2.1139999999999999</v>
      </c>
      <c r="N164" s="166">
        <v>2.2768553643216083</v>
      </c>
      <c r="O164" s="166">
        <v>8.9080000000000013</v>
      </c>
      <c r="P164" s="171">
        <v>24.114192123192691</v>
      </c>
      <c r="Q164" s="171">
        <v>21.702000000000002</v>
      </c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</row>
    <row r="165" spans="1:27" x14ac:dyDescent="0.2">
      <c r="A165" s="50"/>
      <c r="B165" s="80"/>
      <c r="C165" s="50"/>
      <c r="D165" s="50"/>
      <c r="E165" s="50"/>
      <c r="F165" s="50"/>
      <c r="G165" s="50"/>
    </row>
    <row r="166" spans="1:27" x14ac:dyDescent="0.2">
      <c r="A166" s="50"/>
      <c r="B166" s="80"/>
      <c r="C166" s="50"/>
      <c r="D166" s="50"/>
      <c r="E166" s="50"/>
      <c r="F166" s="50"/>
      <c r="G166" s="50"/>
    </row>
    <row r="167" spans="1:27" x14ac:dyDescent="0.2">
      <c r="A167" s="50"/>
      <c r="B167" s="80"/>
      <c r="C167" s="50"/>
      <c r="D167" s="50"/>
      <c r="E167" s="50"/>
      <c r="F167" s="50"/>
      <c r="G167" s="50"/>
    </row>
    <row r="168" spans="1:27" x14ac:dyDescent="0.2">
      <c r="A168" s="50"/>
      <c r="B168" s="80"/>
      <c r="C168" s="50"/>
      <c r="D168" s="50"/>
      <c r="E168" s="50"/>
      <c r="F168" s="50"/>
      <c r="G168" s="50"/>
    </row>
    <row r="169" spans="1:27" x14ac:dyDescent="0.2">
      <c r="A169" s="50"/>
      <c r="B169" s="80"/>
      <c r="C169" s="50"/>
      <c r="D169" s="50"/>
      <c r="E169" s="50"/>
      <c r="F169" s="50"/>
      <c r="G169" s="50"/>
    </row>
    <row r="170" spans="1:27" x14ac:dyDescent="0.2">
      <c r="A170" s="50"/>
      <c r="B170" s="80"/>
      <c r="C170" s="50"/>
      <c r="D170" s="50"/>
      <c r="E170" s="50"/>
      <c r="F170" s="50"/>
      <c r="G170" s="50"/>
    </row>
    <row r="171" spans="1:27" x14ac:dyDescent="0.2">
      <c r="A171" s="50"/>
      <c r="B171" s="80"/>
      <c r="C171" s="50"/>
      <c r="D171" s="50"/>
      <c r="E171" s="50"/>
      <c r="F171" s="50"/>
      <c r="G171" s="50"/>
    </row>
    <row r="172" spans="1:27" x14ac:dyDescent="0.2">
      <c r="A172" s="50"/>
      <c r="B172" s="80"/>
      <c r="C172" s="50"/>
      <c r="D172" s="50"/>
      <c r="E172" s="50"/>
      <c r="F172" s="50"/>
      <c r="G172" s="50"/>
    </row>
    <row r="173" spans="1:27" x14ac:dyDescent="0.2">
      <c r="A173" s="50"/>
      <c r="B173" s="80"/>
      <c r="C173" s="50"/>
      <c r="D173" s="50"/>
      <c r="E173" s="50"/>
      <c r="F173" s="50"/>
      <c r="G173" s="50"/>
    </row>
    <row r="174" spans="1:27" x14ac:dyDescent="0.2">
      <c r="A174" s="50"/>
      <c r="B174" s="80"/>
      <c r="C174" s="50"/>
      <c r="D174" s="50"/>
      <c r="E174" s="50"/>
      <c r="F174" s="50"/>
      <c r="G174" s="50"/>
    </row>
    <row r="175" spans="1:27" x14ac:dyDescent="0.2">
      <c r="A175" s="50"/>
      <c r="B175" s="80"/>
      <c r="C175" s="50"/>
      <c r="D175" s="50"/>
      <c r="E175" s="50"/>
      <c r="F175" s="50"/>
      <c r="G175" s="50"/>
    </row>
    <row r="176" spans="1:27" x14ac:dyDescent="0.2">
      <c r="A176" s="50"/>
      <c r="B176" s="80"/>
      <c r="C176" s="50"/>
      <c r="D176" s="50"/>
      <c r="E176" s="50"/>
      <c r="F176" s="50"/>
      <c r="G176" s="50"/>
    </row>
    <row r="177" spans="1:7" x14ac:dyDescent="0.2">
      <c r="A177" s="50"/>
      <c r="B177" s="80"/>
      <c r="C177" s="50"/>
      <c r="D177" s="50"/>
      <c r="E177" s="50"/>
      <c r="F177" s="50"/>
      <c r="G177" s="50"/>
    </row>
    <row r="178" spans="1:7" x14ac:dyDescent="0.2">
      <c r="A178" s="50"/>
      <c r="B178" s="80"/>
      <c r="C178" s="50"/>
      <c r="D178" s="50"/>
      <c r="E178" s="50"/>
      <c r="F178" s="50"/>
      <c r="G178" s="50"/>
    </row>
    <row r="179" spans="1:7" x14ac:dyDescent="0.2">
      <c r="A179" s="50"/>
      <c r="B179" s="80"/>
      <c r="C179" s="50"/>
      <c r="D179" s="50"/>
      <c r="E179" s="50"/>
      <c r="F179" s="50"/>
      <c r="G179" s="50"/>
    </row>
    <row r="180" spans="1:7" x14ac:dyDescent="0.2">
      <c r="A180" s="50"/>
      <c r="B180" s="80"/>
      <c r="C180" s="50"/>
      <c r="D180" s="50"/>
      <c r="E180" s="50"/>
      <c r="F180" s="50"/>
      <c r="G180" s="50"/>
    </row>
    <row r="181" spans="1:7" x14ac:dyDescent="0.2">
      <c r="A181" s="50"/>
      <c r="B181" s="80"/>
      <c r="C181" s="50"/>
      <c r="D181" s="50"/>
      <c r="E181" s="50"/>
      <c r="F181" s="50"/>
      <c r="G181" s="50"/>
    </row>
    <row r="182" spans="1:7" x14ac:dyDescent="0.2">
      <c r="A182" s="50"/>
      <c r="B182" s="80"/>
      <c r="C182" s="50"/>
      <c r="D182" s="50"/>
      <c r="E182" s="50"/>
      <c r="F182" s="50"/>
      <c r="G182" s="50"/>
    </row>
    <row r="183" spans="1:7" x14ac:dyDescent="0.2">
      <c r="A183" s="50"/>
      <c r="B183" s="80"/>
      <c r="C183" s="50"/>
      <c r="D183" s="50"/>
      <c r="E183" s="50"/>
      <c r="F183" s="50"/>
      <c r="G183" s="50"/>
    </row>
    <row r="184" spans="1:7" x14ac:dyDescent="0.2">
      <c r="A184" s="50"/>
      <c r="B184" s="80"/>
      <c r="C184" s="50"/>
      <c r="D184" s="50"/>
      <c r="E184" s="50"/>
      <c r="F184" s="50"/>
      <c r="G184" s="50"/>
    </row>
    <row r="185" spans="1:7" x14ac:dyDescent="0.2">
      <c r="A185" s="50"/>
      <c r="B185" s="80"/>
      <c r="C185" s="50"/>
      <c r="D185" s="50"/>
      <c r="E185" s="50"/>
      <c r="F185" s="50"/>
      <c r="G185" s="50"/>
    </row>
    <row r="186" spans="1:7" x14ac:dyDescent="0.2">
      <c r="A186" s="50"/>
      <c r="B186" s="80"/>
      <c r="C186" s="50"/>
      <c r="D186" s="50"/>
      <c r="E186" s="50"/>
      <c r="F186" s="50"/>
      <c r="G186" s="50"/>
    </row>
    <row r="187" spans="1:7" x14ac:dyDescent="0.2">
      <c r="A187" s="50"/>
      <c r="B187" s="80"/>
      <c r="C187" s="50"/>
      <c r="D187" s="50"/>
      <c r="E187" s="50"/>
      <c r="F187" s="50"/>
      <c r="G187" s="50"/>
    </row>
    <row r="188" spans="1:7" x14ac:dyDescent="0.2">
      <c r="A188" s="50"/>
      <c r="B188" s="80"/>
      <c r="C188" s="50"/>
      <c r="D188" s="50"/>
      <c r="E188" s="50"/>
      <c r="F188" s="50"/>
      <c r="G188" s="50"/>
    </row>
    <row r="189" spans="1:7" x14ac:dyDescent="0.2">
      <c r="A189" s="50"/>
      <c r="B189" s="80"/>
      <c r="C189" s="50"/>
      <c r="D189" s="50"/>
      <c r="E189" s="50"/>
      <c r="F189" s="50"/>
      <c r="G189" s="50"/>
    </row>
    <row r="190" spans="1:7" x14ac:dyDescent="0.2">
      <c r="A190" s="50"/>
      <c r="B190" s="80"/>
      <c r="C190" s="50"/>
      <c r="D190" s="50"/>
      <c r="E190" s="50"/>
      <c r="F190" s="50"/>
      <c r="G190" s="50"/>
    </row>
    <row r="191" spans="1:7" x14ac:dyDescent="0.2">
      <c r="A191" s="50"/>
      <c r="B191" s="80"/>
      <c r="C191" s="50"/>
      <c r="D191" s="50"/>
      <c r="E191" s="50"/>
      <c r="F191" s="50"/>
      <c r="G191" s="50"/>
    </row>
    <row r="192" spans="1:7" x14ac:dyDescent="0.2">
      <c r="A192" s="50"/>
      <c r="B192" s="80"/>
      <c r="C192" s="50"/>
      <c r="D192" s="50"/>
      <c r="E192" s="50"/>
      <c r="F192" s="50"/>
      <c r="G192" s="50"/>
    </row>
    <row r="193" spans="1:7" x14ac:dyDescent="0.2">
      <c r="A193" s="50"/>
      <c r="B193" s="80"/>
      <c r="C193" s="50"/>
      <c r="D193" s="50"/>
      <c r="E193" s="50"/>
      <c r="F193" s="50"/>
      <c r="G193" s="50"/>
    </row>
    <row r="194" spans="1:7" x14ac:dyDescent="0.2">
      <c r="A194" s="50"/>
      <c r="B194" s="80"/>
      <c r="C194" s="50"/>
      <c r="D194" s="50"/>
      <c r="E194" s="50"/>
      <c r="F194" s="50"/>
      <c r="G194" s="50"/>
    </row>
    <row r="195" spans="1:7" x14ac:dyDescent="0.2">
      <c r="A195" s="50"/>
      <c r="B195" s="80"/>
      <c r="C195" s="50"/>
      <c r="D195" s="50"/>
      <c r="E195" s="50"/>
      <c r="F195" s="50"/>
      <c r="G195" s="50"/>
    </row>
    <row r="196" spans="1:7" x14ac:dyDescent="0.2">
      <c r="A196" s="50"/>
      <c r="B196" s="80"/>
      <c r="C196" s="50"/>
      <c r="D196" s="50"/>
      <c r="E196" s="50"/>
      <c r="F196" s="50"/>
      <c r="G196" s="50"/>
    </row>
    <row r="197" spans="1:7" x14ac:dyDescent="0.2">
      <c r="A197" s="50"/>
      <c r="B197" s="80"/>
      <c r="C197" s="50"/>
      <c r="D197" s="50"/>
      <c r="E197" s="50"/>
      <c r="F197" s="50"/>
      <c r="G197" s="50"/>
    </row>
    <row r="198" spans="1:7" x14ac:dyDescent="0.2">
      <c r="A198" s="50"/>
      <c r="B198" s="80"/>
      <c r="C198" s="50"/>
      <c r="D198" s="50"/>
      <c r="E198" s="50"/>
      <c r="F198" s="50"/>
      <c r="G198" s="50"/>
    </row>
    <row r="199" spans="1:7" x14ac:dyDescent="0.2">
      <c r="A199" s="50"/>
      <c r="B199" s="80"/>
      <c r="C199" s="50"/>
      <c r="D199" s="50"/>
      <c r="E199" s="50"/>
      <c r="F199" s="50"/>
      <c r="G199" s="50"/>
    </row>
    <row r="200" spans="1:7" x14ac:dyDescent="0.2">
      <c r="A200" s="50"/>
      <c r="B200" s="80"/>
      <c r="C200" s="50"/>
      <c r="D200" s="50"/>
      <c r="E200" s="50"/>
      <c r="F200" s="50"/>
      <c r="G200" s="50"/>
    </row>
    <row r="201" spans="1:7" x14ac:dyDescent="0.2">
      <c r="A201" s="50"/>
      <c r="B201" s="80"/>
      <c r="C201" s="50"/>
      <c r="D201" s="50"/>
      <c r="E201" s="50"/>
      <c r="F201" s="50"/>
      <c r="G201" s="50"/>
    </row>
    <row r="202" spans="1:7" x14ac:dyDescent="0.2">
      <c r="A202" s="50"/>
      <c r="B202" s="80"/>
      <c r="C202" s="50"/>
      <c r="D202" s="50"/>
      <c r="E202" s="50"/>
      <c r="F202" s="50"/>
      <c r="G202" s="50"/>
    </row>
    <row r="203" spans="1:7" x14ac:dyDescent="0.2">
      <c r="A203" s="50"/>
      <c r="B203" s="80"/>
      <c r="C203" s="50"/>
      <c r="D203" s="50"/>
      <c r="E203" s="50"/>
      <c r="F203" s="50"/>
      <c r="G203" s="50"/>
    </row>
    <row r="204" spans="1:7" x14ac:dyDescent="0.2">
      <c r="A204" s="50"/>
      <c r="B204" s="80"/>
      <c r="C204" s="50"/>
      <c r="D204" s="50"/>
      <c r="E204" s="50"/>
      <c r="F204" s="50"/>
      <c r="G204" s="50"/>
    </row>
    <row r="205" spans="1:7" x14ac:dyDescent="0.2">
      <c r="A205" s="50"/>
      <c r="B205" s="80"/>
      <c r="C205" s="50"/>
      <c r="D205" s="50"/>
      <c r="E205" s="50"/>
      <c r="F205" s="50"/>
      <c r="G205" s="50"/>
    </row>
    <row r="206" spans="1:7" x14ac:dyDescent="0.2">
      <c r="A206" s="50"/>
      <c r="B206" s="80"/>
      <c r="C206" s="50"/>
      <c r="D206" s="50"/>
      <c r="E206" s="50"/>
      <c r="F206" s="50"/>
      <c r="G206" s="50"/>
    </row>
    <row r="207" spans="1:7" x14ac:dyDescent="0.2">
      <c r="A207" s="50"/>
      <c r="B207" s="80"/>
      <c r="C207" s="50"/>
      <c r="D207" s="50"/>
      <c r="E207" s="50"/>
      <c r="F207" s="50"/>
      <c r="G207" s="50"/>
    </row>
    <row r="208" spans="1:7" x14ac:dyDescent="0.2">
      <c r="A208" s="50"/>
      <c r="B208" s="80"/>
      <c r="C208" s="50"/>
      <c r="D208" s="50"/>
      <c r="E208" s="50"/>
      <c r="F208" s="50"/>
      <c r="G208" s="50"/>
    </row>
    <row r="209" spans="1:7" x14ac:dyDescent="0.2">
      <c r="A209" s="50"/>
      <c r="B209" s="80"/>
      <c r="C209" s="50"/>
      <c r="D209" s="50"/>
      <c r="E209" s="50"/>
      <c r="F209" s="50"/>
      <c r="G209" s="50"/>
    </row>
    <row r="210" spans="1:7" x14ac:dyDescent="0.2">
      <c r="A210" s="50"/>
      <c r="B210" s="80"/>
      <c r="C210" s="50"/>
      <c r="D210" s="50"/>
      <c r="E210" s="50"/>
      <c r="F210" s="50"/>
      <c r="G210" s="50"/>
    </row>
    <row r="211" spans="1:7" x14ac:dyDescent="0.2">
      <c r="A211" s="50"/>
      <c r="B211" s="80"/>
      <c r="C211" s="50"/>
      <c r="D211" s="50"/>
      <c r="E211" s="50"/>
      <c r="F211" s="50"/>
      <c r="G211" s="50"/>
    </row>
    <row r="212" spans="1:7" x14ac:dyDescent="0.2">
      <c r="A212" s="50"/>
      <c r="B212" s="80"/>
      <c r="C212" s="50"/>
      <c r="D212" s="50"/>
      <c r="E212" s="50"/>
      <c r="F212" s="50"/>
      <c r="G212" s="50"/>
    </row>
    <row r="213" spans="1:7" x14ac:dyDescent="0.2">
      <c r="A213" s="50"/>
      <c r="B213" s="80"/>
      <c r="C213" s="50"/>
      <c r="D213" s="50"/>
      <c r="E213" s="50"/>
      <c r="F213" s="50"/>
      <c r="G213" s="50"/>
    </row>
    <row r="214" spans="1:7" x14ac:dyDescent="0.2">
      <c r="A214" s="50"/>
      <c r="B214" s="80"/>
      <c r="C214" s="50"/>
      <c r="D214" s="50"/>
      <c r="E214" s="50"/>
      <c r="F214" s="50"/>
      <c r="G214" s="50"/>
    </row>
    <row r="215" spans="1:7" x14ac:dyDescent="0.2">
      <c r="A215" s="50"/>
      <c r="B215" s="80"/>
      <c r="C215" s="50"/>
      <c r="D215" s="50"/>
      <c r="E215" s="50"/>
      <c r="F215" s="50"/>
      <c r="G215" s="50"/>
    </row>
    <row r="216" spans="1:7" x14ac:dyDescent="0.2">
      <c r="A216" s="50"/>
      <c r="B216" s="80"/>
      <c r="C216" s="50"/>
      <c r="D216" s="50"/>
      <c r="E216" s="50"/>
      <c r="F216" s="50"/>
      <c r="G216" s="50"/>
    </row>
    <row r="217" spans="1:7" x14ac:dyDescent="0.2">
      <c r="A217" s="50"/>
      <c r="B217" s="80"/>
      <c r="C217" s="50"/>
      <c r="D217" s="50"/>
      <c r="E217" s="50"/>
      <c r="F217" s="50"/>
      <c r="G217" s="50"/>
    </row>
    <row r="218" spans="1:7" x14ac:dyDescent="0.2">
      <c r="A218" s="50"/>
      <c r="B218" s="80"/>
      <c r="C218" s="50"/>
      <c r="D218" s="50"/>
      <c r="E218" s="50"/>
      <c r="F218" s="50"/>
      <c r="G218" s="50"/>
    </row>
    <row r="219" spans="1:7" x14ac:dyDescent="0.2">
      <c r="A219" s="50"/>
      <c r="B219" s="80"/>
      <c r="C219" s="50"/>
      <c r="D219" s="50"/>
      <c r="E219" s="50"/>
      <c r="F219" s="50"/>
      <c r="G219" s="50"/>
    </row>
    <row r="220" spans="1:7" x14ac:dyDescent="0.2">
      <c r="A220" s="50"/>
      <c r="B220" s="80"/>
      <c r="C220" s="50"/>
      <c r="D220" s="50"/>
      <c r="E220" s="50"/>
      <c r="F220" s="50"/>
      <c r="G220" s="50"/>
    </row>
    <row r="221" spans="1:7" x14ac:dyDescent="0.2">
      <c r="A221" s="50"/>
      <c r="B221" s="80"/>
      <c r="C221" s="50"/>
      <c r="D221" s="50"/>
      <c r="E221" s="50"/>
      <c r="F221" s="50"/>
      <c r="G221" s="50"/>
    </row>
    <row r="222" spans="1:7" x14ac:dyDescent="0.2">
      <c r="A222" s="50"/>
      <c r="B222" s="80"/>
      <c r="C222" s="50"/>
      <c r="D222" s="50"/>
      <c r="E222" s="50"/>
      <c r="F222" s="50"/>
      <c r="G222" s="50"/>
    </row>
    <row r="223" spans="1:7" x14ac:dyDescent="0.2">
      <c r="A223" s="50"/>
      <c r="B223" s="80"/>
      <c r="C223" s="50"/>
      <c r="D223" s="50"/>
      <c r="E223" s="50"/>
      <c r="F223" s="50"/>
      <c r="G223" s="50"/>
    </row>
    <row r="224" spans="1:7" x14ac:dyDescent="0.2">
      <c r="A224" s="50"/>
      <c r="B224" s="80"/>
      <c r="C224" s="50"/>
      <c r="D224" s="50"/>
      <c r="E224" s="50"/>
      <c r="F224" s="50"/>
      <c r="G224" s="50"/>
    </row>
    <row r="225" spans="1:7" x14ac:dyDescent="0.2">
      <c r="A225" s="50"/>
      <c r="B225" s="80"/>
      <c r="C225" s="50"/>
      <c r="D225" s="50"/>
      <c r="E225" s="50"/>
      <c r="F225" s="50"/>
      <c r="G225" s="50"/>
    </row>
    <row r="226" spans="1:7" x14ac:dyDescent="0.2">
      <c r="A226" s="50"/>
      <c r="B226" s="80"/>
      <c r="C226" s="50"/>
      <c r="D226" s="50"/>
      <c r="E226" s="50"/>
      <c r="F226" s="50"/>
      <c r="G226" s="50"/>
    </row>
    <row r="227" spans="1:7" x14ac:dyDescent="0.2">
      <c r="A227" s="50"/>
      <c r="B227" s="80"/>
      <c r="C227" s="50"/>
      <c r="D227" s="50"/>
      <c r="E227" s="50"/>
      <c r="F227" s="50"/>
      <c r="G227" s="50"/>
    </row>
    <row r="228" spans="1:7" x14ac:dyDescent="0.2">
      <c r="A228" s="50"/>
      <c r="B228" s="80"/>
      <c r="C228" s="50"/>
      <c r="D228" s="50"/>
      <c r="E228" s="50"/>
      <c r="F228" s="50"/>
      <c r="G228" s="50"/>
    </row>
    <row r="229" spans="1:7" x14ac:dyDescent="0.2">
      <c r="A229" s="50"/>
      <c r="B229" s="80"/>
      <c r="C229" s="50"/>
      <c r="D229" s="50"/>
      <c r="E229" s="50"/>
      <c r="F229" s="50"/>
      <c r="G229" s="50"/>
    </row>
    <row r="230" spans="1:7" x14ac:dyDescent="0.2">
      <c r="A230" s="50"/>
      <c r="B230" s="80"/>
      <c r="C230" s="50"/>
      <c r="D230" s="50"/>
      <c r="E230" s="50"/>
      <c r="F230" s="50"/>
      <c r="G230" s="50"/>
    </row>
    <row r="231" spans="1:7" x14ac:dyDescent="0.2">
      <c r="A231" s="50"/>
      <c r="B231" s="80"/>
      <c r="C231" s="50"/>
      <c r="D231" s="50"/>
      <c r="E231" s="50"/>
      <c r="F231" s="50"/>
      <c r="G231" s="50"/>
    </row>
    <row r="232" spans="1:7" x14ac:dyDescent="0.2">
      <c r="A232" s="50"/>
      <c r="B232" s="80"/>
      <c r="C232" s="50"/>
      <c r="D232" s="50"/>
      <c r="E232" s="50"/>
      <c r="F232" s="50"/>
      <c r="G232" s="50"/>
    </row>
    <row r="233" spans="1:7" x14ac:dyDescent="0.2">
      <c r="A233" s="50"/>
      <c r="B233" s="80"/>
      <c r="C233" s="50"/>
      <c r="D233" s="50"/>
      <c r="E233" s="50"/>
      <c r="F233" s="50"/>
      <c r="G233" s="50"/>
    </row>
    <row r="234" spans="1:7" x14ac:dyDescent="0.2">
      <c r="A234" s="50"/>
      <c r="B234" s="80"/>
      <c r="C234" s="50"/>
      <c r="D234" s="50"/>
      <c r="E234" s="50"/>
      <c r="F234" s="50"/>
      <c r="G234" s="50"/>
    </row>
    <row r="235" spans="1:7" x14ac:dyDescent="0.2">
      <c r="A235" s="50"/>
      <c r="B235" s="80"/>
      <c r="C235" s="50"/>
      <c r="D235" s="50"/>
      <c r="E235" s="50"/>
      <c r="F235" s="50"/>
      <c r="G235" s="50"/>
    </row>
    <row r="236" spans="1:7" x14ac:dyDescent="0.2">
      <c r="A236" s="50"/>
      <c r="B236" s="80"/>
      <c r="C236" s="50"/>
      <c r="D236" s="50"/>
      <c r="E236" s="50"/>
      <c r="F236" s="50"/>
      <c r="G236" s="50"/>
    </row>
    <row r="237" spans="1:7" x14ac:dyDescent="0.2">
      <c r="A237" s="50"/>
      <c r="B237" s="80"/>
      <c r="C237" s="50"/>
      <c r="D237" s="50"/>
      <c r="E237" s="50"/>
      <c r="F237" s="50"/>
      <c r="G237" s="50"/>
    </row>
    <row r="238" spans="1:7" x14ac:dyDescent="0.2">
      <c r="A238" s="50"/>
      <c r="B238" s="80"/>
      <c r="C238" s="50"/>
      <c r="D238" s="50"/>
      <c r="E238" s="50"/>
      <c r="F238" s="50"/>
      <c r="G238" s="50"/>
    </row>
    <row r="239" spans="1:7" x14ac:dyDescent="0.2">
      <c r="A239" s="50"/>
      <c r="B239" s="80"/>
      <c r="C239" s="50"/>
      <c r="D239" s="50"/>
      <c r="E239" s="50"/>
      <c r="F239" s="50"/>
      <c r="G239" s="50"/>
    </row>
    <row r="240" spans="1:7" x14ac:dyDescent="0.2">
      <c r="A240" s="50"/>
      <c r="B240" s="80"/>
      <c r="C240" s="50"/>
      <c r="D240" s="50"/>
      <c r="E240" s="50"/>
      <c r="F240" s="50"/>
      <c r="G240" s="50"/>
    </row>
    <row r="241" spans="1:7" x14ac:dyDescent="0.2">
      <c r="A241" s="50"/>
      <c r="B241" s="80"/>
      <c r="C241" s="50"/>
      <c r="D241" s="50"/>
      <c r="E241" s="50"/>
      <c r="F241" s="50"/>
      <c r="G241" s="50"/>
    </row>
    <row r="242" spans="1:7" x14ac:dyDescent="0.2">
      <c r="A242" s="50"/>
      <c r="B242" s="80"/>
      <c r="C242" s="50"/>
      <c r="D242" s="50"/>
      <c r="E242" s="50"/>
      <c r="F242" s="50"/>
      <c r="G242" s="50"/>
    </row>
    <row r="243" spans="1:7" x14ac:dyDescent="0.2">
      <c r="A243" s="50"/>
      <c r="B243" s="80"/>
      <c r="C243" s="50"/>
      <c r="D243" s="50"/>
      <c r="E243" s="50"/>
      <c r="F243" s="50"/>
      <c r="G243" s="50"/>
    </row>
    <row r="244" spans="1:7" x14ac:dyDescent="0.2">
      <c r="A244" s="50"/>
      <c r="B244" s="80"/>
      <c r="C244" s="50"/>
      <c r="D244" s="50"/>
      <c r="E244" s="50"/>
      <c r="F244" s="50"/>
      <c r="G244" s="50"/>
    </row>
    <row r="245" spans="1:7" x14ac:dyDescent="0.2">
      <c r="A245" s="50"/>
      <c r="B245" s="80"/>
      <c r="C245" s="50"/>
      <c r="D245" s="50"/>
      <c r="E245" s="50"/>
      <c r="F245" s="50"/>
      <c r="G245" s="50"/>
    </row>
    <row r="246" spans="1:7" x14ac:dyDescent="0.2">
      <c r="A246" s="50"/>
      <c r="B246" s="80"/>
      <c r="C246" s="50"/>
      <c r="D246" s="50"/>
      <c r="E246" s="50"/>
      <c r="F246" s="50"/>
      <c r="G246" s="50"/>
    </row>
    <row r="247" spans="1:7" x14ac:dyDescent="0.2">
      <c r="A247" s="50"/>
      <c r="B247" s="80"/>
      <c r="C247" s="50"/>
      <c r="D247" s="50"/>
      <c r="E247" s="50"/>
      <c r="F247" s="50"/>
      <c r="G247" s="50"/>
    </row>
    <row r="248" spans="1:7" x14ac:dyDescent="0.2">
      <c r="A248" s="50"/>
      <c r="B248" s="80"/>
      <c r="C248" s="50"/>
      <c r="D248" s="50"/>
      <c r="E248" s="50"/>
      <c r="F248" s="50"/>
      <c r="G248" s="50"/>
    </row>
    <row r="249" spans="1:7" x14ac:dyDescent="0.2">
      <c r="A249" s="50"/>
      <c r="B249" s="80"/>
      <c r="C249" s="50"/>
      <c r="D249" s="50"/>
      <c r="E249" s="50"/>
      <c r="F249" s="50"/>
      <c r="G249" s="50"/>
    </row>
    <row r="250" spans="1:7" x14ac:dyDescent="0.2">
      <c r="A250" s="50"/>
      <c r="B250" s="80"/>
      <c r="C250" s="50"/>
      <c r="D250" s="50"/>
      <c r="E250" s="50"/>
      <c r="F250" s="50"/>
      <c r="G250" s="50"/>
    </row>
    <row r="251" spans="1:7" x14ac:dyDescent="0.2">
      <c r="A251" s="50"/>
      <c r="B251" s="80"/>
      <c r="C251" s="50"/>
      <c r="D251" s="50"/>
      <c r="E251" s="50"/>
      <c r="F251" s="50"/>
      <c r="G251" s="50"/>
    </row>
    <row r="252" spans="1:7" x14ac:dyDescent="0.2">
      <c r="A252" s="50"/>
      <c r="B252" s="80"/>
      <c r="C252" s="50"/>
      <c r="D252" s="50"/>
      <c r="E252" s="50"/>
      <c r="F252" s="50"/>
      <c r="G252" s="50"/>
    </row>
    <row r="253" spans="1:7" x14ac:dyDescent="0.2">
      <c r="A253" s="50"/>
      <c r="B253" s="80"/>
      <c r="C253" s="50"/>
      <c r="D253" s="50"/>
      <c r="E253" s="50"/>
      <c r="F253" s="50"/>
      <c r="G253" s="50"/>
    </row>
    <row r="254" spans="1:7" x14ac:dyDescent="0.2">
      <c r="A254" s="50"/>
      <c r="B254" s="80"/>
      <c r="C254" s="50"/>
      <c r="D254" s="50"/>
      <c r="E254" s="50"/>
      <c r="F254" s="50"/>
      <c r="G254" s="50"/>
    </row>
    <row r="255" spans="1:7" x14ac:dyDescent="0.2">
      <c r="A255" s="50"/>
      <c r="B255" s="80"/>
      <c r="C255" s="50"/>
      <c r="D255" s="50"/>
      <c r="E255" s="50"/>
      <c r="F255" s="50"/>
      <c r="G255" s="50"/>
    </row>
    <row r="256" spans="1:7" x14ac:dyDescent="0.2">
      <c r="A256" s="50"/>
      <c r="B256" s="80"/>
      <c r="C256" s="50"/>
      <c r="D256" s="50"/>
      <c r="E256" s="50"/>
      <c r="F256" s="50"/>
      <c r="G256" s="50"/>
    </row>
    <row r="257" spans="1:7" x14ac:dyDescent="0.2">
      <c r="A257" s="50"/>
      <c r="B257" s="80"/>
      <c r="C257" s="50"/>
      <c r="D257" s="50"/>
      <c r="E257" s="50"/>
      <c r="F257" s="50"/>
      <c r="G257" s="50"/>
    </row>
    <row r="258" spans="1:7" x14ac:dyDescent="0.2">
      <c r="A258" s="50"/>
      <c r="B258" s="80"/>
      <c r="C258" s="50"/>
      <c r="D258" s="50"/>
      <c r="E258" s="50"/>
      <c r="F258" s="50"/>
      <c r="G258" s="50"/>
    </row>
    <row r="259" spans="1:7" x14ac:dyDescent="0.2">
      <c r="A259" s="50"/>
      <c r="B259" s="80"/>
      <c r="C259" s="50"/>
      <c r="D259" s="50"/>
      <c r="E259" s="50"/>
      <c r="F259" s="50"/>
      <c r="G259" s="50"/>
    </row>
    <row r="260" spans="1:7" x14ac:dyDescent="0.2">
      <c r="A260" s="50"/>
      <c r="B260" s="80"/>
      <c r="C260" s="50"/>
      <c r="D260" s="50"/>
      <c r="E260" s="50"/>
      <c r="F260" s="50"/>
      <c r="G260" s="50"/>
    </row>
    <row r="261" spans="1:7" x14ac:dyDescent="0.2">
      <c r="A261" s="50"/>
      <c r="B261" s="80"/>
      <c r="C261" s="50"/>
      <c r="D261" s="50"/>
      <c r="E261" s="50"/>
      <c r="F261" s="50"/>
      <c r="G261" s="50"/>
    </row>
    <row r="262" spans="1:7" x14ac:dyDescent="0.2">
      <c r="A262" s="50"/>
      <c r="B262" s="80"/>
      <c r="C262" s="50"/>
      <c r="D262" s="50"/>
      <c r="E262" s="50"/>
      <c r="F262" s="50"/>
      <c r="G262" s="50"/>
    </row>
    <row r="263" spans="1:7" x14ac:dyDescent="0.2">
      <c r="A263" s="50"/>
      <c r="B263" s="80"/>
      <c r="C263" s="50"/>
      <c r="D263" s="50"/>
      <c r="E263" s="50"/>
      <c r="F263" s="50"/>
      <c r="G263" s="50"/>
    </row>
    <row r="264" spans="1:7" x14ac:dyDescent="0.2">
      <c r="A264" s="50"/>
      <c r="B264" s="80"/>
      <c r="C264" s="50"/>
      <c r="D264" s="50"/>
      <c r="E264" s="50"/>
      <c r="F264" s="50"/>
      <c r="G264" s="50"/>
    </row>
    <row r="265" spans="1:7" x14ac:dyDescent="0.2">
      <c r="A265" s="50"/>
      <c r="B265" s="80"/>
      <c r="C265" s="50"/>
      <c r="D265" s="50"/>
      <c r="E265" s="50"/>
      <c r="F265" s="50"/>
      <c r="G265" s="50"/>
    </row>
    <row r="266" spans="1:7" x14ac:dyDescent="0.2">
      <c r="A266" s="50"/>
      <c r="B266" s="80"/>
      <c r="C266" s="50"/>
      <c r="D266" s="50"/>
      <c r="E266" s="50"/>
      <c r="F266" s="50"/>
      <c r="G266" s="50"/>
    </row>
    <row r="267" spans="1:7" x14ac:dyDescent="0.2">
      <c r="A267" s="50"/>
      <c r="B267" s="80"/>
      <c r="C267" s="50"/>
      <c r="D267" s="50"/>
      <c r="E267" s="50"/>
      <c r="F267" s="50"/>
      <c r="G267" s="50"/>
    </row>
    <row r="268" spans="1:7" x14ac:dyDescent="0.2">
      <c r="A268" s="50"/>
      <c r="B268" s="80"/>
      <c r="C268" s="50"/>
      <c r="D268" s="50"/>
      <c r="E268" s="50"/>
      <c r="F268" s="50"/>
      <c r="G268" s="50"/>
    </row>
    <row r="269" spans="1:7" x14ac:dyDescent="0.2">
      <c r="A269" s="50"/>
      <c r="B269" s="80"/>
      <c r="C269" s="50"/>
      <c r="D269" s="50"/>
      <c r="E269" s="50"/>
      <c r="F269" s="50"/>
      <c r="G269" s="50"/>
    </row>
    <row r="270" spans="1:7" x14ac:dyDescent="0.2">
      <c r="A270" s="50"/>
      <c r="B270" s="80"/>
      <c r="C270" s="50"/>
      <c r="D270" s="50"/>
      <c r="E270" s="50"/>
      <c r="F270" s="50"/>
      <c r="G270" s="50"/>
    </row>
    <row r="271" spans="1:7" x14ac:dyDescent="0.2">
      <c r="A271" s="50"/>
      <c r="B271" s="80"/>
      <c r="C271" s="50"/>
      <c r="D271" s="50"/>
      <c r="E271" s="50"/>
      <c r="F271" s="50"/>
      <c r="G271" s="50"/>
    </row>
    <row r="272" spans="1:7" x14ac:dyDescent="0.2">
      <c r="A272" s="50"/>
      <c r="B272" s="80"/>
      <c r="C272" s="50"/>
      <c r="D272" s="50"/>
      <c r="E272" s="50"/>
      <c r="F272" s="50"/>
      <c r="G272" s="50"/>
    </row>
    <row r="273" spans="1:7" x14ac:dyDescent="0.2">
      <c r="A273" s="50"/>
      <c r="B273" s="80"/>
      <c r="C273" s="50"/>
      <c r="D273" s="50"/>
      <c r="E273" s="50"/>
      <c r="F273" s="50"/>
      <c r="G273" s="50"/>
    </row>
    <row r="274" spans="1:7" x14ac:dyDescent="0.2">
      <c r="A274" s="50"/>
      <c r="B274" s="80"/>
      <c r="C274" s="50"/>
      <c r="D274" s="50"/>
      <c r="E274" s="50"/>
      <c r="F274" s="50"/>
      <c r="G274" s="50"/>
    </row>
    <row r="275" spans="1:7" x14ac:dyDescent="0.2">
      <c r="A275" s="50"/>
      <c r="B275" s="80"/>
      <c r="C275" s="50"/>
      <c r="D275" s="50"/>
      <c r="E275" s="50"/>
      <c r="F275" s="50"/>
      <c r="G275" s="50"/>
    </row>
    <row r="276" spans="1:7" x14ac:dyDescent="0.2">
      <c r="A276" s="50"/>
      <c r="B276" s="80"/>
      <c r="C276" s="50"/>
      <c r="D276" s="50"/>
      <c r="E276" s="50"/>
      <c r="F276" s="50"/>
      <c r="G276" s="50"/>
    </row>
    <row r="277" spans="1:7" x14ac:dyDescent="0.2">
      <c r="A277" s="50"/>
      <c r="B277" s="80"/>
      <c r="C277" s="50"/>
      <c r="D277" s="50"/>
      <c r="E277" s="50"/>
      <c r="F277" s="50"/>
      <c r="G277" s="50"/>
    </row>
    <row r="278" spans="1:7" x14ac:dyDescent="0.2">
      <c r="A278" s="50"/>
      <c r="B278" s="80"/>
      <c r="C278" s="50"/>
      <c r="D278" s="50"/>
      <c r="E278" s="50"/>
      <c r="F278" s="50"/>
      <c r="G278" s="50"/>
    </row>
    <row r="279" spans="1:7" x14ac:dyDescent="0.2">
      <c r="A279" s="50"/>
      <c r="B279" s="80"/>
      <c r="C279" s="50"/>
      <c r="D279" s="50"/>
      <c r="E279" s="50"/>
      <c r="F279" s="50"/>
      <c r="G279" s="50"/>
    </row>
    <row r="280" spans="1:7" x14ac:dyDescent="0.2">
      <c r="A280" s="50"/>
      <c r="B280" s="80"/>
      <c r="C280" s="50"/>
      <c r="D280" s="50"/>
      <c r="E280" s="50"/>
      <c r="F280" s="50"/>
      <c r="G280" s="50"/>
    </row>
    <row r="281" spans="1:7" x14ac:dyDescent="0.2">
      <c r="A281" s="50"/>
      <c r="B281" s="80"/>
      <c r="C281" s="50"/>
      <c r="D281" s="50"/>
      <c r="E281" s="50"/>
      <c r="F281" s="50"/>
      <c r="G281" s="50"/>
    </row>
    <row r="282" spans="1:7" x14ac:dyDescent="0.2">
      <c r="A282" s="50"/>
      <c r="B282" s="80"/>
      <c r="C282" s="50"/>
      <c r="D282" s="50"/>
      <c r="E282" s="50"/>
      <c r="F282" s="50"/>
      <c r="G282" s="50"/>
    </row>
    <row r="283" spans="1:7" x14ac:dyDescent="0.2">
      <c r="A283" s="50"/>
      <c r="B283" s="80"/>
      <c r="C283" s="50"/>
      <c r="D283" s="50"/>
      <c r="E283" s="50"/>
      <c r="F283" s="50"/>
      <c r="G283" s="50"/>
    </row>
    <row r="284" spans="1:7" x14ac:dyDescent="0.2">
      <c r="A284" s="50"/>
      <c r="B284" s="80"/>
      <c r="C284" s="50"/>
      <c r="D284" s="50"/>
      <c r="E284" s="50"/>
      <c r="F284" s="50"/>
      <c r="G284" s="50"/>
    </row>
    <row r="285" spans="1:7" x14ac:dyDescent="0.2">
      <c r="A285" s="50"/>
      <c r="B285" s="80"/>
      <c r="C285" s="50"/>
      <c r="D285" s="50"/>
      <c r="E285" s="50"/>
      <c r="F285" s="50"/>
      <c r="G285" s="50"/>
    </row>
    <row r="286" spans="1:7" x14ac:dyDescent="0.2">
      <c r="A286" s="50"/>
      <c r="B286" s="80"/>
      <c r="C286" s="50"/>
      <c r="D286" s="50"/>
      <c r="E286" s="50"/>
      <c r="F286" s="50"/>
      <c r="G286" s="50"/>
    </row>
    <row r="287" spans="1:7" x14ac:dyDescent="0.2">
      <c r="A287" s="50"/>
      <c r="B287" s="80"/>
      <c r="C287" s="50"/>
      <c r="D287" s="50"/>
      <c r="E287" s="50"/>
      <c r="F287" s="50"/>
      <c r="G287" s="50"/>
    </row>
    <row r="288" spans="1:7" x14ac:dyDescent="0.2">
      <c r="A288" s="50"/>
      <c r="B288" s="80"/>
      <c r="C288" s="50"/>
      <c r="D288" s="50"/>
      <c r="E288" s="50"/>
      <c r="F288" s="50"/>
      <c r="G288" s="50"/>
    </row>
    <row r="289" spans="1:7" x14ac:dyDescent="0.2">
      <c r="A289" s="50"/>
      <c r="B289" s="80"/>
      <c r="C289" s="50"/>
      <c r="D289" s="50"/>
      <c r="E289" s="50"/>
      <c r="F289" s="50"/>
      <c r="G289" s="50"/>
    </row>
    <row r="290" spans="1:7" x14ac:dyDescent="0.2">
      <c r="A290" s="50"/>
      <c r="B290" s="80"/>
      <c r="C290" s="50"/>
      <c r="D290" s="50"/>
      <c r="E290" s="50"/>
      <c r="F290" s="50"/>
      <c r="G290" s="50"/>
    </row>
    <row r="291" spans="1:7" x14ac:dyDescent="0.2">
      <c r="A291" s="50"/>
      <c r="B291" s="80"/>
      <c r="C291" s="50"/>
      <c r="D291" s="50"/>
      <c r="E291" s="50"/>
      <c r="F291" s="50"/>
      <c r="G291" s="50"/>
    </row>
    <row r="292" spans="1:7" x14ac:dyDescent="0.2">
      <c r="A292" s="50"/>
      <c r="B292" s="80"/>
      <c r="C292" s="50"/>
      <c r="D292" s="50"/>
      <c r="E292" s="50"/>
      <c r="F292" s="50"/>
      <c r="G292" s="50"/>
    </row>
    <row r="293" spans="1:7" x14ac:dyDescent="0.2">
      <c r="A293" s="50"/>
      <c r="B293" s="80"/>
      <c r="C293" s="50"/>
      <c r="D293" s="50"/>
      <c r="E293" s="50"/>
      <c r="F293" s="50"/>
      <c r="G293" s="50"/>
    </row>
    <row r="294" spans="1:7" x14ac:dyDescent="0.2">
      <c r="A294" s="50"/>
      <c r="B294" s="80"/>
      <c r="C294" s="50"/>
      <c r="D294" s="50"/>
      <c r="E294" s="50"/>
      <c r="F294" s="50"/>
      <c r="G294" s="50"/>
    </row>
    <row r="295" spans="1:7" x14ac:dyDescent="0.2">
      <c r="A295" s="50"/>
      <c r="B295" s="80"/>
      <c r="C295" s="50"/>
      <c r="D295" s="50"/>
      <c r="E295" s="50"/>
      <c r="F295" s="50"/>
      <c r="G295" s="50"/>
    </row>
    <row r="296" spans="1:7" x14ac:dyDescent="0.2">
      <c r="A296" s="50"/>
      <c r="B296" s="80"/>
      <c r="C296" s="50"/>
      <c r="D296" s="50"/>
      <c r="E296" s="50"/>
      <c r="F296" s="50"/>
      <c r="G296" s="50"/>
    </row>
    <row r="297" spans="1:7" x14ac:dyDescent="0.2">
      <c r="A297" s="50"/>
      <c r="B297" s="80"/>
      <c r="C297" s="50"/>
      <c r="D297" s="50"/>
      <c r="E297" s="50"/>
      <c r="F297" s="50"/>
      <c r="G297" s="50"/>
    </row>
    <row r="298" spans="1:7" x14ac:dyDescent="0.2">
      <c r="A298" s="50"/>
      <c r="B298" s="80"/>
      <c r="C298" s="50"/>
      <c r="D298" s="50"/>
      <c r="E298" s="50"/>
      <c r="F298" s="50"/>
      <c r="G298" s="50"/>
    </row>
    <row r="299" spans="1:7" x14ac:dyDescent="0.2">
      <c r="A299" s="50"/>
      <c r="B299" s="80"/>
      <c r="C299" s="50"/>
      <c r="D299" s="50"/>
      <c r="E299" s="50"/>
      <c r="F299" s="50"/>
      <c r="G299" s="50"/>
    </row>
    <row r="300" spans="1:7" x14ac:dyDescent="0.2">
      <c r="A300" s="50"/>
      <c r="B300" s="80"/>
      <c r="C300" s="50"/>
      <c r="D300" s="50"/>
      <c r="E300" s="50"/>
      <c r="F300" s="50"/>
      <c r="G300" s="50"/>
    </row>
    <row r="301" spans="1:7" x14ac:dyDescent="0.2">
      <c r="A301" s="50"/>
      <c r="B301" s="80"/>
      <c r="C301" s="50"/>
      <c r="D301" s="50"/>
      <c r="E301" s="50"/>
      <c r="F301" s="50"/>
      <c r="G301" s="50"/>
    </row>
    <row r="302" spans="1:7" x14ac:dyDescent="0.2">
      <c r="A302" s="50"/>
      <c r="B302" s="80"/>
      <c r="C302" s="50"/>
      <c r="D302" s="50"/>
      <c r="E302" s="50"/>
      <c r="F302" s="50"/>
      <c r="G302" s="50"/>
    </row>
    <row r="303" spans="1:7" x14ac:dyDescent="0.2">
      <c r="A303" s="50"/>
      <c r="B303" s="80"/>
      <c r="C303" s="50"/>
      <c r="D303" s="50"/>
      <c r="E303" s="50"/>
      <c r="F303" s="50"/>
      <c r="G303" s="50"/>
    </row>
    <row r="304" spans="1:7" x14ac:dyDescent="0.2">
      <c r="A304" s="50"/>
      <c r="B304" s="80"/>
      <c r="C304" s="50"/>
      <c r="D304" s="50"/>
      <c r="E304" s="50"/>
      <c r="F304" s="50"/>
      <c r="G304" s="50"/>
    </row>
    <row r="305" spans="1:7" x14ac:dyDescent="0.2">
      <c r="A305" s="50"/>
      <c r="B305" s="80"/>
      <c r="C305" s="50"/>
      <c r="D305" s="50"/>
      <c r="E305" s="50"/>
      <c r="F305" s="50"/>
      <c r="G305" s="50"/>
    </row>
    <row r="306" spans="1:7" x14ac:dyDescent="0.2">
      <c r="A306" s="50"/>
      <c r="B306" s="80"/>
      <c r="C306" s="50"/>
      <c r="D306" s="50"/>
      <c r="E306" s="50"/>
      <c r="F306" s="50"/>
      <c r="G306" s="50"/>
    </row>
    <row r="307" spans="1:7" x14ac:dyDescent="0.2">
      <c r="A307" s="50"/>
      <c r="B307" s="80"/>
      <c r="C307" s="50"/>
      <c r="D307" s="50"/>
      <c r="E307" s="50"/>
      <c r="F307" s="50"/>
      <c r="G307" s="50"/>
    </row>
    <row r="308" spans="1:7" x14ac:dyDescent="0.2">
      <c r="A308" s="50"/>
      <c r="B308" s="80"/>
      <c r="C308" s="50"/>
      <c r="D308" s="50"/>
      <c r="E308" s="50"/>
      <c r="F308" s="50"/>
      <c r="G308" s="50"/>
    </row>
    <row r="309" spans="1:7" x14ac:dyDescent="0.2">
      <c r="A309" s="50"/>
      <c r="B309" s="80"/>
      <c r="C309" s="50"/>
      <c r="D309" s="50"/>
      <c r="E309" s="50"/>
      <c r="F309" s="50"/>
      <c r="G309" s="50"/>
    </row>
    <row r="310" spans="1:7" x14ac:dyDescent="0.2">
      <c r="A310" s="50"/>
      <c r="B310" s="80"/>
      <c r="C310" s="50"/>
      <c r="D310" s="50"/>
      <c r="E310" s="50"/>
      <c r="F310" s="50"/>
      <c r="G310" s="50"/>
    </row>
    <row r="311" spans="1:7" x14ac:dyDescent="0.2">
      <c r="A311" s="50"/>
      <c r="B311" s="80"/>
      <c r="C311" s="50"/>
      <c r="D311" s="50"/>
      <c r="E311" s="50"/>
      <c r="F311" s="50"/>
      <c r="G311" s="50"/>
    </row>
    <row r="312" spans="1:7" x14ac:dyDescent="0.2">
      <c r="A312" s="50"/>
      <c r="B312" s="80"/>
      <c r="C312" s="50"/>
      <c r="D312" s="50"/>
      <c r="E312" s="50"/>
      <c r="F312" s="50"/>
      <c r="G312" s="50"/>
    </row>
    <row r="313" spans="1:7" x14ac:dyDescent="0.2">
      <c r="A313" s="50"/>
      <c r="B313" s="80"/>
      <c r="C313" s="50"/>
      <c r="D313" s="50"/>
      <c r="E313" s="50"/>
      <c r="F313" s="50"/>
      <c r="G313" s="50"/>
    </row>
    <row r="314" spans="1:7" x14ac:dyDescent="0.2">
      <c r="A314" s="50"/>
      <c r="B314" s="80"/>
      <c r="C314" s="50"/>
      <c r="D314" s="50"/>
      <c r="E314" s="50"/>
      <c r="F314" s="50"/>
      <c r="G314" s="50"/>
    </row>
    <row r="315" spans="1:7" x14ac:dyDescent="0.2">
      <c r="A315" s="50"/>
      <c r="B315" s="80"/>
      <c r="C315" s="50"/>
      <c r="D315" s="50"/>
      <c r="E315" s="50"/>
      <c r="F315" s="50"/>
      <c r="G315" s="50"/>
    </row>
    <row r="316" spans="1:7" x14ac:dyDescent="0.2">
      <c r="A316" s="50"/>
      <c r="B316" s="80"/>
      <c r="C316" s="50"/>
      <c r="D316" s="50"/>
      <c r="E316" s="50"/>
      <c r="F316" s="50"/>
      <c r="G316" s="50"/>
    </row>
    <row r="317" spans="1:7" x14ac:dyDescent="0.2">
      <c r="A317" s="50"/>
      <c r="B317" s="80"/>
      <c r="C317" s="50"/>
      <c r="D317" s="50"/>
      <c r="E317" s="50"/>
      <c r="F317" s="50"/>
      <c r="G317" s="50"/>
    </row>
    <row r="318" spans="1:7" x14ac:dyDescent="0.2">
      <c r="A318" s="50"/>
      <c r="B318" s="80"/>
      <c r="C318" s="50"/>
      <c r="D318" s="50"/>
      <c r="E318" s="50"/>
      <c r="F318" s="50"/>
      <c r="G318" s="50"/>
    </row>
    <row r="319" spans="1:7" x14ac:dyDescent="0.2">
      <c r="A319" s="50"/>
      <c r="B319" s="80"/>
      <c r="C319" s="50"/>
      <c r="D319" s="50"/>
      <c r="E319" s="50"/>
      <c r="F319" s="50"/>
      <c r="G319" s="50"/>
    </row>
    <row r="320" spans="1:7" x14ac:dyDescent="0.2">
      <c r="A320" s="50"/>
      <c r="B320" s="80"/>
      <c r="C320" s="50"/>
      <c r="D320" s="50"/>
      <c r="E320" s="50"/>
      <c r="F320" s="50"/>
      <c r="G320" s="50"/>
    </row>
    <row r="321" spans="1:7" x14ac:dyDescent="0.2">
      <c r="A321" s="50"/>
      <c r="B321" s="80"/>
      <c r="C321" s="50"/>
      <c r="D321" s="50"/>
      <c r="E321" s="50"/>
      <c r="F321" s="50"/>
      <c r="G321" s="50"/>
    </row>
    <row r="322" spans="1:7" x14ac:dyDescent="0.2">
      <c r="A322" s="50"/>
      <c r="B322" s="80"/>
      <c r="C322" s="50"/>
      <c r="D322" s="50"/>
      <c r="E322" s="50"/>
      <c r="F322" s="50"/>
      <c r="G322" s="50"/>
    </row>
    <row r="323" spans="1:7" x14ac:dyDescent="0.2">
      <c r="A323" s="50"/>
      <c r="B323" s="80"/>
      <c r="C323" s="50"/>
      <c r="D323" s="50"/>
      <c r="E323" s="50"/>
      <c r="F323" s="50"/>
      <c r="G323" s="50"/>
    </row>
    <row r="324" spans="1:7" x14ac:dyDescent="0.2">
      <c r="A324" s="50"/>
      <c r="B324" s="80"/>
      <c r="C324" s="50"/>
      <c r="D324" s="50"/>
      <c r="E324" s="50"/>
      <c r="F324" s="50"/>
      <c r="G324" s="50"/>
    </row>
    <row r="325" spans="1:7" x14ac:dyDescent="0.2">
      <c r="A325" s="50"/>
      <c r="B325" s="80"/>
      <c r="C325" s="50"/>
      <c r="D325" s="50"/>
      <c r="E325" s="50"/>
      <c r="F325" s="50"/>
      <c r="G325" s="50"/>
    </row>
    <row r="326" spans="1:7" x14ac:dyDescent="0.2">
      <c r="A326" s="50"/>
      <c r="B326" s="80"/>
      <c r="C326" s="50"/>
      <c r="D326" s="50"/>
      <c r="E326" s="50"/>
      <c r="F326" s="50"/>
      <c r="G326" s="50"/>
    </row>
    <row r="327" spans="1:7" x14ac:dyDescent="0.2">
      <c r="A327" s="50"/>
      <c r="B327" s="80"/>
      <c r="C327" s="50"/>
      <c r="D327" s="50"/>
      <c r="E327" s="50"/>
      <c r="F327" s="50"/>
      <c r="G327" s="50"/>
    </row>
    <row r="328" spans="1:7" x14ac:dyDescent="0.2">
      <c r="A328" s="50"/>
      <c r="B328" s="80"/>
      <c r="C328" s="50"/>
      <c r="D328" s="50"/>
      <c r="E328" s="50"/>
      <c r="F328" s="50"/>
      <c r="G328" s="50"/>
    </row>
    <row r="329" spans="1:7" x14ac:dyDescent="0.2">
      <c r="A329" s="50"/>
      <c r="B329" s="80"/>
      <c r="C329" s="50"/>
      <c r="D329" s="50"/>
      <c r="E329" s="50"/>
      <c r="F329" s="50"/>
      <c r="G329" s="50"/>
    </row>
    <row r="330" spans="1:7" x14ac:dyDescent="0.2">
      <c r="A330" s="50"/>
      <c r="B330" s="80"/>
      <c r="C330" s="50"/>
      <c r="D330" s="50"/>
      <c r="E330" s="50"/>
      <c r="F330" s="50"/>
      <c r="G330" s="50"/>
    </row>
    <row r="331" spans="1:7" x14ac:dyDescent="0.2">
      <c r="A331" s="50"/>
      <c r="B331" s="80"/>
      <c r="C331" s="50"/>
      <c r="D331" s="50"/>
      <c r="E331" s="50"/>
      <c r="F331" s="50"/>
      <c r="G331" s="50"/>
    </row>
    <row r="332" spans="1:7" x14ac:dyDescent="0.2">
      <c r="A332" s="50"/>
      <c r="B332" s="80"/>
      <c r="C332" s="50"/>
      <c r="D332" s="50"/>
      <c r="E332" s="50"/>
      <c r="F332" s="50"/>
      <c r="G332" s="50"/>
    </row>
    <row r="333" spans="1:7" x14ac:dyDescent="0.2">
      <c r="A333" s="50"/>
      <c r="B333" s="80"/>
      <c r="C333" s="50"/>
      <c r="D333" s="50"/>
      <c r="E333" s="50"/>
      <c r="F333" s="50"/>
      <c r="G333" s="50"/>
    </row>
    <row r="334" spans="1:7" x14ac:dyDescent="0.2">
      <c r="A334" s="50"/>
      <c r="B334" s="80"/>
      <c r="C334" s="50"/>
      <c r="D334" s="50"/>
      <c r="E334" s="50"/>
      <c r="F334" s="50"/>
      <c r="G334" s="50"/>
    </row>
    <row r="335" spans="1:7" x14ac:dyDescent="0.2">
      <c r="A335" s="50"/>
      <c r="B335" s="80"/>
      <c r="C335" s="50"/>
      <c r="D335" s="50"/>
      <c r="E335" s="50"/>
      <c r="F335" s="50"/>
      <c r="G335" s="50"/>
    </row>
    <row r="336" spans="1:7" x14ac:dyDescent="0.2">
      <c r="A336" s="50"/>
      <c r="B336" s="80"/>
      <c r="C336" s="50"/>
      <c r="D336" s="50"/>
      <c r="E336" s="50"/>
      <c r="F336" s="50"/>
      <c r="G336" s="50"/>
    </row>
    <row r="337" spans="1:7" x14ac:dyDescent="0.2">
      <c r="A337" s="50"/>
      <c r="B337" s="80"/>
      <c r="C337" s="50"/>
      <c r="D337" s="50"/>
      <c r="E337" s="50"/>
      <c r="F337" s="50"/>
      <c r="G337" s="50"/>
    </row>
    <row r="338" spans="1:7" x14ac:dyDescent="0.2">
      <c r="A338" s="50"/>
      <c r="B338" s="80"/>
      <c r="C338" s="50"/>
      <c r="D338" s="50"/>
      <c r="E338" s="50"/>
      <c r="F338" s="50"/>
      <c r="G338" s="50"/>
    </row>
    <row r="339" spans="1:7" x14ac:dyDescent="0.2">
      <c r="A339" s="50"/>
      <c r="B339" s="80"/>
      <c r="C339" s="50"/>
      <c r="D339" s="50"/>
      <c r="E339" s="50"/>
      <c r="F339" s="50"/>
      <c r="G339" s="50"/>
    </row>
    <row r="340" spans="1:7" x14ac:dyDescent="0.2">
      <c r="A340" s="50"/>
      <c r="B340" s="80"/>
      <c r="C340" s="50"/>
      <c r="D340" s="50"/>
      <c r="E340" s="50"/>
      <c r="F340" s="50"/>
      <c r="G340" s="50"/>
    </row>
    <row r="341" spans="1:7" x14ac:dyDescent="0.2">
      <c r="A341" s="50"/>
      <c r="B341" s="80"/>
      <c r="C341" s="50"/>
      <c r="D341" s="50"/>
      <c r="E341" s="50"/>
      <c r="F341" s="50"/>
      <c r="G341" s="50"/>
    </row>
    <row r="342" spans="1:7" x14ac:dyDescent="0.2">
      <c r="A342" s="50"/>
      <c r="B342" s="80"/>
      <c r="C342" s="50"/>
      <c r="D342" s="50"/>
      <c r="E342" s="50"/>
      <c r="F342" s="50"/>
      <c r="G342" s="50"/>
    </row>
    <row r="343" spans="1:7" x14ac:dyDescent="0.2">
      <c r="A343" s="50"/>
      <c r="B343" s="80"/>
      <c r="C343" s="50"/>
      <c r="D343" s="50"/>
      <c r="E343" s="50"/>
      <c r="F343" s="50"/>
      <c r="G343" s="50"/>
    </row>
    <row r="344" spans="1:7" x14ac:dyDescent="0.2">
      <c r="A344" s="50"/>
      <c r="B344" s="80"/>
      <c r="C344" s="50"/>
      <c r="D344" s="50"/>
      <c r="E344" s="50"/>
      <c r="F344" s="50"/>
      <c r="G344" s="50"/>
    </row>
    <row r="345" spans="1:7" x14ac:dyDescent="0.2">
      <c r="A345" s="50"/>
      <c r="B345" s="80"/>
      <c r="C345" s="50"/>
      <c r="D345" s="50"/>
      <c r="E345" s="50"/>
      <c r="F345" s="50"/>
      <c r="G345" s="50"/>
    </row>
    <row r="346" spans="1:7" x14ac:dyDescent="0.2">
      <c r="A346" s="50"/>
      <c r="B346" s="80"/>
      <c r="C346" s="50"/>
      <c r="D346" s="50"/>
      <c r="E346" s="50"/>
      <c r="F346" s="50"/>
      <c r="G346" s="50"/>
    </row>
    <row r="347" spans="1:7" x14ac:dyDescent="0.2">
      <c r="A347" s="50"/>
      <c r="B347" s="80"/>
      <c r="C347" s="50"/>
      <c r="D347" s="50"/>
      <c r="E347" s="50"/>
      <c r="F347" s="50"/>
      <c r="G347" s="50"/>
    </row>
    <row r="348" spans="1:7" x14ac:dyDescent="0.2">
      <c r="A348" s="50"/>
      <c r="B348" s="80"/>
      <c r="C348" s="50"/>
      <c r="D348" s="50"/>
      <c r="E348" s="50"/>
      <c r="F348" s="50"/>
      <c r="G348" s="50"/>
    </row>
    <row r="349" spans="1:7" x14ac:dyDescent="0.2">
      <c r="A349" s="50"/>
      <c r="B349" s="80"/>
      <c r="C349" s="50"/>
      <c r="D349" s="50"/>
      <c r="E349" s="50"/>
      <c r="F349" s="50"/>
      <c r="G349" s="50"/>
    </row>
    <row r="350" spans="1:7" x14ac:dyDescent="0.2">
      <c r="A350" s="50"/>
      <c r="B350" s="80"/>
      <c r="C350" s="50"/>
      <c r="D350" s="50"/>
      <c r="E350" s="50"/>
      <c r="F350" s="50"/>
      <c r="G350" s="50"/>
    </row>
    <row r="351" spans="1:7" x14ac:dyDescent="0.2">
      <c r="A351" s="50"/>
      <c r="B351" s="80"/>
      <c r="C351" s="50"/>
      <c r="D351" s="50"/>
      <c r="E351" s="50"/>
      <c r="F351" s="50"/>
      <c r="G351" s="50"/>
    </row>
    <row r="352" spans="1:7" x14ac:dyDescent="0.2">
      <c r="A352" s="50"/>
      <c r="B352" s="80"/>
      <c r="C352" s="50"/>
      <c r="D352" s="50"/>
      <c r="E352" s="50"/>
      <c r="F352" s="50"/>
      <c r="G352" s="50"/>
    </row>
    <row r="353" spans="1:7" x14ac:dyDescent="0.2">
      <c r="A353" s="50"/>
      <c r="B353" s="80"/>
      <c r="C353" s="50"/>
      <c r="D353" s="50"/>
      <c r="E353" s="50"/>
      <c r="F353" s="50"/>
      <c r="G353" s="50"/>
    </row>
    <row r="354" spans="1:7" x14ac:dyDescent="0.2">
      <c r="A354" s="50"/>
      <c r="B354" s="80"/>
      <c r="C354" s="50"/>
      <c r="D354" s="50"/>
      <c r="E354" s="50"/>
      <c r="F354" s="50"/>
      <c r="G354" s="50"/>
    </row>
    <row r="355" spans="1:7" x14ac:dyDescent="0.2">
      <c r="A355" s="50"/>
      <c r="B355" s="80"/>
      <c r="C355" s="50"/>
      <c r="D355" s="50"/>
      <c r="E355" s="50"/>
      <c r="F355" s="50"/>
      <c r="G355" s="50"/>
    </row>
    <row r="356" spans="1:7" x14ac:dyDescent="0.2">
      <c r="A356" s="50"/>
      <c r="B356" s="80"/>
      <c r="C356" s="50"/>
      <c r="D356" s="50"/>
      <c r="E356" s="50"/>
      <c r="F356" s="50"/>
      <c r="G356" s="50"/>
    </row>
    <row r="357" spans="1:7" x14ac:dyDescent="0.2">
      <c r="A357" s="50"/>
      <c r="B357" s="80"/>
      <c r="C357" s="50"/>
      <c r="D357" s="50"/>
      <c r="E357" s="50"/>
      <c r="F357" s="50"/>
      <c r="G357" s="50"/>
    </row>
    <row r="358" spans="1:7" x14ac:dyDescent="0.2">
      <c r="A358" s="50"/>
      <c r="B358" s="80"/>
      <c r="C358" s="50"/>
      <c r="D358" s="50"/>
      <c r="E358" s="50"/>
      <c r="F358" s="50"/>
      <c r="G358" s="50"/>
    </row>
    <row r="359" spans="1:7" x14ac:dyDescent="0.2">
      <c r="A359" s="50"/>
      <c r="B359" s="80"/>
      <c r="C359" s="50"/>
      <c r="D359" s="50"/>
      <c r="E359" s="50"/>
      <c r="F359" s="50"/>
      <c r="G359" s="50"/>
    </row>
    <row r="360" spans="1:7" x14ac:dyDescent="0.2">
      <c r="A360" s="50"/>
      <c r="B360" s="80"/>
      <c r="C360" s="50"/>
      <c r="D360" s="50"/>
      <c r="E360" s="50"/>
      <c r="F360" s="50"/>
      <c r="G360" s="50"/>
    </row>
    <row r="361" spans="1:7" x14ac:dyDescent="0.2">
      <c r="A361" s="50"/>
      <c r="B361" s="80"/>
      <c r="C361" s="50"/>
      <c r="D361" s="50"/>
      <c r="E361" s="50"/>
      <c r="F361" s="50"/>
      <c r="G361" s="50"/>
    </row>
    <row r="362" spans="1:7" x14ac:dyDescent="0.2">
      <c r="A362" s="50"/>
      <c r="B362" s="80"/>
      <c r="C362" s="50"/>
      <c r="D362" s="50"/>
      <c r="E362" s="50"/>
      <c r="F362" s="50"/>
      <c r="G362" s="50"/>
    </row>
    <row r="363" spans="1:7" x14ac:dyDescent="0.2">
      <c r="A363" s="50"/>
      <c r="B363" s="80"/>
      <c r="C363" s="50"/>
      <c r="D363" s="50"/>
      <c r="E363" s="50"/>
      <c r="F363" s="50"/>
      <c r="G363" s="50"/>
    </row>
    <row r="364" spans="1:7" x14ac:dyDescent="0.2">
      <c r="A364" s="50"/>
      <c r="B364" s="80"/>
      <c r="C364" s="50"/>
      <c r="D364" s="50"/>
      <c r="E364" s="50"/>
      <c r="F364" s="50"/>
      <c r="G364" s="50"/>
    </row>
    <row r="365" spans="1:7" x14ac:dyDescent="0.2">
      <c r="A365" s="50"/>
      <c r="B365" s="80"/>
      <c r="C365" s="50"/>
      <c r="D365" s="50"/>
      <c r="E365" s="50"/>
      <c r="F365" s="50"/>
      <c r="G365" s="50"/>
    </row>
    <row r="366" spans="1:7" x14ac:dyDescent="0.2">
      <c r="A366" s="50"/>
      <c r="B366" s="80"/>
      <c r="C366" s="50"/>
      <c r="D366" s="50"/>
      <c r="E366" s="50"/>
      <c r="F366" s="50"/>
      <c r="G366" s="50"/>
    </row>
    <row r="367" spans="1:7" x14ac:dyDescent="0.2">
      <c r="A367" s="50"/>
      <c r="B367" s="80"/>
      <c r="C367" s="50"/>
      <c r="D367" s="50"/>
      <c r="E367" s="50"/>
      <c r="F367" s="50"/>
      <c r="G367" s="50"/>
    </row>
    <row r="368" spans="1:7" x14ac:dyDescent="0.2">
      <c r="A368" s="50"/>
      <c r="B368" s="80"/>
      <c r="C368" s="50"/>
      <c r="D368" s="50"/>
      <c r="E368" s="50"/>
      <c r="F368" s="50"/>
      <c r="G368" s="50"/>
    </row>
    <row r="369" spans="1:7" x14ac:dyDescent="0.2">
      <c r="A369" s="50"/>
      <c r="B369" s="80"/>
      <c r="C369" s="50"/>
      <c r="D369" s="50"/>
      <c r="E369" s="50"/>
      <c r="F369" s="50"/>
      <c r="G369" s="50"/>
    </row>
    <row r="370" spans="1:7" x14ac:dyDescent="0.2">
      <c r="A370" s="50"/>
      <c r="B370" s="80"/>
      <c r="C370" s="50"/>
      <c r="D370" s="50"/>
      <c r="E370" s="50"/>
      <c r="F370" s="50"/>
      <c r="G370" s="50"/>
    </row>
    <row r="371" spans="1:7" x14ac:dyDescent="0.2">
      <c r="A371" s="50"/>
      <c r="B371" s="80"/>
      <c r="C371" s="50"/>
      <c r="D371" s="50"/>
      <c r="E371" s="50"/>
      <c r="F371" s="50"/>
      <c r="G371" s="50"/>
    </row>
    <row r="372" spans="1:7" x14ac:dyDescent="0.2">
      <c r="A372" s="50"/>
      <c r="B372" s="80"/>
      <c r="C372" s="50"/>
      <c r="D372" s="50"/>
      <c r="E372" s="50"/>
      <c r="F372" s="50"/>
      <c r="G372" s="50"/>
    </row>
    <row r="373" spans="1:7" x14ac:dyDescent="0.2">
      <c r="A373" s="50"/>
      <c r="B373" s="80"/>
      <c r="C373" s="50"/>
      <c r="D373" s="50"/>
      <c r="E373" s="50"/>
      <c r="F373" s="50"/>
      <c r="G373" s="50"/>
    </row>
    <row r="374" spans="1:7" x14ac:dyDescent="0.2">
      <c r="A374" s="50"/>
      <c r="B374" s="80"/>
      <c r="C374" s="50"/>
      <c r="D374" s="50"/>
      <c r="E374" s="50"/>
      <c r="F374" s="50"/>
      <c r="G374" s="50"/>
    </row>
    <row r="375" spans="1:7" x14ac:dyDescent="0.2">
      <c r="A375" s="50"/>
      <c r="B375" s="80"/>
      <c r="C375" s="50"/>
      <c r="D375" s="50"/>
      <c r="E375" s="50"/>
      <c r="F375" s="50"/>
      <c r="G375" s="50"/>
    </row>
    <row r="376" spans="1:7" x14ac:dyDescent="0.2">
      <c r="A376" s="50"/>
      <c r="B376" s="80"/>
      <c r="C376" s="50"/>
      <c r="D376" s="50"/>
      <c r="E376" s="50"/>
      <c r="F376" s="50"/>
      <c r="G376" s="50"/>
    </row>
    <row r="377" spans="1:7" x14ac:dyDescent="0.2">
      <c r="A377" s="50"/>
      <c r="B377" s="80"/>
      <c r="C377" s="50"/>
      <c r="D377" s="50"/>
      <c r="E377" s="50"/>
      <c r="F377" s="50"/>
      <c r="G377" s="50"/>
    </row>
    <row r="378" spans="1:7" x14ac:dyDescent="0.2">
      <c r="A378" s="50"/>
      <c r="B378" s="80"/>
      <c r="C378" s="50"/>
      <c r="D378" s="50"/>
      <c r="E378" s="50"/>
      <c r="F378" s="50"/>
      <c r="G378" s="50"/>
    </row>
    <row r="379" spans="1:7" x14ac:dyDescent="0.2">
      <c r="A379" s="50"/>
      <c r="B379" s="80"/>
      <c r="C379" s="50"/>
      <c r="D379" s="50"/>
      <c r="E379" s="50"/>
      <c r="F379" s="50"/>
      <c r="G379" s="50"/>
    </row>
    <row r="380" spans="1:7" x14ac:dyDescent="0.2">
      <c r="A380" s="50"/>
      <c r="B380" s="80"/>
      <c r="C380" s="50"/>
      <c r="D380" s="50"/>
      <c r="E380" s="50"/>
      <c r="F380" s="50"/>
      <c r="G380" s="50"/>
    </row>
    <row r="381" spans="1:7" x14ac:dyDescent="0.2">
      <c r="A381" s="50"/>
      <c r="B381" s="80"/>
      <c r="C381" s="50"/>
      <c r="D381" s="50"/>
      <c r="E381" s="50"/>
      <c r="F381" s="50"/>
      <c r="G381" s="50"/>
    </row>
    <row r="382" spans="1:7" x14ac:dyDescent="0.2">
      <c r="A382" s="50"/>
      <c r="B382" s="80"/>
      <c r="C382" s="50"/>
      <c r="D382" s="50"/>
      <c r="E382" s="50"/>
      <c r="F382" s="50"/>
      <c r="G382" s="50"/>
    </row>
    <row r="383" spans="1:7" x14ac:dyDescent="0.2">
      <c r="A383" s="50"/>
      <c r="B383" s="80"/>
      <c r="C383" s="50"/>
      <c r="D383" s="50"/>
      <c r="E383" s="50"/>
      <c r="F383" s="50"/>
      <c r="G383" s="50"/>
    </row>
    <row r="384" spans="1:7" x14ac:dyDescent="0.2">
      <c r="A384" s="50"/>
      <c r="B384" s="80"/>
      <c r="C384" s="50"/>
      <c r="D384" s="50"/>
      <c r="E384" s="50"/>
      <c r="F384" s="50"/>
      <c r="G384" s="50"/>
    </row>
    <row r="385" spans="1:7" x14ac:dyDescent="0.2">
      <c r="A385" s="50"/>
      <c r="B385" s="80"/>
      <c r="C385" s="50"/>
      <c r="D385" s="50"/>
      <c r="E385" s="50"/>
      <c r="F385" s="50"/>
      <c r="G385" s="50"/>
    </row>
    <row r="386" spans="1:7" x14ac:dyDescent="0.2">
      <c r="A386" s="50"/>
      <c r="B386" s="80"/>
      <c r="C386" s="50"/>
      <c r="D386" s="50"/>
      <c r="E386" s="50"/>
      <c r="F386" s="50"/>
      <c r="G386" s="50"/>
    </row>
    <row r="387" spans="1:7" x14ac:dyDescent="0.2">
      <c r="A387" s="50"/>
      <c r="B387" s="80"/>
      <c r="C387" s="50"/>
      <c r="D387" s="50"/>
      <c r="E387" s="50"/>
      <c r="F387" s="50"/>
      <c r="G387" s="50"/>
    </row>
    <row r="388" spans="1:7" x14ac:dyDescent="0.2">
      <c r="A388" s="50"/>
      <c r="B388" s="80"/>
      <c r="C388" s="50"/>
      <c r="D388" s="50"/>
      <c r="E388" s="50"/>
      <c r="F388" s="50"/>
      <c r="G388" s="50"/>
    </row>
    <row r="389" spans="1:7" x14ac:dyDescent="0.2">
      <c r="A389" s="50"/>
      <c r="B389" s="80"/>
      <c r="C389" s="50"/>
      <c r="D389" s="50"/>
      <c r="E389" s="50"/>
      <c r="F389" s="50"/>
      <c r="G389" s="50"/>
    </row>
    <row r="390" spans="1:7" x14ac:dyDescent="0.2">
      <c r="A390" s="50"/>
      <c r="B390" s="80"/>
      <c r="C390" s="50"/>
      <c r="D390" s="50"/>
      <c r="E390" s="50"/>
      <c r="F390" s="50"/>
      <c r="G390" s="50"/>
    </row>
    <row r="391" spans="1:7" x14ac:dyDescent="0.2">
      <c r="A391" s="50"/>
      <c r="B391" s="80"/>
      <c r="C391" s="50"/>
      <c r="D391" s="50"/>
      <c r="E391" s="50"/>
      <c r="F391" s="50"/>
      <c r="G391" s="50"/>
    </row>
    <row r="392" spans="1:7" x14ac:dyDescent="0.2">
      <c r="A392" s="50"/>
      <c r="B392" s="80"/>
      <c r="C392" s="50"/>
      <c r="D392" s="50"/>
      <c r="E392" s="50"/>
      <c r="F392" s="50"/>
      <c r="G392" s="50"/>
    </row>
    <row r="393" spans="1:7" x14ac:dyDescent="0.2">
      <c r="A393" s="50"/>
      <c r="B393" s="80"/>
      <c r="C393" s="50"/>
      <c r="D393" s="50"/>
      <c r="E393" s="50"/>
      <c r="F393" s="50"/>
      <c r="G393" s="50"/>
    </row>
    <row r="394" spans="1:7" x14ac:dyDescent="0.2">
      <c r="A394" s="50"/>
      <c r="B394" s="80"/>
      <c r="C394" s="50"/>
      <c r="D394" s="50"/>
      <c r="E394" s="50"/>
      <c r="F394" s="50"/>
      <c r="G394" s="50"/>
    </row>
    <row r="395" spans="1:7" x14ac:dyDescent="0.2">
      <c r="A395" s="50"/>
      <c r="B395" s="80"/>
      <c r="C395" s="50"/>
      <c r="D395" s="50"/>
      <c r="E395" s="50"/>
      <c r="F395" s="50"/>
      <c r="G395" s="50"/>
    </row>
    <row r="396" spans="1:7" x14ac:dyDescent="0.2">
      <c r="A396" s="50"/>
      <c r="B396" s="80"/>
      <c r="C396" s="50"/>
      <c r="D396" s="50"/>
      <c r="E396" s="50"/>
      <c r="F396" s="50"/>
      <c r="G396" s="50"/>
    </row>
    <row r="397" spans="1:7" x14ac:dyDescent="0.2">
      <c r="A397" s="50"/>
      <c r="B397" s="80"/>
      <c r="C397" s="50"/>
      <c r="D397" s="50"/>
      <c r="E397" s="50"/>
      <c r="F397" s="50"/>
      <c r="G397" s="50"/>
    </row>
    <row r="398" spans="1:7" x14ac:dyDescent="0.2">
      <c r="A398" s="50"/>
      <c r="B398" s="80"/>
      <c r="C398" s="50"/>
      <c r="D398" s="50"/>
      <c r="E398" s="50"/>
      <c r="F398" s="50"/>
      <c r="G398" s="50"/>
    </row>
    <row r="399" spans="1:7" x14ac:dyDescent="0.2">
      <c r="A399" s="50"/>
      <c r="B399" s="80"/>
      <c r="C399" s="50"/>
      <c r="D399" s="50"/>
      <c r="E399" s="50"/>
      <c r="F399" s="50"/>
      <c r="G399" s="50"/>
    </row>
    <row r="400" spans="1:7" x14ac:dyDescent="0.2">
      <c r="A400" s="50"/>
      <c r="B400" s="80"/>
      <c r="C400" s="50"/>
      <c r="D400" s="50"/>
      <c r="E400" s="50"/>
      <c r="F400" s="50"/>
      <c r="G400" s="50"/>
    </row>
    <row r="401" spans="1:7" x14ac:dyDescent="0.2">
      <c r="A401" s="50"/>
      <c r="B401" s="80"/>
      <c r="C401" s="50"/>
      <c r="D401" s="50"/>
      <c r="E401" s="50"/>
      <c r="F401" s="50"/>
      <c r="G401" s="50"/>
    </row>
    <row r="402" spans="1:7" x14ac:dyDescent="0.2">
      <c r="A402" s="50"/>
      <c r="B402" s="80"/>
      <c r="C402" s="50"/>
      <c r="D402" s="50"/>
      <c r="E402" s="50"/>
      <c r="F402" s="50"/>
      <c r="G402" s="50"/>
    </row>
    <row r="403" spans="1:7" x14ac:dyDescent="0.2">
      <c r="A403" s="50"/>
      <c r="B403" s="80"/>
      <c r="C403" s="50"/>
      <c r="D403" s="50"/>
      <c r="E403" s="50"/>
      <c r="F403" s="50"/>
      <c r="G403" s="50"/>
    </row>
    <row r="404" spans="1:7" x14ac:dyDescent="0.2">
      <c r="A404" s="50"/>
      <c r="B404" s="80"/>
      <c r="C404" s="50"/>
      <c r="D404" s="50"/>
      <c r="E404" s="50"/>
      <c r="F404" s="50"/>
      <c r="G404" s="50"/>
    </row>
    <row r="405" spans="1:7" x14ac:dyDescent="0.2">
      <c r="A405" s="50"/>
      <c r="B405" s="80"/>
      <c r="C405" s="50"/>
      <c r="D405" s="50"/>
      <c r="E405" s="50"/>
      <c r="F405" s="50"/>
      <c r="G405" s="50"/>
    </row>
    <row r="406" spans="1:7" x14ac:dyDescent="0.2">
      <c r="A406" s="50"/>
      <c r="B406" s="80"/>
      <c r="C406" s="50"/>
      <c r="D406" s="50"/>
      <c r="E406" s="50"/>
      <c r="F406" s="50"/>
      <c r="G406" s="50"/>
    </row>
    <row r="407" spans="1:7" x14ac:dyDescent="0.2">
      <c r="A407" s="50"/>
      <c r="B407" s="80"/>
      <c r="C407" s="50"/>
      <c r="D407" s="50"/>
      <c r="E407" s="50"/>
      <c r="F407" s="50"/>
      <c r="G407" s="50"/>
    </row>
    <row r="408" spans="1:7" x14ac:dyDescent="0.2">
      <c r="A408" s="50"/>
      <c r="B408" s="80"/>
      <c r="C408" s="50"/>
      <c r="D408" s="50"/>
      <c r="E408" s="50"/>
      <c r="F408" s="50"/>
      <c r="G408" s="50"/>
    </row>
    <row r="409" spans="1:7" x14ac:dyDescent="0.2">
      <c r="A409" s="50"/>
      <c r="B409" s="80"/>
      <c r="C409" s="50"/>
      <c r="D409" s="50"/>
      <c r="E409" s="50"/>
      <c r="F409" s="50"/>
      <c r="G409" s="50"/>
    </row>
    <row r="410" spans="1:7" x14ac:dyDescent="0.2">
      <c r="A410" s="50"/>
      <c r="B410" s="80"/>
      <c r="C410" s="50"/>
      <c r="D410" s="50"/>
      <c r="E410" s="50"/>
      <c r="F410" s="50"/>
      <c r="G410" s="50"/>
    </row>
    <row r="411" spans="1:7" x14ac:dyDescent="0.2">
      <c r="A411" s="50"/>
      <c r="B411" s="80"/>
      <c r="C411" s="50"/>
      <c r="D411" s="50"/>
      <c r="E411" s="50"/>
      <c r="F411" s="50"/>
      <c r="G411" s="50"/>
    </row>
    <row r="412" spans="1:7" x14ac:dyDescent="0.2">
      <c r="A412" s="50"/>
      <c r="B412" s="80"/>
      <c r="C412" s="50"/>
      <c r="D412" s="50"/>
      <c r="E412" s="50"/>
      <c r="F412" s="50"/>
      <c r="G412" s="50"/>
    </row>
    <row r="413" spans="1:7" x14ac:dyDescent="0.2">
      <c r="A413" s="50"/>
      <c r="B413" s="80"/>
      <c r="C413" s="50"/>
      <c r="D413" s="50"/>
      <c r="E413" s="50"/>
      <c r="F413" s="50"/>
      <c r="G413" s="50"/>
    </row>
    <row r="414" spans="1:7" x14ac:dyDescent="0.2">
      <c r="A414" s="50"/>
      <c r="B414" s="80"/>
      <c r="C414" s="50"/>
      <c r="D414" s="50"/>
      <c r="E414" s="50"/>
      <c r="F414" s="50"/>
      <c r="G414" s="50"/>
    </row>
    <row r="415" spans="1:7" x14ac:dyDescent="0.2">
      <c r="A415" s="50"/>
      <c r="B415" s="80"/>
      <c r="C415" s="50"/>
      <c r="D415" s="50"/>
      <c r="E415" s="50"/>
      <c r="F415" s="50"/>
      <c r="G415" s="50"/>
    </row>
    <row r="416" spans="1:7" x14ac:dyDescent="0.2">
      <c r="A416" s="50"/>
      <c r="B416" s="80"/>
      <c r="C416" s="50"/>
      <c r="D416" s="50"/>
      <c r="E416" s="50"/>
      <c r="F416" s="50"/>
      <c r="G416" s="50"/>
    </row>
    <row r="417" spans="1:7" x14ac:dyDescent="0.2">
      <c r="A417" s="50"/>
      <c r="B417" s="80"/>
      <c r="C417" s="50"/>
      <c r="D417" s="50"/>
      <c r="E417" s="50"/>
      <c r="F417" s="50"/>
      <c r="G417" s="50"/>
    </row>
    <row r="418" spans="1:7" x14ac:dyDescent="0.2">
      <c r="A418" s="50"/>
      <c r="B418" s="80"/>
      <c r="C418" s="50"/>
      <c r="D418" s="50"/>
      <c r="E418" s="50"/>
      <c r="F418" s="50"/>
      <c r="G418" s="50"/>
    </row>
    <row r="419" spans="1:7" x14ac:dyDescent="0.2">
      <c r="A419" s="50"/>
      <c r="B419" s="80"/>
      <c r="C419" s="50"/>
      <c r="D419" s="50"/>
      <c r="E419" s="50"/>
      <c r="F419" s="50"/>
      <c r="G419" s="50"/>
    </row>
    <row r="420" spans="1:7" x14ac:dyDescent="0.2">
      <c r="A420" s="50"/>
      <c r="B420" s="80"/>
      <c r="C420" s="50"/>
      <c r="D420" s="50"/>
      <c r="E420" s="50"/>
      <c r="F420" s="50"/>
      <c r="G420" s="50"/>
    </row>
    <row r="421" spans="1:7" x14ac:dyDescent="0.2">
      <c r="A421" s="50"/>
      <c r="B421" s="80"/>
      <c r="C421" s="50"/>
      <c r="D421" s="50"/>
      <c r="E421" s="50"/>
      <c r="F421" s="50"/>
      <c r="G421" s="50"/>
    </row>
    <row r="422" spans="1:7" x14ac:dyDescent="0.2">
      <c r="A422" s="50"/>
      <c r="B422" s="80"/>
      <c r="C422" s="50"/>
      <c r="D422" s="50"/>
      <c r="E422" s="50"/>
      <c r="F422" s="50"/>
      <c r="G422" s="50"/>
    </row>
    <row r="423" spans="1:7" x14ac:dyDescent="0.2">
      <c r="A423" s="50"/>
      <c r="B423" s="80"/>
      <c r="C423" s="50"/>
      <c r="D423" s="50"/>
      <c r="E423" s="50"/>
      <c r="F423" s="50"/>
      <c r="G423" s="50"/>
    </row>
    <row r="424" spans="1:7" x14ac:dyDescent="0.2">
      <c r="A424" s="50"/>
      <c r="B424" s="80"/>
      <c r="C424" s="50"/>
      <c r="D424" s="50"/>
      <c r="E424" s="50"/>
      <c r="F424" s="50"/>
      <c r="G424" s="50"/>
    </row>
    <row r="425" spans="1:7" x14ac:dyDescent="0.2">
      <c r="A425" s="50"/>
      <c r="B425" s="80"/>
      <c r="C425" s="50"/>
      <c r="D425" s="50"/>
      <c r="E425" s="50"/>
      <c r="F425" s="50"/>
      <c r="G425" s="50"/>
    </row>
    <row r="426" spans="1:7" x14ac:dyDescent="0.2">
      <c r="A426" s="50"/>
      <c r="B426" s="80"/>
      <c r="C426" s="50"/>
      <c r="D426" s="50"/>
      <c r="E426" s="50"/>
      <c r="F426" s="50"/>
      <c r="G426" s="50"/>
    </row>
    <row r="427" spans="1:7" x14ac:dyDescent="0.2">
      <c r="A427" s="50"/>
      <c r="B427" s="80"/>
      <c r="C427" s="50"/>
      <c r="D427" s="50"/>
      <c r="E427" s="50"/>
      <c r="F427" s="50"/>
      <c r="G427" s="50"/>
    </row>
    <row r="428" spans="1:7" x14ac:dyDescent="0.2">
      <c r="A428" s="50"/>
      <c r="B428" s="80"/>
      <c r="C428" s="50"/>
      <c r="D428" s="50"/>
      <c r="E428" s="50"/>
      <c r="F428" s="50"/>
      <c r="G428" s="50"/>
    </row>
    <row r="429" spans="1:7" x14ac:dyDescent="0.2">
      <c r="A429" s="50"/>
      <c r="B429" s="80"/>
      <c r="C429" s="50"/>
      <c r="D429" s="50"/>
      <c r="E429" s="50"/>
      <c r="F429" s="50"/>
      <c r="G429" s="50"/>
    </row>
    <row r="430" spans="1:7" x14ac:dyDescent="0.2">
      <c r="A430" s="50"/>
      <c r="B430" s="80"/>
      <c r="C430" s="50"/>
      <c r="D430" s="50"/>
      <c r="E430" s="50"/>
      <c r="F430" s="50"/>
      <c r="G430" s="50"/>
    </row>
    <row r="431" spans="1:7" x14ac:dyDescent="0.2">
      <c r="A431" s="50"/>
      <c r="B431" s="80"/>
      <c r="C431" s="50"/>
      <c r="D431" s="50"/>
      <c r="E431" s="50"/>
      <c r="F431" s="50"/>
      <c r="G431" s="50"/>
    </row>
    <row r="432" spans="1:7" x14ac:dyDescent="0.2">
      <c r="A432" s="50"/>
      <c r="B432" s="80"/>
      <c r="C432" s="50"/>
      <c r="D432" s="50"/>
      <c r="E432" s="50"/>
      <c r="F432" s="50"/>
      <c r="G432" s="50"/>
    </row>
    <row r="433" spans="1:7" x14ac:dyDescent="0.2">
      <c r="A433" s="50"/>
      <c r="B433" s="80"/>
      <c r="C433" s="50"/>
      <c r="D433" s="50"/>
      <c r="E433" s="50"/>
      <c r="F433" s="50"/>
      <c r="G433" s="50"/>
    </row>
    <row r="434" spans="1:7" x14ac:dyDescent="0.2">
      <c r="A434" s="50"/>
      <c r="B434" s="80"/>
      <c r="C434" s="50"/>
      <c r="D434" s="50"/>
      <c r="E434" s="50"/>
      <c r="F434" s="50"/>
      <c r="G434" s="50"/>
    </row>
    <row r="435" spans="1:7" x14ac:dyDescent="0.2">
      <c r="A435" s="50"/>
      <c r="B435" s="80"/>
      <c r="C435" s="50"/>
      <c r="D435" s="50"/>
      <c r="E435" s="50"/>
      <c r="F435" s="50"/>
      <c r="G435" s="50"/>
    </row>
    <row r="436" spans="1:7" x14ac:dyDescent="0.2">
      <c r="A436" s="50"/>
      <c r="B436" s="80"/>
      <c r="C436" s="50"/>
      <c r="D436" s="50"/>
      <c r="E436" s="50"/>
      <c r="F436" s="50"/>
      <c r="G436" s="50"/>
    </row>
    <row r="437" spans="1:7" x14ac:dyDescent="0.2">
      <c r="A437" s="50"/>
      <c r="B437" s="80"/>
      <c r="C437" s="50"/>
      <c r="D437" s="50"/>
      <c r="E437" s="50"/>
      <c r="F437" s="50"/>
      <c r="G437" s="50"/>
    </row>
    <row r="438" spans="1:7" x14ac:dyDescent="0.2">
      <c r="A438" s="50"/>
      <c r="B438" s="80"/>
      <c r="C438" s="50"/>
      <c r="D438" s="50"/>
      <c r="E438" s="50"/>
      <c r="F438" s="50"/>
      <c r="G438" s="50"/>
    </row>
    <row r="439" spans="1:7" x14ac:dyDescent="0.2">
      <c r="A439" s="50"/>
      <c r="B439" s="80"/>
      <c r="C439" s="50"/>
      <c r="D439" s="50"/>
      <c r="E439" s="50"/>
      <c r="F439" s="50"/>
      <c r="G439" s="50"/>
    </row>
    <row r="440" spans="1:7" x14ac:dyDescent="0.2">
      <c r="A440" s="50"/>
      <c r="B440" s="80"/>
      <c r="C440" s="50"/>
      <c r="D440" s="50"/>
      <c r="E440" s="50"/>
      <c r="F440" s="50"/>
      <c r="G440" s="50"/>
    </row>
    <row r="441" spans="1:7" x14ac:dyDescent="0.2">
      <c r="A441" s="50"/>
      <c r="B441" s="80"/>
      <c r="C441" s="50"/>
      <c r="D441" s="50"/>
      <c r="E441" s="50"/>
      <c r="F441" s="50"/>
      <c r="G441" s="50"/>
    </row>
    <row r="442" spans="1:7" x14ac:dyDescent="0.2">
      <c r="A442" s="50"/>
      <c r="B442" s="80"/>
      <c r="C442" s="50"/>
      <c r="D442" s="50"/>
      <c r="E442" s="50"/>
      <c r="F442" s="50"/>
      <c r="G442" s="50"/>
    </row>
    <row r="443" spans="1:7" x14ac:dyDescent="0.2">
      <c r="A443" s="50"/>
      <c r="B443" s="80"/>
      <c r="C443" s="50"/>
      <c r="D443" s="50"/>
      <c r="E443" s="50"/>
      <c r="F443" s="50"/>
      <c r="G443" s="50"/>
    </row>
    <row r="444" spans="1:7" x14ac:dyDescent="0.2">
      <c r="A444" s="50"/>
      <c r="B444" s="80"/>
      <c r="C444" s="50"/>
      <c r="D444" s="50"/>
      <c r="E444" s="50"/>
      <c r="F444" s="50"/>
      <c r="G444" s="50"/>
    </row>
    <row r="445" spans="1:7" x14ac:dyDescent="0.2">
      <c r="A445" s="50"/>
      <c r="B445" s="80"/>
      <c r="C445" s="50"/>
      <c r="D445" s="50"/>
      <c r="E445" s="50"/>
      <c r="F445" s="50"/>
      <c r="G445" s="50"/>
    </row>
    <row r="446" spans="1:7" x14ac:dyDescent="0.2">
      <c r="A446" s="50"/>
      <c r="B446" s="80"/>
      <c r="C446" s="50"/>
      <c r="D446" s="50"/>
      <c r="E446" s="50"/>
      <c r="F446" s="50"/>
      <c r="G446" s="50"/>
    </row>
    <row r="447" spans="1:7" x14ac:dyDescent="0.2">
      <c r="A447" s="50"/>
      <c r="B447" s="80"/>
      <c r="C447" s="50"/>
      <c r="D447" s="50"/>
      <c r="E447" s="50"/>
      <c r="F447" s="50"/>
      <c r="G447" s="50"/>
    </row>
    <row r="448" spans="1:7" x14ac:dyDescent="0.2">
      <c r="A448" s="50"/>
      <c r="B448" s="80"/>
      <c r="C448" s="50"/>
      <c r="D448" s="50"/>
      <c r="E448" s="50"/>
      <c r="F448" s="50"/>
      <c r="G448" s="50"/>
    </row>
    <row r="449" spans="1:7" x14ac:dyDescent="0.2">
      <c r="A449" s="50"/>
      <c r="B449" s="80"/>
      <c r="C449" s="50"/>
      <c r="D449" s="50"/>
      <c r="E449" s="50"/>
      <c r="F449" s="50"/>
      <c r="G449" s="50"/>
    </row>
    <row r="450" spans="1:7" x14ac:dyDescent="0.2">
      <c r="A450" s="50"/>
      <c r="B450" s="80"/>
      <c r="C450" s="50"/>
      <c r="D450" s="50"/>
      <c r="E450" s="50"/>
      <c r="F450" s="50"/>
      <c r="G450" s="50"/>
    </row>
    <row r="451" spans="1:7" x14ac:dyDescent="0.2">
      <c r="A451" s="50"/>
      <c r="B451" s="80"/>
      <c r="C451" s="50"/>
      <c r="D451" s="50"/>
      <c r="E451" s="50"/>
      <c r="F451" s="50"/>
      <c r="G451" s="50"/>
    </row>
    <row r="452" spans="1:7" x14ac:dyDescent="0.2">
      <c r="A452" s="50"/>
      <c r="B452" s="80"/>
      <c r="C452" s="50"/>
      <c r="D452" s="50"/>
      <c r="E452" s="50"/>
      <c r="F452" s="50"/>
      <c r="G452" s="50"/>
    </row>
    <row r="453" spans="1:7" x14ac:dyDescent="0.2">
      <c r="A453" s="50"/>
      <c r="B453" s="80"/>
      <c r="C453" s="50"/>
      <c r="D453" s="50"/>
      <c r="E453" s="50"/>
      <c r="F453" s="50"/>
      <c r="G453" s="50"/>
    </row>
    <row r="454" spans="1:7" x14ac:dyDescent="0.2">
      <c r="A454" s="50"/>
      <c r="B454" s="80"/>
      <c r="C454" s="50"/>
      <c r="D454" s="50"/>
      <c r="E454" s="50"/>
      <c r="F454" s="50"/>
      <c r="G454" s="50"/>
    </row>
    <row r="455" spans="1:7" x14ac:dyDescent="0.2">
      <c r="A455" s="50"/>
      <c r="B455" s="80"/>
      <c r="C455" s="50"/>
      <c r="D455" s="50"/>
      <c r="E455" s="50"/>
      <c r="F455" s="50"/>
      <c r="G455" s="50"/>
    </row>
    <row r="456" spans="1:7" x14ac:dyDescent="0.2">
      <c r="A456" s="50"/>
      <c r="B456" s="80"/>
      <c r="C456" s="50"/>
      <c r="D456" s="50"/>
      <c r="E456" s="50"/>
      <c r="F456" s="50"/>
      <c r="G456" s="50"/>
    </row>
    <row r="457" spans="1:7" x14ac:dyDescent="0.2">
      <c r="A457" s="50"/>
      <c r="B457" s="80"/>
      <c r="C457" s="50"/>
      <c r="D457" s="50"/>
      <c r="E457" s="50"/>
      <c r="F457" s="50"/>
      <c r="G457" s="50"/>
    </row>
    <row r="458" spans="1:7" x14ac:dyDescent="0.2">
      <c r="A458" s="50"/>
      <c r="B458" s="80"/>
      <c r="C458" s="50"/>
      <c r="D458" s="50"/>
      <c r="E458" s="50"/>
      <c r="F458" s="50"/>
      <c r="G458" s="50"/>
    </row>
    <row r="459" spans="1:7" x14ac:dyDescent="0.2">
      <c r="A459" s="50"/>
      <c r="B459" s="80"/>
      <c r="C459" s="50"/>
      <c r="D459" s="50"/>
      <c r="E459" s="50"/>
      <c r="F459" s="50"/>
      <c r="G459" s="50"/>
    </row>
    <row r="460" spans="1:7" x14ac:dyDescent="0.2">
      <c r="A460" s="50"/>
      <c r="B460" s="80"/>
      <c r="C460" s="50"/>
      <c r="D460" s="50"/>
      <c r="E460" s="50"/>
      <c r="F460" s="50"/>
      <c r="G460" s="50"/>
    </row>
    <row r="461" spans="1:7" x14ac:dyDescent="0.2">
      <c r="A461" s="50"/>
      <c r="B461" s="80"/>
      <c r="C461" s="50"/>
      <c r="D461" s="50"/>
      <c r="E461" s="50"/>
      <c r="F461" s="50"/>
      <c r="G461" s="50"/>
    </row>
    <row r="462" spans="1:7" x14ac:dyDescent="0.2">
      <c r="A462" s="50"/>
      <c r="B462" s="80"/>
      <c r="C462" s="50"/>
      <c r="D462" s="50"/>
      <c r="E462" s="50"/>
      <c r="F462" s="50"/>
      <c r="G462" s="50"/>
    </row>
    <row r="463" spans="1:7" x14ac:dyDescent="0.2">
      <c r="A463" s="50"/>
      <c r="B463" s="80"/>
      <c r="C463" s="50"/>
      <c r="D463" s="50"/>
      <c r="E463" s="50"/>
      <c r="F463" s="50"/>
      <c r="G463" s="50"/>
    </row>
    <row r="464" spans="1:7" x14ac:dyDescent="0.2">
      <c r="A464" s="50"/>
      <c r="B464" s="80"/>
      <c r="C464" s="50"/>
      <c r="D464" s="50"/>
      <c r="E464" s="50"/>
      <c r="F464" s="50"/>
      <c r="G464" s="50"/>
    </row>
    <row r="465" spans="1:7" x14ac:dyDescent="0.2">
      <c r="A465" s="50"/>
      <c r="B465" s="80"/>
      <c r="C465" s="50"/>
      <c r="D465" s="50"/>
      <c r="E465" s="50"/>
      <c r="F465" s="50"/>
      <c r="G465" s="50"/>
    </row>
    <row r="466" spans="1:7" x14ac:dyDescent="0.2">
      <c r="A466" s="50"/>
      <c r="B466" s="80"/>
      <c r="C466" s="50"/>
      <c r="D466" s="50"/>
      <c r="E466" s="50"/>
      <c r="F466" s="50"/>
      <c r="G466" s="50"/>
    </row>
    <row r="467" spans="1:7" x14ac:dyDescent="0.2">
      <c r="A467" s="50"/>
      <c r="B467" s="80"/>
      <c r="C467" s="50"/>
      <c r="D467" s="50"/>
      <c r="E467" s="50"/>
      <c r="F467" s="50"/>
      <c r="G467" s="50"/>
    </row>
    <row r="468" spans="1:7" x14ac:dyDescent="0.2">
      <c r="A468" s="50"/>
      <c r="B468" s="80"/>
      <c r="C468" s="50"/>
      <c r="D468" s="50"/>
      <c r="E468" s="50"/>
      <c r="F468" s="50"/>
      <c r="G468" s="50"/>
    </row>
    <row r="469" spans="1:7" x14ac:dyDescent="0.2">
      <c r="A469" s="50"/>
      <c r="B469" s="80"/>
      <c r="C469" s="50"/>
      <c r="D469" s="50"/>
      <c r="E469" s="50"/>
      <c r="F469" s="50"/>
      <c r="G469" s="50"/>
    </row>
    <row r="470" spans="1:7" x14ac:dyDescent="0.2">
      <c r="A470" s="50"/>
      <c r="B470" s="80"/>
      <c r="C470" s="50"/>
      <c r="D470" s="50"/>
      <c r="E470" s="50"/>
      <c r="F470" s="50"/>
      <c r="G470" s="50"/>
    </row>
    <row r="471" spans="1:7" x14ac:dyDescent="0.2">
      <c r="A471" s="50"/>
      <c r="B471" s="80"/>
      <c r="C471" s="50"/>
      <c r="D471" s="50"/>
      <c r="E471" s="50"/>
      <c r="F471" s="50"/>
      <c r="G471" s="50"/>
    </row>
    <row r="472" spans="1:7" x14ac:dyDescent="0.2">
      <c r="A472" s="50"/>
      <c r="B472" s="80"/>
      <c r="C472" s="50"/>
      <c r="D472" s="50"/>
      <c r="E472" s="50"/>
      <c r="F472" s="50"/>
      <c r="G472" s="50"/>
    </row>
    <row r="473" spans="1:7" x14ac:dyDescent="0.2">
      <c r="A473" s="50"/>
      <c r="B473" s="80"/>
      <c r="C473" s="50"/>
      <c r="D473" s="50"/>
      <c r="E473" s="50"/>
      <c r="F473" s="50"/>
      <c r="G473" s="50"/>
    </row>
    <row r="474" spans="1:7" x14ac:dyDescent="0.2">
      <c r="A474" s="50"/>
      <c r="B474" s="80"/>
      <c r="C474" s="50"/>
      <c r="D474" s="50"/>
      <c r="E474" s="50"/>
      <c r="F474" s="50"/>
      <c r="G474" s="50"/>
    </row>
    <row r="475" spans="1:7" x14ac:dyDescent="0.2">
      <c r="A475" s="50"/>
      <c r="B475" s="80"/>
      <c r="C475" s="50"/>
      <c r="D475" s="50"/>
      <c r="E475" s="50"/>
      <c r="F475" s="50"/>
      <c r="G475" s="50"/>
    </row>
    <row r="476" spans="1:7" x14ac:dyDescent="0.2">
      <c r="A476" s="50"/>
      <c r="B476" s="80"/>
      <c r="C476" s="50"/>
      <c r="D476" s="50"/>
      <c r="E476" s="50"/>
      <c r="F476" s="50"/>
      <c r="G476" s="50"/>
    </row>
    <row r="477" spans="1:7" x14ac:dyDescent="0.2">
      <c r="A477" s="50"/>
      <c r="B477" s="80"/>
      <c r="C477" s="50"/>
      <c r="D477" s="50"/>
      <c r="E477" s="50"/>
      <c r="F477" s="50"/>
      <c r="G477" s="50"/>
    </row>
    <row r="478" spans="1:7" x14ac:dyDescent="0.2">
      <c r="A478" s="50"/>
      <c r="B478" s="80"/>
      <c r="C478" s="50"/>
      <c r="D478" s="50"/>
      <c r="E478" s="50"/>
      <c r="F478" s="50"/>
      <c r="G478" s="50"/>
    </row>
    <row r="479" spans="1:7" x14ac:dyDescent="0.2">
      <c r="A479" s="50"/>
      <c r="B479" s="80"/>
      <c r="C479" s="50"/>
      <c r="D479" s="50"/>
      <c r="E479" s="50"/>
      <c r="F479" s="50"/>
      <c r="G479" s="50"/>
    </row>
    <row r="480" spans="1:7" x14ac:dyDescent="0.2">
      <c r="A480" s="50"/>
      <c r="B480" s="80"/>
      <c r="C480" s="50"/>
      <c r="D480" s="50"/>
      <c r="E480" s="50"/>
      <c r="F480" s="50"/>
      <c r="G480" s="50"/>
    </row>
    <row r="481" spans="1:7" x14ac:dyDescent="0.2">
      <c r="A481" s="50"/>
      <c r="B481" s="80"/>
      <c r="C481" s="50"/>
      <c r="D481" s="50"/>
      <c r="E481" s="50"/>
      <c r="F481" s="50"/>
      <c r="G481" s="50"/>
    </row>
    <row r="482" spans="1:7" x14ac:dyDescent="0.2">
      <c r="A482" s="50"/>
      <c r="B482" s="80"/>
      <c r="C482" s="50"/>
      <c r="D482" s="50"/>
      <c r="E482" s="50"/>
      <c r="F482" s="50"/>
      <c r="G482" s="50"/>
    </row>
    <row r="483" spans="1:7" x14ac:dyDescent="0.2">
      <c r="A483" s="50"/>
      <c r="B483" s="80"/>
      <c r="C483" s="50"/>
      <c r="D483" s="50"/>
      <c r="E483" s="50"/>
      <c r="F483" s="50"/>
      <c r="G483" s="50"/>
    </row>
    <row r="484" spans="1:7" x14ac:dyDescent="0.2">
      <c r="A484" s="50"/>
      <c r="B484" s="80"/>
      <c r="C484" s="50"/>
      <c r="D484" s="50"/>
      <c r="E484" s="50"/>
      <c r="F484" s="50"/>
      <c r="G484" s="50"/>
    </row>
    <row r="485" spans="1:7" x14ac:dyDescent="0.2">
      <c r="A485" s="50"/>
      <c r="B485" s="80"/>
      <c r="C485" s="50"/>
      <c r="D485" s="50"/>
      <c r="E485" s="50"/>
      <c r="F485" s="50"/>
      <c r="G485" s="50"/>
    </row>
    <row r="486" spans="1:7" x14ac:dyDescent="0.2">
      <c r="A486" s="50"/>
      <c r="B486" s="80"/>
      <c r="C486" s="50"/>
      <c r="D486" s="50"/>
      <c r="E486" s="50"/>
      <c r="F486" s="50"/>
      <c r="G486" s="50"/>
    </row>
    <row r="487" spans="1:7" x14ac:dyDescent="0.2">
      <c r="A487" s="50"/>
      <c r="B487" s="80"/>
      <c r="C487" s="50"/>
      <c r="D487" s="50"/>
      <c r="E487" s="50"/>
      <c r="F487" s="50"/>
      <c r="G487" s="50"/>
    </row>
    <row r="488" spans="1:7" x14ac:dyDescent="0.2">
      <c r="A488" s="50"/>
      <c r="B488" s="80"/>
      <c r="C488" s="50"/>
      <c r="D488" s="50"/>
      <c r="E488" s="50"/>
      <c r="F488" s="50"/>
      <c r="G488" s="50"/>
    </row>
    <row r="489" spans="1:7" x14ac:dyDescent="0.2">
      <c r="A489" s="50"/>
      <c r="B489" s="80"/>
      <c r="C489" s="50"/>
      <c r="D489" s="50"/>
      <c r="E489" s="50"/>
      <c r="F489" s="50"/>
      <c r="G489" s="50"/>
    </row>
    <row r="490" spans="1:7" x14ac:dyDescent="0.2">
      <c r="A490" s="50"/>
      <c r="B490" s="80"/>
      <c r="C490" s="50"/>
      <c r="D490" s="50"/>
      <c r="E490" s="50"/>
      <c r="F490" s="50"/>
      <c r="G490" s="50"/>
    </row>
    <row r="491" spans="1:7" x14ac:dyDescent="0.2">
      <c r="A491" s="50"/>
      <c r="B491" s="80"/>
      <c r="C491" s="50"/>
      <c r="D491" s="50"/>
      <c r="E491" s="50"/>
      <c r="F491" s="50"/>
      <c r="G491" s="50"/>
    </row>
    <row r="492" spans="1:7" x14ac:dyDescent="0.2">
      <c r="A492" s="50"/>
      <c r="B492" s="80"/>
      <c r="C492" s="50"/>
      <c r="D492" s="50"/>
      <c r="E492" s="50"/>
      <c r="F492" s="50"/>
      <c r="G492" s="50"/>
    </row>
    <row r="493" spans="1:7" x14ac:dyDescent="0.2">
      <c r="A493" s="50"/>
      <c r="B493" s="80"/>
      <c r="C493" s="50"/>
      <c r="D493" s="50"/>
      <c r="E493" s="50"/>
      <c r="F493" s="50"/>
      <c r="G493" s="50"/>
    </row>
    <row r="494" spans="1:7" x14ac:dyDescent="0.2">
      <c r="A494" s="50"/>
      <c r="B494" s="80"/>
      <c r="C494" s="50"/>
      <c r="D494" s="50"/>
      <c r="E494" s="50"/>
      <c r="F494" s="50"/>
      <c r="G494" s="50"/>
    </row>
    <row r="495" spans="1:7" x14ac:dyDescent="0.2">
      <c r="A495" s="50"/>
      <c r="B495" s="80"/>
      <c r="C495" s="50"/>
      <c r="D495" s="50"/>
      <c r="E495" s="50"/>
      <c r="F495" s="50"/>
      <c r="G495" s="50"/>
    </row>
    <row r="496" spans="1:7" x14ac:dyDescent="0.2">
      <c r="A496" s="50"/>
      <c r="B496" s="80"/>
      <c r="C496" s="50"/>
      <c r="D496" s="50"/>
      <c r="E496" s="50"/>
      <c r="F496" s="50"/>
      <c r="G496" s="50"/>
    </row>
    <row r="497" spans="1:7" x14ac:dyDescent="0.2">
      <c r="A497" s="50"/>
      <c r="B497" s="80"/>
      <c r="C497" s="50"/>
      <c r="D497" s="50"/>
      <c r="E497" s="50"/>
      <c r="F497" s="50"/>
      <c r="G497" s="50"/>
    </row>
    <row r="498" spans="1:7" x14ac:dyDescent="0.2">
      <c r="A498" s="50"/>
      <c r="B498" s="80"/>
      <c r="C498" s="50"/>
      <c r="D498" s="50"/>
      <c r="E498" s="50"/>
      <c r="F498" s="50"/>
      <c r="G498" s="50"/>
    </row>
    <row r="499" spans="1:7" x14ac:dyDescent="0.2">
      <c r="A499" s="50"/>
      <c r="B499" s="80"/>
      <c r="C499" s="50"/>
      <c r="D499" s="50"/>
      <c r="E499" s="50"/>
      <c r="F499" s="50"/>
      <c r="G499" s="50"/>
    </row>
    <row r="500" spans="1:7" x14ac:dyDescent="0.2">
      <c r="A500" s="50"/>
      <c r="B500" s="80"/>
      <c r="C500" s="50"/>
      <c r="D500" s="50"/>
      <c r="E500" s="50"/>
      <c r="F500" s="50"/>
      <c r="G500" s="50"/>
    </row>
    <row r="501" spans="1:7" x14ac:dyDescent="0.2">
      <c r="A501" s="50"/>
      <c r="B501" s="80"/>
      <c r="C501" s="50"/>
      <c r="D501" s="50"/>
      <c r="E501" s="50"/>
      <c r="F501" s="50"/>
      <c r="G501" s="50"/>
    </row>
    <row r="502" spans="1:7" x14ac:dyDescent="0.2">
      <c r="A502" s="50"/>
      <c r="B502" s="80"/>
      <c r="C502" s="50"/>
      <c r="D502" s="50"/>
      <c r="E502" s="50"/>
      <c r="F502" s="50"/>
      <c r="G502" s="50"/>
    </row>
    <row r="503" spans="1:7" x14ac:dyDescent="0.2">
      <c r="A503" s="50"/>
      <c r="B503" s="80"/>
      <c r="C503" s="50"/>
      <c r="D503" s="50"/>
      <c r="E503" s="50"/>
      <c r="F503" s="50"/>
      <c r="G503" s="50"/>
    </row>
    <row r="504" spans="1:7" x14ac:dyDescent="0.2">
      <c r="A504" s="50"/>
      <c r="B504" s="80"/>
      <c r="C504" s="50"/>
      <c r="D504" s="50"/>
      <c r="E504" s="50"/>
      <c r="F504" s="50"/>
      <c r="G504" s="50"/>
    </row>
    <row r="505" spans="1:7" x14ac:dyDescent="0.2">
      <c r="A505" s="50"/>
      <c r="B505" s="80"/>
      <c r="C505" s="50"/>
      <c r="D505" s="50"/>
      <c r="E505" s="50"/>
      <c r="F505" s="50"/>
      <c r="G505" s="50"/>
    </row>
    <row r="506" spans="1:7" x14ac:dyDescent="0.2">
      <c r="A506" s="50"/>
      <c r="B506" s="80"/>
      <c r="C506" s="50"/>
      <c r="D506" s="50"/>
      <c r="E506" s="50"/>
      <c r="F506" s="50"/>
      <c r="G506" s="50"/>
    </row>
    <row r="507" spans="1:7" x14ac:dyDescent="0.2">
      <c r="A507" s="50"/>
      <c r="B507" s="80"/>
      <c r="C507" s="50"/>
      <c r="D507" s="50"/>
      <c r="E507" s="50"/>
      <c r="F507" s="50"/>
      <c r="G507" s="50"/>
    </row>
    <row r="508" spans="1:7" x14ac:dyDescent="0.2">
      <c r="A508" s="50"/>
      <c r="B508" s="80"/>
      <c r="C508" s="50"/>
      <c r="D508" s="50"/>
      <c r="E508" s="50"/>
      <c r="F508" s="50"/>
      <c r="G508" s="50"/>
    </row>
    <row r="509" spans="1:7" x14ac:dyDescent="0.2">
      <c r="A509" s="50"/>
      <c r="B509" s="80"/>
      <c r="C509" s="50"/>
      <c r="D509" s="50"/>
      <c r="E509" s="50"/>
      <c r="F509" s="50"/>
      <c r="G509" s="50"/>
    </row>
    <row r="510" spans="1:7" x14ac:dyDescent="0.2">
      <c r="A510" s="50"/>
      <c r="B510" s="80"/>
      <c r="C510" s="50"/>
      <c r="D510" s="50"/>
      <c r="E510" s="50"/>
      <c r="F510" s="50"/>
      <c r="G510" s="50"/>
    </row>
    <row r="511" spans="1:7" x14ac:dyDescent="0.2">
      <c r="A511" s="50"/>
      <c r="B511" s="80"/>
      <c r="C511" s="50"/>
      <c r="D511" s="50"/>
      <c r="E511" s="50"/>
      <c r="F511" s="50"/>
      <c r="G511" s="50"/>
    </row>
    <row r="512" spans="1:7" x14ac:dyDescent="0.2">
      <c r="A512" s="50"/>
      <c r="B512" s="80"/>
      <c r="C512" s="50"/>
      <c r="D512" s="50"/>
      <c r="E512" s="50"/>
      <c r="F512" s="50"/>
      <c r="G512" s="50"/>
    </row>
    <row r="513" spans="1:7" x14ac:dyDescent="0.2">
      <c r="A513" s="50"/>
      <c r="B513" s="80"/>
      <c r="C513" s="50"/>
      <c r="D513" s="50"/>
      <c r="E513" s="50"/>
      <c r="F513" s="50"/>
      <c r="G513" s="50"/>
    </row>
    <row r="514" spans="1:7" x14ac:dyDescent="0.2">
      <c r="A514" s="50"/>
      <c r="B514" s="80"/>
      <c r="C514" s="50"/>
      <c r="D514" s="50"/>
      <c r="E514" s="50"/>
      <c r="F514" s="50"/>
      <c r="G514" s="50"/>
    </row>
    <row r="515" spans="1:7" x14ac:dyDescent="0.2">
      <c r="A515" s="50"/>
      <c r="B515" s="80"/>
      <c r="C515" s="50"/>
      <c r="D515" s="50"/>
      <c r="E515" s="50"/>
      <c r="F515" s="50"/>
      <c r="G515" s="50"/>
    </row>
    <row r="516" spans="1:7" x14ac:dyDescent="0.2">
      <c r="B516" s="76"/>
      <c r="C516" s="50"/>
      <c r="D516" s="50"/>
    </row>
    <row r="517" spans="1:7" x14ac:dyDescent="0.2">
      <c r="B517" s="76"/>
      <c r="C517" s="50"/>
      <c r="D517" s="50"/>
    </row>
    <row r="518" spans="1:7" x14ac:dyDescent="0.2">
      <c r="B518" s="76"/>
      <c r="C518" s="50"/>
      <c r="D518" s="50"/>
    </row>
    <row r="519" spans="1:7" x14ac:dyDescent="0.2">
      <c r="B519" s="76"/>
      <c r="C519" s="50"/>
      <c r="D519" s="50"/>
    </row>
    <row r="520" spans="1:7" x14ac:dyDescent="0.2">
      <c r="C520" s="50"/>
      <c r="D520" s="50"/>
    </row>
    <row r="521" spans="1:7" x14ac:dyDescent="0.2">
      <c r="C521" s="50"/>
      <c r="D521" s="50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61"/>
  <sheetViews>
    <sheetView workbookViewId="0">
      <selection activeCell="U37" sqref="U37"/>
    </sheetView>
  </sheetViews>
  <sheetFormatPr defaultRowHeight="12.75" x14ac:dyDescent="0.2"/>
  <cols>
    <col min="1" max="1" width="14.85546875" style="185" customWidth="1"/>
    <col min="2" max="2" width="17.85546875" style="38" customWidth="1"/>
    <col min="3" max="3" width="14.28515625" style="38" customWidth="1"/>
    <col min="4" max="4" width="13.7109375" customWidth="1"/>
  </cols>
  <sheetData>
    <row r="2" spans="1:7" x14ac:dyDescent="0.2">
      <c r="B2" s="38" t="s">
        <v>258</v>
      </c>
      <c r="C2" s="38" t="s">
        <v>242</v>
      </c>
      <c r="D2" s="184" t="s">
        <v>259</v>
      </c>
    </row>
    <row r="3" spans="1:7" x14ac:dyDescent="0.2">
      <c r="A3" s="186" t="s">
        <v>128</v>
      </c>
      <c r="B3" s="38">
        <v>5.91</v>
      </c>
      <c r="C3" s="38">
        <v>6.1133372338096255</v>
      </c>
      <c r="D3">
        <v>3.4359999999999999</v>
      </c>
    </row>
    <row r="4" spans="1:7" x14ac:dyDescent="0.2">
      <c r="B4" s="38">
        <v>5.6440000000000001</v>
      </c>
      <c r="C4" s="38">
        <v>6.020810907959012</v>
      </c>
      <c r="D4">
        <v>4.1800000000000006</v>
      </c>
    </row>
    <row r="5" spans="1:7" x14ac:dyDescent="0.2">
      <c r="B5" s="38">
        <v>5.9720000000000004</v>
      </c>
      <c r="C5" s="38">
        <v>5.6696011935693322</v>
      </c>
      <c r="D5">
        <v>3.3659999999999997</v>
      </c>
    </row>
    <row r="6" spans="1:7" x14ac:dyDescent="0.2">
      <c r="B6" s="38">
        <v>2.3719999999999999</v>
      </c>
      <c r="C6" s="38">
        <v>2.537567215897421</v>
      </c>
      <c r="D6">
        <v>1.3859999999999999</v>
      </c>
    </row>
    <row r="7" spans="1:7" x14ac:dyDescent="0.2">
      <c r="B7" s="38">
        <v>1.9399999999999997</v>
      </c>
      <c r="C7" s="38">
        <v>2.5788875897048151</v>
      </c>
      <c r="D7">
        <v>1.1180000000000001</v>
      </c>
    </row>
    <row r="8" spans="1:7" x14ac:dyDescent="0.2">
      <c r="B8" s="38">
        <v>2.1119999999999997</v>
      </c>
      <c r="C8" s="38">
        <v>2.5813209462178626</v>
      </c>
      <c r="D8">
        <v>1.3399999999999999</v>
      </c>
    </row>
    <row r="9" spans="1:7" x14ac:dyDescent="0.2">
      <c r="A9" s="186" t="s">
        <v>129</v>
      </c>
      <c r="B9" s="38">
        <v>10.766</v>
      </c>
      <c r="C9" s="38">
        <v>8.7049953849192132</v>
      </c>
      <c r="F9" s="38">
        <v>1</v>
      </c>
      <c r="G9" s="38" t="s">
        <v>129</v>
      </c>
    </row>
    <row r="10" spans="1:7" x14ac:dyDescent="0.2">
      <c r="B10" s="38">
        <v>10.741999999999999</v>
      </c>
      <c r="C10" s="38">
        <v>7.4808685508125299</v>
      </c>
      <c r="F10" s="38">
        <v>2</v>
      </c>
      <c r="G10" s="38" t="s">
        <v>129</v>
      </c>
    </row>
    <row r="11" spans="1:7" x14ac:dyDescent="0.2">
      <c r="B11" s="38">
        <v>9.581999999999999</v>
      </c>
      <c r="C11" s="38">
        <v>7.7509112659298518</v>
      </c>
      <c r="F11" s="38">
        <v>3</v>
      </c>
      <c r="G11" s="38" t="s">
        <v>129</v>
      </c>
    </row>
    <row r="12" spans="1:7" x14ac:dyDescent="0.2">
      <c r="B12" s="38">
        <v>10.853999999999999</v>
      </c>
      <c r="C12" s="38">
        <v>8.7324699589702028</v>
      </c>
      <c r="F12" s="38">
        <v>4</v>
      </c>
      <c r="G12" s="38" t="s">
        <v>129</v>
      </c>
    </row>
    <row r="13" spans="1:7" x14ac:dyDescent="0.2">
      <c r="B13" s="38">
        <v>8.6560000000000006</v>
      </c>
      <c r="C13" s="38">
        <v>7.3173296111720729</v>
      </c>
      <c r="F13" s="38">
        <v>5</v>
      </c>
      <c r="G13" s="38" t="s">
        <v>129</v>
      </c>
    </row>
    <row r="14" spans="1:7" x14ac:dyDescent="0.2">
      <c r="B14" s="38">
        <v>9.9219999999999988</v>
      </c>
      <c r="C14" s="38">
        <v>8.9928739572135736</v>
      </c>
      <c r="F14" s="38">
        <v>6</v>
      </c>
      <c r="G14" s="38" t="s">
        <v>129</v>
      </c>
    </row>
    <row r="15" spans="1:7" x14ac:dyDescent="0.2">
      <c r="B15" s="38">
        <v>10.382</v>
      </c>
      <c r="C15" s="38">
        <v>10.210216323831455</v>
      </c>
      <c r="F15" s="38">
        <v>7</v>
      </c>
      <c r="G15" s="38" t="s">
        <v>129</v>
      </c>
    </row>
    <row r="16" spans="1:7" x14ac:dyDescent="0.2">
      <c r="B16" s="38">
        <v>9.4379999999999988</v>
      </c>
      <c r="C16" s="38">
        <v>6.2608230940717968</v>
      </c>
      <c r="F16" s="38">
        <v>8</v>
      </c>
      <c r="G16" s="38" t="s">
        <v>129</v>
      </c>
    </row>
    <row r="17" spans="1:7" x14ac:dyDescent="0.2">
      <c r="B17" s="38">
        <v>10.53</v>
      </c>
      <c r="C17" s="38">
        <v>9.2826773388130395</v>
      </c>
      <c r="F17" s="38">
        <v>9</v>
      </c>
      <c r="G17" s="38" t="s">
        <v>129</v>
      </c>
    </row>
    <row r="18" spans="1:7" x14ac:dyDescent="0.2">
      <c r="B18" s="38">
        <v>7.4839999999999991</v>
      </c>
      <c r="C18" s="38">
        <v>8.4152928819650423</v>
      </c>
      <c r="F18" s="38">
        <v>10</v>
      </c>
      <c r="G18" s="38" t="s">
        <v>129</v>
      </c>
    </row>
    <row r="19" spans="1:7" x14ac:dyDescent="0.2">
      <c r="B19" s="38">
        <v>10.686</v>
      </c>
      <c r="C19" s="38">
        <v>9.41653298936399</v>
      </c>
      <c r="D19" s="79"/>
      <c r="F19" s="38">
        <v>11</v>
      </c>
      <c r="G19" s="38" t="s">
        <v>129</v>
      </c>
    </row>
    <row r="20" spans="1:7" x14ac:dyDescent="0.2">
      <c r="B20" s="38">
        <v>11.914</v>
      </c>
      <c r="C20" s="38">
        <v>9.6892932200862631</v>
      </c>
      <c r="D20" s="79"/>
      <c r="F20" s="38">
        <v>12</v>
      </c>
      <c r="G20" s="38" t="s">
        <v>129</v>
      </c>
    </row>
    <row r="21" spans="1:7" s="79" customFormat="1" x14ac:dyDescent="0.2">
      <c r="A21" s="187"/>
      <c r="B21" s="39">
        <v>3.5380000000000003</v>
      </c>
      <c r="C21" s="39">
        <v>4.5391390339432816</v>
      </c>
      <c r="F21" s="38">
        <v>13</v>
      </c>
      <c r="G21" s="38" t="s">
        <v>129</v>
      </c>
    </row>
    <row r="22" spans="1:7" s="79" customFormat="1" x14ac:dyDescent="0.2">
      <c r="A22" s="187"/>
      <c r="B22" s="39">
        <v>3.8859999999999997</v>
      </c>
      <c r="C22" s="39">
        <v>3.3600651968462514</v>
      </c>
      <c r="F22" s="38">
        <v>14</v>
      </c>
      <c r="G22" s="38" t="s">
        <v>129</v>
      </c>
    </row>
    <row r="23" spans="1:7" s="79" customFormat="1" x14ac:dyDescent="0.2">
      <c r="A23" s="187"/>
      <c r="B23" s="39">
        <v>3.8540000000000001</v>
      </c>
      <c r="C23" s="39">
        <v>3.3772136378281159</v>
      </c>
      <c r="F23" s="38">
        <v>15</v>
      </c>
      <c r="G23" s="38" t="s">
        <v>129</v>
      </c>
    </row>
    <row r="24" spans="1:7" s="79" customFormat="1" x14ac:dyDescent="0.2">
      <c r="A24" s="187"/>
      <c r="B24" s="39">
        <v>3.738</v>
      </c>
      <c r="C24" s="39">
        <v>3.6860105495252586</v>
      </c>
      <c r="F24" s="38">
        <v>16</v>
      </c>
      <c r="G24" s="38" t="s">
        <v>129</v>
      </c>
    </row>
    <row r="25" spans="1:7" s="79" customFormat="1" x14ac:dyDescent="0.2">
      <c r="A25" s="187"/>
      <c r="B25" s="39">
        <v>4.4959999999999996</v>
      </c>
      <c r="C25" s="39">
        <v>3.7823519559775587</v>
      </c>
      <c r="F25" s="38">
        <v>17</v>
      </c>
      <c r="G25" s="38" t="s">
        <v>129</v>
      </c>
    </row>
    <row r="26" spans="1:7" s="79" customFormat="1" x14ac:dyDescent="0.2">
      <c r="A26" s="187"/>
      <c r="B26" s="39">
        <v>4.53</v>
      </c>
      <c r="C26" s="39">
        <v>3.3411461791727484</v>
      </c>
      <c r="F26" s="38">
        <v>18</v>
      </c>
      <c r="G26" s="38" t="s">
        <v>129</v>
      </c>
    </row>
    <row r="27" spans="1:7" s="79" customFormat="1" x14ac:dyDescent="0.2">
      <c r="A27" s="187"/>
      <c r="B27" s="39">
        <v>3.6639999999999997</v>
      </c>
      <c r="C27" s="39">
        <v>4.2811087931736749</v>
      </c>
      <c r="F27" s="38">
        <v>19</v>
      </c>
      <c r="G27" s="38" t="s">
        <v>129</v>
      </c>
    </row>
    <row r="28" spans="1:7" s="79" customFormat="1" x14ac:dyDescent="0.2">
      <c r="A28" s="187"/>
      <c r="B28" s="39">
        <v>3.9039999999999999</v>
      </c>
      <c r="C28" s="39">
        <v>4.672164763969441</v>
      </c>
      <c r="F28" s="38">
        <v>20</v>
      </c>
      <c r="G28" s="38" t="s">
        <v>129</v>
      </c>
    </row>
    <row r="29" spans="1:7" s="79" customFormat="1" x14ac:dyDescent="0.2">
      <c r="A29" s="187"/>
      <c r="B29" s="39">
        <v>4.5640000000000001</v>
      </c>
      <c r="C29" s="39">
        <v>4.4345334594053716</v>
      </c>
      <c r="F29" s="38">
        <v>21</v>
      </c>
      <c r="G29" s="38" t="s">
        <v>129</v>
      </c>
    </row>
    <row r="30" spans="1:7" s="79" customFormat="1" x14ac:dyDescent="0.2">
      <c r="A30" s="187"/>
      <c r="B30" s="39">
        <v>2.8559999999999999</v>
      </c>
      <c r="C30" s="39">
        <v>4.4731848852398777</v>
      </c>
      <c r="F30" s="38">
        <v>22</v>
      </c>
      <c r="G30" s="38" t="s">
        <v>129</v>
      </c>
    </row>
    <row r="31" spans="1:7" s="79" customFormat="1" x14ac:dyDescent="0.2">
      <c r="A31" s="187"/>
      <c r="B31" s="39">
        <v>3.8560000000000003</v>
      </c>
      <c r="C31" s="39">
        <v>4.5424059061288071</v>
      </c>
      <c r="F31" s="38">
        <v>23</v>
      </c>
      <c r="G31" s="38" t="s">
        <v>129</v>
      </c>
    </row>
    <row r="32" spans="1:7" s="79" customFormat="1" x14ac:dyDescent="0.2">
      <c r="A32" s="187"/>
      <c r="B32" s="39">
        <v>3.798</v>
      </c>
      <c r="C32" s="39">
        <v>3.9127716958061756</v>
      </c>
      <c r="F32" s="38">
        <v>24</v>
      </c>
      <c r="G32" s="38" t="s">
        <v>129</v>
      </c>
    </row>
    <row r="33" spans="1:7" s="79" customFormat="1" x14ac:dyDescent="0.2">
      <c r="A33" s="187"/>
      <c r="B33" s="39">
        <v>3.5740000000000003</v>
      </c>
      <c r="C33" s="39">
        <v>4.7892490607359672</v>
      </c>
      <c r="F33" s="38">
        <v>25</v>
      </c>
      <c r="G33" s="38" t="s">
        <v>129</v>
      </c>
    </row>
    <row r="34" spans="1:7" s="79" customFormat="1" x14ac:dyDescent="0.2">
      <c r="A34" s="187"/>
      <c r="B34" s="39">
        <v>3.8060000000000005</v>
      </c>
      <c r="C34" s="39">
        <v>4.3927186976017483</v>
      </c>
      <c r="D34"/>
      <c r="F34" s="38">
        <v>26</v>
      </c>
      <c r="G34" s="38" t="s">
        <v>129</v>
      </c>
    </row>
    <row r="35" spans="1:7" s="79" customFormat="1" x14ac:dyDescent="0.2">
      <c r="A35" s="187"/>
      <c r="B35" s="39">
        <v>3.1040000000000001</v>
      </c>
      <c r="C35" s="39">
        <v>4.8210047284719035</v>
      </c>
      <c r="D35"/>
      <c r="F35" s="38">
        <v>27</v>
      </c>
      <c r="G35" s="38" t="s">
        <v>129</v>
      </c>
    </row>
    <row r="36" spans="1:7" x14ac:dyDescent="0.2">
      <c r="B36" s="38">
        <v>3.8660000000000005</v>
      </c>
      <c r="C36" s="38">
        <v>4.5030541044742227</v>
      </c>
      <c r="F36" s="38">
        <v>28</v>
      </c>
      <c r="G36" s="38" t="s">
        <v>129</v>
      </c>
    </row>
    <row r="37" spans="1:7" x14ac:dyDescent="0.2">
      <c r="B37" s="38">
        <v>3.5240000000000005</v>
      </c>
      <c r="C37" s="38">
        <v>4.2340832218477953</v>
      </c>
      <c r="F37" s="38">
        <v>29</v>
      </c>
      <c r="G37" s="38" t="s">
        <v>129</v>
      </c>
    </row>
    <row r="38" spans="1:7" x14ac:dyDescent="0.2">
      <c r="B38" s="38">
        <v>3.8980000000000001</v>
      </c>
      <c r="C38" s="38">
        <v>4.4648551526922082</v>
      </c>
      <c r="F38" s="38">
        <v>30</v>
      </c>
      <c r="G38" s="38" t="s">
        <v>129</v>
      </c>
    </row>
    <row r="39" spans="1:7" x14ac:dyDescent="0.2">
      <c r="B39" s="38">
        <v>3.7160000000000002</v>
      </c>
      <c r="C39" s="38">
        <v>4.4832042698048262</v>
      </c>
      <c r="F39" s="38">
        <v>31</v>
      </c>
      <c r="G39" s="38" t="s">
        <v>129</v>
      </c>
    </row>
    <row r="40" spans="1:7" x14ac:dyDescent="0.2">
      <c r="B40" s="38">
        <v>4.2779999999999996</v>
      </c>
      <c r="C40" s="38">
        <v>4.5420606427947821</v>
      </c>
      <c r="F40" s="38">
        <v>32</v>
      </c>
      <c r="G40" s="38" t="s">
        <v>129</v>
      </c>
    </row>
    <row r="41" spans="1:7" x14ac:dyDescent="0.2">
      <c r="B41" s="38">
        <v>3.9260000000000006</v>
      </c>
      <c r="C41" s="38">
        <v>4.3432837047307888</v>
      </c>
      <c r="F41" s="38">
        <v>33</v>
      </c>
      <c r="G41" s="38" t="s">
        <v>129</v>
      </c>
    </row>
    <row r="42" spans="1:7" x14ac:dyDescent="0.2">
      <c r="B42" s="38">
        <v>3.5539999999999998</v>
      </c>
      <c r="C42" s="38">
        <v>4.4452135625170452</v>
      </c>
      <c r="F42" s="38">
        <v>34</v>
      </c>
      <c r="G42" s="38" t="s">
        <v>129</v>
      </c>
    </row>
    <row r="43" spans="1:7" x14ac:dyDescent="0.2">
      <c r="B43" s="38">
        <v>3.86</v>
      </c>
      <c r="C43" s="38">
        <v>4.6052108462329535</v>
      </c>
      <c r="F43" s="38">
        <v>35</v>
      </c>
      <c r="G43" s="38" t="s">
        <v>129</v>
      </c>
    </row>
    <row r="44" spans="1:7" x14ac:dyDescent="0.2">
      <c r="B44" s="38">
        <v>3.62</v>
      </c>
      <c r="C44" s="38">
        <v>5.1683678850284371</v>
      </c>
      <c r="F44" s="38">
        <v>36</v>
      </c>
      <c r="G44" s="38" t="s">
        <v>129</v>
      </c>
    </row>
    <row r="45" spans="1:7" x14ac:dyDescent="0.2">
      <c r="B45" s="38">
        <v>3.1999999999999993</v>
      </c>
      <c r="C45" s="38">
        <v>4.2552187485115178</v>
      </c>
      <c r="F45" s="38">
        <v>37</v>
      </c>
      <c r="G45" s="38" t="s">
        <v>129</v>
      </c>
    </row>
    <row r="46" spans="1:7" x14ac:dyDescent="0.2">
      <c r="B46" s="38">
        <v>3.8440000000000007</v>
      </c>
      <c r="C46" s="38">
        <v>4.9876515229184957</v>
      </c>
      <c r="F46" s="38">
        <v>38</v>
      </c>
      <c r="G46" s="38" t="s">
        <v>129</v>
      </c>
    </row>
    <row r="47" spans="1:7" x14ac:dyDescent="0.2">
      <c r="B47" s="38">
        <v>4.0620000000000003</v>
      </c>
      <c r="C47" s="38">
        <v>4.2802612090012202</v>
      </c>
      <c r="F47" s="38">
        <v>39</v>
      </c>
      <c r="G47" s="38" t="s">
        <v>129</v>
      </c>
    </row>
    <row r="48" spans="1:7" x14ac:dyDescent="0.2">
      <c r="B48" s="38">
        <v>4.1120000000000001</v>
      </c>
      <c r="C48" s="38">
        <v>5.4807182252623328</v>
      </c>
      <c r="F48" s="38">
        <v>40</v>
      </c>
      <c r="G48" s="38" t="s">
        <v>129</v>
      </c>
    </row>
    <row r="49" spans="1:7" x14ac:dyDescent="0.2">
      <c r="B49" s="38">
        <v>4.0840000000000005</v>
      </c>
      <c r="C49" s="38">
        <v>5.0831719348628948</v>
      </c>
      <c r="F49" s="38">
        <v>41</v>
      </c>
      <c r="G49" s="38" t="s">
        <v>129</v>
      </c>
    </row>
    <row r="50" spans="1:7" x14ac:dyDescent="0.2">
      <c r="B50" s="38">
        <v>4.55</v>
      </c>
      <c r="C50" s="38">
        <v>4.0227148233957273</v>
      </c>
      <c r="F50" s="38">
        <v>42</v>
      </c>
      <c r="G50" s="38" t="s">
        <v>129</v>
      </c>
    </row>
    <row r="51" spans="1:7" x14ac:dyDescent="0.2">
      <c r="B51" s="38">
        <v>4.1080000000000005</v>
      </c>
      <c r="C51" s="38">
        <v>3.8102111586824878</v>
      </c>
      <c r="F51" s="38">
        <v>43</v>
      </c>
      <c r="G51" s="38" t="s">
        <v>129</v>
      </c>
    </row>
    <row r="52" spans="1:7" x14ac:dyDescent="0.2">
      <c r="B52" s="38">
        <v>3.1059999999999999</v>
      </c>
      <c r="C52" s="38">
        <v>4.5779562172094694</v>
      </c>
      <c r="F52" s="38">
        <v>44</v>
      </c>
      <c r="G52" s="38" t="s">
        <v>129</v>
      </c>
    </row>
    <row r="53" spans="1:7" x14ac:dyDescent="0.2">
      <c r="B53" s="38">
        <v>2.9159999999999999</v>
      </c>
      <c r="C53" s="38">
        <v>4.8825228376070395</v>
      </c>
      <c r="F53" s="38">
        <v>45</v>
      </c>
      <c r="G53" s="38" t="s">
        <v>129</v>
      </c>
    </row>
    <row r="54" spans="1:7" x14ac:dyDescent="0.2">
      <c r="B54" s="38">
        <v>3.54</v>
      </c>
      <c r="C54" s="38">
        <v>5.3513599411863577</v>
      </c>
      <c r="F54" s="38">
        <v>46</v>
      </c>
      <c r="G54" s="38" t="s">
        <v>129</v>
      </c>
    </row>
    <row r="55" spans="1:7" x14ac:dyDescent="0.2">
      <c r="B55" s="38">
        <v>3.7160000000000002</v>
      </c>
      <c r="C55" s="38">
        <v>4.5135101858669122</v>
      </c>
      <c r="F55" s="38">
        <v>47</v>
      </c>
      <c r="G55" s="38" t="s">
        <v>129</v>
      </c>
    </row>
    <row r="56" spans="1:7" x14ac:dyDescent="0.2">
      <c r="B56" s="38">
        <v>3.6060000000000003</v>
      </c>
      <c r="C56" s="38">
        <v>4.1744373184849515</v>
      </c>
      <c r="F56" s="38">
        <v>48</v>
      </c>
      <c r="G56" s="38" t="s">
        <v>129</v>
      </c>
    </row>
    <row r="57" spans="1:7" x14ac:dyDescent="0.2">
      <c r="B57" s="38">
        <v>3.5859999999999994</v>
      </c>
      <c r="C57" s="38">
        <v>6.3403711084728389</v>
      </c>
      <c r="F57" s="38">
        <v>49</v>
      </c>
      <c r="G57" s="38" t="s">
        <v>129</v>
      </c>
    </row>
    <row r="58" spans="1:7" x14ac:dyDescent="0.2">
      <c r="B58" s="38">
        <v>3.782</v>
      </c>
      <c r="C58" s="38">
        <v>5.1303556497878828</v>
      </c>
      <c r="F58" s="38">
        <v>50</v>
      </c>
      <c r="G58" s="38" t="s">
        <v>129</v>
      </c>
    </row>
    <row r="59" spans="1:7" x14ac:dyDescent="0.2">
      <c r="B59" s="38">
        <v>4.4480000000000004</v>
      </c>
      <c r="C59" s="38">
        <v>5.0089794911123571</v>
      </c>
      <c r="F59" s="38">
        <v>51</v>
      </c>
      <c r="G59" s="38" t="s">
        <v>129</v>
      </c>
    </row>
    <row r="60" spans="1:7" x14ac:dyDescent="0.2">
      <c r="A60" s="186" t="s">
        <v>239</v>
      </c>
      <c r="B60" s="38">
        <v>22.568000000000001</v>
      </c>
      <c r="C60" s="38">
        <v>18.604638301322495</v>
      </c>
      <c r="D60">
        <v>19.038</v>
      </c>
      <c r="F60" s="38">
        <v>1</v>
      </c>
      <c r="G60" s="38" t="s">
        <v>239</v>
      </c>
    </row>
    <row r="61" spans="1:7" x14ac:dyDescent="0.2">
      <c r="B61" s="38">
        <v>25.323999999999998</v>
      </c>
      <c r="C61" s="38">
        <v>22.050874300394376</v>
      </c>
      <c r="D61">
        <v>18.453999999999997</v>
      </c>
      <c r="F61" s="38">
        <v>2</v>
      </c>
      <c r="G61" s="38" t="s">
        <v>239</v>
      </c>
    </row>
    <row r="62" spans="1:7" x14ac:dyDescent="0.2">
      <c r="B62" s="38">
        <v>22.945999999999998</v>
      </c>
      <c r="C62" s="38">
        <v>20.12968965729625</v>
      </c>
      <c r="D62">
        <v>18.491999999999997</v>
      </c>
      <c r="F62" s="38">
        <v>3</v>
      </c>
      <c r="G62" s="38" t="s">
        <v>239</v>
      </c>
    </row>
    <row r="63" spans="1:7" x14ac:dyDescent="0.2">
      <c r="B63" s="38">
        <v>20.203999999999997</v>
      </c>
      <c r="C63" s="38">
        <v>17.486930470644424</v>
      </c>
      <c r="D63">
        <v>15.664000000000001</v>
      </c>
      <c r="F63" s="38">
        <v>4</v>
      </c>
      <c r="G63" s="38" t="s">
        <v>239</v>
      </c>
    </row>
    <row r="64" spans="1:7" x14ac:dyDescent="0.2">
      <c r="B64" s="38">
        <v>25.038</v>
      </c>
      <c r="C64" s="38">
        <v>18.987561160621343</v>
      </c>
      <c r="D64">
        <v>16.007999999999999</v>
      </c>
      <c r="F64" s="38">
        <v>5</v>
      </c>
      <c r="G64" s="38" t="s">
        <v>239</v>
      </c>
    </row>
    <row r="65" spans="2:7" x14ac:dyDescent="0.2">
      <c r="B65" s="38">
        <v>22.39</v>
      </c>
      <c r="C65" s="38">
        <v>16.097944591243387</v>
      </c>
      <c r="D65">
        <v>16.393999999999998</v>
      </c>
      <c r="F65" s="38">
        <v>6</v>
      </c>
      <c r="G65" s="38" t="s">
        <v>239</v>
      </c>
    </row>
    <row r="66" spans="2:7" x14ac:dyDescent="0.2">
      <c r="B66" s="38">
        <v>20.308</v>
      </c>
      <c r="C66" s="38">
        <v>20.936862691636588</v>
      </c>
      <c r="D66">
        <v>17.79</v>
      </c>
      <c r="F66" s="38">
        <v>7</v>
      </c>
      <c r="G66" s="38" t="s">
        <v>239</v>
      </c>
    </row>
    <row r="67" spans="2:7" x14ac:dyDescent="0.2">
      <c r="B67" s="38">
        <v>23.54</v>
      </c>
      <c r="C67" s="38">
        <v>21.011565853154828</v>
      </c>
      <c r="D67">
        <v>17.626000000000001</v>
      </c>
      <c r="F67" s="38">
        <v>8</v>
      </c>
      <c r="G67" s="38" t="s">
        <v>239</v>
      </c>
    </row>
    <row r="68" spans="2:7" x14ac:dyDescent="0.2">
      <c r="B68" s="38">
        <v>22.302</v>
      </c>
      <c r="C68" s="38">
        <v>17.231911581023923</v>
      </c>
      <c r="D68">
        <v>15.049999999999997</v>
      </c>
      <c r="F68" s="38">
        <v>9</v>
      </c>
      <c r="G68" s="38" t="s">
        <v>239</v>
      </c>
    </row>
    <row r="69" spans="2:7" x14ac:dyDescent="0.2">
      <c r="B69" s="38">
        <v>23.693999999999999</v>
      </c>
      <c r="C69" s="38">
        <v>22.732492395203785</v>
      </c>
      <c r="D69">
        <v>17.489999999999998</v>
      </c>
      <c r="F69" s="38">
        <v>10</v>
      </c>
      <c r="G69" s="38" t="s">
        <v>239</v>
      </c>
    </row>
    <row r="70" spans="2:7" x14ac:dyDescent="0.2">
      <c r="B70" s="38">
        <v>22.763999999999999</v>
      </c>
      <c r="C70" s="38">
        <v>20.211472553541917</v>
      </c>
      <c r="D70">
        <v>19.107999999999997</v>
      </c>
      <c r="F70" s="38">
        <v>11</v>
      </c>
      <c r="G70" s="38" t="s">
        <v>239</v>
      </c>
    </row>
    <row r="71" spans="2:7" x14ac:dyDescent="0.2">
      <c r="B71" s="38">
        <v>22.923999999999999</v>
      </c>
      <c r="C71" s="38">
        <v>19.432385492671532</v>
      </c>
      <c r="D71">
        <v>17.577999999999999</v>
      </c>
      <c r="F71" s="38">
        <v>12</v>
      </c>
      <c r="G71" s="38" t="s">
        <v>239</v>
      </c>
    </row>
    <row r="72" spans="2:7" x14ac:dyDescent="0.2">
      <c r="B72" s="38">
        <v>8.0280000000000005</v>
      </c>
      <c r="C72" s="38">
        <v>10.593954655974418</v>
      </c>
      <c r="D72">
        <v>7.1120000000000001</v>
      </c>
      <c r="F72" s="38">
        <v>13</v>
      </c>
      <c r="G72" s="38" t="s">
        <v>239</v>
      </c>
    </row>
    <row r="73" spans="2:7" x14ac:dyDescent="0.2">
      <c r="B73" s="38">
        <v>8.6319999999999997</v>
      </c>
      <c r="C73" s="38">
        <v>10.478840865849786</v>
      </c>
      <c r="D73">
        <v>6.2240000000000002</v>
      </c>
      <c r="F73" s="38">
        <v>14</v>
      </c>
      <c r="G73" s="38" t="s">
        <v>239</v>
      </c>
    </row>
    <row r="74" spans="2:7" x14ac:dyDescent="0.2">
      <c r="B74" s="38">
        <v>8.6219999999999999</v>
      </c>
      <c r="C74" s="38">
        <v>8.7034209426235787</v>
      </c>
      <c r="D74">
        <v>6.0520000000000005</v>
      </c>
      <c r="F74" s="38">
        <v>15</v>
      </c>
      <c r="G74" s="38" t="s">
        <v>239</v>
      </c>
    </row>
    <row r="75" spans="2:7" x14ac:dyDescent="0.2">
      <c r="B75" s="38">
        <v>9.7200000000000006</v>
      </c>
      <c r="C75" s="38">
        <v>7.6278303791490973</v>
      </c>
      <c r="D75">
        <v>7.08</v>
      </c>
      <c r="F75" s="38">
        <v>16</v>
      </c>
      <c r="G75" s="38" t="s">
        <v>239</v>
      </c>
    </row>
    <row r="76" spans="2:7" x14ac:dyDescent="0.2">
      <c r="B76" s="38">
        <v>8.2059999999999995</v>
      </c>
      <c r="C76" s="38">
        <v>9.4434811763063191</v>
      </c>
      <c r="D76">
        <v>6.6339999999999986</v>
      </c>
      <c r="F76" s="38">
        <v>17</v>
      </c>
      <c r="G76" s="38" t="s">
        <v>239</v>
      </c>
    </row>
    <row r="77" spans="2:7" x14ac:dyDescent="0.2">
      <c r="B77" s="38">
        <v>10.388000000000002</v>
      </c>
      <c r="C77" s="38">
        <v>12.920185251644249</v>
      </c>
      <c r="D77">
        <v>8.2099999999999991</v>
      </c>
      <c r="F77" s="38">
        <v>18</v>
      </c>
      <c r="G77" s="38" t="s">
        <v>239</v>
      </c>
    </row>
    <row r="78" spans="2:7" x14ac:dyDescent="0.2">
      <c r="B78" s="38">
        <v>8.2079999999999984</v>
      </c>
      <c r="C78" s="38">
        <v>12.479234612291092</v>
      </c>
      <c r="D78">
        <v>6.7939999999999996</v>
      </c>
      <c r="F78" s="38">
        <v>19</v>
      </c>
      <c r="G78" s="38" t="s">
        <v>239</v>
      </c>
    </row>
    <row r="79" spans="2:7" x14ac:dyDescent="0.2">
      <c r="B79" s="38">
        <v>8.7740000000000009</v>
      </c>
      <c r="C79" s="38">
        <v>10.370025264951076</v>
      </c>
      <c r="D79">
        <v>7.702</v>
      </c>
      <c r="F79" s="38">
        <v>20</v>
      </c>
      <c r="G79" s="38" t="s">
        <v>239</v>
      </c>
    </row>
    <row r="80" spans="2:7" x14ac:dyDescent="0.2">
      <c r="B80" s="38">
        <v>7.5219999999999994</v>
      </c>
      <c r="C80" s="38">
        <v>9.5397904768383857</v>
      </c>
      <c r="D80">
        <v>8.4060000000000006</v>
      </c>
      <c r="F80" s="38">
        <v>21</v>
      </c>
      <c r="G80" s="38" t="s">
        <v>239</v>
      </c>
    </row>
    <row r="81" spans="2:7" x14ac:dyDescent="0.2">
      <c r="B81" s="38">
        <v>10.552000000000001</v>
      </c>
      <c r="C81" s="38">
        <v>9.0526202623353367</v>
      </c>
      <c r="D81">
        <v>7</v>
      </c>
      <c r="F81" s="38">
        <v>22</v>
      </c>
      <c r="G81" s="38" t="s">
        <v>239</v>
      </c>
    </row>
    <row r="82" spans="2:7" x14ac:dyDescent="0.2">
      <c r="B82" s="38">
        <v>10.576000000000001</v>
      </c>
      <c r="C82" s="38">
        <v>10.406439752849188</v>
      </c>
      <c r="D82">
        <v>7.2900000000000009</v>
      </c>
      <c r="F82" s="38">
        <v>23</v>
      </c>
      <c r="G82" s="38" t="s">
        <v>239</v>
      </c>
    </row>
    <row r="83" spans="2:7" x14ac:dyDescent="0.2">
      <c r="B83" s="38">
        <v>11.368</v>
      </c>
      <c r="C83" s="38">
        <v>11.354701764340831</v>
      </c>
      <c r="D83">
        <v>7.5060000000000002</v>
      </c>
      <c r="F83" s="38">
        <v>24</v>
      </c>
      <c r="G83" s="38" t="s">
        <v>239</v>
      </c>
    </row>
    <row r="84" spans="2:7" x14ac:dyDescent="0.2">
      <c r="B84" s="38">
        <v>11.49</v>
      </c>
      <c r="C84" s="38">
        <v>12.029815015439194</v>
      </c>
      <c r="D84">
        <v>7.8739999999999997</v>
      </c>
      <c r="F84" s="38">
        <v>25</v>
      </c>
      <c r="G84" s="38" t="s">
        <v>239</v>
      </c>
    </row>
    <row r="85" spans="2:7" x14ac:dyDescent="0.2">
      <c r="B85" s="38">
        <v>11.548</v>
      </c>
      <c r="C85" s="38">
        <v>11.162203133936053</v>
      </c>
      <c r="D85">
        <v>8.5019999999999989</v>
      </c>
      <c r="F85" s="38">
        <v>26</v>
      </c>
      <c r="G85" s="38" t="s">
        <v>239</v>
      </c>
    </row>
    <row r="86" spans="2:7" x14ac:dyDescent="0.2">
      <c r="B86" s="38">
        <v>10.693999999999999</v>
      </c>
      <c r="C86" s="38">
        <v>9.2325784089385863</v>
      </c>
      <c r="D86">
        <v>6.363999999999999</v>
      </c>
      <c r="F86" s="38">
        <v>27</v>
      </c>
      <c r="G86" s="38" t="s">
        <v>239</v>
      </c>
    </row>
    <row r="87" spans="2:7" x14ac:dyDescent="0.2">
      <c r="B87" s="38">
        <v>11.023999999999999</v>
      </c>
      <c r="C87" s="38">
        <v>9.0838614468770746</v>
      </c>
      <c r="D87">
        <v>6.8980000000000006</v>
      </c>
      <c r="F87" s="38">
        <v>28</v>
      </c>
      <c r="G87" s="38" t="s">
        <v>239</v>
      </c>
    </row>
    <row r="88" spans="2:7" x14ac:dyDescent="0.2">
      <c r="B88" s="38">
        <v>12.266</v>
      </c>
      <c r="C88" s="38">
        <v>11.756671192590124</v>
      </c>
      <c r="D88">
        <v>7.1</v>
      </c>
      <c r="F88" s="38">
        <v>29</v>
      </c>
      <c r="G88" s="38" t="s">
        <v>239</v>
      </c>
    </row>
    <row r="89" spans="2:7" x14ac:dyDescent="0.2">
      <c r="B89" s="38">
        <v>11.360000000000001</v>
      </c>
      <c r="C89" s="38">
        <v>11.155357114852222</v>
      </c>
      <c r="D89">
        <v>8.2119999999999997</v>
      </c>
      <c r="F89" s="38">
        <v>30</v>
      </c>
      <c r="G89" s="38" t="s">
        <v>239</v>
      </c>
    </row>
    <row r="90" spans="2:7" x14ac:dyDescent="0.2">
      <c r="B90" s="38">
        <v>9.99</v>
      </c>
      <c r="C90" s="38">
        <v>12.328573212150117</v>
      </c>
      <c r="D90">
        <v>7.3579999999999997</v>
      </c>
      <c r="F90" s="38">
        <v>31</v>
      </c>
      <c r="G90" s="38" t="s">
        <v>239</v>
      </c>
    </row>
    <row r="91" spans="2:7" x14ac:dyDescent="0.2">
      <c r="B91" s="38">
        <v>10.814</v>
      </c>
      <c r="C91" s="38">
        <v>10.824218495459132</v>
      </c>
      <c r="D91">
        <v>8.0340000000000007</v>
      </c>
      <c r="F91" s="38">
        <v>32</v>
      </c>
      <c r="G91" s="38" t="s">
        <v>239</v>
      </c>
    </row>
    <row r="92" spans="2:7" x14ac:dyDescent="0.2">
      <c r="B92" s="38">
        <v>11.138</v>
      </c>
      <c r="C92" s="38">
        <v>10.302767408890913</v>
      </c>
      <c r="D92">
        <v>7.7200000000000006</v>
      </c>
      <c r="F92" s="38">
        <v>33</v>
      </c>
      <c r="G92" s="38" t="s">
        <v>239</v>
      </c>
    </row>
    <row r="93" spans="2:7" x14ac:dyDescent="0.2">
      <c r="B93" s="38">
        <v>10.932</v>
      </c>
      <c r="C93" s="38">
        <v>11.337521574236309</v>
      </c>
      <c r="D93">
        <v>7.0699999999999985</v>
      </c>
      <c r="F93" s="38">
        <v>34</v>
      </c>
      <c r="G93" s="38" t="s">
        <v>239</v>
      </c>
    </row>
    <row r="94" spans="2:7" x14ac:dyDescent="0.2">
      <c r="B94" s="38">
        <v>8.7140000000000004</v>
      </c>
      <c r="C94" s="38">
        <v>9.7309698648786398</v>
      </c>
      <c r="D94">
        <v>6.0840000000000005</v>
      </c>
      <c r="F94" s="38">
        <v>35</v>
      </c>
      <c r="G94" s="38" t="s">
        <v>239</v>
      </c>
    </row>
    <row r="95" spans="2:7" x14ac:dyDescent="0.2">
      <c r="B95" s="38">
        <v>10.34</v>
      </c>
      <c r="C95" s="38">
        <v>11.224402705566893</v>
      </c>
      <c r="D95">
        <v>7.766</v>
      </c>
      <c r="F95" s="38">
        <v>36</v>
      </c>
      <c r="G95" s="38" t="s">
        <v>239</v>
      </c>
    </row>
    <row r="96" spans="2:7" x14ac:dyDescent="0.2">
      <c r="B96" s="38">
        <v>7.4380000000000006</v>
      </c>
      <c r="C96" s="38">
        <v>8.8661210536169683</v>
      </c>
      <c r="D96">
        <v>6.0579999999999989</v>
      </c>
      <c r="F96" s="38">
        <v>37</v>
      </c>
      <c r="G96" s="38" t="s">
        <v>239</v>
      </c>
    </row>
    <row r="97" spans="1:7" x14ac:dyDescent="0.2">
      <c r="B97" s="38">
        <v>7.1619999999999999</v>
      </c>
      <c r="C97" s="38">
        <v>9.9693576222405067</v>
      </c>
      <c r="D97">
        <v>7.2979999999999992</v>
      </c>
      <c r="F97" s="38">
        <v>38</v>
      </c>
      <c r="G97" s="38" t="s">
        <v>239</v>
      </c>
    </row>
    <row r="98" spans="1:7" x14ac:dyDescent="0.2">
      <c r="B98" s="38">
        <v>6.8100000000000005</v>
      </c>
      <c r="C98" s="38">
        <v>11.79200182286179</v>
      </c>
      <c r="D98">
        <v>7.5840000000000005</v>
      </c>
      <c r="F98" s="38">
        <v>39</v>
      </c>
      <c r="G98" s="38" t="s">
        <v>239</v>
      </c>
    </row>
    <row r="99" spans="1:7" x14ac:dyDescent="0.2">
      <c r="B99" s="38">
        <v>9.1440000000000001</v>
      </c>
      <c r="C99" s="38">
        <v>7.2422341865670781</v>
      </c>
      <c r="D99">
        <v>6.2419999999999991</v>
      </c>
      <c r="F99" s="38">
        <v>40</v>
      </c>
      <c r="G99" s="38" t="s">
        <v>239</v>
      </c>
    </row>
    <row r="100" spans="1:7" x14ac:dyDescent="0.2">
      <c r="B100" s="38">
        <v>8.418000000000001</v>
      </c>
      <c r="C100" s="38">
        <v>10.007989940402778</v>
      </c>
      <c r="D100">
        <v>6.14</v>
      </c>
      <c r="F100" s="38">
        <v>41</v>
      </c>
      <c r="G100" s="38" t="s">
        <v>239</v>
      </c>
    </row>
    <row r="101" spans="1:7" x14ac:dyDescent="0.2">
      <c r="B101" s="38">
        <v>7.992</v>
      </c>
      <c r="C101" s="38">
        <v>9.1506046465897128</v>
      </c>
      <c r="D101">
        <v>6.6920000000000002</v>
      </c>
      <c r="F101" s="38">
        <v>42</v>
      </c>
      <c r="G101" s="38" t="s">
        <v>239</v>
      </c>
    </row>
    <row r="102" spans="1:7" x14ac:dyDescent="0.2">
      <c r="B102" s="38">
        <v>9.5419999999999998</v>
      </c>
      <c r="C102" s="38">
        <v>10.688756735662489</v>
      </c>
      <c r="D102">
        <v>7.7299999999999995</v>
      </c>
      <c r="F102" s="38">
        <v>43</v>
      </c>
      <c r="G102" s="38" t="s">
        <v>239</v>
      </c>
    </row>
    <row r="103" spans="1:7" x14ac:dyDescent="0.2">
      <c r="B103" s="38">
        <v>8.8140000000000001</v>
      </c>
      <c r="C103" s="38">
        <v>10.566170455407484</v>
      </c>
      <c r="D103">
        <v>6.8079999999999998</v>
      </c>
      <c r="F103" s="38">
        <v>44</v>
      </c>
      <c r="G103" s="38" t="s">
        <v>239</v>
      </c>
    </row>
    <row r="104" spans="1:7" x14ac:dyDescent="0.2">
      <c r="B104" s="38">
        <v>8.4719999999999995</v>
      </c>
      <c r="C104" s="38">
        <v>10.079049809186827</v>
      </c>
      <c r="D104">
        <v>7.6379999999999999</v>
      </c>
      <c r="F104" s="38">
        <v>45</v>
      </c>
      <c r="G104" s="38" t="s">
        <v>239</v>
      </c>
    </row>
    <row r="105" spans="1:7" x14ac:dyDescent="0.2">
      <c r="B105" s="38">
        <v>8.6900000000000013</v>
      </c>
      <c r="C105" s="38">
        <v>9.9923862243351067</v>
      </c>
      <c r="D105">
        <v>7.2259999999999991</v>
      </c>
      <c r="F105" s="38">
        <v>46</v>
      </c>
      <c r="G105" s="38" t="s">
        <v>239</v>
      </c>
    </row>
    <row r="106" spans="1:7" x14ac:dyDescent="0.2">
      <c r="B106" s="38">
        <v>9.2079999999999984</v>
      </c>
      <c r="C106" s="38">
        <v>8.6764492220237521</v>
      </c>
      <c r="D106">
        <v>6.6779999999999999</v>
      </c>
      <c r="F106" s="38">
        <v>47</v>
      </c>
      <c r="G106" s="38" t="s">
        <v>239</v>
      </c>
    </row>
    <row r="107" spans="1:7" x14ac:dyDescent="0.2">
      <c r="B107" s="38">
        <v>10.148000000000001</v>
      </c>
      <c r="C107" s="38">
        <v>9.6209799963749134</v>
      </c>
      <c r="D107">
        <v>7.2</v>
      </c>
      <c r="F107" s="38">
        <v>48</v>
      </c>
      <c r="G107" s="38" t="s">
        <v>239</v>
      </c>
    </row>
    <row r="108" spans="1:7" x14ac:dyDescent="0.2">
      <c r="B108" s="38">
        <v>10.610000000000001</v>
      </c>
      <c r="C108" s="38">
        <v>9.8333757041256931</v>
      </c>
      <c r="D108">
        <v>6.8899999999999988</v>
      </c>
      <c r="F108" s="38">
        <v>49</v>
      </c>
      <c r="G108" s="38" t="s">
        <v>239</v>
      </c>
    </row>
    <row r="109" spans="1:7" x14ac:dyDescent="0.2">
      <c r="B109" s="38">
        <v>10.674000000000001</v>
      </c>
      <c r="C109" s="38">
        <v>10.802454026909226</v>
      </c>
      <c r="D109">
        <v>6.3620000000000001</v>
      </c>
      <c r="F109" s="38">
        <v>50</v>
      </c>
      <c r="G109" s="38" t="s">
        <v>239</v>
      </c>
    </row>
    <row r="110" spans="1:7" x14ac:dyDescent="0.2">
      <c r="B110" s="38">
        <v>9.1660000000000004</v>
      </c>
      <c r="C110" s="38">
        <v>8.3775200875819547</v>
      </c>
      <c r="D110">
        <v>5.2260000000000009</v>
      </c>
      <c r="F110" s="38">
        <v>51</v>
      </c>
      <c r="G110" s="38" t="s">
        <v>239</v>
      </c>
    </row>
    <row r="111" spans="1:7" x14ac:dyDescent="0.2">
      <c r="A111" s="186" t="s">
        <v>240</v>
      </c>
      <c r="B111" s="38">
        <v>46.779999999999994</v>
      </c>
      <c r="C111" s="38">
        <v>41.764577860098115</v>
      </c>
      <c r="D111">
        <v>36.055999999999997</v>
      </c>
      <c r="F111" s="38">
        <v>1</v>
      </c>
      <c r="G111" s="38" t="s">
        <v>240</v>
      </c>
    </row>
    <row r="112" spans="1:7" x14ac:dyDescent="0.2">
      <c r="B112" s="38">
        <v>47.856000000000002</v>
      </c>
      <c r="C112" s="38">
        <v>55.857765621765822</v>
      </c>
      <c r="D112">
        <v>33.477999999999994</v>
      </c>
      <c r="F112" s="38">
        <v>2</v>
      </c>
      <c r="G112" s="38" t="s">
        <v>240</v>
      </c>
    </row>
    <row r="113" spans="2:7" x14ac:dyDescent="0.2">
      <c r="B113" s="38">
        <v>46.001999999999995</v>
      </c>
      <c r="C113" s="38">
        <v>41.893850584271625</v>
      </c>
      <c r="D113">
        <v>35.154000000000003</v>
      </c>
      <c r="F113" s="38">
        <v>3</v>
      </c>
      <c r="G113" s="38" t="s">
        <v>240</v>
      </c>
    </row>
    <row r="114" spans="2:7" x14ac:dyDescent="0.2">
      <c r="B114" s="38">
        <v>39.762</v>
      </c>
      <c r="C114" s="38">
        <v>33.604744019931417</v>
      </c>
      <c r="D114">
        <v>24.356000000000002</v>
      </c>
      <c r="F114" s="38">
        <v>4</v>
      </c>
      <c r="G114" s="38" t="s">
        <v>240</v>
      </c>
    </row>
    <row r="115" spans="2:7" x14ac:dyDescent="0.2">
      <c r="B115" s="38">
        <v>39.42</v>
      </c>
      <c r="C115" s="38">
        <v>32.377207663863039</v>
      </c>
      <c r="D115">
        <v>24.42</v>
      </c>
      <c r="F115" s="38">
        <v>5</v>
      </c>
      <c r="G115" s="38" t="s">
        <v>240</v>
      </c>
    </row>
    <row r="116" spans="2:7" x14ac:dyDescent="0.2">
      <c r="B116" s="38">
        <v>41.637999999999998</v>
      </c>
      <c r="C116" s="38">
        <v>37.862555062752648</v>
      </c>
      <c r="D116">
        <v>28.542000000000002</v>
      </c>
      <c r="F116" s="38">
        <v>6</v>
      </c>
      <c r="G116" s="38" t="s">
        <v>240</v>
      </c>
    </row>
    <row r="117" spans="2:7" x14ac:dyDescent="0.2">
      <c r="B117" s="38">
        <v>36.158000000000001</v>
      </c>
      <c r="C117" s="38">
        <v>34.491211662441636</v>
      </c>
      <c r="D117">
        <v>26.05</v>
      </c>
      <c r="F117" s="38">
        <v>7</v>
      </c>
      <c r="G117" s="38" t="s">
        <v>240</v>
      </c>
    </row>
    <row r="118" spans="2:7" x14ac:dyDescent="0.2">
      <c r="B118" s="38">
        <v>41.955999999999996</v>
      </c>
      <c r="C118" s="38">
        <v>45.684111091014735</v>
      </c>
      <c r="D118">
        <v>26.001999999999999</v>
      </c>
      <c r="F118" s="38">
        <v>8</v>
      </c>
      <c r="G118" s="38" t="s">
        <v>240</v>
      </c>
    </row>
    <row r="119" spans="2:7" x14ac:dyDescent="0.2">
      <c r="B119" s="38">
        <v>43.86</v>
      </c>
      <c r="C119" s="38">
        <v>41.995221306436783</v>
      </c>
      <c r="D119">
        <v>31.845999999999997</v>
      </c>
      <c r="F119" s="38">
        <v>9</v>
      </c>
      <c r="G119" s="38" t="s">
        <v>240</v>
      </c>
    </row>
    <row r="120" spans="2:7" x14ac:dyDescent="0.2">
      <c r="B120" s="38">
        <v>42.451999999999991</v>
      </c>
      <c r="C120" s="38">
        <v>37.277329304020064</v>
      </c>
      <c r="D120">
        <v>30.568000000000001</v>
      </c>
      <c r="F120" s="38">
        <v>10</v>
      </c>
      <c r="G120" s="38" t="s">
        <v>240</v>
      </c>
    </row>
    <row r="121" spans="2:7" x14ac:dyDescent="0.2">
      <c r="B121" s="38">
        <v>37.552</v>
      </c>
      <c r="C121" s="38">
        <v>33.551464998583391</v>
      </c>
      <c r="D121">
        <v>24.398</v>
      </c>
      <c r="F121" s="38">
        <v>11</v>
      </c>
      <c r="G121" s="38" t="s">
        <v>240</v>
      </c>
    </row>
    <row r="122" spans="2:7" x14ac:dyDescent="0.2">
      <c r="B122" s="38">
        <v>38.401999999999994</v>
      </c>
      <c r="C122" s="38">
        <v>35.076548866376463</v>
      </c>
      <c r="D122">
        <v>28.576000000000001</v>
      </c>
      <c r="F122" s="38">
        <v>12</v>
      </c>
      <c r="G122" s="38" t="s">
        <v>240</v>
      </c>
    </row>
    <row r="123" spans="2:7" x14ac:dyDescent="0.2">
      <c r="B123" s="38">
        <v>20.038</v>
      </c>
      <c r="C123" s="38">
        <v>19.405648645363435</v>
      </c>
      <c r="D123">
        <v>17.097999999999999</v>
      </c>
      <c r="F123" s="38">
        <v>13</v>
      </c>
      <c r="G123" s="38" t="s">
        <v>240</v>
      </c>
    </row>
    <row r="124" spans="2:7" x14ac:dyDescent="0.2">
      <c r="B124" s="38">
        <v>19.884</v>
      </c>
      <c r="C124" s="38">
        <v>22.371632824830531</v>
      </c>
      <c r="D124">
        <v>16.835999999999999</v>
      </c>
      <c r="F124" s="38">
        <v>14</v>
      </c>
      <c r="G124" s="38" t="s">
        <v>240</v>
      </c>
    </row>
    <row r="125" spans="2:7" x14ac:dyDescent="0.2">
      <c r="B125" s="38">
        <v>22.708000000000002</v>
      </c>
      <c r="C125" s="38">
        <v>18.824060247329296</v>
      </c>
      <c r="D125">
        <v>16.321999999999996</v>
      </c>
      <c r="F125" s="38">
        <v>15</v>
      </c>
      <c r="G125" s="38" t="s">
        <v>240</v>
      </c>
    </row>
    <row r="126" spans="2:7" x14ac:dyDescent="0.2">
      <c r="B126" s="38">
        <v>19.787999999999997</v>
      </c>
      <c r="C126" s="38">
        <v>20.731633598838737</v>
      </c>
      <c r="D126">
        <v>14.687999999999999</v>
      </c>
      <c r="F126" s="38">
        <v>16</v>
      </c>
      <c r="G126" s="38" t="s">
        <v>240</v>
      </c>
    </row>
    <row r="127" spans="2:7" x14ac:dyDescent="0.2">
      <c r="B127" s="38">
        <v>20.201999999999998</v>
      </c>
      <c r="C127" s="38">
        <v>18.273960332767665</v>
      </c>
      <c r="D127">
        <v>16.917999999999999</v>
      </c>
      <c r="F127" s="38">
        <v>17</v>
      </c>
      <c r="G127" s="38" t="s">
        <v>240</v>
      </c>
    </row>
    <row r="128" spans="2:7" x14ac:dyDescent="0.2">
      <c r="B128" s="38">
        <v>21.853999999999999</v>
      </c>
      <c r="C128" s="38">
        <v>22.387758595238765</v>
      </c>
      <c r="D128">
        <v>19.374000000000002</v>
      </c>
      <c r="F128" s="38">
        <v>18</v>
      </c>
      <c r="G128" s="38" t="s">
        <v>240</v>
      </c>
    </row>
    <row r="129" spans="2:7" x14ac:dyDescent="0.2">
      <c r="B129" s="38">
        <v>17.286000000000001</v>
      </c>
      <c r="C129" s="38">
        <v>15.852536580897818</v>
      </c>
      <c r="D129">
        <v>11.661999999999999</v>
      </c>
      <c r="F129" s="38">
        <v>19</v>
      </c>
      <c r="G129" s="38" t="s">
        <v>240</v>
      </c>
    </row>
    <row r="130" spans="2:7" x14ac:dyDescent="0.2">
      <c r="B130" s="38">
        <v>20.814000000000004</v>
      </c>
      <c r="C130" s="38">
        <v>20.072987130477387</v>
      </c>
      <c r="D130">
        <v>15.831999999999999</v>
      </c>
      <c r="F130" s="38">
        <v>20</v>
      </c>
      <c r="G130" s="38" t="s">
        <v>240</v>
      </c>
    </row>
    <row r="131" spans="2:7" x14ac:dyDescent="0.2">
      <c r="B131" s="38">
        <v>21.417999999999999</v>
      </c>
      <c r="C131" s="38">
        <v>18.822617589305491</v>
      </c>
      <c r="D131">
        <v>18.39</v>
      </c>
      <c r="F131" s="38">
        <v>21</v>
      </c>
      <c r="G131" s="38" t="s">
        <v>240</v>
      </c>
    </row>
    <row r="132" spans="2:7" x14ac:dyDescent="0.2">
      <c r="B132" s="38">
        <v>15.496</v>
      </c>
      <c r="C132" s="38">
        <v>13.019264850003768</v>
      </c>
      <c r="D132">
        <v>12.768000000000001</v>
      </c>
      <c r="F132" s="38">
        <v>22</v>
      </c>
      <c r="G132" s="38" t="s">
        <v>240</v>
      </c>
    </row>
    <row r="133" spans="2:7" x14ac:dyDescent="0.2">
      <c r="B133" s="38">
        <v>19.309999999999999</v>
      </c>
      <c r="C133" s="38">
        <v>17.583918194045857</v>
      </c>
      <c r="D133">
        <v>14.866</v>
      </c>
      <c r="F133" s="38">
        <v>23</v>
      </c>
      <c r="G133" s="38" t="s">
        <v>240</v>
      </c>
    </row>
    <row r="134" spans="2:7" x14ac:dyDescent="0.2">
      <c r="B134" s="38">
        <v>18.498000000000001</v>
      </c>
      <c r="C134" s="38">
        <v>16.025924457298874</v>
      </c>
      <c r="D134">
        <v>16.634</v>
      </c>
      <c r="F134" s="38">
        <v>24</v>
      </c>
      <c r="G134" s="38" t="s">
        <v>240</v>
      </c>
    </row>
    <row r="135" spans="2:7" x14ac:dyDescent="0.2">
      <c r="B135" s="38">
        <v>19.573999999999998</v>
      </c>
      <c r="C135" s="38">
        <v>15.735898270654843</v>
      </c>
      <c r="D135">
        <v>15.752000000000001</v>
      </c>
      <c r="F135" s="38">
        <v>25</v>
      </c>
      <c r="G135" s="38" t="s">
        <v>240</v>
      </c>
    </row>
    <row r="136" spans="2:7" x14ac:dyDescent="0.2">
      <c r="B136" s="38">
        <v>21.72</v>
      </c>
      <c r="C136" s="38">
        <v>16.010078800056931</v>
      </c>
      <c r="D136">
        <v>16.512</v>
      </c>
      <c r="F136" s="38">
        <v>26</v>
      </c>
      <c r="G136" s="38" t="s">
        <v>240</v>
      </c>
    </row>
    <row r="137" spans="2:7" x14ac:dyDescent="0.2">
      <c r="B137" s="38">
        <v>19.515999999999998</v>
      </c>
      <c r="C137" s="38">
        <v>17.476999794724463</v>
      </c>
      <c r="D137">
        <v>15.770000000000001</v>
      </c>
      <c r="F137" s="38">
        <v>27</v>
      </c>
      <c r="G137" s="38" t="s">
        <v>240</v>
      </c>
    </row>
    <row r="138" spans="2:7" x14ac:dyDescent="0.2">
      <c r="B138" s="38">
        <v>20.678000000000001</v>
      </c>
      <c r="C138" s="38">
        <v>15.442597330618176</v>
      </c>
      <c r="D138">
        <v>14.99</v>
      </c>
      <c r="F138" s="38">
        <v>28</v>
      </c>
      <c r="G138" s="38" t="s">
        <v>240</v>
      </c>
    </row>
    <row r="139" spans="2:7" x14ac:dyDescent="0.2">
      <c r="B139" s="38">
        <v>22.654</v>
      </c>
      <c r="C139" s="38">
        <v>14.521362967732404</v>
      </c>
      <c r="D139">
        <v>15.197999999999999</v>
      </c>
      <c r="F139" s="38">
        <v>29</v>
      </c>
      <c r="G139" s="38" t="s">
        <v>240</v>
      </c>
    </row>
    <row r="140" spans="2:7" x14ac:dyDescent="0.2">
      <c r="B140" s="38">
        <v>22.225999999999999</v>
      </c>
      <c r="C140" s="38">
        <v>16.105514016046783</v>
      </c>
      <c r="D140">
        <v>16.717999999999996</v>
      </c>
      <c r="F140" s="38">
        <v>30</v>
      </c>
      <c r="G140" s="38" t="s">
        <v>240</v>
      </c>
    </row>
    <row r="141" spans="2:7" x14ac:dyDescent="0.2">
      <c r="B141" s="38">
        <v>18.405999999999999</v>
      </c>
      <c r="C141" s="38">
        <v>17.79222047105036</v>
      </c>
      <c r="D141">
        <v>14.284000000000001</v>
      </c>
      <c r="F141" s="38">
        <v>31</v>
      </c>
      <c r="G141" s="38" t="s">
        <v>240</v>
      </c>
    </row>
    <row r="142" spans="2:7" x14ac:dyDescent="0.2">
      <c r="B142" s="38">
        <v>15.698000000000002</v>
      </c>
      <c r="C142" s="38">
        <v>16.008254818653466</v>
      </c>
      <c r="D142">
        <v>14.238</v>
      </c>
      <c r="F142" s="38">
        <v>32</v>
      </c>
      <c r="G142" s="38" t="s">
        <v>240</v>
      </c>
    </row>
    <row r="143" spans="2:7" x14ac:dyDescent="0.2">
      <c r="B143" s="38">
        <v>18.559999999999999</v>
      </c>
      <c r="C143" s="38">
        <v>18.234530454194473</v>
      </c>
      <c r="D143">
        <v>15.506</v>
      </c>
      <c r="F143" s="38">
        <v>33</v>
      </c>
      <c r="G143" s="38" t="s">
        <v>240</v>
      </c>
    </row>
    <row r="144" spans="2:7" x14ac:dyDescent="0.2">
      <c r="B144" s="38">
        <v>17.838000000000001</v>
      </c>
      <c r="C144" s="38">
        <v>21.809086863088162</v>
      </c>
      <c r="D144">
        <v>14.544</v>
      </c>
      <c r="F144" s="38">
        <v>34</v>
      </c>
      <c r="G144" s="38" t="s">
        <v>240</v>
      </c>
    </row>
    <row r="145" spans="2:7" x14ac:dyDescent="0.2">
      <c r="B145" s="38">
        <v>14.662000000000001</v>
      </c>
      <c r="C145" s="38">
        <v>17.432365655476975</v>
      </c>
      <c r="F145" s="38">
        <v>35</v>
      </c>
      <c r="G145" s="38" t="s">
        <v>240</v>
      </c>
    </row>
    <row r="146" spans="2:7" x14ac:dyDescent="0.2">
      <c r="B146" s="38">
        <v>15.718</v>
      </c>
      <c r="C146" s="38">
        <v>16.680453681705064</v>
      </c>
      <c r="D146">
        <v>15.430000000000001</v>
      </c>
      <c r="F146" s="38">
        <v>36</v>
      </c>
      <c r="G146" s="38" t="s">
        <v>240</v>
      </c>
    </row>
    <row r="147" spans="2:7" x14ac:dyDescent="0.2">
      <c r="B147" s="38">
        <v>16.774000000000001</v>
      </c>
      <c r="C147" s="38">
        <v>18.587961874226135</v>
      </c>
      <c r="D147">
        <v>13.266</v>
      </c>
      <c r="F147" s="38">
        <v>37</v>
      </c>
      <c r="G147" s="38" t="s">
        <v>240</v>
      </c>
    </row>
    <row r="148" spans="2:7" x14ac:dyDescent="0.2">
      <c r="B148" s="38">
        <v>16.074000000000002</v>
      </c>
      <c r="C148" s="38">
        <v>13.606033095994563</v>
      </c>
      <c r="D148">
        <v>15.586000000000002</v>
      </c>
      <c r="F148" s="38">
        <v>38</v>
      </c>
      <c r="G148" s="38" t="s">
        <v>240</v>
      </c>
    </row>
    <row r="149" spans="2:7" x14ac:dyDescent="0.2">
      <c r="B149" s="38">
        <v>15.57</v>
      </c>
      <c r="C149" s="38">
        <v>17.372831491718944</v>
      </c>
      <c r="D149">
        <v>14.441999999999998</v>
      </c>
      <c r="F149" s="38">
        <v>39</v>
      </c>
      <c r="G149" s="38" t="s">
        <v>240</v>
      </c>
    </row>
    <row r="150" spans="2:7" x14ac:dyDescent="0.2">
      <c r="B150" s="38">
        <v>13.586000000000002</v>
      </c>
      <c r="C150" s="38">
        <v>13.942689894245621</v>
      </c>
      <c r="D150">
        <v>12.114000000000001</v>
      </c>
      <c r="F150" s="38">
        <v>40</v>
      </c>
      <c r="G150" s="38" t="s">
        <v>240</v>
      </c>
    </row>
    <row r="151" spans="2:7" x14ac:dyDescent="0.2">
      <c r="B151" s="38">
        <v>18.314</v>
      </c>
      <c r="C151" s="38">
        <v>21.007577451253692</v>
      </c>
      <c r="D151">
        <v>12.988</v>
      </c>
      <c r="F151" s="38">
        <v>41</v>
      </c>
      <c r="G151" s="38" t="s">
        <v>240</v>
      </c>
    </row>
    <row r="152" spans="2:7" x14ac:dyDescent="0.2">
      <c r="B152" s="38">
        <v>14.773999999999999</v>
      </c>
      <c r="C152" s="38">
        <v>11.468620877763815</v>
      </c>
      <c r="D152">
        <v>11.757999999999999</v>
      </c>
      <c r="F152" s="38">
        <v>42</v>
      </c>
      <c r="G152" s="38" t="s">
        <v>240</v>
      </c>
    </row>
    <row r="153" spans="2:7" x14ac:dyDescent="0.2">
      <c r="B153" s="38">
        <v>16.815999999999999</v>
      </c>
      <c r="C153" s="38">
        <v>14.313163430213168</v>
      </c>
      <c r="D153">
        <v>16.206</v>
      </c>
      <c r="F153" s="38">
        <v>43</v>
      </c>
      <c r="G153" s="38" t="s">
        <v>240</v>
      </c>
    </row>
    <row r="154" spans="2:7" x14ac:dyDescent="0.2">
      <c r="B154" s="38">
        <v>15.508000000000001</v>
      </c>
      <c r="C154" s="38">
        <v>15.080049063020088</v>
      </c>
      <c r="D154">
        <v>14.294</v>
      </c>
      <c r="F154" s="38">
        <v>44</v>
      </c>
      <c r="G154" s="38" t="s">
        <v>240</v>
      </c>
    </row>
    <row r="155" spans="2:7" x14ac:dyDescent="0.2">
      <c r="B155" s="38">
        <v>15.864000000000003</v>
      </c>
      <c r="C155" s="38">
        <v>15.525548415328782</v>
      </c>
      <c r="D155">
        <v>14.718</v>
      </c>
      <c r="F155" s="38">
        <v>45</v>
      </c>
      <c r="G155" s="38" t="s">
        <v>240</v>
      </c>
    </row>
    <row r="156" spans="2:7" x14ac:dyDescent="0.2">
      <c r="B156" s="38">
        <v>16.68</v>
      </c>
      <c r="C156" s="38">
        <v>17.197053285714919</v>
      </c>
      <c r="D156">
        <v>14.2</v>
      </c>
      <c r="F156" s="38">
        <v>46</v>
      </c>
      <c r="G156" s="38" t="s">
        <v>240</v>
      </c>
    </row>
    <row r="157" spans="2:7" x14ac:dyDescent="0.2">
      <c r="B157" s="38">
        <v>15.256</v>
      </c>
      <c r="C157" s="38">
        <v>13.929855835408775</v>
      </c>
      <c r="D157">
        <v>11.360000000000001</v>
      </c>
      <c r="F157" s="38">
        <v>47</v>
      </c>
      <c r="G157" s="38" t="s">
        <v>240</v>
      </c>
    </row>
    <row r="158" spans="2:7" x14ac:dyDescent="0.2">
      <c r="B158" s="38">
        <v>18.642000000000003</v>
      </c>
      <c r="C158" s="38">
        <v>15.350818942599165</v>
      </c>
      <c r="D158">
        <v>15.846</v>
      </c>
      <c r="F158" s="38">
        <v>48</v>
      </c>
      <c r="G158" s="38" t="s">
        <v>240</v>
      </c>
    </row>
    <row r="159" spans="2:7" x14ac:dyDescent="0.2">
      <c r="B159" s="38">
        <v>19.555999999999997</v>
      </c>
      <c r="C159" s="38">
        <v>17.181391685106789</v>
      </c>
      <c r="D159">
        <v>15.27</v>
      </c>
      <c r="F159" s="38">
        <v>49</v>
      </c>
      <c r="G159" s="38" t="s">
        <v>240</v>
      </c>
    </row>
    <row r="160" spans="2:7" x14ac:dyDescent="0.2">
      <c r="B160" s="38">
        <v>20.908000000000001</v>
      </c>
      <c r="C160" s="38">
        <v>22.532157855395731</v>
      </c>
      <c r="D160">
        <v>15.882</v>
      </c>
      <c r="F160" s="38">
        <v>50</v>
      </c>
      <c r="G160" s="38" t="s">
        <v>240</v>
      </c>
    </row>
    <row r="161" spans="2:7" x14ac:dyDescent="0.2">
      <c r="B161" s="38">
        <v>23.236000000000001</v>
      </c>
      <c r="C161" s="38">
        <v>24.114192123192691</v>
      </c>
      <c r="D161">
        <v>21.702000000000002</v>
      </c>
      <c r="F161" s="38">
        <v>51</v>
      </c>
      <c r="G161" s="38" t="s">
        <v>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peak areas</vt:lpstr>
      <vt:lpstr> ug L-1</vt:lpstr>
      <vt:lpstr>HPLC &amp; fluorometric chl cmpsn</vt:lpstr>
      <vt:lpstr>HPLC vs fluoroprobe</vt:lpstr>
      <vt:lpstr>HPLC fluoroprb graphs</vt:lpstr>
      <vt:lpstr>all methods chl a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Paerl</dc:creator>
  <cp:lastModifiedBy>Karen Rossignol</cp:lastModifiedBy>
  <cp:lastPrinted>2013-11-19T22:01:39Z</cp:lastPrinted>
  <dcterms:created xsi:type="dcterms:W3CDTF">2004-01-22T16:32:50Z</dcterms:created>
  <dcterms:modified xsi:type="dcterms:W3CDTF">2022-01-25T19:46:19Z</dcterms:modified>
</cp:coreProperties>
</file>