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yansw\Desktop\RSW files\Sandusky Bay\2022\Light\"/>
    </mc:Choice>
  </mc:AlternateContent>
  <xr:revisionPtr revIDLastSave="0" documentId="13_ncr:1_{52F0429F-CCDE-435E-9810-57106AFBAE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ght" sheetId="1" r:id="rId1"/>
    <sheet name="Light_Template" sheetId="2" r:id="rId2"/>
  </sheets>
  <definedNames>
    <definedName name="_xlnm._FilterDatabase" localSheetId="0" hidden="1">Light!$A$1:$Q$334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1sysAIdDOaNYowrSgGrO01NJprA=="/>
    </ext>
  </extLst>
</workbook>
</file>

<file path=xl/calcChain.xml><?xml version="1.0" encoding="utf-8"?>
<calcChain xmlns="http://schemas.openxmlformats.org/spreadsheetml/2006/main">
  <c r="H327" i="1" l="1"/>
  <c r="H328" i="1"/>
  <c r="H329" i="1"/>
  <c r="H330" i="1"/>
  <c r="H331" i="1"/>
  <c r="H332" i="1"/>
  <c r="O334" i="1" l="1"/>
  <c r="N334" i="1"/>
  <c r="M334" i="1"/>
  <c r="L334" i="1"/>
  <c r="K334" i="1"/>
  <c r="J334" i="1"/>
  <c r="I334" i="1"/>
  <c r="H334" i="1"/>
  <c r="G334" i="1"/>
  <c r="F334" i="1"/>
  <c r="E334" i="1"/>
  <c r="O333" i="1"/>
  <c r="N333" i="1"/>
  <c r="M333" i="1"/>
  <c r="L333" i="1"/>
  <c r="K333" i="1"/>
  <c r="J333" i="1"/>
  <c r="I333" i="1"/>
  <c r="G333" i="1"/>
  <c r="F333" i="1"/>
  <c r="E333" i="1"/>
  <c r="O332" i="1"/>
  <c r="N332" i="1"/>
  <c r="M332" i="1"/>
  <c r="L332" i="1"/>
  <c r="K332" i="1"/>
  <c r="J332" i="1"/>
  <c r="I332" i="1"/>
  <c r="G332" i="1"/>
  <c r="F332" i="1"/>
  <c r="E332" i="1"/>
  <c r="O331" i="1"/>
  <c r="N331" i="1"/>
  <c r="M331" i="1"/>
  <c r="L331" i="1"/>
  <c r="K331" i="1"/>
  <c r="J331" i="1"/>
  <c r="I331" i="1"/>
  <c r="G331" i="1"/>
  <c r="F331" i="1"/>
  <c r="E331" i="1"/>
  <c r="O330" i="1"/>
  <c r="N330" i="1"/>
  <c r="M330" i="1"/>
  <c r="L330" i="1"/>
  <c r="K330" i="1"/>
  <c r="J330" i="1"/>
  <c r="I330" i="1"/>
  <c r="G330" i="1"/>
  <c r="F330" i="1"/>
  <c r="E330" i="1"/>
  <c r="O329" i="1"/>
  <c r="N329" i="1"/>
  <c r="M329" i="1"/>
  <c r="L329" i="1"/>
  <c r="K329" i="1"/>
  <c r="J329" i="1"/>
  <c r="I329" i="1"/>
  <c r="G329" i="1"/>
  <c r="F329" i="1"/>
  <c r="E329" i="1"/>
  <c r="O328" i="1"/>
  <c r="N328" i="1"/>
  <c r="M328" i="1"/>
  <c r="L328" i="1"/>
  <c r="K328" i="1"/>
  <c r="J328" i="1"/>
  <c r="I328" i="1"/>
  <c r="G328" i="1"/>
  <c r="F328" i="1"/>
  <c r="E328" i="1"/>
  <c r="O327" i="1"/>
  <c r="N327" i="1"/>
  <c r="M327" i="1"/>
  <c r="L327" i="1"/>
  <c r="K327" i="1"/>
  <c r="J327" i="1"/>
  <c r="I327" i="1"/>
  <c r="G327" i="1"/>
  <c r="F327" i="1"/>
  <c r="E327" i="1"/>
  <c r="O326" i="1"/>
  <c r="N326" i="1"/>
  <c r="M326" i="1"/>
  <c r="L326" i="1"/>
  <c r="K326" i="1"/>
  <c r="J326" i="1"/>
  <c r="I326" i="1"/>
  <c r="H326" i="1"/>
  <c r="G326" i="1"/>
  <c r="F326" i="1"/>
  <c r="E326" i="1"/>
  <c r="O307" i="1" l="1"/>
  <c r="N307" i="1"/>
  <c r="M307" i="1"/>
  <c r="L307" i="1"/>
  <c r="K307" i="1"/>
  <c r="J307" i="1"/>
  <c r="I307" i="1"/>
  <c r="H307" i="1"/>
  <c r="G307" i="1"/>
  <c r="F307" i="1"/>
  <c r="E307" i="1"/>
  <c r="O306" i="1"/>
  <c r="N306" i="1"/>
  <c r="M306" i="1"/>
  <c r="L306" i="1"/>
  <c r="K306" i="1"/>
  <c r="J306" i="1"/>
  <c r="I306" i="1"/>
  <c r="H306" i="1"/>
  <c r="G306" i="1"/>
  <c r="F306" i="1"/>
  <c r="E306" i="1"/>
  <c r="O305" i="1"/>
  <c r="N305" i="1"/>
  <c r="M305" i="1"/>
  <c r="L305" i="1"/>
  <c r="K305" i="1"/>
  <c r="J305" i="1"/>
  <c r="I305" i="1"/>
  <c r="H305" i="1"/>
  <c r="G305" i="1"/>
  <c r="F305" i="1"/>
  <c r="E305" i="1"/>
  <c r="O304" i="1"/>
  <c r="N304" i="1"/>
  <c r="M304" i="1"/>
  <c r="L304" i="1"/>
  <c r="K304" i="1"/>
  <c r="J304" i="1"/>
  <c r="I304" i="1"/>
  <c r="H304" i="1"/>
  <c r="G304" i="1"/>
  <c r="F304" i="1"/>
  <c r="E304" i="1"/>
  <c r="O303" i="1"/>
  <c r="N303" i="1"/>
  <c r="M303" i="1"/>
  <c r="L303" i="1"/>
  <c r="K303" i="1"/>
  <c r="J303" i="1"/>
  <c r="I303" i="1"/>
  <c r="H303" i="1"/>
  <c r="G303" i="1"/>
  <c r="F303" i="1"/>
  <c r="E303" i="1"/>
  <c r="O302" i="1"/>
  <c r="N302" i="1"/>
  <c r="M302" i="1"/>
  <c r="L302" i="1"/>
  <c r="K302" i="1"/>
  <c r="J302" i="1"/>
  <c r="I302" i="1"/>
  <c r="H302" i="1"/>
  <c r="G302" i="1"/>
  <c r="F302" i="1"/>
  <c r="E302" i="1"/>
  <c r="O301" i="1"/>
  <c r="N301" i="1"/>
  <c r="M301" i="1"/>
  <c r="L301" i="1"/>
  <c r="K301" i="1"/>
  <c r="J301" i="1"/>
  <c r="I301" i="1"/>
  <c r="H301" i="1"/>
  <c r="G301" i="1"/>
  <c r="F301" i="1"/>
  <c r="E301" i="1"/>
  <c r="O300" i="1"/>
  <c r="N300" i="1"/>
  <c r="M300" i="1"/>
  <c r="L300" i="1"/>
  <c r="K300" i="1"/>
  <c r="J300" i="1"/>
  <c r="I300" i="1"/>
  <c r="H300" i="1"/>
  <c r="G300" i="1"/>
  <c r="F300" i="1"/>
  <c r="E300" i="1"/>
  <c r="O299" i="1"/>
  <c r="N299" i="1"/>
  <c r="M299" i="1"/>
  <c r="L299" i="1"/>
  <c r="K299" i="1"/>
  <c r="J299" i="1"/>
  <c r="I299" i="1"/>
  <c r="H299" i="1"/>
  <c r="G299" i="1"/>
  <c r="F299" i="1"/>
  <c r="E299" i="1"/>
  <c r="O280" i="1" l="1"/>
  <c r="N280" i="1"/>
  <c r="M280" i="1"/>
  <c r="L280" i="1"/>
  <c r="K280" i="1"/>
  <c r="J280" i="1"/>
  <c r="I280" i="1"/>
  <c r="H280" i="1"/>
  <c r="G280" i="1"/>
  <c r="F280" i="1"/>
  <c r="E280" i="1"/>
  <c r="O279" i="1"/>
  <c r="N279" i="1"/>
  <c r="M279" i="1"/>
  <c r="L279" i="1"/>
  <c r="K279" i="1"/>
  <c r="J279" i="1"/>
  <c r="I279" i="1"/>
  <c r="H279" i="1"/>
  <c r="G279" i="1"/>
  <c r="F279" i="1"/>
  <c r="E279" i="1"/>
  <c r="O278" i="1"/>
  <c r="N278" i="1"/>
  <c r="M278" i="1"/>
  <c r="L278" i="1"/>
  <c r="K278" i="1"/>
  <c r="J278" i="1"/>
  <c r="I278" i="1"/>
  <c r="H278" i="1"/>
  <c r="G278" i="1"/>
  <c r="F278" i="1"/>
  <c r="E278" i="1"/>
  <c r="O277" i="1"/>
  <c r="N277" i="1"/>
  <c r="M277" i="1"/>
  <c r="L277" i="1"/>
  <c r="K277" i="1"/>
  <c r="J277" i="1"/>
  <c r="I277" i="1"/>
  <c r="H277" i="1"/>
  <c r="G277" i="1"/>
  <c r="F277" i="1"/>
  <c r="E277" i="1"/>
  <c r="O276" i="1"/>
  <c r="N276" i="1"/>
  <c r="M276" i="1"/>
  <c r="L276" i="1"/>
  <c r="K276" i="1"/>
  <c r="J276" i="1"/>
  <c r="I276" i="1"/>
  <c r="H276" i="1"/>
  <c r="G276" i="1"/>
  <c r="F276" i="1"/>
  <c r="E276" i="1"/>
  <c r="O275" i="1"/>
  <c r="N275" i="1"/>
  <c r="M275" i="1"/>
  <c r="L275" i="1"/>
  <c r="K275" i="1"/>
  <c r="J275" i="1"/>
  <c r="I275" i="1"/>
  <c r="H275" i="1"/>
  <c r="G275" i="1"/>
  <c r="F275" i="1"/>
  <c r="E275" i="1"/>
  <c r="O274" i="1"/>
  <c r="N274" i="1"/>
  <c r="M274" i="1"/>
  <c r="L274" i="1"/>
  <c r="K274" i="1"/>
  <c r="J274" i="1"/>
  <c r="I274" i="1"/>
  <c r="H274" i="1"/>
  <c r="G274" i="1"/>
  <c r="F274" i="1"/>
  <c r="E274" i="1"/>
  <c r="O273" i="1"/>
  <c r="N273" i="1"/>
  <c r="M273" i="1"/>
  <c r="L273" i="1"/>
  <c r="K273" i="1"/>
  <c r="J273" i="1"/>
  <c r="I273" i="1"/>
  <c r="H273" i="1"/>
  <c r="G273" i="1"/>
  <c r="F273" i="1"/>
  <c r="E273" i="1"/>
  <c r="O272" i="1"/>
  <c r="N272" i="1"/>
  <c r="M272" i="1"/>
  <c r="L272" i="1"/>
  <c r="K272" i="1"/>
  <c r="J272" i="1"/>
  <c r="I272" i="1"/>
  <c r="H272" i="1"/>
  <c r="G272" i="1"/>
  <c r="F272" i="1"/>
  <c r="E272" i="1"/>
  <c r="F245" i="1" l="1"/>
  <c r="G245" i="1"/>
  <c r="H245" i="1"/>
  <c r="I245" i="1"/>
  <c r="J245" i="1"/>
  <c r="K245" i="1"/>
  <c r="L245" i="1"/>
  <c r="M245" i="1"/>
  <c r="N245" i="1"/>
  <c r="O245" i="1"/>
  <c r="F246" i="1"/>
  <c r="G246" i="1"/>
  <c r="H246" i="1"/>
  <c r="I246" i="1"/>
  <c r="J246" i="1"/>
  <c r="K246" i="1"/>
  <c r="L246" i="1"/>
  <c r="M246" i="1"/>
  <c r="N246" i="1"/>
  <c r="O246" i="1"/>
  <c r="F247" i="1"/>
  <c r="G247" i="1"/>
  <c r="H247" i="1"/>
  <c r="I247" i="1"/>
  <c r="J247" i="1"/>
  <c r="K247" i="1"/>
  <c r="L247" i="1"/>
  <c r="M247" i="1"/>
  <c r="N247" i="1"/>
  <c r="O247" i="1"/>
  <c r="F248" i="1"/>
  <c r="G248" i="1"/>
  <c r="H248" i="1"/>
  <c r="I248" i="1"/>
  <c r="J248" i="1"/>
  <c r="K248" i="1"/>
  <c r="L248" i="1"/>
  <c r="M248" i="1"/>
  <c r="N248" i="1"/>
  <c r="O248" i="1"/>
  <c r="F249" i="1"/>
  <c r="G249" i="1"/>
  <c r="H249" i="1"/>
  <c r="I249" i="1"/>
  <c r="J249" i="1"/>
  <c r="K249" i="1"/>
  <c r="L249" i="1"/>
  <c r="M249" i="1"/>
  <c r="N249" i="1"/>
  <c r="O249" i="1"/>
  <c r="F250" i="1"/>
  <c r="G250" i="1"/>
  <c r="H250" i="1"/>
  <c r="I250" i="1"/>
  <c r="J250" i="1"/>
  <c r="K250" i="1"/>
  <c r="L250" i="1"/>
  <c r="M250" i="1"/>
  <c r="N250" i="1"/>
  <c r="O250" i="1"/>
  <c r="F251" i="1"/>
  <c r="G251" i="1"/>
  <c r="H251" i="1"/>
  <c r="I251" i="1"/>
  <c r="J251" i="1"/>
  <c r="K251" i="1"/>
  <c r="L251" i="1"/>
  <c r="M251" i="1"/>
  <c r="N251" i="1"/>
  <c r="O251" i="1"/>
  <c r="F252" i="1"/>
  <c r="G252" i="1"/>
  <c r="H252" i="1"/>
  <c r="I252" i="1"/>
  <c r="J252" i="1"/>
  <c r="K252" i="1"/>
  <c r="L252" i="1"/>
  <c r="M252" i="1"/>
  <c r="N252" i="1"/>
  <c r="O252" i="1"/>
  <c r="F253" i="1"/>
  <c r="G253" i="1"/>
  <c r="H253" i="1"/>
  <c r="I253" i="1"/>
  <c r="J253" i="1"/>
  <c r="K253" i="1"/>
  <c r="L253" i="1"/>
  <c r="M253" i="1"/>
  <c r="N253" i="1"/>
  <c r="O253" i="1"/>
  <c r="E246" i="1"/>
  <c r="E247" i="1"/>
  <c r="E248" i="1"/>
  <c r="E249" i="1"/>
  <c r="E250" i="1"/>
  <c r="E251" i="1"/>
  <c r="E252" i="1"/>
  <c r="E253" i="1"/>
  <c r="E245" i="1"/>
  <c r="F218" i="1"/>
  <c r="G218" i="1"/>
  <c r="H218" i="1"/>
  <c r="I218" i="1"/>
  <c r="J218" i="1"/>
  <c r="K218" i="1"/>
  <c r="L218" i="1"/>
  <c r="M218" i="1"/>
  <c r="N218" i="1"/>
  <c r="O218" i="1"/>
  <c r="F219" i="1"/>
  <c r="G219" i="1"/>
  <c r="H219" i="1"/>
  <c r="I219" i="1"/>
  <c r="J219" i="1"/>
  <c r="K219" i="1"/>
  <c r="L219" i="1"/>
  <c r="M219" i="1"/>
  <c r="N219" i="1"/>
  <c r="O219" i="1"/>
  <c r="F220" i="1"/>
  <c r="G220" i="1"/>
  <c r="H220" i="1"/>
  <c r="I220" i="1"/>
  <c r="J220" i="1"/>
  <c r="K220" i="1"/>
  <c r="L220" i="1"/>
  <c r="M220" i="1"/>
  <c r="N220" i="1"/>
  <c r="O220" i="1"/>
  <c r="F221" i="1"/>
  <c r="G221" i="1"/>
  <c r="H221" i="1"/>
  <c r="I221" i="1"/>
  <c r="J221" i="1"/>
  <c r="K221" i="1"/>
  <c r="L221" i="1"/>
  <c r="M221" i="1"/>
  <c r="N221" i="1"/>
  <c r="O221" i="1"/>
  <c r="F222" i="1"/>
  <c r="G222" i="1"/>
  <c r="H222" i="1"/>
  <c r="I222" i="1"/>
  <c r="J222" i="1"/>
  <c r="K222" i="1"/>
  <c r="L222" i="1"/>
  <c r="M222" i="1"/>
  <c r="N222" i="1"/>
  <c r="O222" i="1"/>
  <c r="F223" i="1"/>
  <c r="G223" i="1"/>
  <c r="H223" i="1"/>
  <c r="I223" i="1"/>
  <c r="J223" i="1"/>
  <c r="K223" i="1"/>
  <c r="L223" i="1"/>
  <c r="M223" i="1"/>
  <c r="N223" i="1"/>
  <c r="O223" i="1"/>
  <c r="F224" i="1"/>
  <c r="G224" i="1"/>
  <c r="H224" i="1"/>
  <c r="I224" i="1"/>
  <c r="J224" i="1"/>
  <c r="K224" i="1"/>
  <c r="L224" i="1"/>
  <c r="M224" i="1"/>
  <c r="N224" i="1"/>
  <c r="O224" i="1"/>
  <c r="F225" i="1"/>
  <c r="G225" i="1"/>
  <c r="H225" i="1"/>
  <c r="I225" i="1"/>
  <c r="J225" i="1"/>
  <c r="K225" i="1"/>
  <c r="L225" i="1"/>
  <c r="M225" i="1"/>
  <c r="N225" i="1"/>
  <c r="O225" i="1"/>
  <c r="F226" i="1"/>
  <c r="G226" i="1"/>
  <c r="H226" i="1"/>
  <c r="I226" i="1"/>
  <c r="J226" i="1"/>
  <c r="K226" i="1"/>
  <c r="L226" i="1"/>
  <c r="M226" i="1"/>
  <c r="N226" i="1"/>
  <c r="O226" i="1"/>
  <c r="E219" i="1"/>
  <c r="E220" i="1"/>
  <c r="E221" i="1"/>
  <c r="E222" i="1"/>
  <c r="E223" i="1"/>
  <c r="E224" i="1"/>
  <c r="E225" i="1"/>
  <c r="E226" i="1"/>
  <c r="E218" i="1"/>
  <c r="F191" i="1"/>
  <c r="G191" i="1"/>
  <c r="H191" i="1"/>
  <c r="I191" i="1"/>
  <c r="J191" i="1"/>
  <c r="K191" i="1"/>
  <c r="L191" i="1"/>
  <c r="M191" i="1"/>
  <c r="N191" i="1"/>
  <c r="O191" i="1"/>
  <c r="F192" i="1"/>
  <c r="G192" i="1"/>
  <c r="H192" i="1"/>
  <c r="I192" i="1"/>
  <c r="J192" i="1"/>
  <c r="K192" i="1"/>
  <c r="L192" i="1"/>
  <c r="M192" i="1"/>
  <c r="N192" i="1"/>
  <c r="O192" i="1"/>
  <c r="F193" i="1"/>
  <c r="G193" i="1"/>
  <c r="H193" i="1"/>
  <c r="I193" i="1"/>
  <c r="J193" i="1"/>
  <c r="K193" i="1"/>
  <c r="L193" i="1"/>
  <c r="M193" i="1"/>
  <c r="N193" i="1"/>
  <c r="O193" i="1"/>
  <c r="F194" i="1"/>
  <c r="G194" i="1"/>
  <c r="H194" i="1"/>
  <c r="I194" i="1"/>
  <c r="J194" i="1"/>
  <c r="K194" i="1"/>
  <c r="L194" i="1"/>
  <c r="M194" i="1"/>
  <c r="N194" i="1"/>
  <c r="O194" i="1"/>
  <c r="F195" i="1"/>
  <c r="G195" i="1"/>
  <c r="H195" i="1"/>
  <c r="I195" i="1"/>
  <c r="J195" i="1"/>
  <c r="K195" i="1"/>
  <c r="L195" i="1"/>
  <c r="M195" i="1"/>
  <c r="N195" i="1"/>
  <c r="O195" i="1"/>
  <c r="F196" i="1"/>
  <c r="G196" i="1"/>
  <c r="H196" i="1"/>
  <c r="I196" i="1"/>
  <c r="J196" i="1"/>
  <c r="K196" i="1"/>
  <c r="L196" i="1"/>
  <c r="M196" i="1"/>
  <c r="N196" i="1"/>
  <c r="O196" i="1"/>
  <c r="F197" i="1"/>
  <c r="G197" i="1"/>
  <c r="H197" i="1"/>
  <c r="I197" i="1"/>
  <c r="J197" i="1"/>
  <c r="K197" i="1"/>
  <c r="L197" i="1"/>
  <c r="M197" i="1"/>
  <c r="N197" i="1"/>
  <c r="O197" i="1"/>
  <c r="F198" i="1"/>
  <c r="G198" i="1"/>
  <c r="H198" i="1"/>
  <c r="I198" i="1"/>
  <c r="J198" i="1"/>
  <c r="K198" i="1"/>
  <c r="L198" i="1"/>
  <c r="M198" i="1"/>
  <c r="N198" i="1"/>
  <c r="O198" i="1"/>
  <c r="F199" i="1"/>
  <c r="G199" i="1"/>
  <c r="H199" i="1"/>
  <c r="I199" i="1"/>
  <c r="J199" i="1"/>
  <c r="K199" i="1"/>
  <c r="L199" i="1"/>
  <c r="M199" i="1"/>
  <c r="N199" i="1"/>
  <c r="O199" i="1"/>
  <c r="E199" i="1"/>
  <c r="E192" i="1"/>
  <c r="E193" i="1"/>
  <c r="E194" i="1"/>
  <c r="E195" i="1"/>
  <c r="E196" i="1"/>
  <c r="E197" i="1"/>
  <c r="E198" i="1"/>
  <c r="E191" i="1"/>
  <c r="F164" i="1"/>
  <c r="G164" i="1"/>
  <c r="H164" i="1"/>
  <c r="I164" i="1"/>
  <c r="J164" i="1"/>
  <c r="K164" i="1"/>
  <c r="L164" i="1"/>
  <c r="M164" i="1"/>
  <c r="N164" i="1"/>
  <c r="O164" i="1"/>
  <c r="F165" i="1"/>
  <c r="G165" i="1"/>
  <c r="H165" i="1"/>
  <c r="I165" i="1"/>
  <c r="J165" i="1"/>
  <c r="K165" i="1"/>
  <c r="L165" i="1"/>
  <c r="M165" i="1"/>
  <c r="N165" i="1"/>
  <c r="O165" i="1"/>
  <c r="F166" i="1"/>
  <c r="G166" i="1"/>
  <c r="H166" i="1"/>
  <c r="I166" i="1"/>
  <c r="J166" i="1"/>
  <c r="K166" i="1"/>
  <c r="L166" i="1"/>
  <c r="M166" i="1"/>
  <c r="N166" i="1"/>
  <c r="O166" i="1"/>
  <c r="F167" i="1"/>
  <c r="G167" i="1"/>
  <c r="H167" i="1"/>
  <c r="I167" i="1"/>
  <c r="J167" i="1"/>
  <c r="K167" i="1"/>
  <c r="L167" i="1"/>
  <c r="M167" i="1"/>
  <c r="N167" i="1"/>
  <c r="O167" i="1"/>
  <c r="F168" i="1"/>
  <c r="G168" i="1"/>
  <c r="H168" i="1"/>
  <c r="I168" i="1"/>
  <c r="J168" i="1"/>
  <c r="K168" i="1"/>
  <c r="L168" i="1"/>
  <c r="M168" i="1"/>
  <c r="N168" i="1"/>
  <c r="O168" i="1"/>
  <c r="F169" i="1"/>
  <c r="G169" i="1"/>
  <c r="H169" i="1"/>
  <c r="I169" i="1"/>
  <c r="J169" i="1"/>
  <c r="K169" i="1"/>
  <c r="L169" i="1"/>
  <c r="M169" i="1"/>
  <c r="N169" i="1"/>
  <c r="O169" i="1"/>
  <c r="F170" i="1"/>
  <c r="G170" i="1"/>
  <c r="H170" i="1"/>
  <c r="I170" i="1"/>
  <c r="J170" i="1"/>
  <c r="K170" i="1"/>
  <c r="L170" i="1"/>
  <c r="M170" i="1"/>
  <c r="N170" i="1"/>
  <c r="O170" i="1"/>
  <c r="F171" i="1"/>
  <c r="G171" i="1"/>
  <c r="H171" i="1"/>
  <c r="I171" i="1"/>
  <c r="J171" i="1"/>
  <c r="K171" i="1"/>
  <c r="L171" i="1"/>
  <c r="M171" i="1"/>
  <c r="N171" i="1"/>
  <c r="O171" i="1"/>
  <c r="F172" i="1"/>
  <c r="G172" i="1"/>
  <c r="H172" i="1"/>
  <c r="I172" i="1"/>
  <c r="J172" i="1"/>
  <c r="K172" i="1"/>
  <c r="L172" i="1"/>
  <c r="M172" i="1"/>
  <c r="N172" i="1"/>
  <c r="O172" i="1"/>
  <c r="E166" i="1"/>
  <c r="E167" i="1"/>
  <c r="E168" i="1"/>
  <c r="E169" i="1"/>
  <c r="E170" i="1"/>
  <c r="E171" i="1"/>
  <c r="E172" i="1"/>
  <c r="E165" i="1"/>
  <c r="E164" i="1"/>
  <c r="F138" i="1"/>
  <c r="G138" i="1"/>
  <c r="H138" i="1"/>
  <c r="I138" i="1"/>
  <c r="J138" i="1"/>
  <c r="K138" i="1"/>
  <c r="L138" i="1"/>
  <c r="M138" i="1"/>
  <c r="N138" i="1"/>
  <c r="O138" i="1"/>
  <c r="F139" i="1"/>
  <c r="G139" i="1"/>
  <c r="H139" i="1"/>
  <c r="I139" i="1"/>
  <c r="J139" i="1"/>
  <c r="K139" i="1"/>
  <c r="L139" i="1"/>
  <c r="M139" i="1"/>
  <c r="N139" i="1"/>
  <c r="O139" i="1"/>
  <c r="F140" i="1"/>
  <c r="G140" i="1"/>
  <c r="H140" i="1"/>
  <c r="I140" i="1"/>
  <c r="J140" i="1"/>
  <c r="K140" i="1"/>
  <c r="L140" i="1"/>
  <c r="M140" i="1"/>
  <c r="N140" i="1"/>
  <c r="O140" i="1"/>
  <c r="F141" i="1"/>
  <c r="G141" i="1"/>
  <c r="H141" i="1"/>
  <c r="I141" i="1"/>
  <c r="J141" i="1"/>
  <c r="K141" i="1"/>
  <c r="L141" i="1"/>
  <c r="M141" i="1"/>
  <c r="N141" i="1"/>
  <c r="O141" i="1"/>
  <c r="F142" i="1"/>
  <c r="G142" i="1"/>
  <c r="H142" i="1"/>
  <c r="I142" i="1"/>
  <c r="J142" i="1"/>
  <c r="K142" i="1"/>
  <c r="L142" i="1"/>
  <c r="M142" i="1"/>
  <c r="N142" i="1"/>
  <c r="O142" i="1"/>
  <c r="F143" i="1"/>
  <c r="G143" i="1"/>
  <c r="H143" i="1"/>
  <c r="I143" i="1"/>
  <c r="J143" i="1"/>
  <c r="K143" i="1"/>
  <c r="L143" i="1"/>
  <c r="M143" i="1"/>
  <c r="N143" i="1"/>
  <c r="O143" i="1"/>
  <c r="F144" i="1"/>
  <c r="G144" i="1"/>
  <c r="H144" i="1"/>
  <c r="I144" i="1"/>
  <c r="J144" i="1"/>
  <c r="K144" i="1"/>
  <c r="L144" i="1"/>
  <c r="M144" i="1"/>
  <c r="N144" i="1"/>
  <c r="O144" i="1"/>
  <c r="F145" i="1"/>
  <c r="G145" i="1"/>
  <c r="H145" i="1"/>
  <c r="I145" i="1"/>
  <c r="J145" i="1"/>
  <c r="K145" i="1"/>
  <c r="L145" i="1"/>
  <c r="M145" i="1"/>
  <c r="N145" i="1"/>
  <c r="O145" i="1"/>
  <c r="E139" i="1"/>
  <c r="E140" i="1"/>
  <c r="E141" i="1"/>
  <c r="E142" i="1"/>
  <c r="E143" i="1"/>
  <c r="E144" i="1"/>
  <c r="E145" i="1"/>
  <c r="E138" i="1"/>
  <c r="F114" i="1"/>
  <c r="G114" i="1"/>
  <c r="H114" i="1"/>
  <c r="I114" i="1"/>
  <c r="J114" i="1"/>
  <c r="K114" i="1"/>
  <c r="L114" i="1"/>
  <c r="M114" i="1"/>
  <c r="N114" i="1"/>
  <c r="O114" i="1"/>
  <c r="F115" i="1"/>
  <c r="G115" i="1"/>
  <c r="H115" i="1"/>
  <c r="I115" i="1"/>
  <c r="J115" i="1"/>
  <c r="K115" i="1"/>
  <c r="L115" i="1"/>
  <c r="M115" i="1"/>
  <c r="N115" i="1"/>
  <c r="O115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G118" i="1"/>
  <c r="H118" i="1"/>
  <c r="I118" i="1"/>
  <c r="J118" i="1"/>
  <c r="K118" i="1"/>
  <c r="L118" i="1"/>
  <c r="M118" i="1"/>
  <c r="N118" i="1"/>
  <c r="O118" i="1"/>
  <c r="F119" i="1"/>
  <c r="G119" i="1"/>
  <c r="H119" i="1"/>
  <c r="I119" i="1"/>
  <c r="J119" i="1"/>
  <c r="K119" i="1"/>
  <c r="L119" i="1"/>
  <c r="M119" i="1"/>
  <c r="N119" i="1"/>
  <c r="O119" i="1"/>
  <c r="F120" i="1"/>
  <c r="G120" i="1"/>
  <c r="H120" i="1"/>
  <c r="I120" i="1"/>
  <c r="J120" i="1"/>
  <c r="K120" i="1"/>
  <c r="L120" i="1"/>
  <c r="M120" i="1"/>
  <c r="N120" i="1"/>
  <c r="O120" i="1"/>
  <c r="F121" i="1"/>
  <c r="G121" i="1"/>
  <c r="H121" i="1"/>
  <c r="I121" i="1"/>
  <c r="J121" i="1"/>
  <c r="K121" i="1"/>
  <c r="L121" i="1"/>
  <c r="M121" i="1"/>
  <c r="N121" i="1"/>
  <c r="O121" i="1"/>
  <c r="E115" i="1"/>
  <c r="E116" i="1"/>
  <c r="E117" i="1"/>
  <c r="E118" i="1"/>
  <c r="E119" i="1"/>
  <c r="E120" i="1"/>
  <c r="E121" i="1"/>
  <c r="E114" i="1"/>
  <c r="F90" i="1"/>
  <c r="G90" i="1"/>
  <c r="H90" i="1"/>
  <c r="I90" i="1"/>
  <c r="J90" i="1"/>
  <c r="K90" i="1"/>
  <c r="L90" i="1"/>
  <c r="M90" i="1"/>
  <c r="N90" i="1"/>
  <c r="O90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93" i="1"/>
  <c r="G93" i="1"/>
  <c r="H93" i="1"/>
  <c r="I93" i="1"/>
  <c r="J93" i="1"/>
  <c r="K93" i="1"/>
  <c r="L93" i="1"/>
  <c r="M93" i="1"/>
  <c r="N93" i="1"/>
  <c r="O93" i="1"/>
  <c r="F94" i="1"/>
  <c r="G94" i="1"/>
  <c r="H94" i="1"/>
  <c r="I94" i="1"/>
  <c r="J94" i="1"/>
  <c r="K94" i="1"/>
  <c r="L94" i="1"/>
  <c r="M94" i="1"/>
  <c r="N94" i="1"/>
  <c r="O94" i="1"/>
  <c r="F95" i="1"/>
  <c r="G95" i="1"/>
  <c r="H95" i="1"/>
  <c r="I95" i="1"/>
  <c r="J95" i="1"/>
  <c r="K95" i="1"/>
  <c r="L95" i="1"/>
  <c r="M95" i="1"/>
  <c r="N95" i="1"/>
  <c r="O95" i="1"/>
  <c r="F96" i="1"/>
  <c r="G96" i="1"/>
  <c r="H96" i="1"/>
  <c r="I96" i="1"/>
  <c r="J96" i="1"/>
  <c r="K96" i="1"/>
  <c r="L96" i="1"/>
  <c r="M96" i="1"/>
  <c r="N96" i="1"/>
  <c r="O96" i="1"/>
  <c r="F97" i="1"/>
  <c r="G97" i="1"/>
  <c r="H97" i="1"/>
  <c r="I97" i="1"/>
  <c r="J97" i="1"/>
  <c r="K97" i="1"/>
  <c r="L97" i="1"/>
  <c r="M97" i="1"/>
  <c r="N97" i="1"/>
  <c r="O97" i="1"/>
  <c r="E91" i="1"/>
  <c r="E92" i="1"/>
  <c r="E93" i="1"/>
  <c r="E94" i="1"/>
  <c r="E95" i="1"/>
  <c r="E96" i="1"/>
  <c r="E97" i="1"/>
  <c r="E90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72" i="1"/>
  <c r="G72" i="1"/>
  <c r="H72" i="1"/>
  <c r="I72" i="1"/>
  <c r="J72" i="1"/>
  <c r="K72" i="1"/>
  <c r="L72" i="1"/>
  <c r="M72" i="1"/>
  <c r="N72" i="1"/>
  <c r="O72" i="1"/>
  <c r="F73" i="1"/>
  <c r="G73" i="1"/>
  <c r="H73" i="1"/>
  <c r="I73" i="1"/>
  <c r="J73" i="1"/>
  <c r="K73" i="1"/>
  <c r="L73" i="1"/>
  <c r="M73" i="1"/>
  <c r="N73" i="1"/>
  <c r="O73" i="1"/>
  <c r="E67" i="1"/>
  <c r="E68" i="1"/>
  <c r="E69" i="1"/>
  <c r="E70" i="1"/>
  <c r="E71" i="1"/>
  <c r="E72" i="1"/>
  <c r="E73" i="1"/>
  <c r="E66" i="1"/>
  <c r="E43" i="1"/>
  <c r="F43" i="1"/>
  <c r="G43" i="1"/>
  <c r="H43" i="1"/>
  <c r="I43" i="1"/>
  <c r="J43" i="1"/>
  <c r="K43" i="1"/>
  <c r="L43" i="1"/>
  <c r="M43" i="1"/>
  <c r="N43" i="1"/>
  <c r="O43" i="1"/>
  <c r="E44" i="1"/>
  <c r="F44" i="1"/>
  <c r="G44" i="1"/>
  <c r="H44" i="1"/>
  <c r="I44" i="1"/>
  <c r="J44" i="1"/>
  <c r="K44" i="1"/>
  <c r="L44" i="1"/>
  <c r="M44" i="1"/>
  <c r="N44" i="1"/>
  <c r="O44" i="1"/>
  <c r="E45" i="1"/>
  <c r="F45" i="1"/>
  <c r="G45" i="1"/>
  <c r="H45" i="1"/>
  <c r="I45" i="1"/>
  <c r="J45" i="1"/>
  <c r="K45" i="1"/>
  <c r="L45" i="1"/>
  <c r="M45" i="1"/>
  <c r="N45" i="1"/>
  <c r="O45" i="1"/>
  <c r="E46" i="1"/>
  <c r="F46" i="1"/>
  <c r="G46" i="1"/>
  <c r="H46" i="1"/>
  <c r="I46" i="1"/>
  <c r="J46" i="1"/>
  <c r="K46" i="1"/>
  <c r="L46" i="1"/>
  <c r="M46" i="1"/>
  <c r="N46" i="1"/>
  <c r="O46" i="1"/>
  <c r="E47" i="1"/>
  <c r="F47" i="1"/>
  <c r="G47" i="1"/>
  <c r="H47" i="1"/>
  <c r="I47" i="1"/>
  <c r="J47" i="1"/>
  <c r="K47" i="1"/>
  <c r="L47" i="1"/>
  <c r="M47" i="1"/>
  <c r="N47" i="1"/>
  <c r="O47" i="1"/>
  <c r="E48" i="1"/>
  <c r="F48" i="1"/>
  <c r="G48" i="1"/>
  <c r="H48" i="1"/>
  <c r="I48" i="1"/>
  <c r="J48" i="1"/>
  <c r="K48" i="1"/>
  <c r="L48" i="1"/>
  <c r="M48" i="1"/>
  <c r="N48" i="1"/>
  <c r="O48" i="1"/>
  <c r="E49" i="1"/>
  <c r="F49" i="1"/>
  <c r="G49" i="1"/>
  <c r="H49" i="1"/>
  <c r="I49" i="1"/>
  <c r="J49" i="1"/>
  <c r="K49" i="1"/>
  <c r="L49" i="1"/>
  <c r="M49" i="1"/>
  <c r="N49" i="1"/>
  <c r="O49" i="1"/>
  <c r="F42" i="1"/>
  <c r="G42" i="1"/>
  <c r="H42" i="1"/>
  <c r="I42" i="1"/>
  <c r="J42" i="1"/>
  <c r="K42" i="1"/>
  <c r="L42" i="1"/>
  <c r="M42" i="1"/>
  <c r="N42" i="1"/>
  <c r="O42" i="1"/>
  <c r="E42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E19" i="1"/>
  <c r="E20" i="1"/>
  <c r="E21" i="1"/>
  <c r="E22" i="1"/>
  <c r="E23" i="1"/>
  <c r="E24" i="1"/>
  <c r="E25" i="1"/>
  <c r="E18" i="1"/>
  <c r="E28" i="2" l="1"/>
  <c r="B28" i="2"/>
  <c r="E27" i="2"/>
  <c r="B27" i="2"/>
  <c r="A27" i="2" s="1"/>
  <c r="E26" i="2"/>
  <c r="B26" i="2"/>
  <c r="A26" i="2" s="1"/>
  <c r="E25" i="2"/>
  <c r="B25" i="2"/>
  <c r="A25" i="2"/>
  <c r="E24" i="2"/>
  <c r="B24" i="2"/>
  <c r="A24" i="2" s="1"/>
  <c r="E23" i="2"/>
  <c r="A23" i="2" s="1"/>
  <c r="E22" i="2"/>
  <c r="B22" i="2"/>
  <c r="A22" i="2" s="1"/>
  <c r="E21" i="2"/>
  <c r="B21" i="2"/>
  <c r="A21" i="2" s="1"/>
  <c r="E20" i="2"/>
  <c r="B20" i="2"/>
  <c r="A20" i="2" s="1"/>
  <c r="E19" i="2"/>
  <c r="B19" i="2"/>
  <c r="A19" i="2" s="1"/>
  <c r="E18" i="2"/>
  <c r="B18" i="2"/>
  <c r="A18" i="2" s="1"/>
  <c r="E17" i="2"/>
  <c r="B17" i="2"/>
  <c r="E16" i="2"/>
  <c r="B16" i="2"/>
  <c r="E15" i="2"/>
  <c r="B15" i="2"/>
  <c r="A15" i="2" s="1"/>
  <c r="E14" i="2"/>
  <c r="A14" i="2" s="1"/>
  <c r="E13" i="2"/>
  <c r="B13" i="2"/>
  <c r="E12" i="2"/>
  <c r="B12" i="2"/>
  <c r="A12" i="2" s="1"/>
  <c r="E11" i="2"/>
  <c r="B11" i="2"/>
  <c r="A11" i="2" s="1"/>
  <c r="E10" i="2"/>
  <c r="B10" i="2"/>
  <c r="A10" i="2" s="1"/>
  <c r="E9" i="2"/>
  <c r="B9" i="2"/>
  <c r="A9" i="2" s="1"/>
  <c r="E8" i="2"/>
  <c r="B8" i="2"/>
  <c r="A8" i="2" s="1"/>
  <c r="E7" i="2"/>
  <c r="B7" i="2"/>
  <c r="A7" i="2" s="1"/>
  <c r="E6" i="2"/>
  <c r="B6" i="2"/>
  <c r="E5" i="2"/>
  <c r="A5" i="2" s="1"/>
  <c r="E4" i="2"/>
  <c r="B4" i="2"/>
  <c r="A4" i="2"/>
  <c r="E3" i="2"/>
  <c r="B3" i="2"/>
  <c r="E2" i="2"/>
  <c r="A2" i="2" s="1"/>
  <c r="B2" i="2"/>
  <c r="A3" i="2" l="1"/>
  <c r="A13" i="2"/>
  <c r="A16" i="2"/>
  <c r="A6" i="2"/>
  <c r="A17" i="2"/>
  <c r="A28" i="2"/>
</calcChain>
</file>

<file path=xl/sharedStrings.xml><?xml version="1.0" encoding="utf-8"?>
<sst xmlns="http://schemas.openxmlformats.org/spreadsheetml/2006/main" count="557" uniqueCount="29">
  <si>
    <t>unique_id</t>
  </si>
  <si>
    <t>site_code</t>
  </si>
  <si>
    <t>site</t>
  </si>
  <si>
    <t>date</t>
  </si>
  <si>
    <t>doy</t>
  </si>
  <si>
    <t>rep</t>
  </si>
  <si>
    <t>notes</t>
  </si>
  <si>
    <t>notes codes</t>
  </si>
  <si>
    <t>Muddy Creek</t>
  </si>
  <si>
    <t>NS</t>
  </si>
  <si>
    <t>NS-Not sampled</t>
  </si>
  <si>
    <t>ODNR_4</t>
  </si>
  <si>
    <t>ODNR_6</t>
  </si>
  <si>
    <t>ODNR_2</t>
  </si>
  <si>
    <t>need to check on calibration</t>
  </si>
  <si>
    <t>BGSU_BUOY_2</t>
  </si>
  <si>
    <t>ODNR_1</t>
  </si>
  <si>
    <t>EC_1163</t>
  </si>
  <si>
    <t>Bells</t>
  </si>
  <si>
    <t>avg</t>
  </si>
  <si>
    <t>30.4.4</t>
  </si>
  <si>
    <t>Causeway</t>
  </si>
  <si>
    <t>replicate</t>
  </si>
  <si>
    <t>Password</t>
  </si>
  <si>
    <t>RSW</t>
  </si>
  <si>
    <t>EBG</t>
  </si>
  <si>
    <t>Bridge</t>
  </si>
  <si>
    <t>Buoy_2</t>
  </si>
  <si>
    <t>Raining to heavily concerned light meter would get to wet and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</si>
</sst>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Times New Roman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0"/>
      <color theme="1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left"/>
    </xf>
    <xf numFmtId="2" fontId="5" fillId="0" borderId="4" xfId="0" applyNumberFormat="1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14" fontId="5" fillId="0" borderId="7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14" fontId="5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4" fontId="5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2" fontId="3" fillId="0" borderId="7" xfId="0" applyNumberFormat="1" applyFont="1" applyBorder="1" applyAlignment="1">
      <alignment horizontal="right" vertical="center"/>
    </xf>
    <xf numFmtId="14" fontId="3" fillId="0" borderId="0" xfId="0" applyNumberFormat="1" applyFont="1" applyBorder="1" applyAlignment="1">
      <alignment horizontal="right" vertical="center"/>
    </xf>
    <xf numFmtId="1" fontId="4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4" fontId="3" fillId="0" borderId="7" xfId="0" applyNumberFormat="1" applyFont="1" applyBorder="1" applyAlignment="1">
      <alignment horizontal="right" vertical="center"/>
    </xf>
    <xf numFmtId="1" fontId="4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3" fillId="0" borderId="0" xfId="0" applyFont="1" applyBorder="1" applyAlignment="1"/>
    <xf numFmtId="1" fontId="2" fillId="0" borderId="7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1" fontId="3" fillId="0" borderId="17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right" vertical="center"/>
    </xf>
    <xf numFmtId="1" fontId="3" fillId="0" borderId="17" xfId="0" applyNumberFormat="1" applyFont="1" applyBorder="1" applyAlignment="1">
      <alignment horizontal="right" vertical="center"/>
    </xf>
    <xf numFmtId="1" fontId="3" fillId="0" borderId="19" xfId="0" applyNumberFormat="1" applyFont="1" applyBorder="1" applyAlignment="1">
      <alignment horizontal="right" vertical="center"/>
    </xf>
    <xf numFmtId="1" fontId="5" fillId="0" borderId="18" xfId="0" applyNumberFormat="1" applyFont="1" applyBorder="1" applyAlignment="1">
      <alignment horizontal="right"/>
    </xf>
    <xf numFmtId="1" fontId="5" fillId="0" borderId="17" xfId="0" applyNumberFormat="1" applyFont="1" applyBorder="1" applyAlignment="1">
      <alignment horizontal="right"/>
    </xf>
    <xf numFmtId="1" fontId="5" fillId="0" borderId="1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5703125" defaultRowHeight="15" customHeight="1" x14ac:dyDescent="0.25"/>
  <cols>
    <col min="1" max="1" width="18.42578125" customWidth="1"/>
    <col min="2" max="2" width="13.42578125" customWidth="1"/>
    <col min="3" max="3" width="6.140625" customWidth="1"/>
    <col min="4" max="4" width="5.5703125" customWidth="1"/>
    <col min="5" max="15" width="7.85546875" customWidth="1"/>
    <col min="16" max="16" width="47.5703125" customWidth="1"/>
    <col min="17" max="17" width="15.140625" customWidth="1"/>
    <col min="18" max="24" width="12.5703125" customWidth="1"/>
  </cols>
  <sheetData>
    <row r="1" spans="1:17" ht="15.75" thickBot="1" x14ac:dyDescent="0.3">
      <c r="A1" s="52" t="s">
        <v>2</v>
      </c>
      <c r="B1" s="54" t="s">
        <v>3</v>
      </c>
      <c r="C1" s="55" t="s">
        <v>4</v>
      </c>
      <c r="D1" s="71" t="s">
        <v>5</v>
      </c>
      <c r="E1" s="52">
        <v>0</v>
      </c>
      <c r="F1" s="56">
        <v>0.5</v>
      </c>
      <c r="G1" s="55">
        <v>1</v>
      </c>
      <c r="H1" s="56">
        <v>1.5</v>
      </c>
      <c r="I1" s="55">
        <v>2</v>
      </c>
      <c r="J1" s="56">
        <v>2.5</v>
      </c>
      <c r="K1" s="55">
        <v>3</v>
      </c>
      <c r="L1" s="56">
        <v>3.5</v>
      </c>
      <c r="M1" s="55">
        <v>4</v>
      </c>
      <c r="N1" s="55">
        <v>5</v>
      </c>
      <c r="O1" s="55">
        <v>6</v>
      </c>
      <c r="P1" s="52" t="s">
        <v>6</v>
      </c>
      <c r="Q1" s="21" t="s">
        <v>7</v>
      </c>
    </row>
    <row r="2" spans="1:17" ht="15.75" customHeight="1" x14ac:dyDescent="0.25">
      <c r="A2" s="57" t="s">
        <v>8</v>
      </c>
      <c r="B2" s="58">
        <v>44718</v>
      </c>
      <c r="C2" s="59">
        <v>157</v>
      </c>
      <c r="D2" s="72">
        <v>1</v>
      </c>
      <c r="E2" s="49" t="s">
        <v>9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60"/>
      <c r="Q2" s="61" t="s">
        <v>10</v>
      </c>
    </row>
    <row r="3" spans="1:17" ht="15.75" customHeight="1" x14ac:dyDescent="0.25">
      <c r="A3" s="62" t="s">
        <v>11</v>
      </c>
      <c r="B3" s="50">
        <v>44718</v>
      </c>
      <c r="C3" s="51">
        <v>157</v>
      </c>
      <c r="D3" s="73">
        <v>1</v>
      </c>
      <c r="E3" s="27" t="s">
        <v>9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52"/>
      <c r="Q3" s="63"/>
    </row>
    <row r="4" spans="1:17" ht="15.75" customHeight="1" x14ac:dyDescent="0.25">
      <c r="A4" s="62" t="s">
        <v>12</v>
      </c>
      <c r="B4" s="50">
        <v>44718</v>
      </c>
      <c r="C4" s="51">
        <v>157</v>
      </c>
      <c r="D4" s="73">
        <v>1</v>
      </c>
      <c r="E4" s="27" t="s">
        <v>9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52"/>
      <c r="Q4" s="63"/>
    </row>
    <row r="5" spans="1:17" ht="15.75" customHeight="1" x14ac:dyDescent="0.25">
      <c r="A5" s="62" t="s">
        <v>13</v>
      </c>
      <c r="B5" s="50">
        <v>44718</v>
      </c>
      <c r="C5" s="51">
        <v>157</v>
      </c>
      <c r="D5" s="73">
        <v>1</v>
      </c>
      <c r="E5" s="27">
        <v>447.1</v>
      </c>
      <c r="F5" s="27">
        <v>51.66</v>
      </c>
      <c r="G5" s="27">
        <v>9.0299999999999994</v>
      </c>
      <c r="H5" s="27">
        <v>1.42</v>
      </c>
      <c r="I5" s="27">
        <v>0.21</v>
      </c>
      <c r="J5" s="27"/>
      <c r="K5" s="27"/>
      <c r="L5" s="27"/>
      <c r="M5" s="27"/>
      <c r="N5" s="27"/>
      <c r="O5" s="27"/>
      <c r="P5" s="52" t="s">
        <v>14</v>
      </c>
      <c r="Q5" s="63"/>
    </row>
    <row r="6" spans="1:17" ht="15.75" customHeight="1" x14ac:dyDescent="0.25">
      <c r="A6" s="62" t="s">
        <v>27</v>
      </c>
      <c r="B6" s="50">
        <v>44718</v>
      </c>
      <c r="C6" s="51">
        <v>157</v>
      </c>
      <c r="D6" s="73">
        <v>1</v>
      </c>
      <c r="E6" s="27">
        <v>190.73</v>
      </c>
      <c r="F6" s="27">
        <v>26.09</v>
      </c>
      <c r="G6" s="27">
        <v>4.7699999999999996</v>
      </c>
      <c r="H6" s="27">
        <v>0.96</v>
      </c>
      <c r="I6" s="27">
        <v>0.25</v>
      </c>
      <c r="J6" s="27"/>
      <c r="K6" s="27"/>
      <c r="L6" s="27"/>
      <c r="M6" s="27"/>
      <c r="N6" s="27"/>
      <c r="O6" s="27"/>
      <c r="P6" s="52"/>
      <c r="Q6" s="63"/>
    </row>
    <row r="7" spans="1:17" ht="15.75" customHeight="1" x14ac:dyDescent="0.25">
      <c r="A7" s="62" t="s">
        <v>16</v>
      </c>
      <c r="B7" s="50">
        <v>44718</v>
      </c>
      <c r="C7" s="51">
        <v>157</v>
      </c>
      <c r="D7" s="73">
        <v>1</v>
      </c>
      <c r="E7" s="27">
        <v>220.8</v>
      </c>
      <c r="F7" s="27">
        <v>33.78</v>
      </c>
      <c r="G7" s="27">
        <v>4.8</v>
      </c>
      <c r="H7" s="27">
        <v>1.17</v>
      </c>
      <c r="I7" s="27">
        <v>0.19</v>
      </c>
      <c r="J7" s="27"/>
      <c r="K7" s="27"/>
      <c r="L7" s="27"/>
      <c r="M7" s="27"/>
      <c r="N7" s="27"/>
      <c r="O7" s="27"/>
      <c r="P7" s="52"/>
      <c r="Q7" s="63"/>
    </row>
    <row r="8" spans="1:17" ht="15.75" customHeight="1" x14ac:dyDescent="0.25">
      <c r="A8" s="62" t="s">
        <v>17</v>
      </c>
      <c r="B8" s="50">
        <v>44718</v>
      </c>
      <c r="C8" s="51">
        <v>157</v>
      </c>
      <c r="D8" s="73">
        <v>1</v>
      </c>
      <c r="E8" s="27">
        <v>333.7</v>
      </c>
      <c r="F8" s="27">
        <v>77.11</v>
      </c>
      <c r="G8" s="27">
        <v>28.19</v>
      </c>
      <c r="H8" s="27">
        <v>9.7899999999999991</v>
      </c>
      <c r="I8" s="27">
        <v>3.72</v>
      </c>
      <c r="J8" s="27">
        <v>1.87</v>
      </c>
      <c r="K8" s="27">
        <v>0.55000000000000004</v>
      </c>
      <c r="L8" s="27"/>
      <c r="M8" s="27"/>
      <c r="N8" s="27"/>
      <c r="O8" s="27"/>
      <c r="P8" s="52"/>
      <c r="Q8" s="63"/>
    </row>
    <row r="9" spans="1:17" ht="15.75" customHeight="1" thickBot="1" x14ac:dyDescent="0.3">
      <c r="A9" s="64" t="s">
        <v>18</v>
      </c>
      <c r="B9" s="22">
        <v>44718</v>
      </c>
      <c r="C9" s="23">
        <v>157</v>
      </c>
      <c r="D9" s="74">
        <v>1</v>
      </c>
      <c r="E9" s="24">
        <v>421.4</v>
      </c>
      <c r="F9" s="24">
        <v>161.72</v>
      </c>
      <c r="G9" s="24">
        <v>102.55</v>
      </c>
      <c r="H9" s="24">
        <v>62.26</v>
      </c>
      <c r="I9" s="24">
        <v>38.22</v>
      </c>
      <c r="J9" s="24">
        <v>24.58</v>
      </c>
      <c r="K9" s="24">
        <v>9.9600000000000009</v>
      </c>
      <c r="L9" s="24">
        <v>8.1300000000000008</v>
      </c>
      <c r="M9" s="24">
        <v>2.82</v>
      </c>
      <c r="N9" s="24">
        <v>1.48</v>
      </c>
      <c r="O9" s="24">
        <v>0.53</v>
      </c>
      <c r="P9" s="20"/>
      <c r="Q9" s="65"/>
    </row>
    <row r="10" spans="1:17" ht="15.75" customHeight="1" x14ac:dyDescent="0.25">
      <c r="A10" s="62" t="s">
        <v>8</v>
      </c>
      <c r="B10" s="50">
        <v>44718</v>
      </c>
      <c r="C10" s="51">
        <v>157</v>
      </c>
      <c r="D10" s="73">
        <v>2</v>
      </c>
      <c r="E10" s="27" t="s">
        <v>9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52"/>
      <c r="Q10" s="63"/>
    </row>
    <row r="11" spans="1:17" ht="15.75" customHeight="1" x14ac:dyDescent="0.25">
      <c r="A11" s="62" t="s">
        <v>11</v>
      </c>
      <c r="B11" s="50">
        <v>44718</v>
      </c>
      <c r="C11" s="51">
        <v>157</v>
      </c>
      <c r="D11" s="73">
        <v>2</v>
      </c>
      <c r="E11" s="27" t="s">
        <v>9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52"/>
      <c r="Q11" s="63"/>
    </row>
    <row r="12" spans="1:17" ht="15.75" customHeight="1" x14ac:dyDescent="0.25">
      <c r="A12" s="62" t="s">
        <v>12</v>
      </c>
      <c r="B12" s="50">
        <v>44718</v>
      </c>
      <c r="C12" s="51">
        <v>157</v>
      </c>
      <c r="D12" s="73">
        <v>2</v>
      </c>
      <c r="E12" s="27" t="s">
        <v>9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52"/>
      <c r="Q12" s="63"/>
    </row>
    <row r="13" spans="1:17" ht="15.75" customHeight="1" x14ac:dyDescent="0.25">
      <c r="A13" s="62" t="s">
        <v>13</v>
      </c>
      <c r="B13" s="50">
        <v>44718</v>
      </c>
      <c r="C13" s="51">
        <v>157</v>
      </c>
      <c r="D13" s="73">
        <v>2</v>
      </c>
      <c r="E13" s="27">
        <v>282.3</v>
      </c>
      <c r="F13" s="27">
        <v>32.840000000000003</v>
      </c>
      <c r="G13" s="27">
        <v>6.11</v>
      </c>
      <c r="H13" s="27">
        <v>1.22</v>
      </c>
      <c r="I13" s="27">
        <v>0.22</v>
      </c>
      <c r="J13" s="27"/>
      <c r="K13" s="27"/>
      <c r="L13" s="27"/>
      <c r="M13" s="27"/>
      <c r="N13" s="27"/>
      <c r="O13" s="27"/>
      <c r="P13" s="52"/>
      <c r="Q13" s="63"/>
    </row>
    <row r="14" spans="1:17" ht="15.75" customHeight="1" x14ac:dyDescent="0.25">
      <c r="A14" s="62" t="s">
        <v>27</v>
      </c>
      <c r="B14" s="50">
        <v>44718</v>
      </c>
      <c r="C14" s="51">
        <v>157</v>
      </c>
      <c r="D14" s="73">
        <v>2</v>
      </c>
      <c r="E14" s="27">
        <v>176.23</v>
      </c>
      <c r="F14" s="27">
        <v>27.3</v>
      </c>
      <c r="G14" s="27">
        <v>5.36</v>
      </c>
      <c r="H14" s="27">
        <v>0.88</v>
      </c>
      <c r="I14" s="27">
        <v>0.21</v>
      </c>
      <c r="J14" s="27"/>
      <c r="K14" s="27"/>
      <c r="L14" s="27"/>
      <c r="M14" s="27"/>
      <c r="N14" s="27"/>
      <c r="O14" s="27"/>
      <c r="P14" s="52"/>
      <c r="Q14" s="63"/>
    </row>
    <row r="15" spans="1:17" ht="15.75" customHeight="1" x14ac:dyDescent="0.25">
      <c r="A15" s="62" t="s">
        <v>16</v>
      </c>
      <c r="B15" s="50">
        <v>44718</v>
      </c>
      <c r="C15" s="51">
        <v>157</v>
      </c>
      <c r="D15" s="73">
        <v>2</v>
      </c>
      <c r="E15" s="27">
        <v>344.8</v>
      </c>
      <c r="F15" s="27">
        <v>36.47</v>
      </c>
      <c r="G15" s="27">
        <v>6.98</v>
      </c>
      <c r="H15" s="27">
        <v>1.39</v>
      </c>
      <c r="I15" s="27">
        <v>0.33</v>
      </c>
      <c r="J15" s="27"/>
      <c r="K15" s="27"/>
      <c r="L15" s="27"/>
      <c r="M15" s="27"/>
      <c r="N15" s="27"/>
      <c r="O15" s="27"/>
      <c r="P15" s="52"/>
      <c r="Q15" s="63"/>
    </row>
    <row r="16" spans="1:17" ht="15.75" customHeight="1" x14ac:dyDescent="0.25">
      <c r="A16" s="62" t="s">
        <v>17</v>
      </c>
      <c r="B16" s="50">
        <v>44718</v>
      </c>
      <c r="C16" s="51">
        <v>157</v>
      </c>
      <c r="D16" s="73">
        <v>2</v>
      </c>
      <c r="E16" s="27">
        <v>254.6</v>
      </c>
      <c r="F16" s="27">
        <v>70.930000000000007</v>
      </c>
      <c r="G16" s="27">
        <v>18.03</v>
      </c>
      <c r="H16" s="27">
        <v>7.09</v>
      </c>
      <c r="I16" s="27">
        <v>2.97</v>
      </c>
      <c r="J16" s="27">
        <v>1.37</v>
      </c>
      <c r="K16" s="27">
        <v>0.53</v>
      </c>
      <c r="L16" s="27"/>
      <c r="M16" s="27"/>
      <c r="N16" s="27"/>
      <c r="O16" s="27"/>
      <c r="P16" s="52"/>
      <c r="Q16" s="63"/>
    </row>
    <row r="17" spans="1:17" ht="15.75" customHeight="1" thickBot="1" x14ac:dyDescent="0.3">
      <c r="A17" s="64" t="s">
        <v>18</v>
      </c>
      <c r="B17" s="22">
        <v>44718</v>
      </c>
      <c r="C17" s="23">
        <v>157</v>
      </c>
      <c r="D17" s="74">
        <v>2</v>
      </c>
      <c r="E17" s="24">
        <v>337.5</v>
      </c>
      <c r="F17" s="24">
        <v>171.96</v>
      </c>
      <c r="G17" s="24">
        <v>90.57</v>
      </c>
      <c r="H17" s="24">
        <v>57.04</v>
      </c>
      <c r="I17" s="24">
        <v>32.65</v>
      </c>
      <c r="J17" s="24">
        <v>17.82</v>
      </c>
      <c r="K17" s="24">
        <v>9.7200000000000006</v>
      </c>
      <c r="L17" s="24">
        <v>5.18</v>
      </c>
      <c r="M17" s="24">
        <v>2.94</v>
      </c>
      <c r="N17" s="24">
        <v>1.2</v>
      </c>
      <c r="O17" s="24">
        <v>0.51</v>
      </c>
      <c r="P17" s="19"/>
      <c r="Q17" s="65"/>
    </row>
    <row r="18" spans="1:17" ht="15.75" customHeight="1" x14ac:dyDescent="0.25">
      <c r="A18" s="62" t="s">
        <v>8</v>
      </c>
      <c r="B18" s="50">
        <v>44718</v>
      </c>
      <c r="C18" s="51">
        <v>157</v>
      </c>
      <c r="D18" s="73" t="s">
        <v>19</v>
      </c>
      <c r="E18" s="27" t="str">
        <f>IFERROR(AVERAGE(E2,E10),"")</f>
        <v/>
      </c>
      <c r="F18" s="27" t="str">
        <f t="shared" ref="F18:O18" si="0">IFERROR(AVERAGE(F2,F10),"")</f>
        <v/>
      </c>
      <c r="G18" s="27" t="str">
        <f t="shared" si="0"/>
        <v/>
      </c>
      <c r="H18" s="27" t="str">
        <f t="shared" si="0"/>
        <v/>
      </c>
      <c r="I18" s="27" t="str">
        <f t="shared" si="0"/>
        <v/>
      </c>
      <c r="J18" s="27" t="str">
        <f t="shared" si="0"/>
        <v/>
      </c>
      <c r="K18" s="27" t="str">
        <f t="shared" si="0"/>
        <v/>
      </c>
      <c r="L18" s="27" t="str">
        <f t="shared" si="0"/>
        <v/>
      </c>
      <c r="M18" s="27" t="str">
        <f t="shared" si="0"/>
        <v/>
      </c>
      <c r="N18" s="27" t="str">
        <f t="shared" si="0"/>
        <v/>
      </c>
      <c r="O18" s="27" t="str">
        <f t="shared" si="0"/>
        <v/>
      </c>
      <c r="P18" s="52"/>
      <c r="Q18" s="63"/>
    </row>
    <row r="19" spans="1:17" ht="15.75" customHeight="1" x14ac:dyDescent="0.25">
      <c r="A19" s="62" t="s">
        <v>11</v>
      </c>
      <c r="B19" s="50">
        <v>44718</v>
      </c>
      <c r="C19" s="51">
        <v>157</v>
      </c>
      <c r="D19" s="73" t="s">
        <v>19</v>
      </c>
      <c r="E19" s="27" t="str">
        <f t="shared" ref="E19:O25" si="1">IFERROR(AVERAGE(E3,E11),"")</f>
        <v/>
      </c>
      <c r="F19" s="27" t="str">
        <f t="shared" si="1"/>
        <v/>
      </c>
      <c r="G19" s="27" t="str">
        <f t="shared" si="1"/>
        <v/>
      </c>
      <c r="H19" s="27" t="str">
        <f t="shared" si="1"/>
        <v/>
      </c>
      <c r="I19" s="27" t="str">
        <f t="shared" si="1"/>
        <v/>
      </c>
      <c r="J19" s="27" t="str">
        <f t="shared" si="1"/>
        <v/>
      </c>
      <c r="K19" s="27" t="str">
        <f t="shared" si="1"/>
        <v/>
      </c>
      <c r="L19" s="27" t="str">
        <f t="shared" si="1"/>
        <v/>
      </c>
      <c r="M19" s="27" t="str">
        <f t="shared" si="1"/>
        <v/>
      </c>
      <c r="N19" s="27" t="str">
        <f t="shared" si="1"/>
        <v/>
      </c>
      <c r="O19" s="27" t="str">
        <f t="shared" si="1"/>
        <v/>
      </c>
      <c r="P19" s="52"/>
      <c r="Q19" s="63"/>
    </row>
    <row r="20" spans="1:17" ht="15.75" customHeight="1" x14ac:dyDescent="0.25">
      <c r="A20" s="62" t="s">
        <v>12</v>
      </c>
      <c r="B20" s="50">
        <v>44718</v>
      </c>
      <c r="C20" s="51">
        <v>157</v>
      </c>
      <c r="D20" s="73" t="s">
        <v>19</v>
      </c>
      <c r="E20" s="27" t="str">
        <f t="shared" si="1"/>
        <v/>
      </c>
      <c r="F20" s="27" t="str">
        <f t="shared" si="1"/>
        <v/>
      </c>
      <c r="G20" s="27" t="str">
        <f t="shared" si="1"/>
        <v/>
      </c>
      <c r="H20" s="27" t="str">
        <f t="shared" si="1"/>
        <v/>
      </c>
      <c r="I20" s="27" t="str">
        <f t="shared" si="1"/>
        <v/>
      </c>
      <c r="J20" s="27" t="str">
        <f t="shared" si="1"/>
        <v/>
      </c>
      <c r="K20" s="27" t="str">
        <f t="shared" si="1"/>
        <v/>
      </c>
      <c r="L20" s="27" t="str">
        <f t="shared" si="1"/>
        <v/>
      </c>
      <c r="M20" s="27" t="str">
        <f t="shared" si="1"/>
        <v/>
      </c>
      <c r="N20" s="27" t="str">
        <f t="shared" si="1"/>
        <v/>
      </c>
      <c r="O20" s="27" t="str">
        <f t="shared" si="1"/>
        <v/>
      </c>
      <c r="P20" s="52"/>
      <c r="Q20" s="63"/>
    </row>
    <row r="21" spans="1:17" ht="15.75" customHeight="1" x14ac:dyDescent="0.25">
      <c r="A21" s="62" t="s">
        <v>13</v>
      </c>
      <c r="B21" s="50">
        <v>44718</v>
      </c>
      <c r="C21" s="51">
        <v>157</v>
      </c>
      <c r="D21" s="73" t="s">
        <v>19</v>
      </c>
      <c r="E21" s="27">
        <f t="shared" si="1"/>
        <v>364.70000000000005</v>
      </c>
      <c r="F21" s="27">
        <f t="shared" si="1"/>
        <v>42.25</v>
      </c>
      <c r="G21" s="27">
        <f t="shared" si="1"/>
        <v>7.57</v>
      </c>
      <c r="H21" s="27">
        <f t="shared" si="1"/>
        <v>1.3199999999999998</v>
      </c>
      <c r="I21" s="27">
        <f t="shared" si="1"/>
        <v>0.215</v>
      </c>
      <c r="J21" s="27" t="str">
        <f t="shared" si="1"/>
        <v/>
      </c>
      <c r="K21" s="27" t="str">
        <f t="shared" si="1"/>
        <v/>
      </c>
      <c r="L21" s="27" t="str">
        <f t="shared" si="1"/>
        <v/>
      </c>
      <c r="M21" s="27" t="str">
        <f t="shared" si="1"/>
        <v/>
      </c>
      <c r="N21" s="27" t="str">
        <f t="shared" si="1"/>
        <v/>
      </c>
      <c r="O21" s="27" t="str">
        <f t="shared" si="1"/>
        <v/>
      </c>
      <c r="P21" s="52"/>
      <c r="Q21" s="63"/>
    </row>
    <row r="22" spans="1:17" ht="15.75" customHeight="1" x14ac:dyDescent="0.25">
      <c r="A22" s="62" t="s">
        <v>27</v>
      </c>
      <c r="B22" s="50">
        <v>44718</v>
      </c>
      <c r="C22" s="51">
        <v>157</v>
      </c>
      <c r="D22" s="73" t="s">
        <v>19</v>
      </c>
      <c r="E22" s="27">
        <f t="shared" si="1"/>
        <v>183.48</v>
      </c>
      <c r="F22" s="27">
        <f t="shared" si="1"/>
        <v>26.695</v>
      </c>
      <c r="G22" s="27">
        <f t="shared" si="1"/>
        <v>5.0649999999999995</v>
      </c>
      <c r="H22" s="27">
        <f t="shared" si="1"/>
        <v>0.91999999999999993</v>
      </c>
      <c r="I22" s="27">
        <f t="shared" si="1"/>
        <v>0.22999999999999998</v>
      </c>
      <c r="J22" s="27" t="str">
        <f t="shared" si="1"/>
        <v/>
      </c>
      <c r="K22" s="27" t="str">
        <f t="shared" si="1"/>
        <v/>
      </c>
      <c r="L22" s="27" t="str">
        <f t="shared" si="1"/>
        <v/>
      </c>
      <c r="M22" s="27" t="str">
        <f t="shared" si="1"/>
        <v/>
      </c>
      <c r="N22" s="27" t="str">
        <f t="shared" si="1"/>
        <v/>
      </c>
      <c r="O22" s="27" t="str">
        <f t="shared" si="1"/>
        <v/>
      </c>
      <c r="P22" s="52"/>
      <c r="Q22" s="63"/>
    </row>
    <row r="23" spans="1:17" ht="15.75" customHeight="1" x14ac:dyDescent="0.25">
      <c r="A23" s="62" t="s">
        <v>16</v>
      </c>
      <c r="B23" s="50">
        <v>44718</v>
      </c>
      <c r="C23" s="51">
        <v>157</v>
      </c>
      <c r="D23" s="73" t="s">
        <v>19</v>
      </c>
      <c r="E23" s="27">
        <f t="shared" si="1"/>
        <v>282.8</v>
      </c>
      <c r="F23" s="27">
        <f t="shared" si="1"/>
        <v>35.125</v>
      </c>
      <c r="G23" s="27">
        <f t="shared" si="1"/>
        <v>5.8900000000000006</v>
      </c>
      <c r="H23" s="27">
        <f t="shared" si="1"/>
        <v>1.2799999999999998</v>
      </c>
      <c r="I23" s="27">
        <f t="shared" si="1"/>
        <v>0.26</v>
      </c>
      <c r="J23" s="27" t="str">
        <f t="shared" si="1"/>
        <v/>
      </c>
      <c r="K23" s="27" t="str">
        <f t="shared" si="1"/>
        <v/>
      </c>
      <c r="L23" s="27" t="str">
        <f t="shared" si="1"/>
        <v/>
      </c>
      <c r="M23" s="27" t="str">
        <f t="shared" si="1"/>
        <v/>
      </c>
      <c r="N23" s="27" t="str">
        <f t="shared" si="1"/>
        <v/>
      </c>
      <c r="O23" s="27" t="str">
        <f t="shared" si="1"/>
        <v/>
      </c>
      <c r="P23" s="52"/>
      <c r="Q23" s="63"/>
    </row>
    <row r="24" spans="1:17" ht="15.75" customHeight="1" x14ac:dyDescent="0.25">
      <c r="A24" s="62" t="s">
        <v>17</v>
      </c>
      <c r="B24" s="50">
        <v>44718</v>
      </c>
      <c r="C24" s="51">
        <v>157</v>
      </c>
      <c r="D24" s="73" t="s">
        <v>19</v>
      </c>
      <c r="E24" s="27">
        <f t="shared" si="1"/>
        <v>294.14999999999998</v>
      </c>
      <c r="F24" s="27">
        <f t="shared" si="1"/>
        <v>74.02000000000001</v>
      </c>
      <c r="G24" s="27">
        <f t="shared" si="1"/>
        <v>23.11</v>
      </c>
      <c r="H24" s="27">
        <f t="shared" si="1"/>
        <v>8.44</v>
      </c>
      <c r="I24" s="27">
        <f t="shared" si="1"/>
        <v>3.3450000000000002</v>
      </c>
      <c r="J24" s="27">
        <f t="shared" si="1"/>
        <v>1.62</v>
      </c>
      <c r="K24" s="27">
        <f t="shared" si="1"/>
        <v>0.54</v>
      </c>
      <c r="L24" s="27" t="str">
        <f t="shared" si="1"/>
        <v/>
      </c>
      <c r="M24" s="27" t="str">
        <f t="shared" si="1"/>
        <v/>
      </c>
      <c r="N24" s="27" t="str">
        <f t="shared" si="1"/>
        <v/>
      </c>
      <c r="O24" s="27" t="str">
        <f t="shared" si="1"/>
        <v/>
      </c>
      <c r="P24" s="52"/>
      <c r="Q24" s="63"/>
    </row>
    <row r="25" spans="1:17" ht="15.75" customHeight="1" thickBot="1" x14ac:dyDescent="0.3">
      <c r="A25" s="64" t="s">
        <v>18</v>
      </c>
      <c r="B25" s="22">
        <v>44718</v>
      </c>
      <c r="C25" s="23">
        <v>157</v>
      </c>
      <c r="D25" s="74" t="s">
        <v>19</v>
      </c>
      <c r="E25" s="25">
        <f t="shared" si="1"/>
        <v>379.45</v>
      </c>
      <c r="F25" s="25">
        <f t="shared" si="1"/>
        <v>166.84</v>
      </c>
      <c r="G25" s="25">
        <f t="shared" si="1"/>
        <v>96.56</v>
      </c>
      <c r="H25" s="25">
        <f t="shared" si="1"/>
        <v>59.65</v>
      </c>
      <c r="I25" s="25">
        <f t="shared" si="1"/>
        <v>35.435000000000002</v>
      </c>
      <c r="J25" s="25">
        <f t="shared" si="1"/>
        <v>21.2</v>
      </c>
      <c r="K25" s="25">
        <f t="shared" si="1"/>
        <v>9.84</v>
      </c>
      <c r="L25" s="25">
        <f t="shared" si="1"/>
        <v>6.6550000000000002</v>
      </c>
      <c r="M25" s="25">
        <f t="shared" si="1"/>
        <v>2.88</v>
      </c>
      <c r="N25" s="25">
        <f t="shared" si="1"/>
        <v>1.3399999999999999</v>
      </c>
      <c r="O25" s="25">
        <f t="shared" si="1"/>
        <v>0.52</v>
      </c>
      <c r="P25" s="19"/>
      <c r="Q25" s="65"/>
    </row>
    <row r="26" spans="1:17" ht="15" customHeight="1" x14ac:dyDescent="0.25">
      <c r="A26" s="62" t="s">
        <v>8</v>
      </c>
      <c r="B26" s="50">
        <v>44725</v>
      </c>
      <c r="C26" s="51">
        <v>164</v>
      </c>
      <c r="D26" s="73">
        <v>1</v>
      </c>
      <c r="E26" s="27">
        <v>1165.4000000000001</v>
      </c>
      <c r="F26" s="27">
        <v>11.8</v>
      </c>
      <c r="G26" s="27">
        <v>0.84</v>
      </c>
      <c r="H26" s="27"/>
      <c r="I26" s="27"/>
      <c r="J26" s="27"/>
      <c r="K26" s="27"/>
      <c r="L26" s="27"/>
      <c r="M26" s="27"/>
      <c r="N26" s="27"/>
      <c r="O26" s="27"/>
      <c r="P26" s="52"/>
      <c r="Q26" s="66"/>
    </row>
    <row r="27" spans="1:17" ht="15" customHeight="1" x14ac:dyDescent="0.25">
      <c r="A27" s="62" t="s">
        <v>11</v>
      </c>
      <c r="B27" s="50">
        <v>44725</v>
      </c>
      <c r="C27" s="51">
        <v>164</v>
      </c>
      <c r="D27" s="73">
        <v>1</v>
      </c>
      <c r="E27" s="27">
        <v>2004</v>
      </c>
      <c r="F27" s="27">
        <v>57.01</v>
      </c>
      <c r="G27" s="27">
        <v>1.1200000000000001</v>
      </c>
      <c r="H27" s="27">
        <v>0.11</v>
      </c>
      <c r="I27" s="27"/>
      <c r="J27" s="27"/>
      <c r="K27" s="27"/>
      <c r="L27" s="27"/>
      <c r="M27" s="27"/>
      <c r="N27" s="27"/>
      <c r="O27" s="27"/>
      <c r="P27" s="52"/>
      <c r="Q27" s="63"/>
    </row>
    <row r="28" spans="1:17" ht="15" customHeight="1" x14ac:dyDescent="0.25">
      <c r="A28" s="62" t="s">
        <v>12</v>
      </c>
      <c r="B28" s="50">
        <v>44725</v>
      </c>
      <c r="C28" s="51">
        <v>164</v>
      </c>
      <c r="D28" s="73">
        <v>1</v>
      </c>
      <c r="E28" s="27">
        <v>1652</v>
      </c>
      <c r="F28" s="27">
        <v>25.06</v>
      </c>
      <c r="G28" s="27">
        <v>3.17</v>
      </c>
      <c r="H28" s="27">
        <v>2.62</v>
      </c>
      <c r="I28" s="27">
        <v>1.18</v>
      </c>
      <c r="J28" s="27"/>
      <c r="K28" s="27"/>
      <c r="L28" s="27"/>
      <c r="M28" s="27"/>
      <c r="N28" s="27"/>
      <c r="O28" s="27"/>
      <c r="P28" s="52"/>
      <c r="Q28" s="63"/>
    </row>
    <row r="29" spans="1:17" ht="15" customHeight="1" x14ac:dyDescent="0.25">
      <c r="A29" s="62" t="s">
        <v>13</v>
      </c>
      <c r="B29" s="50">
        <v>44725</v>
      </c>
      <c r="C29" s="51">
        <v>164</v>
      </c>
      <c r="D29" s="73">
        <v>1</v>
      </c>
      <c r="E29" s="27">
        <v>223.12</v>
      </c>
      <c r="F29" s="27">
        <v>8.1199999999999992</v>
      </c>
      <c r="G29" s="27">
        <v>3.04</v>
      </c>
      <c r="H29" s="27">
        <v>0.88</v>
      </c>
      <c r="I29" s="27"/>
      <c r="J29" s="27"/>
      <c r="K29" s="27"/>
      <c r="L29" s="27"/>
      <c r="M29" s="27"/>
      <c r="N29" s="27"/>
      <c r="O29" s="27"/>
      <c r="P29" s="52"/>
      <c r="Q29" s="63"/>
    </row>
    <row r="30" spans="1:17" ht="15" customHeight="1" x14ac:dyDescent="0.25">
      <c r="A30" s="62" t="s">
        <v>27</v>
      </c>
      <c r="B30" s="50">
        <v>44725</v>
      </c>
      <c r="C30" s="51">
        <v>164</v>
      </c>
      <c r="D30" s="73">
        <v>1</v>
      </c>
      <c r="E30" s="27">
        <v>2131</v>
      </c>
      <c r="F30" s="27">
        <v>533.70000000000005</v>
      </c>
      <c r="G30" s="27">
        <v>128.66</v>
      </c>
      <c r="H30" s="27">
        <v>41.71</v>
      </c>
      <c r="I30" s="27">
        <v>9.6300000000000008</v>
      </c>
      <c r="J30" s="27">
        <v>2.93</v>
      </c>
      <c r="K30" s="27">
        <v>0.46</v>
      </c>
      <c r="L30" s="27"/>
      <c r="M30" s="27"/>
      <c r="N30" s="27"/>
      <c r="O30" s="27"/>
      <c r="P30" s="52"/>
      <c r="Q30" s="63"/>
    </row>
    <row r="31" spans="1:17" ht="15" customHeight="1" x14ac:dyDescent="0.25">
      <c r="A31" s="62" t="s">
        <v>16</v>
      </c>
      <c r="B31" s="50">
        <v>44725</v>
      </c>
      <c r="C31" s="51">
        <v>164</v>
      </c>
      <c r="D31" s="73">
        <v>1</v>
      </c>
      <c r="E31" s="27">
        <v>2016</v>
      </c>
      <c r="F31" s="27">
        <v>44.13</v>
      </c>
      <c r="G31" s="27">
        <v>17.63</v>
      </c>
      <c r="H31" s="27">
        <v>6.8</v>
      </c>
      <c r="I31" s="27">
        <v>2.2799999999999998</v>
      </c>
      <c r="J31" s="27">
        <v>0.73</v>
      </c>
      <c r="K31" s="27"/>
      <c r="L31" s="27"/>
      <c r="M31" s="27"/>
      <c r="N31" s="27"/>
      <c r="O31" s="27"/>
      <c r="P31" s="52"/>
      <c r="Q31" s="63"/>
    </row>
    <row r="32" spans="1:17" ht="15" customHeight="1" x14ac:dyDescent="0.25">
      <c r="A32" s="62" t="s">
        <v>17</v>
      </c>
      <c r="B32" s="50">
        <v>44725</v>
      </c>
      <c r="C32" s="51">
        <v>164</v>
      </c>
      <c r="D32" s="73">
        <v>1</v>
      </c>
      <c r="E32" s="27">
        <v>2120</v>
      </c>
      <c r="F32" s="27">
        <v>134.84</v>
      </c>
      <c r="G32" s="27">
        <v>72.34</v>
      </c>
      <c r="H32" s="27">
        <v>30.16</v>
      </c>
      <c r="I32" s="27">
        <v>18.440000000000001</v>
      </c>
      <c r="J32" s="27">
        <v>8.4600000000000009</v>
      </c>
      <c r="K32" s="27">
        <v>4.7300000000000004</v>
      </c>
      <c r="L32" s="27">
        <v>1.72</v>
      </c>
      <c r="M32" s="27">
        <v>0.54</v>
      </c>
      <c r="N32" s="27"/>
      <c r="O32" s="27"/>
      <c r="P32" s="52"/>
      <c r="Q32" s="63"/>
    </row>
    <row r="33" spans="1:17" ht="15" customHeight="1" thickBot="1" x14ac:dyDescent="0.3">
      <c r="A33" s="64" t="s">
        <v>18</v>
      </c>
      <c r="B33" s="22">
        <v>44725</v>
      </c>
      <c r="C33" s="23">
        <v>164</v>
      </c>
      <c r="D33" s="74">
        <v>1</v>
      </c>
      <c r="E33" s="24">
        <v>2132</v>
      </c>
      <c r="F33" s="24">
        <v>240.9</v>
      </c>
      <c r="G33" s="24">
        <v>155.25</v>
      </c>
      <c r="H33" s="24">
        <v>139.27000000000001</v>
      </c>
      <c r="I33" s="24">
        <v>129.61000000000001</v>
      </c>
      <c r="J33" s="24">
        <v>112.31</v>
      </c>
      <c r="K33" s="24">
        <v>95.23</v>
      </c>
      <c r="L33" s="24">
        <v>87.35</v>
      </c>
      <c r="M33" s="24">
        <v>63.25</v>
      </c>
      <c r="N33" s="24">
        <v>53.32</v>
      </c>
      <c r="O33" s="24">
        <v>47.39</v>
      </c>
      <c r="P33" s="20"/>
      <c r="Q33" s="65"/>
    </row>
    <row r="34" spans="1:17" ht="15" customHeight="1" x14ac:dyDescent="0.25">
      <c r="A34" s="62" t="s">
        <v>8</v>
      </c>
      <c r="B34" s="50">
        <v>44725</v>
      </c>
      <c r="C34" s="51">
        <v>164</v>
      </c>
      <c r="D34" s="73">
        <v>2</v>
      </c>
      <c r="E34" s="27">
        <v>1375.8</v>
      </c>
      <c r="F34" s="27">
        <v>3.01</v>
      </c>
      <c r="G34" s="27">
        <v>0.6</v>
      </c>
      <c r="H34" s="27"/>
      <c r="I34" s="27"/>
      <c r="J34" s="27"/>
      <c r="K34" s="27"/>
      <c r="L34" s="27"/>
      <c r="M34" s="27"/>
      <c r="N34" s="27"/>
      <c r="O34" s="27"/>
      <c r="P34" s="52"/>
      <c r="Q34" s="63"/>
    </row>
    <row r="35" spans="1:17" ht="15" customHeight="1" x14ac:dyDescent="0.25">
      <c r="A35" s="62" t="s">
        <v>11</v>
      </c>
      <c r="B35" s="50">
        <v>44725</v>
      </c>
      <c r="C35" s="51">
        <v>164</v>
      </c>
      <c r="D35" s="73">
        <v>2</v>
      </c>
      <c r="E35" s="27">
        <v>1494.8</v>
      </c>
      <c r="F35" s="27">
        <v>24.05</v>
      </c>
      <c r="G35" s="27">
        <v>2.06</v>
      </c>
      <c r="H35" s="27">
        <v>0.14000000000000001</v>
      </c>
      <c r="I35" s="27"/>
      <c r="J35" s="27"/>
      <c r="K35" s="27"/>
      <c r="L35" s="27"/>
      <c r="M35" s="27"/>
      <c r="N35" s="27"/>
      <c r="O35" s="27"/>
      <c r="P35" s="52"/>
      <c r="Q35" s="63"/>
    </row>
    <row r="36" spans="1:17" ht="15" customHeight="1" x14ac:dyDescent="0.25">
      <c r="A36" s="62" t="s">
        <v>12</v>
      </c>
      <c r="B36" s="50">
        <v>44725</v>
      </c>
      <c r="C36" s="51">
        <v>164</v>
      </c>
      <c r="D36" s="73">
        <v>2</v>
      </c>
      <c r="E36" s="27">
        <v>1646.9</v>
      </c>
      <c r="F36" s="27">
        <v>161.66</v>
      </c>
      <c r="G36" s="27">
        <v>4.45</v>
      </c>
      <c r="H36" s="27">
        <v>1.1499999999999999</v>
      </c>
      <c r="I36" s="27">
        <v>0.57999999999999996</v>
      </c>
      <c r="J36" s="27"/>
      <c r="K36" s="27"/>
      <c r="L36" s="27"/>
      <c r="M36" s="27"/>
      <c r="N36" s="27"/>
      <c r="O36" s="27"/>
      <c r="P36" s="52"/>
      <c r="Q36" s="63"/>
    </row>
    <row r="37" spans="1:17" ht="15" customHeight="1" x14ac:dyDescent="0.25">
      <c r="A37" s="62" t="s">
        <v>13</v>
      </c>
      <c r="B37" s="50">
        <v>44725</v>
      </c>
      <c r="C37" s="51">
        <v>164</v>
      </c>
      <c r="D37" s="73">
        <v>2</v>
      </c>
      <c r="E37" s="27">
        <v>202.3</v>
      </c>
      <c r="F37" s="27">
        <v>12.4</v>
      </c>
      <c r="G37" s="27">
        <v>2.86</v>
      </c>
      <c r="H37" s="27">
        <v>9.84</v>
      </c>
      <c r="I37" s="27"/>
      <c r="J37" s="27"/>
      <c r="K37" s="27"/>
      <c r="L37" s="27"/>
      <c r="M37" s="27"/>
      <c r="N37" s="27"/>
      <c r="O37" s="27"/>
      <c r="P37" s="52"/>
      <c r="Q37" s="63"/>
    </row>
    <row r="38" spans="1:17" ht="15" customHeight="1" x14ac:dyDescent="0.25">
      <c r="A38" s="62" t="s">
        <v>27</v>
      </c>
      <c r="B38" s="50">
        <v>44725</v>
      </c>
      <c r="C38" s="51">
        <v>164</v>
      </c>
      <c r="D38" s="73">
        <v>2</v>
      </c>
      <c r="E38" s="27">
        <v>2107</v>
      </c>
      <c r="F38" s="27">
        <v>456.7</v>
      </c>
      <c r="G38" s="27">
        <v>108.66</v>
      </c>
      <c r="H38" s="27">
        <v>39.71</v>
      </c>
      <c r="I38" s="27">
        <v>8.15</v>
      </c>
      <c r="J38" s="27">
        <v>2.66</v>
      </c>
      <c r="K38" s="27">
        <v>0.57999999999999996</v>
      </c>
      <c r="L38" s="27"/>
      <c r="M38" s="27"/>
      <c r="N38" s="27"/>
      <c r="O38" s="27"/>
      <c r="P38" s="52"/>
      <c r="Q38" s="63"/>
    </row>
    <row r="39" spans="1:17" ht="15" customHeight="1" x14ac:dyDescent="0.25">
      <c r="A39" s="62" t="s">
        <v>16</v>
      </c>
      <c r="B39" s="50">
        <v>44725</v>
      </c>
      <c r="C39" s="51">
        <v>164</v>
      </c>
      <c r="D39" s="73">
        <v>2</v>
      </c>
      <c r="E39" s="27">
        <v>2094</v>
      </c>
      <c r="F39" s="27">
        <v>25.98</v>
      </c>
      <c r="G39" s="27">
        <v>7.35</v>
      </c>
      <c r="H39" s="27">
        <v>6.91</v>
      </c>
      <c r="I39" s="27">
        <v>2.15</v>
      </c>
      <c r="J39" s="27">
        <v>1.1299999999999999</v>
      </c>
      <c r="K39" s="27"/>
      <c r="L39" s="27"/>
      <c r="M39" s="27"/>
      <c r="N39" s="27"/>
      <c r="O39" s="27"/>
      <c r="P39" s="52"/>
      <c r="Q39" s="63"/>
    </row>
    <row r="40" spans="1:17" ht="15" customHeight="1" x14ac:dyDescent="0.25">
      <c r="A40" s="62" t="s">
        <v>17</v>
      </c>
      <c r="B40" s="50">
        <v>44725</v>
      </c>
      <c r="C40" s="51">
        <v>164</v>
      </c>
      <c r="D40" s="73">
        <v>2</v>
      </c>
      <c r="E40" s="27">
        <v>2048</v>
      </c>
      <c r="F40" s="27">
        <v>91.2</v>
      </c>
      <c r="G40" s="27">
        <v>55.92</v>
      </c>
      <c r="H40" s="27">
        <v>29.24</v>
      </c>
      <c r="I40" s="27">
        <v>16.87</v>
      </c>
      <c r="J40" s="27">
        <v>9.31</v>
      </c>
      <c r="K40" s="27">
        <v>4.2</v>
      </c>
      <c r="L40" s="27">
        <v>2.0699999999999998</v>
      </c>
      <c r="M40" s="27">
        <v>0.63</v>
      </c>
      <c r="N40" s="27"/>
      <c r="O40" s="27"/>
      <c r="P40" s="52"/>
      <c r="Q40" s="63"/>
    </row>
    <row r="41" spans="1:17" ht="15" customHeight="1" thickBot="1" x14ac:dyDescent="0.3">
      <c r="A41" s="64" t="s">
        <v>18</v>
      </c>
      <c r="B41" s="22">
        <v>44725</v>
      </c>
      <c r="C41" s="23">
        <v>164</v>
      </c>
      <c r="D41" s="74">
        <v>2</v>
      </c>
      <c r="E41" s="24">
        <v>2092</v>
      </c>
      <c r="F41" s="24">
        <v>268.89999999999998</v>
      </c>
      <c r="G41" s="24">
        <v>200.79</v>
      </c>
      <c r="H41" s="24">
        <v>167.92</v>
      </c>
      <c r="I41" s="24">
        <v>160.32</v>
      </c>
      <c r="J41" s="24">
        <v>122.35</v>
      </c>
      <c r="K41" s="24">
        <v>113.27</v>
      </c>
      <c r="L41" s="24">
        <v>98.74</v>
      </c>
      <c r="M41" s="24">
        <v>68.37</v>
      </c>
      <c r="N41" s="24">
        <v>61.89</v>
      </c>
      <c r="O41" s="24">
        <v>50.02</v>
      </c>
      <c r="P41" s="19"/>
      <c r="Q41" s="65"/>
    </row>
    <row r="42" spans="1:17" ht="15" customHeight="1" x14ac:dyDescent="0.25">
      <c r="A42" s="62" t="s">
        <v>8</v>
      </c>
      <c r="B42" s="50">
        <v>44725</v>
      </c>
      <c r="C42" s="51">
        <v>164</v>
      </c>
      <c r="D42" s="73" t="s">
        <v>19</v>
      </c>
      <c r="E42" s="27">
        <f>IFERROR(AVERAGE(E26,E34),"")</f>
        <v>1270.5999999999999</v>
      </c>
      <c r="F42" s="27">
        <f t="shared" ref="F42:O42" si="2">IFERROR(AVERAGE(F26,F34),"")</f>
        <v>7.4050000000000002</v>
      </c>
      <c r="G42" s="27">
        <f t="shared" si="2"/>
        <v>0.72</v>
      </c>
      <c r="H42" s="27" t="str">
        <f t="shared" si="2"/>
        <v/>
      </c>
      <c r="I42" s="27" t="str">
        <f t="shared" si="2"/>
        <v/>
      </c>
      <c r="J42" s="27" t="str">
        <f t="shared" si="2"/>
        <v/>
      </c>
      <c r="K42" s="27" t="str">
        <f t="shared" si="2"/>
        <v/>
      </c>
      <c r="L42" s="27" t="str">
        <f t="shared" si="2"/>
        <v/>
      </c>
      <c r="M42" s="27" t="str">
        <f t="shared" si="2"/>
        <v/>
      </c>
      <c r="N42" s="27" t="str">
        <f t="shared" si="2"/>
        <v/>
      </c>
      <c r="O42" s="27" t="str">
        <f t="shared" si="2"/>
        <v/>
      </c>
      <c r="P42" s="52"/>
      <c r="Q42" s="63"/>
    </row>
    <row r="43" spans="1:17" ht="15" customHeight="1" x14ac:dyDescent="0.25">
      <c r="A43" s="62" t="s">
        <v>11</v>
      </c>
      <c r="B43" s="50">
        <v>44725</v>
      </c>
      <c r="C43" s="51">
        <v>164</v>
      </c>
      <c r="D43" s="73" t="s">
        <v>19</v>
      </c>
      <c r="E43" s="27">
        <f t="shared" ref="E43:O43" si="3">IFERROR(AVERAGE(E27,E35),"")</f>
        <v>1749.4</v>
      </c>
      <c r="F43" s="27">
        <f t="shared" si="3"/>
        <v>40.53</v>
      </c>
      <c r="G43" s="27">
        <f t="shared" si="3"/>
        <v>1.59</v>
      </c>
      <c r="H43" s="27">
        <f t="shared" si="3"/>
        <v>0.125</v>
      </c>
      <c r="I43" s="27" t="str">
        <f t="shared" si="3"/>
        <v/>
      </c>
      <c r="J43" s="27" t="str">
        <f t="shared" si="3"/>
        <v/>
      </c>
      <c r="K43" s="27" t="str">
        <f t="shared" si="3"/>
        <v/>
      </c>
      <c r="L43" s="27" t="str">
        <f t="shared" si="3"/>
        <v/>
      </c>
      <c r="M43" s="27" t="str">
        <f t="shared" si="3"/>
        <v/>
      </c>
      <c r="N43" s="27" t="str">
        <f t="shared" si="3"/>
        <v/>
      </c>
      <c r="O43" s="27" t="str">
        <f t="shared" si="3"/>
        <v/>
      </c>
      <c r="P43" s="52"/>
      <c r="Q43" s="63"/>
    </row>
    <row r="44" spans="1:17" ht="15" customHeight="1" x14ac:dyDescent="0.25">
      <c r="A44" s="62" t="s">
        <v>12</v>
      </c>
      <c r="B44" s="50">
        <v>44725</v>
      </c>
      <c r="C44" s="51">
        <v>164</v>
      </c>
      <c r="D44" s="73" t="s">
        <v>19</v>
      </c>
      <c r="E44" s="27">
        <f t="shared" ref="E44:O44" si="4">IFERROR(AVERAGE(E28,E36),"")</f>
        <v>1649.45</v>
      </c>
      <c r="F44" s="27">
        <f t="shared" si="4"/>
        <v>93.36</v>
      </c>
      <c r="G44" s="27">
        <f t="shared" si="4"/>
        <v>3.81</v>
      </c>
      <c r="H44" s="27">
        <f t="shared" si="4"/>
        <v>1.885</v>
      </c>
      <c r="I44" s="27">
        <f t="shared" si="4"/>
        <v>0.87999999999999989</v>
      </c>
      <c r="J44" s="27" t="str">
        <f t="shared" si="4"/>
        <v/>
      </c>
      <c r="K44" s="27" t="str">
        <f t="shared" si="4"/>
        <v/>
      </c>
      <c r="L44" s="27" t="str">
        <f t="shared" si="4"/>
        <v/>
      </c>
      <c r="M44" s="27" t="str">
        <f t="shared" si="4"/>
        <v/>
      </c>
      <c r="N44" s="27" t="str">
        <f t="shared" si="4"/>
        <v/>
      </c>
      <c r="O44" s="27" t="str">
        <f t="shared" si="4"/>
        <v/>
      </c>
      <c r="P44" s="52"/>
      <c r="Q44" s="63"/>
    </row>
    <row r="45" spans="1:17" ht="15" customHeight="1" x14ac:dyDescent="0.25">
      <c r="A45" s="62" t="s">
        <v>13</v>
      </c>
      <c r="B45" s="50">
        <v>44725</v>
      </c>
      <c r="C45" s="51">
        <v>164</v>
      </c>
      <c r="D45" s="73" t="s">
        <v>19</v>
      </c>
      <c r="E45" s="27">
        <f t="shared" ref="E45:O45" si="5">IFERROR(AVERAGE(E29,E37),"")</f>
        <v>212.71</v>
      </c>
      <c r="F45" s="27">
        <f t="shared" si="5"/>
        <v>10.26</v>
      </c>
      <c r="G45" s="27">
        <f t="shared" si="5"/>
        <v>2.95</v>
      </c>
      <c r="H45" s="27">
        <f t="shared" si="5"/>
        <v>5.36</v>
      </c>
      <c r="I45" s="27" t="str">
        <f t="shared" si="5"/>
        <v/>
      </c>
      <c r="J45" s="27" t="str">
        <f t="shared" si="5"/>
        <v/>
      </c>
      <c r="K45" s="27" t="str">
        <f t="shared" si="5"/>
        <v/>
      </c>
      <c r="L45" s="27" t="str">
        <f t="shared" si="5"/>
        <v/>
      </c>
      <c r="M45" s="27" t="str">
        <f t="shared" si="5"/>
        <v/>
      </c>
      <c r="N45" s="27" t="str">
        <f t="shared" si="5"/>
        <v/>
      </c>
      <c r="O45" s="27" t="str">
        <f t="shared" si="5"/>
        <v/>
      </c>
      <c r="P45" s="52"/>
      <c r="Q45" s="63"/>
    </row>
    <row r="46" spans="1:17" ht="15" customHeight="1" x14ac:dyDescent="0.25">
      <c r="A46" s="62" t="s">
        <v>27</v>
      </c>
      <c r="B46" s="50">
        <v>44725</v>
      </c>
      <c r="C46" s="51">
        <v>164</v>
      </c>
      <c r="D46" s="73" t="s">
        <v>19</v>
      </c>
      <c r="E46" s="27">
        <f t="shared" ref="E46:O46" si="6">IFERROR(AVERAGE(E30,E38),"")</f>
        <v>2119</v>
      </c>
      <c r="F46" s="27">
        <f t="shared" si="6"/>
        <v>495.20000000000005</v>
      </c>
      <c r="G46" s="27">
        <f t="shared" si="6"/>
        <v>118.66</v>
      </c>
      <c r="H46" s="27">
        <f t="shared" si="6"/>
        <v>40.71</v>
      </c>
      <c r="I46" s="27">
        <f t="shared" si="6"/>
        <v>8.89</v>
      </c>
      <c r="J46" s="27">
        <f t="shared" si="6"/>
        <v>2.7949999999999999</v>
      </c>
      <c r="K46" s="27">
        <f t="shared" si="6"/>
        <v>0.52</v>
      </c>
      <c r="L46" s="27" t="str">
        <f t="shared" si="6"/>
        <v/>
      </c>
      <c r="M46" s="27" t="str">
        <f t="shared" si="6"/>
        <v/>
      </c>
      <c r="N46" s="27" t="str">
        <f t="shared" si="6"/>
        <v/>
      </c>
      <c r="O46" s="27" t="str">
        <f t="shared" si="6"/>
        <v/>
      </c>
      <c r="P46" s="52"/>
      <c r="Q46" s="63"/>
    </row>
    <row r="47" spans="1:17" ht="15" customHeight="1" x14ac:dyDescent="0.25">
      <c r="A47" s="62" t="s">
        <v>16</v>
      </c>
      <c r="B47" s="50">
        <v>44725</v>
      </c>
      <c r="C47" s="51">
        <v>164</v>
      </c>
      <c r="D47" s="73" t="s">
        <v>19</v>
      </c>
      <c r="E47" s="27">
        <f t="shared" ref="E47:O47" si="7">IFERROR(AVERAGE(E31,E39),"")</f>
        <v>2055</v>
      </c>
      <c r="F47" s="27">
        <f t="shared" si="7"/>
        <v>35.055</v>
      </c>
      <c r="G47" s="27">
        <f t="shared" si="7"/>
        <v>12.489999999999998</v>
      </c>
      <c r="H47" s="27">
        <f t="shared" si="7"/>
        <v>6.8550000000000004</v>
      </c>
      <c r="I47" s="27">
        <f t="shared" si="7"/>
        <v>2.2149999999999999</v>
      </c>
      <c r="J47" s="27">
        <f t="shared" si="7"/>
        <v>0.92999999999999994</v>
      </c>
      <c r="K47" s="27" t="str">
        <f t="shared" si="7"/>
        <v/>
      </c>
      <c r="L47" s="27" t="str">
        <f t="shared" si="7"/>
        <v/>
      </c>
      <c r="M47" s="27" t="str">
        <f t="shared" si="7"/>
        <v/>
      </c>
      <c r="N47" s="27" t="str">
        <f t="shared" si="7"/>
        <v/>
      </c>
      <c r="O47" s="27" t="str">
        <f t="shared" si="7"/>
        <v/>
      </c>
      <c r="P47" s="52"/>
      <c r="Q47" s="63"/>
    </row>
    <row r="48" spans="1:17" ht="15" customHeight="1" x14ac:dyDescent="0.25">
      <c r="A48" s="62" t="s">
        <v>17</v>
      </c>
      <c r="B48" s="50">
        <v>44725</v>
      </c>
      <c r="C48" s="51">
        <v>164</v>
      </c>
      <c r="D48" s="73" t="s">
        <v>19</v>
      </c>
      <c r="E48" s="27">
        <f t="shared" ref="E48:O48" si="8">IFERROR(AVERAGE(E32,E40),"")</f>
        <v>2084</v>
      </c>
      <c r="F48" s="27">
        <f t="shared" si="8"/>
        <v>113.02000000000001</v>
      </c>
      <c r="G48" s="27">
        <f t="shared" si="8"/>
        <v>64.13</v>
      </c>
      <c r="H48" s="27">
        <f t="shared" si="8"/>
        <v>29.7</v>
      </c>
      <c r="I48" s="27">
        <f t="shared" si="8"/>
        <v>17.655000000000001</v>
      </c>
      <c r="J48" s="27">
        <f t="shared" si="8"/>
        <v>8.8850000000000016</v>
      </c>
      <c r="K48" s="27">
        <f t="shared" si="8"/>
        <v>4.4649999999999999</v>
      </c>
      <c r="L48" s="27">
        <f t="shared" si="8"/>
        <v>1.895</v>
      </c>
      <c r="M48" s="27">
        <f t="shared" si="8"/>
        <v>0.58499999999999996</v>
      </c>
      <c r="N48" s="27" t="str">
        <f t="shared" si="8"/>
        <v/>
      </c>
      <c r="O48" s="27" t="str">
        <f t="shared" si="8"/>
        <v/>
      </c>
      <c r="P48" s="52"/>
      <c r="Q48" s="63"/>
    </row>
    <row r="49" spans="1:17" ht="15" customHeight="1" thickBot="1" x14ac:dyDescent="0.3">
      <c r="A49" s="64" t="s">
        <v>18</v>
      </c>
      <c r="B49" s="22">
        <v>44725</v>
      </c>
      <c r="C49" s="23">
        <v>164</v>
      </c>
      <c r="D49" s="74" t="s">
        <v>19</v>
      </c>
      <c r="E49" s="25">
        <f t="shared" ref="E49:O49" si="9">IFERROR(AVERAGE(E33,E41),"")</f>
        <v>2112</v>
      </c>
      <c r="F49" s="25">
        <f t="shared" si="9"/>
        <v>254.89999999999998</v>
      </c>
      <c r="G49" s="25">
        <f t="shared" si="9"/>
        <v>178.01999999999998</v>
      </c>
      <c r="H49" s="25">
        <f t="shared" si="9"/>
        <v>153.595</v>
      </c>
      <c r="I49" s="25">
        <f t="shared" si="9"/>
        <v>144.965</v>
      </c>
      <c r="J49" s="25">
        <f t="shared" si="9"/>
        <v>117.33</v>
      </c>
      <c r="K49" s="25">
        <f t="shared" si="9"/>
        <v>104.25</v>
      </c>
      <c r="L49" s="25">
        <f t="shared" si="9"/>
        <v>93.044999999999987</v>
      </c>
      <c r="M49" s="25">
        <f t="shared" si="9"/>
        <v>65.81</v>
      </c>
      <c r="N49" s="25">
        <f t="shared" si="9"/>
        <v>57.605000000000004</v>
      </c>
      <c r="O49" s="25">
        <f t="shared" si="9"/>
        <v>48.704999999999998</v>
      </c>
      <c r="P49" s="19"/>
      <c r="Q49" s="65"/>
    </row>
    <row r="50" spans="1:17" ht="15" customHeight="1" x14ac:dyDescent="0.25">
      <c r="A50" s="62" t="s">
        <v>8</v>
      </c>
      <c r="B50" s="50">
        <v>44733</v>
      </c>
      <c r="C50" s="51">
        <v>172</v>
      </c>
      <c r="D50" s="73">
        <v>1</v>
      </c>
      <c r="E50" s="27">
        <v>1173.5</v>
      </c>
      <c r="F50" s="27">
        <v>8.02</v>
      </c>
      <c r="G50" s="27">
        <v>0.02</v>
      </c>
      <c r="H50" s="27">
        <v>0</v>
      </c>
      <c r="I50" s="27"/>
      <c r="J50" s="27"/>
      <c r="K50" s="27"/>
      <c r="L50" s="27"/>
      <c r="M50" s="27"/>
      <c r="N50" s="27"/>
      <c r="O50" s="27"/>
      <c r="P50" s="52"/>
      <c r="Q50" s="63"/>
    </row>
    <row r="51" spans="1:17" ht="15" customHeight="1" x14ac:dyDescent="0.25">
      <c r="A51" s="62" t="s">
        <v>11</v>
      </c>
      <c r="B51" s="50">
        <v>44733</v>
      </c>
      <c r="C51" s="51">
        <v>172</v>
      </c>
      <c r="D51" s="73">
        <v>1</v>
      </c>
      <c r="E51" s="27">
        <v>2327</v>
      </c>
      <c r="F51" s="27">
        <v>37.799999999999997</v>
      </c>
      <c r="G51" s="27">
        <v>0.19</v>
      </c>
      <c r="H51" s="27">
        <v>0.01</v>
      </c>
      <c r="I51" s="27"/>
      <c r="J51" s="27"/>
      <c r="K51" s="27"/>
      <c r="L51" s="27"/>
      <c r="M51" s="27"/>
      <c r="N51" s="27"/>
      <c r="O51" s="27"/>
      <c r="P51" s="52"/>
      <c r="Q51" s="63"/>
    </row>
    <row r="52" spans="1:17" ht="15" customHeight="1" x14ac:dyDescent="0.25">
      <c r="A52" s="62" t="s">
        <v>12</v>
      </c>
      <c r="B52" s="50">
        <v>44733</v>
      </c>
      <c r="C52" s="51">
        <v>172</v>
      </c>
      <c r="D52" s="73">
        <v>1</v>
      </c>
      <c r="E52" s="27">
        <v>1323.6</v>
      </c>
      <c r="F52" s="27">
        <v>51.29</v>
      </c>
      <c r="G52" s="27">
        <v>13.9</v>
      </c>
      <c r="H52" s="27">
        <v>3.24</v>
      </c>
      <c r="I52" s="27">
        <v>0.35</v>
      </c>
      <c r="J52" s="27"/>
      <c r="K52" s="27"/>
      <c r="L52" s="27"/>
      <c r="M52" s="27"/>
      <c r="N52" s="27"/>
      <c r="O52" s="27"/>
      <c r="P52" s="52"/>
      <c r="Q52" s="63"/>
    </row>
    <row r="53" spans="1:17" ht="15" customHeight="1" x14ac:dyDescent="0.25">
      <c r="A53" s="62" t="s">
        <v>13</v>
      </c>
      <c r="B53" s="50">
        <v>44733</v>
      </c>
      <c r="C53" s="51">
        <v>172</v>
      </c>
      <c r="D53" s="73">
        <v>1</v>
      </c>
      <c r="E53" s="27">
        <v>2735</v>
      </c>
      <c r="F53" s="27">
        <v>467.9</v>
      </c>
      <c r="G53" s="27">
        <v>70.72</v>
      </c>
      <c r="H53" s="27">
        <v>11.33</v>
      </c>
      <c r="I53" s="27">
        <v>8.2200000000000006</v>
      </c>
      <c r="J53" s="27">
        <v>0.19</v>
      </c>
      <c r="K53" s="27"/>
      <c r="L53" s="27"/>
      <c r="M53" s="27"/>
      <c r="N53" s="27"/>
      <c r="O53" s="27"/>
      <c r="P53" s="52"/>
      <c r="Q53" s="63"/>
    </row>
    <row r="54" spans="1:17" ht="15" customHeight="1" x14ac:dyDescent="0.25">
      <c r="A54" s="62" t="s">
        <v>27</v>
      </c>
      <c r="B54" s="50">
        <v>44733</v>
      </c>
      <c r="C54" s="51">
        <v>172</v>
      </c>
      <c r="D54" s="73">
        <v>1</v>
      </c>
      <c r="E54" s="27">
        <v>2642</v>
      </c>
      <c r="F54" s="27">
        <v>390.5</v>
      </c>
      <c r="G54" s="27">
        <v>118.13</v>
      </c>
      <c r="H54" s="27">
        <v>50.8</v>
      </c>
      <c r="I54" s="27">
        <v>27.8</v>
      </c>
      <c r="J54" s="27">
        <v>3.94</v>
      </c>
      <c r="K54" s="27">
        <v>5.16</v>
      </c>
      <c r="L54" s="27">
        <v>2.79</v>
      </c>
      <c r="M54" s="27">
        <v>1.55</v>
      </c>
      <c r="N54" s="27"/>
      <c r="O54" s="27"/>
      <c r="P54" s="52"/>
      <c r="Q54" s="63"/>
    </row>
    <row r="55" spans="1:17" ht="15" customHeight="1" x14ac:dyDescent="0.25">
      <c r="A55" s="62" t="s">
        <v>16</v>
      </c>
      <c r="B55" s="50">
        <v>44733</v>
      </c>
      <c r="C55" s="51">
        <v>172</v>
      </c>
      <c r="D55" s="73">
        <v>1</v>
      </c>
      <c r="E55" s="27">
        <v>2521</v>
      </c>
      <c r="F55" s="27">
        <v>579.6</v>
      </c>
      <c r="G55" s="27">
        <v>165.82</v>
      </c>
      <c r="H55" s="27">
        <v>42.49</v>
      </c>
      <c r="I55" s="27">
        <v>16.02</v>
      </c>
      <c r="J55" s="27">
        <v>6.63</v>
      </c>
      <c r="K55" s="27">
        <v>2.08</v>
      </c>
      <c r="L55" s="27"/>
      <c r="M55" s="27"/>
      <c r="N55" s="27"/>
      <c r="O55" s="27"/>
      <c r="P55" s="52"/>
      <c r="Q55" s="63"/>
    </row>
    <row r="56" spans="1:17" ht="15" customHeight="1" x14ac:dyDescent="0.25">
      <c r="A56" s="62" t="s">
        <v>17</v>
      </c>
      <c r="B56" s="50">
        <v>44733</v>
      </c>
      <c r="C56" s="51">
        <v>172</v>
      </c>
      <c r="D56" s="73">
        <v>1</v>
      </c>
      <c r="E56" s="27">
        <v>2670</v>
      </c>
      <c r="F56" s="27">
        <v>671.4</v>
      </c>
      <c r="G56" s="27">
        <v>251.4</v>
      </c>
      <c r="H56" s="27">
        <v>109.41</v>
      </c>
      <c r="I56" s="27">
        <v>41.68</v>
      </c>
      <c r="J56" s="27">
        <v>17.47</v>
      </c>
      <c r="K56" s="27">
        <v>7.35</v>
      </c>
      <c r="L56" s="27">
        <v>3.83</v>
      </c>
      <c r="M56" s="27"/>
      <c r="N56" s="27"/>
      <c r="O56" s="27"/>
      <c r="P56" s="52"/>
      <c r="Q56" s="63"/>
    </row>
    <row r="57" spans="1:17" ht="15" customHeight="1" thickBot="1" x14ac:dyDescent="0.3">
      <c r="A57" s="64" t="s">
        <v>18</v>
      </c>
      <c r="B57" s="22">
        <v>44733</v>
      </c>
      <c r="C57" s="23">
        <v>172</v>
      </c>
      <c r="D57" s="74">
        <v>1</v>
      </c>
      <c r="E57" s="24">
        <v>2337</v>
      </c>
      <c r="F57" s="24">
        <v>935.3</v>
      </c>
      <c r="G57" s="24">
        <v>589.20000000000005</v>
      </c>
      <c r="H57" s="24">
        <v>361</v>
      </c>
      <c r="I57" s="24">
        <v>218.1</v>
      </c>
      <c r="J57" s="24">
        <v>129.66999999999999</v>
      </c>
      <c r="K57" s="24">
        <v>82.14</v>
      </c>
      <c r="L57" s="24">
        <v>48.18</v>
      </c>
      <c r="M57" s="24">
        <v>31.43</v>
      </c>
      <c r="N57" s="24">
        <v>14.79</v>
      </c>
      <c r="O57" s="24">
        <v>7.02</v>
      </c>
      <c r="P57" s="20"/>
      <c r="Q57" s="65"/>
    </row>
    <row r="58" spans="1:17" ht="15" customHeight="1" x14ac:dyDescent="0.25">
      <c r="A58" s="62" t="s">
        <v>8</v>
      </c>
      <c r="B58" s="50">
        <v>44733</v>
      </c>
      <c r="C58" s="51">
        <v>172</v>
      </c>
      <c r="D58" s="73">
        <v>2</v>
      </c>
      <c r="E58" s="27">
        <v>959.8</v>
      </c>
      <c r="F58" s="27">
        <v>3.43</v>
      </c>
      <c r="G58" s="27">
        <v>0.02</v>
      </c>
      <c r="H58" s="27">
        <v>0</v>
      </c>
      <c r="I58" s="27"/>
      <c r="J58" s="27"/>
      <c r="K58" s="27"/>
      <c r="L58" s="27"/>
      <c r="M58" s="27"/>
      <c r="N58" s="27"/>
      <c r="O58" s="27"/>
      <c r="P58" s="52"/>
      <c r="Q58" s="63"/>
    </row>
    <row r="59" spans="1:17" ht="15" customHeight="1" x14ac:dyDescent="0.25">
      <c r="A59" s="62" t="s">
        <v>11</v>
      </c>
      <c r="B59" s="50">
        <v>44733</v>
      </c>
      <c r="C59" s="51">
        <v>172</v>
      </c>
      <c r="D59" s="73">
        <v>2</v>
      </c>
      <c r="E59" s="27">
        <v>1601.1</v>
      </c>
      <c r="F59" s="27">
        <v>20.85</v>
      </c>
      <c r="G59" s="27">
        <v>0.36</v>
      </c>
      <c r="H59" s="27">
        <v>0.01</v>
      </c>
      <c r="I59" s="27"/>
      <c r="J59" s="27"/>
      <c r="K59" s="27"/>
      <c r="L59" s="27"/>
      <c r="M59" s="27"/>
      <c r="N59" s="27"/>
      <c r="O59" s="27"/>
      <c r="P59" s="52"/>
      <c r="Q59" s="63"/>
    </row>
    <row r="60" spans="1:17" ht="15" customHeight="1" x14ac:dyDescent="0.25">
      <c r="A60" s="62" t="s">
        <v>12</v>
      </c>
      <c r="B60" s="50">
        <v>44733</v>
      </c>
      <c r="C60" s="51">
        <v>172</v>
      </c>
      <c r="D60" s="73">
        <v>2</v>
      </c>
      <c r="E60" s="27">
        <v>1323.6</v>
      </c>
      <c r="F60" s="27">
        <v>46.04</v>
      </c>
      <c r="G60" s="27">
        <v>8.92</v>
      </c>
      <c r="H60" s="27">
        <v>1.65</v>
      </c>
      <c r="I60" s="27">
        <v>0.31</v>
      </c>
      <c r="J60" s="27"/>
      <c r="K60" s="27"/>
      <c r="L60" s="27"/>
      <c r="M60" s="27"/>
      <c r="N60" s="27"/>
      <c r="O60" s="27"/>
      <c r="P60" s="52"/>
      <c r="Q60" s="63"/>
    </row>
    <row r="61" spans="1:17" ht="15" customHeight="1" x14ac:dyDescent="0.25">
      <c r="A61" s="62" t="s">
        <v>13</v>
      </c>
      <c r="B61" s="50">
        <v>44733</v>
      </c>
      <c r="C61" s="51">
        <v>172</v>
      </c>
      <c r="D61" s="73">
        <v>2</v>
      </c>
      <c r="E61" s="27">
        <v>2735</v>
      </c>
      <c r="F61" s="27">
        <v>330.1</v>
      </c>
      <c r="G61" s="27">
        <v>47.69</v>
      </c>
      <c r="H61" s="27">
        <v>10.55</v>
      </c>
      <c r="I61" s="27">
        <v>2.44</v>
      </c>
      <c r="J61" s="27">
        <v>0.23</v>
      </c>
      <c r="K61" s="27"/>
      <c r="L61" s="27"/>
      <c r="M61" s="27"/>
      <c r="N61" s="27"/>
      <c r="O61" s="27"/>
      <c r="P61" s="52"/>
      <c r="Q61" s="63"/>
    </row>
    <row r="62" spans="1:17" ht="15" customHeight="1" x14ac:dyDescent="0.25">
      <c r="A62" s="62" t="s">
        <v>27</v>
      </c>
      <c r="B62" s="50">
        <v>44733</v>
      </c>
      <c r="C62" s="51">
        <v>172</v>
      </c>
      <c r="D62" s="73">
        <v>2</v>
      </c>
      <c r="E62" s="27">
        <v>2642</v>
      </c>
      <c r="F62" s="27">
        <v>537.5</v>
      </c>
      <c r="G62" s="27">
        <v>173.96</v>
      </c>
      <c r="H62" s="27">
        <v>40.729999999999997</v>
      </c>
      <c r="I62" s="27">
        <v>12.31</v>
      </c>
      <c r="J62" s="27">
        <v>6.78</v>
      </c>
      <c r="K62" s="27">
        <v>7.33</v>
      </c>
      <c r="L62" s="27">
        <v>5.74</v>
      </c>
      <c r="M62" s="27">
        <v>1.74</v>
      </c>
      <c r="N62" s="27"/>
      <c r="O62" s="27"/>
      <c r="P62" s="52"/>
      <c r="Q62" s="63"/>
    </row>
    <row r="63" spans="1:17" ht="15" customHeight="1" x14ac:dyDescent="0.25">
      <c r="A63" s="62" t="s">
        <v>16</v>
      </c>
      <c r="B63" s="50">
        <v>44733</v>
      </c>
      <c r="C63" s="51">
        <v>172</v>
      </c>
      <c r="D63" s="73">
        <v>2</v>
      </c>
      <c r="E63" s="27">
        <v>2521</v>
      </c>
      <c r="F63" s="27">
        <v>53.55</v>
      </c>
      <c r="G63" s="27">
        <v>44.71</v>
      </c>
      <c r="H63" s="27">
        <v>43.64</v>
      </c>
      <c r="I63" s="27">
        <v>23.13</v>
      </c>
      <c r="J63" s="27">
        <v>7.75</v>
      </c>
      <c r="K63" s="27">
        <v>1.98</v>
      </c>
      <c r="L63" s="27"/>
      <c r="M63" s="27"/>
      <c r="N63" s="27"/>
      <c r="O63" s="27"/>
      <c r="P63" s="52"/>
      <c r="Q63" s="63"/>
    </row>
    <row r="64" spans="1:17" ht="15" customHeight="1" x14ac:dyDescent="0.25">
      <c r="A64" s="62" t="s">
        <v>17</v>
      </c>
      <c r="B64" s="50">
        <v>44733</v>
      </c>
      <c r="C64" s="51">
        <v>172</v>
      </c>
      <c r="D64" s="73">
        <v>2</v>
      </c>
      <c r="E64" s="27">
        <v>2670</v>
      </c>
      <c r="F64" s="27">
        <v>780.3</v>
      </c>
      <c r="G64" s="27">
        <v>261.10000000000002</v>
      </c>
      <c r="H64" s="27">
        <v>122.11</v>
      </c>
      <c r="I64" s="27">
        <v>42.75</v>
      </c>
      <c r="J64" s="27">
        <v>17.59</v>
      </c>
      <c r="K64" s="27">
        <v>5.71</v>
      </c>
      <c r="L64" s="27">
        <v>1.99</v>
      </c>
      <c r="M64" s="27"/>
      <c r="N64" s="27"/>
      <c r="O64" s="27"/>
      <c r="P64" s="52"/>
      <c r="Q64" s="63"/>
    </row>
    <row r="65" spans="1:17" ht="15" customHeight="1" thickBot="1" x14ac:dyDescent="0.3">
      <c r="A65" s="64" t="s">
        <v>18</v>
      </c>
      <c r="B65" s="22">
        <v>44733</v>
      </c>
      <c r="C65" s="23">
        <v>172</v>
      </c>
      <c r="D65" s="74">
        <v>2</v>
      </c>
      <c r="E65" s="24">
        <v>2359</v>
      </c>
      <c r="F65" s="24">
        <v>1101.9000000000001</v>
      </c>
      <c r="G65" s="24">
        <v>724</v>
      </c>
      <c r="H65" s="24">
        <v>301.7</v>
      </c>
      <c r="I65" s="24">
        <v>187.38</v>
      </c>
      <c r="J65" s="24">
        <v>116.08</v>
      </c>
      <c r="K65" s="24">
        <v>65.150000000000006</v>
      </c>
      <c r="L65" s="24">
        <v>46.01</v>
      </c>
      <c r="M65" s="24">
        <v>35.24</v>
      </c>
      <c r="N65" s="24">
        <v>17.38</v>
      </c>
      <c r="O65" s="24">
        <v>7.57</v>
      </c>
      <c r="P65" s="19"/>
      <c r="Q65" s="65"/>
    </row>
    <row r="66" spans="1:17" ht="15" customHeight="1" x14ac:dyDescent="0.25">
      <c r="A66" s="62" t="s">
        <v>8</v>
      </c>
      <c r="B66" s="50">
        <v>44733</v>
      </c>
      <c r="C66" s="51">
        <v>172</v>
      </c>
      <c r="D66" s="73" t="s">
        <v>19</v>
      </c>
      <c r="E66" s="27">
        <f t="shared" ref="E66:O73" si="10">IFERROR(AVERAGE(E50,E58),"")</f>
        <v>1066.6500000000001</v>
      </c>
      <c r="F66" s="27">
        <f t="shared" si="10"/>
        <v>5.7249999999999996</v>
      </c>
      <c r="G66" s="27">
        <f t="shared" si="10"/>
        <v>0.02</v>
      </c>
      <c r="H66" s="27">
        <f t="shared" si="10"/>
        <v>0</v>
      </c>
      <c r="I66" s="27" t="str">
        <f t="shared" si="10"/>
        <v/>
      </c>
      <c r="J66" s="27" t="str">
        <f t="shared" si="10"/>
        <v/>
      </c>
      <c r="K66" s="27" t="str">
        <f t="shared" si="10"/>
        <v/>
      </c>
      <c r="L66" s="27" t="str">
        <f t="shared" si="10"/>
        <v/>
      </c>
      <c r="M66" s="27" t="str">
        <f t="shared" si="10"/>
        <v/>
      </c>
      <c r="N66" s="27" t="str">
        <f t="shared" si="10"/>
        <v/>
      </c>
      <c r="O66" s="27" t="str">
        <f t="shared" si="10"/>
        <v/>
      </c>
      <c r="P66" s="52"/>
      <c r="Q66" s="63"/>
    </row>
    <row r="67" spans="1:17" ht="15" customHeight="1" x14ac:dyDescent="0.25">
      <c r="A67" s="62" t="s">
        <v>11</v>
      </c>
      <c r="B67" s="50">
        <v>44733</v>
      </c>
      <c r="C67" s="51">
        <v>172</v>
      </c>
      <c r="D67" s="73" t="s">
        <v>19</v>
      </c>
      <c r="E67" s="27">
        <f t="shared" si="10"/>
        <v>1964.05</v>
      </c>
      <c r="F67" s="27">
        <f t="shared" si="10"/>
        <v>29.324999999999999</v>
      </c>
      <c r="G67" s="27">
        <f t="shared" si="10"/>
        <v>0.27500000000000002</v>
      </c>
      <c r="H67" s="27">
        <f t="shared" si="10"/>
        <v>0.01</v>
      </c>
      <c r="I67" s="27" t="str">
        <f t="shared" si="10"/>
        <v/>
      </c>
      <c r="J67" s="27" t="str">
        <f t="shared" si="10"/>
        <v/>
      </c>
      <c r="K67" s="27" t="str">
        <f t="shared" si="10"/>
        <v/>
      </c>
      <c r="L67" s="27" t="str">
        <f t="shared" si="10"/>
        <v/>
      </c>
      <c r="M67" s="27" t="str">
        <f t="shared" si="10"/>
        <v/>
      </c>
      <c r="N67" s="27" t="str">
        <f t="shared" si="10"/>
        <v/>
      </c>
      <c r="O67" s="27" t="str">
        <f t="shared" si="10"/>
        <v/>
      </c>
      <c r="P67" s="52"/>
      <c r="Q67" s="63"/>
    </row>
    <row r="68" spans="1:17" ht="15" customHeight="1" x14ac:dyDescent="0.25">
      <c r="A68" s="62" t="s">
        <v>12</v>
      </c>
      <c r="B68" s="50">
        <v>44733</v>
      </c>
      <c r="C68" s="51">
        <v>172</v>
      </c>
      <c r="D68" s="73" t="s">
        <v>19</v>
      </c>
      <c r="E68" s="27">
        <f t="shared" si="10"/>
        <v>1323.6</v>
      </c>
      <c r="F68" s="27">
        <f t="shared" si="10"/>
        <v>48.664999999999999</v>
      </c>
      <c r="G68" s="27">
        <f t="shared" si="10"/>
        <v>11.41</v>
      </c>
      <c r="H68" s="27">
        <f t="shared" si="10"/>
        <v>2.4450000000000003</v>
      </c>
      <c r="I68" s="27">
        <f t="shared" si="10"/>
        <v>0.32999999999999996</v>
      </c>
      <c r="J68" s="27" t="str">
        <f t="shared" si="10"/>
        <v/>
      </c>
      <c r="K68" s="27" t="str">
        <f t="shared" si="10"/>
        <v/>
      </c>
      <c r="L68" s="27" t="str">
        <f t="shared" si="10"/>
        <v/>
      </c>
      <c r="M68" s="27" t="str">
        <f t="shared" si="10"/>
        <v/>
      </c>
      <c r="N68" s="27" t="str">
        <f t="shared" si="10"/>
        <v/>
      </c>
      <c r="O68" s="27" t="str">
        <f t="shared" si="10"/>
        <v/>
      </c>
      <c r="P68" s="52"/>
      <c r="Q68" s="63"/>
    </row>
    <row r="69" spans="1:17" ht="15" customHeight="1" x14ac:dyDescent="0.25">
      <c r="A69" s="62" t="s">
        <v>13</v>
      </c>
      <c r="B69" s="50">
        <v>44733</v>
      </c>
      <c r="C69" s="51">
        <v>172</v>
      </c>
      <c r="D69" s="73" t="s">
        <v>19</v>
      </c>
      <c r="E69" s="27">
        <f t="shared" si="10"/>
        <v>2735</v>
      </c>
      <c r="F69" s="27">
        <f t="shared" si="10"/>
        <v>399</v>
      </c>
      <c r="G69" s="27">
        <f t="shared" si="10"/>
        <v>59.204999999999998</v>
      </c>
      <c r="H69" s="27">
        <f t="shared" si="10"/>
        <v>10.940000000000001</v>
      </c>
      <c r="I69" s="27">
        <f t="shared" si="10"/>
        <v>5.33</v>
      </c>
      <c r="J69" s="27">
        <f t="shared" si="10"/>
        <v>0.21000000000000002</v>
      </c>
      <c r="K69" s="27" t="str">
        <f t="shared" si="10"/>
        <v/>
      </c>
      <c r="L69" s="27" t="str">
        <f t="shared" si="10"/>
        <v/>
      </c>
      <c r="M69" s="27" t="str">
        <f t="shared" si="10"/>
        <v/>
      </c>
      <c r="N69" s="27" t="str">
        <f t="shared" si="10"/>
        <v/>
      </c>
      <c r="O69" s="27" t="str">
        <f t="shared" si="10"/>
        <v/>
      </c>
      <c r="P69" s="52"/>
      <c r="Q69" s="63"/>
    </row>
    <row r="70" spans="1:17" ht="15" customHeight="1" x14ac:dyDescent="0.25">
      <c r="A70" s="62" t="s">
        <v>27</v>
      </c>
      <c r="B70" s="50">
        <v>44733</v>
      </c>
      <c r="C70" s="51">
        <v>172</v>
      </c>
      <c r="D70" s="73" t="s">
        <v>19</v>
      </c>
      <c r="E70" s="27">
        <f t="shared" si="10"/>
        <v>2642</v>
      </c>
      <c r="F70" s="27">
        <f t="shared" si="10"/>
        <v>464</v>
      </c>
      <c r="G70" s="27">
        <f t="shared" si="10"/>
        <v>146.04500000000002</v>
      </c>
      <c r="H70" s="27">
        <f t="shared" si="10"/>
        <v>45.765000000000001</v>
      </c>
      <c r="I70" s="27">
        <f t="shared" si="10"/>
        <v>20.055</v>
      </c>
      <c r="J70" s="27">
        <f t="shared" si="10"/>
        <v>5.36</v>
      </c>
      <c r="K70" s="27">
        <f t="shared" si="10"/>
        <v>6.2450000000000001</v>
      </c>
      <c r="L70" s="27">
        <f t="shared" si="10"/>
        <v>4.2650000000000006</v>
      </c>
      <c r="M70" s="27">
        <f t="shared" si="10"/>
        <v>1.645</v>
      </c>
      <c r="N70" s="27" t="str">
        <f t="shared" si="10"/>
        <v/>
      </c>
      <c r="O70" s="27" t="str">
        <f t="shared" si="10"/>
        <v/>
      </c>
      <c r="P70" s="52"/>
      <c r="Q70" s="63"/>
    </row>
    <row r="71" spans="1:17" ht="15" customHeight="1" x14ac:dyDescent="0.25">
      <c r="A71" s="62" t="s">
        <v>16</v>
      </c>
      <c r="B71" s="50">
        <v>44733</v>
      </c>
      <c r="C71" s="51">
        <v>172</v>
      </c>
      <c r="D71" s="73" t="s">
        <v>19</v>
      </c>
      <c r="E71" s="27">
        <f t="shared" si="10"/>
        <v>2521</v>
      </c>
      <c r="F71" s="27">
        <f t="shared" si="10"/>
        <v>316.57499999999999</v>
      </c>
      <c r="G71" s="27">
        <f t="shared" si="10"/>
        <v>105.265</v>
      </c>
      <c r="H71" s="27">
        <f t="shared" si="10"/>
        <v>43.064999999999998</v>
      </c>
      <c r="I71" s="27">
        <f t="shared" si="10"/>
        <v>19.574999999999999</v>
      </c>
      <c r="J71" s="27">
        <f t="shared" si="10"/>
        <v>7.1899999999999995</v>
      </c>
      <c r="K71" s="27">
        <f t="shared" si="10"/>
        <v>2.0300000000000002</v>
      </c>
      <c r="L71" s="27" t="str">
        <f t="shared" si="10"/>
        <v/>
      </c>
      <c r="M71" s="27" t="str">
        <f t="shared" si="10"/>
        <v/>
      </c>
      <c r="N71" s="27" t="str">
        <f t="shared" si="10"/>
        <v/>
      </c>
      <c r="O71" s="27" t="str">
        <f t="shared" si="10"/>
        <v/>
      </c>
      <c r="P71" s="52"/>
      <c r="Q71" s="63"/>
    </row>
    <row r="72" spans="1:17" ht="15" customHeight="1" x14ac:dyDescent="0.25">
      <c r="A72" s="62" t="s">
        <v>17</v>
      </c>
      <c r="B72" s="50">
        <v>44733</v>
      </c>
      <c r="C72" s="51">
        <v>172</v>
      </c>
      <c r="D72" s="73" t="s">
        <v>19</v>
      </c>
      <c r="E72" s="27">
        <f t="shared" si="10"/>
        <v>2670</v>
      </c>
      <c r="F72" s="27">
        <f t="shared" si="10"/>
        <v>725.84999999999991</v>
      </c>
      <c r="G72" s="27">
        <f t="shared" si="10"/>
        <v>256.25</v>
      </c>
      <c r="H72" s="27">
        <f t="shared" si="10"/>
        <v>115.75999999999999</v>
      </c>
      <c r="I72" s="27">
        <f t="shared" si="10"/>
        <v>42.215000000000003</v>
      </c>
      <c r="J72" s="27">
        <f t="shared" si="10"/>
        <v>17.53</v>
      </c>
      <c r="K72" s="27">
        <f t="shared" si="10"/>
        <v>6.5299999999999994</v>
      </c>
      <c r="L72" s="27">
        <f t="shared" si="10"/>
        <v>2.91</v>
      </c>
      <c r="M72" s="27" t="str">
        <f t="shared" si="10"/>
        <v/>
      </c>
      <c r="N72" s="27" t="str">
        <f t="shared" si="10"/>
        <v/>
      </c>
      <c r="O72" s="27" t="str">
        <f t="shared" si="10"/>
        <v/>
      </c>
      <c r="P72" s="52"/>
      <c r="Q72" s="63"/>
    </row>
    <row r="73" spans="1:17" ht="15" customHeight="1" thickBot="1" x14ac:dyDescent="0.3">
      <c r="A73" s="64" t="s">
        <v>18</v>
      </c>
      <c r="B73" s="22">
        <v>44733</v>
      </c>
      <c r="C73" s="23">
        <v>172</v>
      </c>
      <c r="D73" s="74" t="s">
        <v>19</v>
      </c>
      <c r="E73" s="25">
        <f t="shared" si="10"/>
        <v>2348</v>
      </c>
      <c r="F73" s="25">
        <f t="shared" si="10"/>
        <v>1018.6</v>
      </c>
      <c r="G73" s="25">
        <f t="shared" si="10"/>
        <v>656.6</v>
      </c>
      <c r="H73" s="25">
        <f t="shared" si="10"/>
        <v>331.35</v>
      </c>
      <c r="I73" s="25">
        <f t="shared" si="10"/>
        <v>202.74</v>
      </c>
      <c r="J73" s="25">
        <f t="shared" si="10"/>
        <v>122.875</v>
      </c>
      <c r="K73" s="25">
        <f t="shared" si="10"/>
        <v>73.64500000000001</v>
      </c>
      <c r="L73" s="25">
        <f t="shared" si="10"/>
        <v>47.094999999999999</v>
      </c>
      <c r="M73" s="25">
        <f t="shared" si="10"/>
        <v>33.335000000000001</v>
      </c>
      <c r="N73" s="25">
        <f t="shared" si="10"/>
        <v>16.085000000000001</v>
      </c>
      <c r="O73" s="25">
        <f t="shared" si="10"/>
        <v>7.2949999999999999</v>
      </c>
      <c r="P73" s="19"/>
      <c r="Q73" s="65"/>
    </row>
    <row r="74" spans="1:17" ht="15" customHeight="1" x14ac:dyDescent="0.25">
      <c r="A74" s="62" t="s">
        <v>8</v>
      </c>
      <c r="B74" s="50">
        <v>44739</v>
      </c>
      <c r="C74" s="51">
        <v>178</v>
      </c>
      <c r="D74" s="73">
        <v>1</v>
      </c>
      <c r="E74" s="27">
        <v>1917.4</v>
      </c>
      <c r="F74" s="27">
        <v>64.86</v>
      </c>
      <c r="G74" s="27">
        <v>3.38</v>
      </c>
      <c r="H74" s="27">
        <v>0.18</v>
      </c>
      <c r="I74" s="27"/>
      <c r="J74" s="27"/>
      <c r="K74" s="27"/>
      <c r="L74" s="27"/>
      <c r="M74" s="27"/>
      <c r="N74" s="27"/>
      <c r="O74" s="27"/>
      <c r="P74" s="52"/>
      <c r="Q74" s="66"/>
    </row>
    <row r="75" spans="1:17" ht="15" customHeight="1" x14ac:dyDescent="0.25">
      <c r="A75" s="62" t="s">
        <v>11</v>
      </c>
      <c r="B75" s="50">
        <v>44739</v>
      </c>
      <c r="C75" s="51">
        <v>178</v>
      </c>
      <c r="D75" s="73">
        <v>1</v>
      </c>
      <c r="E75" s="27">
        <v>2072</v>
      </c>
      <c r="F75" s="27">
        <v>141.44999999999999</v>
      </c>
      <c r="G75" s="27">
        <v>14.03</v>
      </c>
      <c r="H75" s="27">
        <v>1.58</v>
      </c>
      <c r="I75" s="27">
        <v>0.22</v>
      </c>
      <c r="J75" s="27"/>
      <c r="K75" s="27"/>
      <c r="L75" s="27"/>
      <c r="M75" s="27"/>
      <c r="N75" s="27"/>
      <c r="O75" s="27"/>
      <c r="P75" s="52"/>
      <c r="Q75" s="63"/>
    </row>
    <row r="76" spans="1:17" ht="15" customHeight="1" x14ac:dyDescent="0.25">
      <c r="A76" s="62" t="s">
        <v>12</v>
      </c>
      <c r="B76" s="50">
        <v>44739</v>
      </c>
      <c r="C76" s="51">
        <v>178</v>
      </c>
      <c r="D76" s="73">
        <v>1</v>
      </c>
      <c r="E76" s="27">
        <v>1476</v>
      </c>
      <c r="F76" s="27">
        <v>194.4</v>
      </c>
      <c r="G76" s="27">
        <v>30.39</v>
      </c>
      <c r="H76" s="27">
        <v>4.13</v>
      </c>
      <c r="I76" s="27">
        <v>0.34</v>
      </c>
      <c r="J76" s="27">
        <v>7.0000000000000007E-2</v>
      </c>
      <c r="K76" s="27"/>
      <c r="L76" s="27"/>
      <c r="M76" s="27"/>
      <c r="N76" s="27"/>
      <c r="O76" s="27"/>
      <c r="P76" s="52"/>
      <c r="Q76" s="63"/>
    </row>
    <row r="77" spans="1:17" ht="15" customHeight="1" x14ac:dyDescent="0.25">
      <c r="A77" s="62" t="s">
        <v>13</v>
      </c>
      <c r="B77" s="50">
        <v>44739</v>
      </c>
      <c r="C77" s="51">
        <v>178</v>
      </c>
      <c r="D77" s="73">
        <v>1</v>
      </c>
      <c r="E77" s="27">
        <v>2066</v>
      </c>
      <c r="F77" s="27">
        <v>121.99</v>
      </c>
      <c r="G77" s="27">
        <v>41.25</v>
      </c>
      <c r="H77" s="27">
        <v>5.56</v>
      </c>
      <c r="I77" s="27">
        <v>0.81</v>
      </c>
      <c r="J77" s="27">
        <v>0.23</v>
      </c>
      <c r="K77" s="27"/>
      <c r="L77" s="27"/>
      <c r="M77" s="27"/>
      <c r="N77" s="27"/>
      <c r="O77" s="27"/>
      <c r="P77" s="52"/>
      <c r="Q77" s="63"/>
    </row>
    <row r="78" spans="1:17" ht="15" customHeight="1" x14ac:dyDescent="0.25">
      <c r="A78" s="62" t="s">
        <v>27</v>
      </c>
      <c r="B78" s="50">
        <v>44739</v>
      </c>
      <c r="C78" s="51">
        <v>178</v>
      </c>
      <c r="D78" s="73">
        <v>1</v>
      </c>
      <c r="E78" s="27">
        <v>1974.9</v>
      </c>
      <c r="F78" s="27">
        <v>594.1</v>
      </c>
      <c r="G78" s="27">
        <v>27.14</v>
      </c>
      <c r="H78" s="27">
        <v>28.28</v>
      </c>
      <c r="I78" s="27">
        <v>15.78</v>
      </c>
      <c r="J78" s="27">
        <v>4.41</v>
      </c>
      <c r="K78" s="27">
        <v>2.86</v>
      </c>
      <c r="L78" s="27"/>
      <c r="M78" s="27"/>
      <c r="N78" s="27"/>
      <c r="O78" s="27"/>
      <c r="P78" s="52"/>
      <c r="Q78" s="63"/>
    </row>
    <row r="79" spans="1:17" ht="15" customHeight="1" x14ac:dyDescent="0.25">
      <c r="A79" s="62" t="s">
        <v>16</v>
      </c>
      <c r="B79" s="50">
        <v>44739</v>
      </c>
      <c r="C79" s="51">
        <v>178</v>
      </c>
      <c r="D79" s="73">
        <v>1</v>
      </c>
      <c r="E79" s="27">
        <v>1413.1</v>
      </c>
      <c r="F79" s="27">
        <v>633.9</v>
      </c>
      <c r="G79" s="27">
        <v>207.9</v>
      </c>
      <c r="H79" s="27">
        <v>62.84</v>
      </c>
      <c r="I79" s="27">
        <v>17.71</v>
      </c>
      <c r="J79" s="27">
        <v>7.14</v>
      </c>
      <c r="K79" s="27">
        <v>2.97</v>
      </c>
      <c r="L79" s="27">
        <v>1.22</v>
      </c>
      <c r="M79" s="27"/>
      <c r="N79" s="27"/>
      <c r="O79" s="27"/>
      <c r="P79" s="52"/>
      <c r="Q79" s="63"/>
    </row>
    <row r="80" spans="1:17" ht="15" customHeight="1" x14ac:dyDescent="0.25">
      <c r="A80" s="62" t="s">
        <v>17</v>
      </c>
      <c r="B80" s="50">
        <v>44739</v>
      </c>
      <c r="C80" s="51">
        <v>178</v>
      </c>
      <c r="D80" s="73">
        <v>1</v>
      </c>
      <c r="E80" s="27">
        <v>1906.7</v>
      </c>
      <c r="F80" s="27">
        <v>178.12</v>
      </c>
      <c r="G80" s="27">
        <v>101.99</v>
      </c>
      <c r="H80" s="27">
        <v>45.15</v>
      </c>
      <c r="I80" s="27">
        <v>22.3</v>
      </c>
      <c r="J80" s="27">
        <v>11.14</v>
      </c>
      <c r="K80" s="27">
        <v>4.5199999999999996</v>
      </c>
      <c r="L80" s="27">
        <v>2.57</v>
      </c>
      <c r="M80" s="27"/>
      <c r="N80" s="27"/>
      <c r="O80" s="27"/>
      <c r="P80" s="52"/>
      <c r="Q80" s="63"/>
    </row>
    <row r="81" spans="1:17" ht="15" customHeight="1" thickBot="1" x14ac:dyDescent="0.3">
      <c r="A81" s="64" t="s">
        <v>18</v>
      </c>
      <c r="B81" s="22">
        <v>44739</v>
      </c>
      <c r="C81" s="23">
        <v>178</v>
      </c>
      <c r="D81" s="74">
        <v>1</v>
      </c>
      <c r="E81" s="24" t="s">
        <v>9</v>
      </c>
      <c r="F81" s="24" t="s">
        <v>9</v>
      </c>
      <c r="G81" s="24" t="s">
        <v>9</v>
      </c>
      <c r="H81" s="24" t="s">
        <v>9</v>
      </c>
      <c r="I81" s="24" t="s">
        <v>9</v>
      </c>
      <c r="J81" s="24" t="s">
        <v>9</v>
      </c>
      <c r="K81" s="24" t="s">
        <v>9</v>
      </c>
      <c r="L81" s="24" t="s">
        <v>9</v>
      </c>
      <c r="M81" s="24" t="s">
        <v>9</v>
      </c>
      <c r="N81" s="24" t="s">
        <v>9</v>
      </c>
      <c r="O81" s="24" t="s">
        <v>9</v>
      </c>
      <c r="P81" s="20"/>
      <c r="Q81" s="65"/>
    </row>
    <row r="82" spans="1:17" ht="15" customHeight="1" x14ac:dyDescent="0.25">
      <c r="A82" s="62" t="s">
        <v>8</v>
      </c>
      <c r="B82" s="50">
        <v>44739</v>
      </c>
      <c r="C82" s="51">
        <v>178</v>
      </c>
      <c r="D82" s="73">
        <v>2</v>
      </c>
      <c r="E82" s="27">
        <v>1446.5</v>
      </c>
      <c r="F82" s="27">
        <v>36.979999999999997</v>
      </c>
      <c r="G82" s="27">
        <v>3.47</v>
      </c>
      <c r="H82" s="27">
        <v>0.08</v>
      </c>
      <c r="I82" s="27"/>
      <c r="J82" s="27"/>
      <c r="K82" s="27"/>
      <c r="L82" s="27"/>
      <c r="M82" s="27"/>
      <c r="N82" s="27"/>
      <c r="O82" s="27"/>
      <c r="P82" s="52"/>
      <c r="Q82" s="63"/>
    </row>
    <row r="83" spans="1:17" ht="15" customHeight="1" x14ac:dyDescent="0.25">
      <c r="A83" s="62" t="s">
        <v>11</v>
      </c>
      <c r="B83" s="50">
        <v>44739</v>
      </c>
      <c r="C83" s="51">
        <v>178</v>
      </c>
      <c r="D83" s="73">
        <v>2</v>
      </c>
      <c r="E83" s="27">
        <v>1724.8</v>
      </c>
      <c r="F83" s="27">
        <v>115.5</v>
      </c>
      <c r="G83" s="27">
        <v>10.68</v>
      </c>
      <c r="H83" s="27">
        <v>1.44</v>
      </c>
      <c r="I83" s="27">
        <v>0.2</v>
      </c>
      <c r="J83" s="27"/>
      <c r="K83" s="27"/>
      <c r="L83" s="27"/>
      <c r="M83" s="27"/>
      <c r="N83" s="27"/>
      <c r="O83" s="27"/>
      <c r="P83" s="52"/>
      <c r="Q83" s="63"/>
    </row>
    <row r="84" spans="1:17" ht="15" customHeight="1" x14ac:dyDescent="0.25">
      <c r="A84" s="62" t="s">
        <v>12</v>
      </c>
      <c r="B84" s="50">
        <v>44739</v>
      </c>
      <c r="C84" s="51">
        <v>178</v>
      </c>
      <c r="D84" s="73">
        <v>2</v>
      </c>
      <c r="E84" s="27">
        <v>1910.2</v>
      </c>
      <c r="F84" s="27">
        <v>161.11000000000001</v>
      </c>
      <c r="G84" s="27">
        <v>9.67</v>
      </c>
      <c r="H84" s="27">
        <v>2.4500000000000002</v>
      </c>
      <c r="I84" s="27">
        <v>0.28999999999999998</v>
      </c>
      <c r="J84" s="27">
        <v>0.04</v>
      </c>
      <c r="K84" s="27"/>
      <c r="L84" s="27"/>
      <c r="M84" s="27"/>
      <c r="N84" s="27"/>
      <c r="O84" s="27"/>
      <c r="P84" s="52"/>
      <c r="Q84" s="63"/>
    </row>
    <row r="85" spans="1:17" ht="15" customHeight="1" x14ac:dyDescent="0.25">
      <c r="A85" s="62" t="s">
        <v>13</v>
      </c>
      <c r="B85" s="50">
        <v>44739</v>
      </c>
      <c r="C85" s="51">
        <v>178</v>
      </c>
      <c r="D85" s="73">
        <v>2</v>
      </c>
      <c r="E85" s="27">
        <v>1741</v>
      </c>
      <c r="F85" s="27">
        <v>229.5</v>
      </c>
      <c r="G85" s="27">
        <v>37.21</v>
      </c>
      <c r="H85" s="27">
        <v>6.34</v>
      </c>
      <c r="I85" s="27">
        <v>0.84</v>
      </c>
      <c r="J85" s="27">
        <v>0.14000000000000001</v>
      </c>
      <c r="K85" s="27"/>
      <c r="L85" s="27"/>
      <c r="M85" s="27"/>
      <c r="N85" s="27"/>
      <c r="O85" s="27"/>
      <c r="P85" s="52"/>
      <c r="Q85" s="63"/>
    </row>
    <row r="86" spans="1:17" ht="15" customHeight="1" x14ac:dyDescent="0.25">
      <c r="A86" s="62" t="s">
        <v>27</v>
      </c>
      <c r="B86" s="50">
        <v>44739</v>
      </c>
      <c r="C86" s="51">
        <v>178</v>
      </c>
      <c r="D86" s="73">
        <v>2</v>
      </c>
      <c r="E86" s="27">
        <v>1992.5</v>
      </c>
      <c r="F86" s="27">
        <v>569.79999999999995</v>
      </c>
      <c r="G86" s="27">
        <v>120.2</v>
      </c>
      <c r="H86" s="27">
        <v>67.489999999999995</v>
      </c>
      <c r="I86" s="27">
        <v>18.38</v>
      </c>
      <c r="J86" s="27">
        <v>3.92</v>
      </c>
      <c r="K86" s="27">
        <v>1.62</v>
      </c>
      <c r="L86" s="27"/>
      <c r="M86" s="27"/>
      <c r="N86" s="27"/>
      <c r="O86" s="27"/>
      <c r="P86" s="52"/>
      <c r="Q86" s="63"/>
    </row>
    <row r="87" spans="1:17" ht="15" customHeight="1" x14ac:dyDescent="0.25">
      <c r="A87" s="62" t="s">
        <v>16</v>
      </c>
      <c r="B87" s="50">
        <v>44739</v>
      </c>
      <c r="C87" s="51">
        <v>178</v>
      </c>
      <c r="D87" s="73">
        <v>2</v>
      </c>
      <c r="E87" s="27">
        <v>1906.7</v>
      </c>
      <c r="F87" s="27">
        <v>268.10000000000002</v>
      </c>
      <c r="G87" s="27">
        <v>138.56</v>
      </c>
      <c r="H87" s="27">
        <v>33.79</v>
      </c>
      <c r="I87" s="27">
        <v>12.06</v>
      </c>
      <c r="J87" s="27">
        <v>6.57</v>
      </c>
      <c r="K87" s="27">
        <v>2.19</v>
      </c>
      <c r="L87" s="27">
        <v>0.8</v>
      </c>
      <c r="M87" s="27"/>
      <c r="N87" s="27"/>
      <c r="O87" s="27"/>
      <c r="P87" s="52"/>
      <c r="Q87" s="63"/>
    </row>
    <row r="88" spans="1:17" ht="15" customHeight="1" x14ac:dyDescent="0.25">
      <c r="A88" s="62" t="s">
        <v>17</v>
      </c>
      <c r="B88" s="50">
        <v>44739</v>
      </c>
      <c r="C88" s="51">
        <v>178</v>
      </c>
      <c r="D88" s="73">
        <v>2</v>
      </c>
      <c r="E88" s="27">
        <v>1870.3</v>
      </c>
      <c r="F88" s="27">
        <v>424.9</v>
      </c>
      <c r="G88" s="27">
        <v>121.76</v>
      </c>
      <c r="H88" s="27">
        <v>32.04</v>
      </c>
      <c r="I88" s="27">
        <v>23.58</v>
      </c>
      <c r="J88" s="27">
        <v>9.66</v>
      </c>
      <c r="K88" s="27">
        <v>3.65</v>
      </c>
      <c r="L88" s="27">
        <v>2.13</v>
      </c>
      <c r="M88" s="27"/>
      <c r="N88" s="27"/>
      <c r="O88" s="27"/>
      <c r="P88" s="52"/>
      <c r="Q88" s="63"/>
    </row>
    <row r="89" spans="1:17" ht="15" customHeight="1" thickBot="1" x14ac:dyDescent="0.3">
      <c r="A89" s="64" t="s">
        <v>18</v>
      </c>
      <c r="B89" s="22">
        <v>44739</v>
      </c>
      <c r="C89" s="23">
        <v>178</v>
      </c>
      <c r="D89" s="74">
        <v>2</v>
      </c>
      <c r="E89" s="24" t="s">
        <v>9</v>
      </c>
      <c r="F89" s="24" t="s">
        <v>9</v>
      </c>
      <c r="G89" s="24" t="s">
        <v>9</v>
      </c>
      <c r="H89" s="24" t="s">
        <v>9</v>
      </c>
      <c r="I89" s="24" t="s">
        <v>9</v>
      </c>
      <c r="J89" s="24" t="s">
        <v>9</v>
      </c>
      <c r="K89" s="24" t="s">
        <v>9</v>
      </c>
      <c r="L89" s="24" t="s">
        <v>9</v>
      </c>
      <c r="M89" s="24" t="s">
        <v>9</v>
      </c>
      <c r="N89" s="24" t="s">
        <v>9</v>
      </c>
      <c r="O89" s="24" t="s">
        <v>9</v>
      </c>
      <c r="P89" s="19"/>
      <c r="Q89" s="65"/>
    </row>
    <row r="90" spans="1:17" ht="15" customHeight="1" x14ac:dyDescent="0.25">
      <c r="A90" s="62" t="s">
        <v>8</v>
      </c>
      <c r="B90" s="50">
        <v>44739</v>
      </c>
      <c r="C90" s="51">
        <v>178</v>
      </c>
      <c r="D90" s="73" t="s">
        <v>19</v>
      </c>
      <c r="E90" s="26">
        <f t="shared" ref="E90:O97" si="11">IFERROR(AVERAGE(E74,E82),"")</f>
        <v>1681.95</v>
      </c>
      <c r="F90" s="26">
        <f t="shared" si="11"/>
        <v>50.92</v>
      </c>
      <c r="G90" s="26">
        <f t="shared" si="11"/>
        <v>3.4249999999999998</v>
      </c>
      <c r="H90" s="26">
        <f t="shared" si="11"/>
        <v>0.13</v>
      </c>
      <c r="I90" s="26" t="str">
        <f t="shared" si="11"/>
        <v/>
      </c>
      <c r="J90" s="26" t="str">
        <f t="shared" si="11"/>
        <v/>
      </c>
      <c r="K90" s="26" t="str">
        <f t="shared" si="11"/>
        <v/>
      </c>
      <c r="L90" s="26" t="str">
        <f t="shared" si="11"/>
        <v/>
      </c>
      <c r="M90" s="26" t="str">
        <f t="shared" si="11"/>
        <v/>
      </c>
      <c r="N90" s="26" t="str">
        <f t="shared" si="11"/>
        <v/>
      </c>
      <c r="O90" s="26" t="str">
        <f t="shared" si="11"/>
        <v/>
      </c>
      <c r="P90" s="52"/>
      <c r="Q90" s="63"/>
    </row>
    <row r="91" spans="1:17" ht="15" customHeight="1" x14ac:dyDescent="0.25">
      <c r="A91" s="62" t="s">
        <v>11</v>
      </c>
      <c r="B91" s="50">
        <v>44739</v>
      </c>
      <c r="C91" s="51">
        <v>178</v>
      </c>
      <c r="D91" s="73" t="s">
        <v>19</v>
      </c>
      <c r="E91" s="27">
        <f t="shared" si="11"/>
        <v>1898.4</v>
      </c>
      <c r="F91" s="27">
        <f t="shared" si="11"/>
        <v>128.47499999999999</v>
      </c>
      <c r="G91" s="27">
        <f t="shared" si="11"/>
        <v>12.355</v>
      </c>
      <c r="H91" s="27">
        <f t="shared" si="11"/>
        <v>1.51</v>
      </c>
      <c r="I91" s="27">
        <f t="shared" si="11"/>
        <v>0.21000000000000002</v>
      </c>
      <c r="J91" s="27" t="str">
        <f t="shared" si="11"/>
        <v/>
      </c>
      <c r="K91" s="27" t="str">
        <f t="shared" si="11"/>
        <v/>
      </c>
      <c r="L91" s="27" t="str">
        <f t="shared" si="11"/>
        <v/>
      </c>
      <c r="M91" s="27" t="str">
        <f t="shared" si="11"/>
        <v/>
      </c>
      <c r="N91" s="27" t="str">
        <f t="shared" si="11"/>
        <v/>
      </c>
      <c r="O91" s="27" t="str">
        <f t="shared" si="11"/>
        <v/>
      </c>
      <c r="P91" s="52"/>
      <c r="Q91" s="63"/>
    </row>
    <row r="92" spans="1:17" ht="15" customHeight="1" x14ac:dyDescent="0.25">
      <c r="A92" s="62" t="s">
        <v>12</v>
      </c>
      <c r="B92" s="50">
        <v>44739</v>
      </c>
      <c r="C92" s="51">
        <v>178</v>
      </c>
      <c r="D92" s="73" t="s">
        <v>19</v>
      </c>
      <c r="E92" s="27">
        <f t="shared" si="11"/>
        <v>1693.1</v>
      </c>
      <c r="F92" s="27">
        <f t="shared" si="11"/>
        <v>177.755</v>
      </c>
      <c r="G92" s="27">
        <f t="shared" si="11"/>
        <v>20.03</v>
      </c>
      <c r="H92" s="27">
        <f t="shared" si="11"/>
        <v>3.29</v>
      </c>
      <c r="I92" s="27">
        <f t="shared" si="11"/>
        <v>0.315</v>
      </c>
      <c r="J92" s="27">
        <f t="shared" si="11"/>
        <v>5.5000000000000007E-2</v>
      </c>
      <c r="K92" s="27" t="str">
        <f t="shared" si="11"/>
        <v/>
      </c>
      <c r="L92" s="27" t="str">
        <f t="shared" si="11"/>
        <v/>
      </c>
      <c r="M92" s="27" t="str">
        <f t="shared" si="11"/>
        <v/>
      </c>
      <c r="N92" s="27" t="str">
        <f t="shared" si="11"/>
        <v/>
      </c>
      <c r="O92" s="27" t="str">
        <f t="shared" si="11"/>
        <v/>
      </c>
      <c r="P92" s="52"/>
      <c r="Q92" s="63"/>
    </row>
    <row r="93" spans="1:17" ht="15" customHeight="1" x14ac:dyDescent="0.25">
      <c r="A93" s="62" t="s">
        <v>13</v>
      </c>
      <c r="B93" s="50">
        <v>44739</v>
      </c>
      <c r="C93" s="51">
        <v>178</v>
      </c>
      <c r="D93" s="73" t="s">
        <v>19</v>
      </c>
      <c r="E93" s="27">
        <f t="shared" si="11"/>
        <v>1903.5</v>
      </c>
      <c r="F93" s="27">
        <f t="shared" si="11"/>
        <v>175.745</v>
      </c>
      <c r="G93" s="27">
        <f t="shared" si="11"/>
        <v>39.230000000000004</v>
      </c>
      <c r="H93" s="27">
        <f t="shared" si="11"/>
        <v>5.9499999999999993</v>
      </c>
      <c r="I93" s="27">
        <f t="shared" si="11"/>
        <v>0.82499999999999996</v>
      </c>
      <c r="J93" s="27">
        <f t="shared" si="11"/>
        <v>0.185</v>
      </c>
      <c r="K93" s="27" t="str">
        <f t="shared" si="11"/>
        <v/>
      </c>
      <c r="L93" s="27" t="str">
        <f t="shared" si="11"/>
        <v/>
      </c>
      <c r="M93" s="27" t="str">
        <f t="shared" si="11"/>
        <v/>
      </c>
      <c r="N93" s="27" t="str">
        <f t="shared" si="11"/>
        <v/>
      </c>
      <c r="O93" s="27" t="str">
        <f t="shared" si="11"/>
        <v/>
      </c>
      <c r="P93" s="52"/>
      <c r="Q93" s="63"/>
    </row>
    <row r="94" spans="1:17" ht="15" customHeight="1" x14ac:dyDescent="0.25">
      <c r="A94" s="62" t="s">
        <v>27</v>
      </c>
      <c r="B94" s="50">
        <v>44739</v>
      </c>
      <c r="C94" s="51">
        <v>178</v>
      </c>
      <c r="D94" s="73" t="s">
        <v>19</v>
      </c>
      <c r="E94" s="27">
        <f t="shared" si="11"/>
        <v>1983.7</v>
      </c>
      <c r="F94" s="27">
        <f t="shared" si="11"/>
        <v>581.95000000000005</v>
      </c>
      <c r="G94" s="27">
        <f t="shared" si="11"/>
        <v>73.67</v>
      </c>
      <c r="H94" s="27">
        <f t="shared" si="11"/>
        <v>47.884999999999998</v>
      </c>
      <c r="I94" s="27">
        <f t="shared" si="11"/>
        <v>17.079999999999998</v>
      </c>
      <c r="J94" s="27">
        <f t="shared" si="11"/>
        <v>4.165</v>
      </c>
      <c r="K94" s="27">
        <f t="shared" si="11"/>
        <v>2.2400000000000002</v>
      </c>
      <c r="L94" s="27" t="str">
        <f t="shared" si="11"/>
        <v/>
      </c>
      <c r="M94" s="27" t="str">
        <f t="shared" si="11"/>
        <v/>
      </c>
      <c r="N94" s="27" t="str">
        <f t="shared" si="11"/>
        <v/>
      </c>
      <c r="O94" s="27" t="str">
        <f t="shared" si="11"/>
        <v/>
      </c>
      <c r="P94" s="52"/>
      <c r="Q94" s="63"/>
    </row>
    <row r="95" spans="1:17" ht="15" customHeight="1" x14ac:dyDescent="0.25">
      <c r="A95" s="62" t="s">
        <v>16</v>
      </c>
      <c r="B95" s="50">
        <v>44739</v>
      </c>
      <c r="C95" s="51">
        <v>178</v>
      </c>
      <c r="D95" s="73" t="s">
        <v>19</v>
      </c>
      <c r="E95" s="27">
        <f t="shared" si="11"/>
        <v>1659.9</v>
      </c>
      <c r="F95" s="27">
        <f t="shared" si="11"/>
        <v>451</v>
      </c>
      <c r="G95" s="27">
        <f t="shared" si="11"/>
        <v>173.23000000000002</v>
      </c>
      <c r="H95" s="27">
        <f t="shared" si="11"/>
        <v>48.314999999999998</v>
      </c>
      <c r="I95" s="27">
        <f t="shared" si="11"/>
        <v>14.885000000000002</v>
      </c>
      <c r="J95" s="27">
        <f t="shared" si="11"/>
        <v>6.8550000000000004</v>
      </c>
      <c r="K95" s="27">
        <f t="shared" si="11"/>
        <v>2.58</v>
      </c>
      <c r="L95" s="27">
        <f t="shared" si="11"/>
        <v>1.01</v>
      </c>
      <c r="M95" s="27" t="str">
        <f t="shared" si="11"/>
        <v/>
      </c>
      <c r="N95" s="27" t="str">
        <f t="shared" si="11"/>
        <v/>
      </c>
      <c r="O95" s="27" t="str">
        <f t="shared" si="11"/>
        <v/>
      </c>
      <c r="P95" s="52"/>
      <c r="Q95" s="63"/>
    </row>
    <row r="96" spans="1:17" ht="15" customHeight="1" x14ac:dyDescent="0.25">
      <c r="A96" s="62" t="s">
        <v>17</v>
      </c>
      <c r="B96" s="50">
        <v>44739</v>
      </c>
      <c r="C96" s="51">
        <v>178</v>
      </c>
      <c r="D96" s="73" t="s">
        <v>19</v>
      </c>
      <c r="E96" s="27">
        <f t="shared" si="11"/>
        <v>1888.5</v>
      </c>
      <c r="F96" s="27">
        <f t="shared" si="11"/>
        <v>301.51</v>
      </c>
      <c r="G96" s="27">
        <f t="shared" si="11"/>
        <v>111.875</v>
      </c>
      <c r="H96" s="27">
        <f t="shared" si="11"/>
        <v>38.594999999999999</v>
      </c>
      <c r="I96" s="27">
        <f t="shared" si="11"/>
        <v>22.939999999999998</v>
      </c>
      <c r="J96" s="27">
        <f t="shared" si="11"/>
        <v>10.4</v>
      </c>
      <c r="K96" s="27">
        <f t="shared" si="11"/>
        <v>4.085</v>
      </c>
      <c r="L96" s="27">
        <f t="shared" si="11"/>
        <v>2.3499999999999996</v>
      </c>
      <c r="M96" s="27" t="str">
        <f t="shared" si="11"/>
        <v/>
      </c>
      <c r="N96" s="27" t="str">
        <f t="shared" si="11"/>
        <v/>
      </c>
      <c r="O96" s="27" t="str">
        <f t="shared" si="11"/>
        <v/>
      </c>
      <c r="P96" s="52"/>
      <c r="Q96" s="63"/>
    </row>
    <row r="97" spans="1:17" ht="15" customHeight="1" thickBot="1" x14ac:dyDescent="0.3">
      <c r="A97" s="64" t="s">
        <v>18</v>
      </c>
      <c r="B97" s="22">
        <v>44739</v>
      </c>
      <c r="C97" s="23">
        <v>178</v>
      </c>
      <c r="D97" s="74" t="s">
        <v>19</v>
      </c>
      <c r="E97" s="25" t="str">
        <f t="shared" si="11"/>
        <v/>
      </c>
      <c r="F97" s="25" t="str">
        <f t="shared" si="11"/>
        <v/>
      </c>
      <c r="G97" s="25" t="str">
        <f t="shared" si="11"/>
        <v/>
      </c>
      <c r="H97" s="25" t="str">
        <f t="shared" si="11"/>
        <v/>
      </c>
      <c r="I97" s="25" t="str">
        <f t="shared" si="11"/>
        <v/>
      </c>
      <c r="J97" s="25" t="str">
        <f t="shared" si="11"/>
        <v/>
      </c>
      <c r="K97" s="25" t="str">
        <f t="shared" si="11"/>
        <v/>
      </c>
      <c r="L97" s="25" t="str">
        <f t="shared" si="11"/>
        <v/>
      </c>
      <c r="M97" s="25" t="str">
        <f t="shared" si="11"/>
        <v/>
      </c>
      <c r="N97" s="25" t="str">
        <f t="shared" si="11"/>
        <v/>
      </c>
      <c r="O97" s="25" t="str">
        <f t="shared" si="11"/>
        <v/>
      </c>
      <c r="P97" s="19"/>
      <c r="Q97" s="65"/>
    </row>
    <row r="98" spans="1:17" ht="15" customHeight="1" x14ac:dyDescent="0.25">
      <c r="A98" s="62" t="s">
        <v>8</v>
      </c>
      <c r="B98" s="50">
        <v>44747</v>
      </c>
      <c r="C98" s="51">
        <v>186</v>
      </c>
      <c r="D98" s="73">
        <v>1</v>
      </c>
      <c r="E98" s="27">
        <v>136.55000000000001</v>
      </c>
      <c r="F98" s="27">
        <v>7.34</v>
      </c>
      <c r="G98" s="27">
        <v>0.06</v>
      </c>
      <c r="H98" s="27"/>
      <c r="I98" s="27"/>
      <c r="J98" s="27"/>
      <c r="K98" s="27"/>
      <c r="L98" s="27"/>
      <c r="M98" s="27"/>
      <c r="N98" s="27"/>
      <c r="O98" s="27"/>
      <c r="P98" s="52"/>
      <c r="Q98" s="63"/>
    </row>
    <row r="99" spans="1:17" ht="15" customHeight="1" x14ac:dyDescent="0.25">
      <c r="A99" s="62" t="s">
        <v>11</v>
      </c>
      <c r="B99" s="50">
        <v>44747</v>
      </c>
      <c r="C99" s="51">
        <v>186</v>
      </c>
      <c r="D99" s="73">
        <v>1</v>
      </c>
      <c r="E99" s="27">
        <v>305</v>
      </c>
      <c r="F99" s="27">
        <v>23.3</v>
      </c>
      <c r="G99" s="27">
        <v>3.59</v>
      </c>
      <c r="H99" s="27">
        <v>0.46</v>
      </c>
      <c r="I99" s="27"/>
      <c r="J99" s="27"/>
      <c r="K99" s="27"/>
      <c r="L99" s="27"/>
      <c r="M99" s="27"/>
      <c r="N99" s="27"/>
      <c r="O99" s="27"/>
      <c r="P99" s="52"/>
      <c r="Q99" s="63"/>
    </row>
    <row r="100" spans="1:17" ht="15" customHeight="1" x14ac:dyDescent="0.25">
      <c r="A100" s="62" t="s">
        <v>12</v>
      </c>
      <c r="B100" s="50">
        <v>44747</v>
      </c>
      <c r="C100" s="51">
        <v>186</v>
      </c>
      <c r="D100" s="73">
        <v>1</v>
      </c>
      <c r="E100" s="27">
        <v>474.6</v>
      </c>
      <c r="F100" s="27">
        <v>26.29</v>
      </c>
      <c r="G100" s="27">
        <v>4.03</v>
      </c>
      <c r="H100" s="27">
        <v>0.53</v>
      </c>
      <c r="I100" s="27">
        <v>0.02</v>
      </c>
      <c r="J100" s="27"/>
      <c r="K100" s="27"/>
      <c r="L100" s="27"/>
      <c r="M100" s="27"/>
      <c r="N100" s="27"/>
      <c r="O100" s="27"/>
      <c r="P100" s="52"/>
      <c r="Q100" s="63"/>
    </row>
    <row r="101" spans="1:17" ht="15" customHeight="1" x14ac:dyDescent="0.25">
      <c r="A101" s="62" t="s">
        <v>13</v>
      </c>
      <c r="B101" s="50">
        <v>44747</v>
      </c>
      <c r="C101" s="51">
        <v>186</v>
      </c>
      <c r="D101" s="73">
        <v>1</v>
      </c>
      <c r="E101" s="27">
        <v>727.2</v>
      </c>
      <c r="F101" s="27">
        <v>78.430000000000007</v>
      </c>
      <c r="G101" s="27">
        <v>12.3</v>
      </c>
      <c r="H101" s="27">
        <v>1.7</v>
      </c>
      <c r="I101" s="27">
        <v>0.28999999999999998</v>
      </c>
      <c r="J101" s="27">
        <v>0.03</v>
      </c>
      <c r="K101" s="27"/>
      <c r="L101" s="27"/>
      <c r="M101" s="27"/>
      <c r="N101" s="27"/>
      <c r="O101" s="27"/>
      <c r="P101" s="52"/>
      <c r="Q101" s="63"/>
    </row>
    <row r="102" spans="1:17" ht="15" customHeight="1" x14ac:dyDescent="0.25">
      <c r="A102" s="62" t="s">
        <v>27</v>
      </c>
      <c r="B102" s="50">
        <v>44747</v>
      </c>
      <c r="C102" s="51">
        <v>186</v>
      </c>
      <c r="D102" s="73">
        <v>1</v>
      </c>
      <c r="E102" s="27">
        <v>582.79999999999995</v>
      </c>
      <c r="F102" s="27">
        <v>75.31</v>
      </c>
      <c r="G102" s="27">
        <v>13.94</v>
      </c>
      <c r="H102" s="27">
        <v>6.31</v>
      </c>
      <c r="I102" s="27">
        <v>1.27</v>
      </c>
      <c r="J102" s="27">
        <v>0.2</v>
      </c>
      <c r="K102" s="27"/>
      <c r="L102" s="27"/>
      <c r="M102" s="27"/>
      <c r="N102" s="27"/>
      <c r="O102" s="27"/>
      <c r="P102" s="52"/>
      <c r="Q102" s="63"/>
    </row>
    <row r="103" spans="1:17" ht="15" customHeight="1" x14ac:dyDescent="0.25">
      <c r="A103" s="62" t="s">
        <v>16</v>
      </c>
      <c r="B103" s="50">
        <v>44747</v>
      </c>
      <c r="C103" s="51">
        <v>186</v>
      </c>
      <c r="D103" s="73">
        <v>1</v>
      </c>
      <c r="E103" s="27">
        <v>1283.5</v>
      </c>
      <c r="F103" s="27">
        <v>330.2</v>
      </c>
      <c r="G103" s="27">
        <v>14.78</v>
      </c>
      <c r="H103" s="27">
        <v>1.39</v>
      </c>
      <c r="I103" s="27">
        <v>0.25</v>
      </c>
      <c r="J103" s="27">
        <v>0.05</v>
      </c>
      <c r="K103" s="27">
        <v>0.01</v>
      </c>
      <c r="L103" s="27"/>
      <c r="M103" s="27"/>
      <c r="N103" s="27"/>
      <c r="O103" s="27"/>
      <c r="P103" s="52"/>
      <c r="Q103" s="63"/>
    </row>
    <row r="104" spans="1:17" ht="15" customHeight="1" x14ac:dyDescent="0.25">
      <c r="A104" s="62" t="s">
        <v>17</v>
      </c>
      <c r="B104" s="50">
        <v>44747</v>
      </c>
      <c r="C104" s="51">
        <v>186</v>
      </c>
      <c r="D104" s="73">
        <v>1</v>
      </c>
      <c r="E104" s="27">
        <v>1738.7</v>
      </c>
      <c r="F104" s="27">
        <v>225</v>
      </c>
      <c r="G104" s="27">
        <v>55.45</v>
      </c>
      <c r="H104" s="27">
        <v>17.690000000000001</v>
      </c>
      <c r="I104" s="27">
        <v>9.8800000000000008</v>
      </c>
      <c r="J104" s="27">
        <v>1.41</v>
      </c>
      <c r="K104" s="27">
        <v>0.21</v>
      </c>
      <c r="L104" s="27">
        <v>7.0000000000000007E-2</v>
      </c>
      <c r="M104" s="27"/>
      <c r="N104" s="27"/>
      <c r="O104" s="27"/>
      <c r="P104" s="52"/>
      <c r="Q104" s="63"/>
    </row>
    <row r="105" spans="1:17" ht="15" customHeight="1" thickBot="1" x14ac:dyDescent="0.3">
      <c r="A105" s="64" t="s">
        <v>18</v>
      </c>
      <c r="B105" s="22">
        <v>44747</v>
      </c>
      <c r="C105" s="23">
        <v>186</v>
      </c>
      <c r="D105" s="74">
        <v>1</v>
      </c>
      <c r="E105" s="24" t="s">
        <v>9</v>
      </c>
      <c r="F105" s="24" t="s">
        <v>9</v>
      </c>
      <c r="G105" s="24" t="s">
        <v>9</v>
      </c>
      <c r="H105" s="24" t="s">
        <v>9</v>
      </c>
      <c r="I105" s="24" t="s">
        <v>9</v>
      </c>
      <c r="J105" s="24" t="s">
        <v>9</v>
      </c>
      <c r="K105" s="24" t="s">
        <v>9</v>
      </c>
      <c r="L105" s="24" t="s">
        <v>9</v>
      </c>
      <c r="M105" s="24"/>
      <c r="N105" s="24"/>
      <c r="O105" s="24"/>
      <c r="P105" s="20"/>
      <c r="Q105" s="65"/>
    </row>
    <row r="106" spans="1:17" ht="15" customHeight="1" x14ac:dyDescent="0.25">
      <c r="A106" s="62" t="s">
        <v>8</v>
      </c>
      <c r="B106" s="50">
        <v>44747</v>
      </c>
      <c r="C106" s="51">
        <v>186</v>
      </c>
      <c r="D106" s="73">
        <v>2</v>
      </c>
      <c r="E106" s="27">
        <v>140.24</v>
      </c>
      <c r="F106" s="27">
        <v>1.45</v>
      </c>
      <c r="G106" s="27">
        <v>0.04</v>
      </c>
      <c r="H106" s="27"/>
      <c r="I106" s="27"/>
      <c r="J106" s="27"/>
      <c r="K106" s="27"/>
      <c r="L106" s="27"/>
      <c r="M106" s="27"/>
      <c r="N106" s="27"/>
      <c r="O106" s="27"/>
      <c r="P106" s="52"/>
      <c r="Q106" s="63"/>
    </row>
    <row r="107" spans="1:17" ht="15" customHeight="1" x14ac:dyDescent="0.25">
      <c r="A107" s="62" t="s">
        <v>11</v>
      </c>
      <c r="B107" s="50">
        <v>44747</v>
      </c>
      <c r="C107" s="51">
        <v>186</v>
      </c>
      <c r="D107" s="73">
        <v>2</v>
      </c>
      <c r="E107" s="27">
        <v>415.7</v>
      </c>
      <c r="F107" s="27">
        <v>16.670000000000002</v>
      </c>
      <c r="G107" s="27">
        <v>2.27</v>
      </c>
      <c r="H107" s="27">
        <v>0.51</v>
      </c>
      <c r="I107" s="27"/>
      <c r="J107" s="27"/>
      <c r="K107" s="27"/>
      <c r="L107" s="27"/>
      <c r="M107" s="27"/>
      <c r="N107" s="27"/>
      <c r="O107" s="27"/>
      <c r="P107" s="52"/>
      <c r="Q107" s="63"/>
    </row>
    <row r="108" spans="1:17" ht="15" customHeight="1" x14ac:dyDescent="0.25">
      <c r="A108" s="62" t="s">
        <v>12</v>
      </c>
      <c r="B108" s="50">
        <v>44747</v>
      </c>
      <c r="C108" s="51">
        <v>186</v>
      </c>
      <c r="D108" s="73">
        <v>2</v>
      </c>
      <c r="E108" s="27">
        <v>446.6</v>
      </c>
      <c r="F108" s="27">
        <v>36.69</v>
      </c>
      <c r="G108" s="27">
        <v>2.6</v>
      </c>
      <c r="H108" s="27">
        <v>0.15</v>
      </c>
      <c r="I108" s="27">
        <v>0</v>
      </c>
      <c r="J108" s="27"/>
      <c r="K108" s="27"/>
      <c r="L108" s="27"/>
      <c r="M108" s="27"/>
      <c r="N108" s="27"/>
      <c r="O108" s="27"/>
      <c r="P108" s="52"/>
      <c r="Q108" s="63"/>
    </row>
    <row r="109" spans="1:17" ht="15" customHeight="1" x14ac:dyDescent="0.25">
      <c r="A109" s="62" t="s">
        <v>13</v>
      </c>
      <c r="B109" s="50">
        <v>44747</v>
      </c>
      <c r="C109" s="51">
        <v>186</v>
      </c>
      <c r="D109" s="73">
        <v>2</v>
      </c>
      <c r="E109" s="27">
        <v>649.5</v>
      </c>
      <c r="F109" s="27">
        <v>46.91</v>
      </c>
      <c r="G109" s="27">
        <v>6.61</v>
      </c>
      <c r="H109" s="27">
        <v>1.55</v>
      </c>
      <c r="I109" s="27">
        <v>0.18</v>
      </c>
      <c r="J109" s="27">
        <v>0.02</v>
      </c>
      <c r="K109" s="27"/>
      <c r="L109" s="27"/>
      <c r="M109" s="27"/>
      <c r="N109" s="27"/>
      <c r="O109" s="27"/>
      <c r="P109" s="52"/>
      <c r="Q109" s="63"/>
    </row>
    <row r="110" spans="1:17" ht="15" customHeight="1" x14ac:dyDescent="0.25">
      <c r="A110" s="62" t="s">
        <v>27</v>
      </c>
      <c r="B110" s="50">
        <v>44747</v>
      </c>
      <c r="C110" s="51">
        <v>186</v>
      </c>
      <c r="D110" s="73">
        <v>2</v>
      </c>
      <c r="E110" s="27">
        <v>583.4</v>
      </c>
      <c r="F110" s="27">
        <v>63.3</v>
      </c>
      <c r="G110" s="27">
        <v>15.44</v>
      </c>
      <c r="H110" s="27">
        <v>5.43</v>
      </c>
      <c r="I110" s="27">
        <v>0.99</v>
      </c>
      <c r="J110" s="27">
        <v>0.26</v>
      </c>
      <c r="K110" s="27"/>
      <c r="L110" s="27"/>
      <c r="M110" s="27"/>
      <c r="N110" s="27"/>
      <c r="O110" s="27"/>
      <c r="P110" s="52"/>
      <c r="Q110" s="63"/>
    </row>
    <row r="111" spans="1:17" ht="15" customHeight="1" x14ac:dyDescent="0.25">
      <c r="A111" s="62" t="s">
        <v>16</v>
      </c>
      <c r="B111" s="50">
        <v>44747</v>
      </c>
      <c r="C111" s="51">
        <v>186</v>
      </c>
      <c r="D111" s="73">
        <v>2</v>
      </c>
      <c r="E111" s="27">
        <v>1648.3</v>
      </c>
      <c r="F111" s="27">
        <v>66.099999999999994</v>
      </c>
      <c r="G111" s="27">
        <v>14.4</v>
      </c>
      <c r="H111" s="27">
        <v>2.44</v>
      </c>
      <c r="I111" s="27">
        <v>0.33</v>
      </c>
      <c r="J111" s="27">
        <v>0.03</v>
      </c>
      <c r="K111" s="27">
        <v>0.01</v>
      </c>
      <c r="L111" s="27"/>
      <c r="M111" s="27"/>
      <c r="N111" s="27"/>
      <c r="O111" s="27"/>
      <c r="P111" s="52"/>
      <c r="Q111" s="63"/>
    </row>
    <row r="112" spans="1:17" ht="15" customHeight="1" x14ac:dyDescent="0.25">
      <c r="A112" s="62" t="s">
        <v>17</v>
      </c>
      <c r="B112" s="50">
        <v>44747</v>
      </c>
      <c r="C112" s="51">
        <v>186</v>
      </c>
      <c r="D112" s="73">
        <v>2</v>
      </c>
      <c r="E112" s="27">
        <v>1259.5999999999999</v>
      </c>
      <c r="F112" s="27">
        <v>110.88</v>
      </c>
      <c r="G112" s="27">
        <v>81.81</v>
      </c>
      <c r="H112" s="27">
        <v>8.36</v>
      </c>
      <c r="I112" s="27">
        <v>3.66</v>
      </c>
      <c r="J112" s="27">
        <v>1.07</v>
      </c>
      <c r="K112" s="27">
        <v>0.12</v>
      </c>
      <c r="L112" s="27">
        <v>0.03</v>
      </c>
      <c r="M112" s="27"/>
      <c r="N112" s="27"/>
      <c r="O112" s="27"/>
      <c r="P112" s="52"/>
      <c r="Q112" s="63"/>
    </row>
    <row r="113" spans="1:17" ht="15" customHeight="1" thickBot="1" x14ac:dyDescent="0.3">
      <c r="A113" s="64" t="s">
        <v>18</v>
      </c>
      <c r="B113" s="22">
        <v>44747</v>
      </c>
      <c r="C113" s="23">
        <v>186</v>
      </c>
      <c r="D113" s="74">
        <v>2</v>
      </c>
      <c r="E113" s="24" t="s">
        <v>9</v>
      </c>
      <c r="F113" s="24" t="s">
        <v>9</v>
      </c>
      <c r="G113" s="24" t="s">
        <v>9</v>
      </c>
      <c r="H113" s="24" t="s">
        <v>9</v>
      </c>
      <c r="I113" s="24" t="s">
        <v>9</v>
      </c>
      <c r="J113" s="24" t="s">
        <v>9</v>
      </c>
      <c r="K113" s="24" t="s">
        <v>9</v>
      </c>
      <c r="L113" s="24" t="s">
        <v>9</v>
      </c>
      <c r="M113" s="24" t="s">
        <v>9</v>
      </c>
      <c r="N113" s="24" t="s">
        <v>9</v>
      </c>
      <c r="O113" s="24" t="s">
        <v>9</v>
      </c>
      <c r="P113" s="19"/>
      <c r="Q113" s="65"/>
    </row>
    <row r="114" spans="1:17" ht="15" customHeight="1" x14ac:dyDescent="0.25">
      <c r="A114" s="62" t="s">
        <v>8</v>
      </c>
      <c r="B114" s="50">
        <v>44747</v>
      </c>
      <c r="C114" s="51">
        <v>186</v>
      </c>
      <c r="D114" s="73" t="s">
        <v>19</v>
      </c>
      <c r="E114" s="26">
        <f t="shared" ref="E114:O121" si="12">IFERROR(AVERAGE(E98,E106),"")</f>
        <v>138.39500000000001</v>
      </c>
      <c r="F114" s="26">
        <f t="shared" si="12"/>
        <v>4.3949999999999996</v>
      </c>
      <c r="G114" s="26">
        <f t="shared" si="12"/>
        <v>0.05</v>
      </c>
      <c r="H114" s="26" t="str">
        <f t="shared" si="12"/>
        <v/>
      </c>
      <c r="I114" s="26" t="str">
        <f t="shared" si="12"/>
        <v/>
      </c>
      <c r="J114" s="26" t="str">
        <f t="shared" si="12"/>
        <v/>
      </c>
      <c r="K114" s="26" t="str">
        <f t="shared" si="12"/>
        <v/>
      </c>
      <c r="L114" s="26" t="str">
        <f t="shared" si="12"/>
        <v/>
      </c>
      <c r="M114" s="26" t="str">
        <f t="shared" si="12"/>
        <v/>
      </c>
      <c r="N114" s="26" t="str">
        <f t="shared" si="12"/>
        <v/>
      </c>
      <c r="O114" s="26" t="str">
        <f t="shared" si="12"/>
        <v/>
      </c>
      <c r="P114" s="52"/>
      <c r="Q114" s="63"/>
    </row>
    <row r="115" spans="1:17" ht="15" customHeight="1" x14ac:dyDescent="0.25">
      <c r="A115" s="62" t="s">
        <v>11</v>
      </c>
      <c r="B115" s="50">
        <v>44747</v>
      </c>
      <c r="C115" s="51">
        <v>186</v>
      </c>
      <c r="D115" s="73" t="s">
        <v>19</v>
      </c>
      <c r="E115" s="27">
        <f t="shared" si="12"/>
        <v>360.35</v>
      </c>
      <c r="F115" s="27">
        <f t="shared" si="12"/>
        <v>19.984999999999999</v>
      </c>
      <c r="G115" s="27">
        <f t="shared" si="12"/>
        <v>2.9299999999999997</v>
      </c>
      <c r="H115" s="27">
        <f t="shared" si="12"/>
        <v>0.48499999999999999</v>
      </c>
      <c r="I115" s="27" t="str">
        <f t="shared" si="12"/>
        <v/>
      </c>
      <c r="J115" s="27" t="str">
        <f t="shared" si="12"/>
        <v/>
      </c>
      <c r="K115" s="27" t="str">
        <f t="shared" si="12"/>
        <v/>
      </c>
      <c r="L115" s="27" t="str">
        <f t="shared" si="12"/>
        <v/>
      </c>
      <c r="M115" s="27" t="str">
        <f t="shared" si="12"/>
        <v/>
      </c>
      <c r="N115" s="27" t="str">
        <f t="shared" si="12"/>
        <v/>
      </c>
      <c r="O115" s="27" t="str">
        <f t="shared" si="12"/>
        <v/>
      </c>
      <c r="P115" s="52"/>
      <c r="Q115" s="63"/>
    </row>
    <row r="116" spans="1:17" ht="15" customHeight="1" x14ac:dyDescent="0.25">
      <c r="A116" s="62" t="s">
        <v>12</v>
      </c>
      <c r="B116" s="50">
        <v>44747</v>
      </c>
      <c r="C116" s="51">
        <v>186</v>
      </c>
      <c r="D116" s="73" t="s">
        <v>19</v>
      </c>
      <c r="E116" s="27">
        <f t="shared" si="12"/>
        <v>460.6</v>
      </c>
      <c r="F116" s="27">
        <f t="shared" si="12"/>
        <v>31.49</v>
      </c>
      <c r="G116" s="27">
        <f t="shared" si="12"/>
        <v>3.3150000000000004</v>
      </c>
      <c r="H116" s="27">
        <f t="shared" si="12"/>
        <v>0.34</v>
      </c>
      <c r="I116" s="27">
        <f t="shared" si="12"/>
        <v>0.01</v>
      </c>
      <c r="J116" s="27" t="str">
        <f t="shared" si="12"/>
        <v/>
      </c>
      <c r="K116" s="27" t="str">
        <f t="shared" si="12"/>
        <v/>
      </c>
      <c r="L116" s="27" t="str">
        <f t="shared" si="12"/>
        <v/>
      </c>
      <c r="M116" s="27" t="str">
        <f t="shared" si="12"/>
        <v/>
      </c>
      <c r="N116" s="27" t="str">
        <f t="shared" si="12"/>
        <v/>
      </c>
      <c r="O116" s="27" t="str">
        <f t="shared" si="12"/>
        <v/>
      </c>
      <c r="P116" s="52"/>
      <c r="Q116" s="63"/>
    </row>
    <row r="117" spans="1:17" ht="15" customHeight="1" x14ac:dyDescent="0.25">
      <c r="A117" s="62" t="s">
        <v>13</v>
      </c>
      <c r="B117" s="50">
        <v>44747</v>
      </c>
      <c r="C117" s="51">
        <v>186</v>
      </c>
      <c r="D117" s="73" t="s">
        <v>19</v>
      </c>
      <c r="E117" s="27">
        <f t="shared" si="12"/>
        <v>688.35</v>
      </c>
      <c r="F117" s="27">
        <f t="shared" si="12"/>
        <v>62.67</v>
      </c>
      <c r="G117" s="27">
        <f t="shared" si="12"/>
        <v>9.4550000000000001</v>
      </c>
      <c r="H117" s="27">
        <f t="shared" si="12"/>
        <v>1.625</v>
      </c>
      <c r="I117" s="27">
        <f t="shared" si="12"/>
        <v>0.23499999999999999</v>
      </c>
      <c r="J117" s="27">
        <f t="shared" si="12"/>
        <v>2.5000000000000001E-2</v>
      </c>
      <c r="K117" s="27" t="str">
        <f t="shared" si="12"/>
        <v/>
      </c>
      <c r="L117" s="27" t="str">
        <f t="shared" si="12"/>
        <v/>
      </c>
      <c r="M117" s="27" t="str">
        <f t="shared" si="12"/>
        <v/>
      </c>
      <c r="N117" s="27" t="str">
        <f t="shared" si="12"/>
        <v/>
      </c>
      <c r="O117" s="27" t="str">
        <f t="shared" si="12"/>
        <v/>
      </c>
      <c r="P117" s="52"/>
      <c r="Q117" s="63"/>
    </row>
    <row r="118" spans="1:17" ht="15" customHeight="1" x14ac:dyDescent="0.25">
      <c r="A118" s="62" t="s">
        <v>27</v>
      </c>
      <c r="B118" s="50">
        <v>44747</v>
      </c>
      <c r="C118" s="51">
        <v>186</v>
      </c>
      <c r="D118" s="73" t="s">
        <v>19</v>
      </c>
      <c r="E118" s="27">
        <f t="shared" si="12"/>
        <v>583.09999999999991</v>
      </c>
      <c r="F118" s="27">
        <f t="shared" si="12"/>
        <v>69.305000000000007</v>
      </c>
      <c r="G118" s="27">
        <f t="shared" si="12"/>
        <v>14.69</v>
      </c>
      <c r="H118" s="27">
        <f t="shared" si="12"/>
        <v>5.8699999999999992</v>
      </c>
      <c r="I118" s="27">
        <f t="shared" si="12"/>
        <v>1.1299999999999999</v>
      </c>
      <c r="J118" s="27">
        <f t="shared" si="12"/>
        <v>0.23</v>
      </c>
      <c r="K118" s="27" t="str">
        <f t="shared" si="12"/>
        <v/>
      </c>
      <c r="L118" s="27" t="str">
        <f t="shared" si="12"/>
        <v/>
      </c>
      <c r="M118" s="27" t="str">
        <f t="shared" si="12"/>
        <v/>
      </c>
      <c r="N118" s="27" t="str">
        <f t="shared" si="12"/>
        <v/>
      </c>
      <c r="O118" s="27" t="str">
        <f t="shared" si="12"/>
        <v/>
      </c>
      <c r="P118" s="52"/>
      <c r="Q118" s="63"/>
    </row>
    <row r="119" spans="1:17" ht="15" customHeight="1" x14ac:dyDescent="0.25">
      <c r="A119" s="62" t="s">
        <v>16</v>
      </c>
      <c r="B119" s="50">
        <v>44747</v>
      </c>
      <c r="C119" s="51">
        <v>186</v>
      </c>
      <c r="D119" s="73" t="s">
        <v>19</v>
      </c>
      <c r="E119" s="27">
        <f t="shared" si="12"/>
        <v>1465.9</v>
      </c>
      <c r="F119" s="27">
        <f t="shared" si="12"/>
        <v>198.14999999999998</v>
      </c>
      <c r="G119" s="27">
        <f t="shared" si="12"/>
        <v>14.59</v>
      </c>
      <c r="H119" s="27">
        <f t="shared" si="12"/>
        <v>1.915</v>
      </c>
      <c r="I119" s="27">
        <f t="shared" si="12"/>
        <v>0.29000000000000004</v>
      </c>
      <c r="J119" s="27">
        <f t="shared" si="12"/>
        <v>0.04</v>
      </c>
      <c r="K119" s="27">
        <f t="shared" si="12"/>
        <v>0.01</v>
      </c>
      <c r="L119" s="27" t="str">
        <f t="shared" si="12"/>
        <v/>
      </c>
      <c r="M119" s="27" t="str">
        <f t="shared" si="12"/>
        <v/>
      </c>
      <c r="N119" s="27" t="str">
        <f t="shared" si="12"/>
        <v/>
      </c>
      <c r="O119" s="27" t="str">
        <f t="shared" si="12"/>
        <v/>
      </c>
      <c r="P119" s="52"/>
      <c r="Q119" s="63"/>
    </row>
    <row r="120" spans="1:17" ht="15" customHeight="1" x14ac:dyDescent="0.25">
      <c r="A120" s="62" t="s">
        <v>17</v>
      </c>
      <c r="B120" s="50">
        <v>44747</v>
      </c>
      <c r="C120" s="51">
        <v>186</v>
      </c>
      <c r="D120" s="73" t="s">
        <v>19</v>
      </c>
      <c r="E120" s="27">
        <f t="shared" si="12"/>
        <v>1499.15</v>
      </c>
      <c r="F120" s="27">
        <f t="shared" si="12"/>
        <v>167.94</v>
      </c>
      <c r="G120" s="27">
        <f t="shared" si="12"/>
        <v>68.63</v>
      </c>
      <c r="H120" s="27">
        <f t="shared" si="12"/>
        <v>13.025</v>
      </c>
      <c r="I120" s="27">
        <f t="shared" si="12"/>
        <v>6.7700000000000005</v>
      </c>
      <c r="J120" s="27">
        <f t="shared" si="12"/>
        <v>1.24</v>
      </c>
      <c r="K120" s="27">
        <f t="shared" si="12"/>
        <v>0.16499999999999998</v>
      </c>
      <c r="L120" s="27">
        <f t="shared" si="12"/>
        <v>0.05</v>
      </c>
      <c r="M120" s="27" t="str">
        <f t="shared" si="12"/>
        <v/>
      </c>
      <c r="N120" s="27" t="str">
        <f t="shared" si="12"/>
        <v/>
      </c>
      <c r="O120" s="27" t="str">
        <f t="shared" si="12"/>
        <v/>
      </c>
      <c r="P120" s="52"/>
      <c r="Q120" s="63"/>
    </row>
    <row r="121" spans="1:17" ht="15" customHeight="1" thickBot="1" x14ac:dyDescent="0.3">
      <c r="A121" s="64" t="s">
        <v>18</v>
      </c>
      <c r="B121" s="22">
        <v>44747</v>
      </c>
      <c r="C121" s="23">
        <v>186</v>
      </c>
      <c r="D121" s="74" t="s">
        <v>19</v>
      </c>
      <c r="E121" s="25" t="str">
        <f t="shared" si="12"/>
        <v/>
      </c>
      <c r="F121" s="25" t="str">
        <f t="shared" si="12"/>
        <v/>
      </c>
      <c r="G121" s="25" t="str">
        <f t="shared" si="12"/>
        <v/>
      </c>
      <c r="H121" s="25" t="str">
        <f t="shared" si="12"/>
        <v/>
      </c>
      <c r="I121" s="25" t="str">
        <f t="shared" si="12"/>
        <v/>
      </c>
      <c r="J121" s="25" t="str">
        <f t="shared" si="12"/>
        <v/>
      </c>
      <c r="K121" s="25" t="str">
        <f t="shared" si="12"/>
        <v/>
      </c>
      <c r="L121" s="25" t="str">
        <f t="shared" si="12"/>
        <v/>
      </c>
      <c r="M121" s="25" t="str">
        <f t="shared" si="12"/>
        <v/>
      </c>
      <c r="N121" s="25" t="str">
        <f t="shared" si="12"/>
        <v/>
      </c>
      <c r="O121" s="25" t="str">
        <f t="shared" si="12"/>
        <v/>
      </c>
      <c r="P121" s="19"/>
      <c r="Q121" s="65"/>
    </row>
    <row r="122" spans="1:17" ht="15" customHeight="1" x14ac:dyDescent="0.25">
      <c r="A122" s="62" t="s">
        <v>8</v>
      </c>
      <c r="B122" s="50">
        <v>44753</v>
      </c>
      <c r="C122" s="51">
        <v>192</v>
      </c>
      <c r="D122" s="73">
        <v>1</v>
      </c>
      <c r="E122" s="27">
        <v>1725.7</v>
      </c>
      <c r="F122" s="27">
        <v>35.36</v>
      </c>
      <c r="G122" s="27">
        <v>1.44</v>
      </c>
      <c r="H122" s="27"/>
      <c r="I122" s="27"/>
      <c r="J122" s="27"/>
      <c r="K122" s="27"/>
      <c r="L122" s="27"/>
      <c r="M122" s="27"/>
      <c r="N122" s="27"/>
      <c r="O122" s="27"/>
      <c r="P122" s="52"/>
      <c r="Q122" s="66"/>
    </row>
    <row r="123" spans="1:17" ht="15" customHeight="1" x14ac:dyDescent="0.25">
      <c r="A123" s="62" t="s">
        <v>11</v>
      </c>
      <c r="B123" s="50">
        <v>44753</v>
      </c>
      <c r="C123" s="51">
        <v>192</v>
      </c>
      <c r="D123" s="73">
        <v>1</v>
      </c>
      <c r="E123" s="27">
        <v>2043</v>
      </c>
      <c r="F123" s="27">
        <v>102.45</v>
      </c>
      <c r="G123" s="27">
        <v>10.199999999999999</v>
      </c>
      <c r="H123" s="27">
        <v>0.63</v>
      </c>
      <c r="I123" s="27"/>
      <c r="J123" s="27"/>
      <c r="K123" s="27"/>
      <c r="L123" s="27"/>
      <c r="M123" s="27"/>
      <c r="N123" s="27"/>
      <c r="O123" s="27"/>
      <c r="P123" s="52"/>
      <c r="Q123" s="63"/>
    </row>
    <row r="124" spans="1:17" ht="15" customHeight="1" x14ac:dyDescent="0.25">
      <c r="A124" s="62" t="s">
        <v>12</v>
      </c>
      <c r="B124" s="50">
        <v>44753</v>
      </c>
      <c r="C124" s="51">
        <v>192</v>
      </c>
      <c r="D124" s="73">
        <v>1</v>
      </c>
      <c r="E124" s="27">
        <v>2095</v>
      </c>
      <c r="F124" s="27">
        <v>291.2</v>
      </c>
      <c r="G124" s="27">
        <v>39.46</v>
      </c>
      <c r="H124" s="27">
        <v>8.89</v>
      </c>
      <c r="I124" s="27">
        <v>1.51</v>
      </c>
      <c r="J124" s="27">
        <v>0.3</v>
      </c>
      <c r="K124" s="27"/>
      <c r="L124" s="27"/>
      <c r="M124" s="27"/>
      <c r="N124" s="27"/>
      <c r="O124" s="27"/>
      <c r="P124" s="52"/>
      <c r="Q124" s="63"/>
    </row>
    <row r="125" spans="1:17" ht="15" customHeight="1" x14ac:dyDescent="0.25">
      <c r="A125" s="62" t="s">
        <v>13</v>
      </c>
      <c r="B125" s="50">
        <v>44753</v>
      </c>
      <c r="C125" s="51">
        <v>192</v>
      </c>
      <c r="D125" s="73">
        <v>1</v>
      </c>
      <c r="E125" s="27">
        <v>1687.5</v>
      </c>
      <c r="F125" s="27">
        <v>404.4</v>
      </c>
      <c r="G125" s="27">
        <v>68.150000000000006</v>
      </c>
      <c r="H125" s="27">
        <v>12.63</v>
      </c>
      <c r="I125" s="27">
        <v>3.72</v>
      </c>
      <c r="J125" s="27">
        <v>0.57999999999999996</v>
      </c>
      <c r="K125" s="27"/>
      <c r="L125" s="27"/>
      <c r="M125" s="27"/>
      <c r="N125" s="27"/>
      <c r="O125" s="27"/>
      <c r="P125" s="52"/>
      <c r="Q125" s="63"/>
    </row>
    <row r="126" spans="1:17" ht="15" customHeight="1" x14ac:dyDescent="0.25">
      <c r="A126" s="62" t="s">
        <v>27</v>
      </c>
      <c r="B126" s="50">
        <v>44753</v>
      </c>
      <c r="C126" s="51">
        <v>192</v>
      </c>
      <c r="D126" s="73">
        <v>1</v>
      </c>
      <c r="E126" s="27">
        <v>1628.7</v>
      </c>
      <c r="F126" s="27">
        <v>406.4</v>
      </c>
      <c r="G126" s="27">
        <v>109.03</v>
      </c>
      <c r="H126" s="27">
        <v>47.43</v>
      </c>
      <c r="I126" s="27">
        <v>14.12</v>
      </c>
      <c r="J126" s="27">
        <v>3.79</v>
      </c>
      <c r="K126" s="27">
        <v>1.69</v>
      </c>
      <c r="L126" s="27"/>
      <c r="M126" s="27"/>
      <c r="N126" s="27"/>
      <c r="O126" s="27"/>
      <c r="P126" s="52"/>
      <c r="Q126" s="63"/>
    </row>
    <row r="127" spans="1:17" ht="15" customHeight="1" x14ac:dyDescent="0.25">
      <c r="A127" s="62" t="s">
        <v>16</v>
      </c>
      <c r="B127" s="50">
        <v>44753</v>
      </c>
      <c r="C127" s="51">
        <v>192</v>
      </c>
      <c r="D127" s="73">
        <v>1</v>
      </c>
      <c r="E127" s="27">
        <v>1996.2</v>
      </c>
      <c r="F127" s="27">
        <v>588.9</v>
      </c>
      <c r="G127" s="27">
        <v>144.6</v>
      </c>
      <c r="H127" s="27">
        <v>38.25</v>
      </c>
      <c r="I127" s="27">
        <v>14.67</v>
      </c>
      <c r="J127" s="27">
        <v>3.95</v>
      </c>
      <c r="K127" s="27">
        <v>1.72</v>
      </c>
      <c r="L127" s="27"/>
      <c r="M127" s="27"/>
      <c r="N127" s="27"/>
      <c r="O127" s="27"/>
      <c r="P127" s="52"/>
      <c r="Q127" s="63"/>
    </row>
    <row r="128" spans="1:17" ht="15" customHeight="1" x14ac:dyDescent="0.25">
      <c r="A128" s="62" t="s">
        <v>17</v>
      </c>
      <c r="B128" s="50">
        <v>44753</v>
      </c>
      <c r="C128" s="51">
        <v>192</v>
      </c>
      <c r="D128" s="73">
        <v>1</v>
      </c>
      <c r="E128" s="27">
        <v>2367</v>
      </c>
      <c r="F128" s="27">
        <v>329.9</v>
      </c>
      <c r="G128" s="27">
        <v>122.6</v>
      </c>
      <c r="H128" s="27">
        <v>40.04</v>
      </c>
      <c r="I128" s="27">
        <v>11.65</v>
      </c>
      <c r="J128" s="27">
        <v>2.83</v>
      </c>
      <c r="K128" s="27">
        <v>0.66</v>
      </c>
      <c r="L128" s="27">
        <v>0.14000000000000001</v>
      </c>
      <c r="M128" s="27"/>
      <c r="N128" s="27"/>
      <c r="O128" s="27"/>
      <c r="P128" s="52"/>
      <c r="Q128" s="63"/>
    </row>
    <row r="129" spans="1:17" ht="15" customHeight="1" thickBot="1" x14ac:dyDescent="0.3">
      <c r="A129" s="64" t="s">
        <v>18</v>
      </c>
      <c r="B129" s="22">
        <v>44753</v>
      </c>
      <c r="C129" s="23">
        <v>192</v>
      </c>
      <c r="D129" s="74">
        <v>1</v>
      </c>
      <c r="E129" s="24">
        <v>1170.9000000000001</v>
      </c>
      <c r="F129" s="24">
        <v>452</v>
      </c>
      <c r="G129" s="24">
        <v>171.85</v>
      </c>
      <c r="H129" s="24">
        <v>77.97</v>
      </c>
      <c r="I129" s="24">
        <v>35.56</v>
      </c>
      <c r="J129" s="24">
        <v>23.02</v>
      </c>
      <c r="K129" s="24">
        <v>8.0299999999999994</v>
      </c>
      <c r="L129" s="24">
        <v>4.3</v>
      </c>
      <c r="M129" s="24">
        <v>2.62</v>
      </c>
      <c r="N129" s="24">
        <v>0.63</v>
      </c>
      <c r="O129" s="24">
        <v>0.17</v>
      </c>
      <c r="P129" s="20"/>
      <c r="Q129" s="65"/>
    </row>
    <row r="130" spans="1:17" ht="15" customHeight="1" x14ac:dyDescent="0.25">
      <c r="A130" s="62" t="s">
        <v>8</v>
      </c>
      <c r="B130" s="50">
        <v>44753</v>
      </c>
      <c r="C130" s="51">
        <v>192</v>
      </c>
      <c r="D130" s="73">
        <v>2</v>
      </c>
      <c r="E130" s="27">
        <v>1384.5</v>
      </c>
      <c r="F130" s="27">
        <v>30.67</v>
      </c>
      <c r="G130" s="27">
        <v>1.33</v>
      </c>
      <c r="H130" s="27"/>
      <c r="I130" s="27"/>
      <c r="J130" s="27"/>
      <c r="K130" s="27"/>
      <c r="L130" s="27"/>
      <c r="M130" s="27"/>
      <c r="N130" s="27"/>
      <c r="O130" s="27"/>
      <c r="P130" s="52"/>
      <c r="Q130" s="63"/>
    </row>
    <row r="131" spans="1:17" ht="15" customHeight="1" x14ac:dyDescent="0.25">
      <c r="A131" s="62" t="s">
        <v>11</v>
      </c>
      <c r="B131" s="50">
        <v>44753</v>
      </c>
      <c r="C131" s="51">
        <v>192</v>
      </c>
      <c r="D131" s="73">
        <v>2</v>
      </c>
      <c r="E131" s="27">
        <v>2026</v>
      </c>
      <c r="F131" s="27">
        <v>89.37</v>
      </c>
      <c r="G131" s="27">
        <v>6.4</v>
      </c>
      <c r="H131" s="27">
        <v>0.65</v>
      </c>
      <c r="I131" s="27"/>
      <c r="J131" s="27"/>
      <c r="K131" s="27"/>
      <c r="L131" s="27"/>
      <c r="M131" s="27"/>
      <c r="N131" s="27"/>
      <c r="O131" s="27"/>
      <c r="P131" s="52"/>
      <c r="Q131" s="63"/>
    </row>
    <row r="132" spans="1:17" ht="15" customHeight="1" x14ac:dyDescent="0.25">
      <c r="A132" s="62" t="s">
        <v>12</v>
      </c>
      <c r="B132" s="50">
        <v>44753</v>
      </c>
      <c r="C132" s="51">
        <v>192</v>
      </c>
      <c r="D132" s="73">
        <v>2</v>
      </c>
      <c r="E132" s="27">
        <v>1310</v>
      </c>
      <c r="F132" s="27">
        <v>208.5</v>
      </c>
      <c r="G132" s="27">
        <v>33.229999999999997</v>
      </c>
      <c r="H132" s="27">
        <v>5.2</v>
      </c>
      <c r="I132" s="27">
        <v>1.44</v>
      </c>
      <c r="J132" s="27">
        <v>0.23</v>
      </c>
      <c r="K132" s="27"/>
      <c r="L132" s="27"/>
      <c r="M132" s="27"/>
      <c r="N132" s="27"/>
      <c r="O132" s="27"/>
      <c r="P132" s="52"/>
      <c r="Q132" s="63"/>
    </row>
    <row r="133" spans="1:17" ht="15" customHeight="1" x14ac:dyDescent="0.25">
      <c r="A133" s="62" t="s">
        <v>13</v>
      </c>
      <c r="B133" s="50">
        <v>44753</v>
      </c>
      <c r="C133" s="51">
        <v>192</v>
      </c>
      <c r="D133" s="73">
        <v>2</v>
      </c>
      <c r="E133" s="27">
        <v>1784.3</v>
      </c>
      <c r="F133" s="27">
        <v>314.2</v>
      </c>
      <c r="G133" s="27">
        <v>59.17</v>
      </c>
      <c r="H133" s="27">
        <v>12.81</v>
      </c>
      <c r="I133" s="27">
        <v>3.43</v>
      </c>
      <c r="J133" s="27">
        <v>0.85</v>
      </c>
      <c r="K133" s="27"/>
      <c r="L133" s="27"/>
      <c r="M133" s="27"/>
      <c r="N133" s="27"/>
      <c r="O133" s="27"/>
      <c r="P133" s="52"/>
      <c r="Q133" s="63"/>
    </row>
    <row r="134" spans="1:17" ht="15" customHeight="1" x14ac:dyDescent="0.25">
      <c r="A134" s="62" t="s">
        <v>27</v>
      </c>
      <c r="B134" s="50">
        <v>44753</v>
      </c>
      <c r="C134" s="51">
        <v>192</v>
      </c>
      <c r="D134" s="73">
        <v>2</v>
      </c>
      <c r="E134" s="27">
        <v>2423</v>
      </c>
      <c r="F134" s="27">
        <v>512.1</v>
      </c>
      <c r="G134" s="27">
        <v>180.1</v>
      </c>
      <c r="H134" s="27">
        <v>57.67</v>
      </c>
      <c r="I134" s="27">
        <v>62.93</v>
      </c>
      <c r="J134" s="27">
        <v>5.93</v>
      </c>
      <c r="K134" s="27">
        <v>1.65</v>
      </c>
      <c r="L134" s="27"/>
      <c r="M134" s="27"/>
      <c r="N134" s="27"/>
      <c r="O134" s="27"/>
      <c r="P134" s="52"/>
      <c r="Q134" s="63"/>
    </row>
    <row r="135" spans="1:17" ht="15" customHeight="1" x14ac:dyDescent="0.25">
      <c r="A135" s="62" t="s">
        <v>16</v>
      </c>
      <c r="B135" s="50">
        <v>44753</v>
      </c>
      <c r="C135" s="51">
        <v>192</v>
      </c>
      <c r="D135" s="73">
        <v>2</v>
      </c>
      <c r="E135" s="27">
        <v>1408.5</v>
      </c>
      <c r="F135" s="27">
        <v>585.70000000000005</v>
      </c>
      <c r="G135" s="27">
        <v>87.35</v>
      </c>
      <c r="H135" s="27">
        <v>29.35</v>
      </c>
      <c r="I135" s="27">
        <v>15.57</v>
      </c>
      <c r="J135" s="27">
        <v>6.27</v>
      </c>
      <c r="K135" s="27">
        <v>1.93</v>
      </c>
      <c r="L135" s="27"/>
      <c r="M135" s="27"/>
      <c r="N135" s="27"/>
      <c r="O135" s="27"/>
      <c r="P135" s="52"/>
      <c r="Q135" s="63"/>
    </row>
    <row r="136" spans="1:17" ht="15" customHeight="1" x14ac:dyDescent="0.25">
      <c r="A136" s="62" t="s">
        <v>17</v>
      </c>
      <c r="B136" s="50">
        <v>44753</v>
      </c>
      <c r="C136" s="51">
        <v>192</v>
      </c>
      <c r="D136" s="73">
        <v>2</v>
      </c>
      <c r="E136" s="27">
        <v>1192.5</v>
      </c>
      <c r="F136" s="27">
        <v>304.8</v>
      </c>
      <c r="G136" s="27">
        <v>95.67</v>
      </c>
      <c r="H136" s="27">
        <v>28.39</v>
      </c>
      <c r="I136" s="27">
        <v>6</v>
      </c>
      <c r="J136" s="27">
        <v>2.2200000000000002</v>
      </c>
      <c r="K136" s="27">
        <v>0.83</v>
      </c>
      <c r="L136" s="27">
        <v>0.15</v>
      </c>
      <c r="M136" s="27"/>
      <c r="N136" s="27"/>
      <c r="O136" s="27"/>
      <c r="P136" s="52"/>
      <c r="Q136" s="63"/>
    </row>
    <row r="137" spans="1:17" ht="15" customHeight="1" thickBot="1" x14ac:dyDescent="0.3">
      <c r="A137" s="64" t="s">
        <v>18</v>
      </c>
      <c r="B137" s="22">
        <v>44753</v>
      </c>
      <c r="C137" s="23">
        <v>192</v>
      </c>
      <c r="D137" s="74">
        <v>2</v>
      </c>
      <c r="E137" s="24">
        <v>1200</v>
      </c>
      <c r="F137" s="24">
        <v>422</v>
      </c>
      <c r="G137" s="24">
        <v>156.87</v>
      </c>
      <c r="H137" s="24">
        <v>77.39</v>
      </c>
      <c r="I137" s="24">
        <v>48.12</v>
      </c>
      <c r="J137" s="24">
        <v>16.71</v>
      </c>
      <c r="K137" s="24">
        <v>8.9</v>
      </c>
      <c r="L137" s="24">
        <v>5.79</v>
      </c>
      <c r="M137" s="24">
        <v>3.18</v>
      </c>
      <c r="N137" s="24">
        <v>0.53</v>
      </c>
      <c r="O137" s="24">
        <v>0.23</v>
      </c>
      <c r="P137" s="19"/>
      <c r="Q137" s="65"/>
    </row>
    <row r="138" spans="1:17" ht="15" customHeight="1" x14ac:dyDescent="0.25">
      <c r="A138" s="62" t="s">
        <v>8</v>
      </c>
      <c r="B138" s="50">
        <v>44753</v>
      </c>
      <c r="C138" s="51">
        <v>192</v>
      </c>
      <c r="D138" s="73" t="s">
        <v>19</v>
      </c>
      <c r="E138" s="26">
        <f t="shared" ref="E138:O145" si="13">IFERROR(AVERAGE(E122,E130),"")</f>
        <v>1555.1</v>
      </c>
      <c r="F138" s="26">
        <f t="shared" si="13"/>
        <v>33.015000000000001</v>
      </c>
      <c r="G138" s="26">
        <f t="shared" si="13"/>
        <v>1.385</v>
      </c>
      <c r="H138" s="26" t="str">
        <f t="shared" si="13"/>
        <v/>
      </c>
      <c r="I138" s="26" t="str">
        <f t="shared" si="13"/>
        <v/>
      </c>
      <c r="J138" s="26" t="str">
        <f t="shared" si="13"/>
        <v/>
      </c>
      <c r="K138" s="26" t="str">
        <f t="shared" si="13"/>
        <v/>
      </c>
      <c r="L138" s="26" t="str">
        <f t="shared" si="13"/>
        <v/>
      </c>
      <c r="M138" s="26" t="str">
        <f t="shared" si="13"/>
        <v/>
      </c>
      <c r="N138" s="26" t="str">
        <f t="shared" si="13"/>
        <v/>
      </c>
      <c r="O138" s="26" t="str">
        <f t="shared" si="13"/>
        <v/>
      </c>
      <c r="P138" s="52"/>
      <c r="Q138" s="63"/>
    </row>
    <row r="139" spans="1:17" ht="15" customHeight="1" x14ac:dyDescent="0.25">
      <c r="A139" s="62" t="s">
        <v>11</v>
      </c>
      <c r="B139" s="50">
        <v>44753</v>
      </c>
      <c r="C139" s="51">
        <v>192</v>
      </c>
      <c r="D139" s="73" t="s">
        <v>19</v>
      </c>
      <c r="E139" s="27">
        <f t="shared" si="13"/>
        <v>2034.5</v>
      </c>
      <c r="F139" s="27">
        <f t="shared" si="13"/>
        <v>95.91</v>
      </c>
      <c r="G139" s="27">
        <f t="shared" si="13"/>
        <v>8.3000000000000007</v>
      </c>
      <c r="H139" s="27">
        <f t="shared" si="13"/>
        <v>0.64</v>
      </c>
      <c r="I139" s="27" t="str">
        <f t="shared" si="13"/>
        <v/>
      </c>
      <c r="J139" s="27" t="str">
        <f t="shared" si="13"/>
        <v/>
      </c>
      <c r="K139" s="27" t="str">
        <f t="shared" si="13"/>
        <v/>
      </c>
      <c r="L139" s="27" t="str">
        <f t="shared" si="13"/>
        <v/>
      </c>
      <c r="M139" s="27" t="str">
        <f t="shared" si="13"/>
        <v/>
      </c>
      <c r="N139" s="27" t="str">
        <f t="shared" si="13"/>
        <v/>
      </c>
      <c r="O139" s="27" t="str">
        <f t="shared" si="13"/>
        <v/>
      </c>
      <c r="P139" s="52"/>
      <c r="Q139" s="63"/>
    </row>
    <row r="140" spans="1:17" ht="15" customHeight="1" x14ac:dyDescent="0.25">
      <c r="A140" s="62" t="s">
        <v>12</v>
      </c>
      <c r="B140" s="50">
        <v>44753</v>
      </c>
      <c r="C140" s="51">
        <v>192</v>
      </c>
      <c r="D140" s="73" t="s">
        <v>19</v>
      </c>
      <c r="E140" s="27">
        <f t="shared" si="13"/>
        <v>1702.5</v>
      </c>
      <c r="F140" s="27">
        <f t="shared" si="13"/>
        <v>249.85</v>
      </c>
      <c r="G140" s="27">
        <f t="shared" si="13"/>
        <v>36.344999999999999</v>
      </c>
      <c r="H140" s="27">
        <f t="shared" si="13"/>
        <v>7.0449999999999999</v>
      </c>
      <c r="I140" s="27">
        <f t="shared" si="13"/>
        <v>1.4750000000000001</v>
      </c>
      <c r="J140" s="27">
        <f t="shared" si="13"/>
        <v>0.26500000000000001</v>
      </c>
      <c r="K140" s="27" t="str">
        <f t="shared" si="13"/>
        <v/>
      </c>
      <c r="L140" s="27" t="str">
        <f t="shared" si="13"/>
        <v/>
      </c>
      <c r="M140" s="27" t="str">
        <f t="shared" si="13"/>
        <v/>
      </c>
      <c r="N140" s="27" t="str">
        <f t="shared" si="13"/>
        <v/>
      </c>
      <c r="O140" s="27" t="str">
        <f t="shared" si="13"/>
        <v/>
      </c>
      <c r="P140" s="52"/>
      <c r="Q140" s="63"/>
    </row>
    <row r="141" spans="1:17" ht="15" customHeight="1" x14ac:dyDescent="0.25">
      <c r="A141" s="62" t="s">
        <v>13</v>
      </c>
      <c r="B141" s="50">
        <v>44753</v>
      </c>
      <c r="C141" s="51">
        <v>192</v>
      </c>
      <c r="D141" s="73" t="s">
        <v>19</v>
      </c>
      <c r="E141" s="27">
        <f t="shared" si="13"/>
        <v>1735.9</v>
      </c>
      <c r="F141" s="27">
        <f t="shared" si="13"/>
        <v>359.29999999999995</v>
      </c>
      <c r="G141" s="27">
        <f t="shared" si="13"/>
        <v>63.660000000000004</v>
      </c>
      <c r="H141" s="27">
        <f t="shared" si="13"/>
        <v>12.72</v>
      </c>
      <c r="I141" s="27">
        <f t="shared" si="13"/>
        <v>3.5750000000000002</v>
      </c>
      <c r="J141" s="27">
        <f t="shared" si="13"/>
        <v>0.71499999999999997</v>
      </c>
      <c r="K141" s="27" t="str">
        <f t="shared" si="13"/>
        <v/>
      </c>
      <c r="L141" s="27" t="str">
        <f t="shared" si="13"/>
        <v/>
      </c>
      <c r="M141" s="27" t="str">
        <f t="shared" si="13"/>
        <v/>
      </c>
      <c r="N141" s="27" t="str">
        <f t="shared" si="13"/>
        <v/>
      </c>
      <c r="O141" s="27" t="str">
        <f t="shared" si="13"/>
        <v/>
      </c>
      <c r="P141" s="52"/>
      <c r="Q141" s="63"/>
    </row>
    <row r="142" spans="1:17" ht="15" customHeight="1" x14ac:dyDescent="0.25">
      <c r="A142" s="62" t="s">
        <v>27</v>
      </c>
      <c r="B142" s="50">
        <v>44753</v>
      </c>
      <c r="C142" s="51">
        <v>192</v>
      </c>
      <c r="D142" s="73" t="s">
        <v>19</v>
      </c>
      <c r="E142" s="27">
        <f t="shared" si="13"/>
        <v>2025.85</v>
      </c>
      <c r="F142" s="27">
        <f t="shared" si="13"/>
        <v>459.25</v>
      </c>
      <c r="G142" s="27">
        <f t="shared" si="13"/>
        <v>144.565</v>
      </c>
      <c r="H142" s="27">
        <f t="shared" si="13"/>
        <v>52.55</v>
      </c>
      <c r="I142" s="27">
        <f t="shared" si="13"/>
        <v>38.524999999999999</v>
      </c>
      <c r="J142" s="27">
        <f t="shared" si="13"/>
        <v>4.8599999999999994</v>
      </c>
      <c r="K142" s="27">
        <f t="shared" si="13"/>
        <v>1.67</v>
      </c>
      <c r="L142" s="27" t="str">
        <f t="shared" si="13"/>
        <v/>
      </c>
      <c r="M142" s="27" t="str">
        <f t="shared" si="13"/>
        <v/>
      </c>
      <c r="N142" s="27" t="str">
        <f t="shared" si="13"/>
        <v/>
      </c>
      <c r="O142" s="27" t="str">
        <f t="shared" si="13"/>
        <v/>
      </c>
      <c r="P142" s="52"/>
      <c r="Q142" s="63"/>
    </row>
    <row r="143" spans="1:17" ht="15" customHeight="1" x14ac:dyDescent="0.25">
      <c r="A143" s="62" t="s">
        <v>16</v>
      </c>
      <c r="B143" s="50">
        <v>44753</v>
      </c>
      <c r="C143" s="51">
        <v>192</v>
      </c>
      <c r="D143" s="73" t="s">
        <v>19</v>
      </c>
      <c r="E143" s="27">
        <f t="shared" si="13"/>
        <v>1702.35</v>
      </c>
      <c r="F143" s="27">
        <f t="shared" si="13"/>
        <v>587.29999999999995</v>
      </c>
      <c r="G143" s="27">
        <f t="shared" si="13"/>
        <v>115.97499999999999</v>
      </c>
      <c r="H143" s="27">
        <f t="shared" si="13"/>
        <v>33.799999999999997</v>
      </c>
      <c r="I143" s="27">
        <f t="shared" si="13"/>
        <v>15.120000000000001</v>
      </c>
      <c r="J143" s="27">
        <f t="shared" si="13"/>
        <v>5.1099999999999994</v>
      </c>
      <c r="K143" s="27">
        <f t="shared" si="13"/>
        <v>1.825</v>
      </c>
      <c r="L143" s="27" t="str">
        <f t="shared" si="13"/>
        <v/>
      </c>
      <c r="M143" s="27" t="str">
        <f t="shared" si="13"/>
        <v/>
      </c>
      <c r="N143" s="27" t="str">
        <f t="shared" si="13"/>
        <v/>
      </c>
      <c r="O143" s="27" t="str">
        <f t="shared" si="13"/>
        <v/>
      </c>
      <c r="P143" s="52"/>
      <c r="Q143" s="63"/>
    </row>
    <row r="144" spans="1:17" ht="15" customHeight="1" x14ac:dyDescent="0.25">
      <c r="A144" s="62" t="s">
        <v>17</v>
      </c>
      <c r="B144" s="50">
        <v>44753</v>
      </c>
      <c r="C144" s="51">
        <v>192</v>
      </c>
      <c r="D144" s="73" t="s">
        <v>19</v>
      </c>
      <c r="E144" s="27">
        <f t="shared" si="13"/>
        <v>1779.75</v>
      </c>
      <c r="F144" s="27">
        <f t="shared" si="13"/>
        <v>317.35000000000002</v>
      </c>
      <c r="G144" s="27">
        <f t="shared" si="13"/>
        <v>109.13499999999999</v>
      </c>
      <c r="H144" s="27">
        <f t="shared" si="13"/>
        <v>34.215000000000003</v>
      </c>
      <c r="I144" s="27">
        <f t="shared" si="13"/>
        <v>8.8249999999999993</v>
      </c>
      <c r="J144" s="27">
        <f t="shared" si="13"/>
        <v>2.5250000000000004</v>
      </c>
      <c r="K144" s="27">
        <f t="shared" si="13"/>
        <v>0.745</v>
      </c>
      <c r="L144" s="27">
        <f t="shared" si="13"/>
        <v>0.14500000000000002</v>
      </c>
      <c r="M144" s="27" t="str">
        <f t="shared" si="13"/>
        <v/>
      </c>
      <c r="N144" s="27" t="str">
        <f t="shared" si="13"/>
        <v/>
      </c>
      <c r="O144" s="27" t="str">
        <f t="shared" si="13"/>
        <v/>
      </c>
      <c r="P144" s="52"/>
      <c r="Q144" s="63"/>
    </row>
    <row r="145" spans="1:17" ht="15" customHeight="1" thickBot="1" x14ac:dyDescent="0.3">
      <c r="A145" s="64" t="s">
        <v>18</v>
      </c>
      <c r="B145" s="22">
        <v>44753</v>
      </c>
      <c r="C145" s="23">
        <v>192</v>
      </c>
      <c r="D145" s="74" t="s">
        <v>19</v>
      </c>
      <c r="E145" s="25">
        <f t="shared" si="13"/>
        <v>1185.45</v>
      </c>
      <c r="F145" s="25">
        <f t="shared" si="13"/>
        <v>437</v>
      </c>
      <c r="G145" s="25">
        <f t="shared" si="13"/>
        <v>164.36</v>
      </c>
      <c r="H145" s="25">
        <f t="shared" si="13"/>
        <v>77.680000000000007</v>
      </c>
      <c r="I145" s="25">
        <f t="shared" si="13"/>
        <v>41.84</v>
      </c>
      <c r="J145" s="25">
        <f t="shared" si="13"/>
        <v>19.865000000000002</v>
      </c>
      <c r="K145" s="25">
        <f t="shared" si="13"/>
        <v>8.4649999999999999</v>
      </c>
      <c r="L145" s="25">
        <f t="shared" si="13"/>
        <v>5.0449999999999999</v>
      </c>
      <c r="M145" s="25">
        <f t="shared" si="13"/>
        <v>2.9000000000000004</v>
      </c>
      <c r="N145" s="25">
        <f t="shared" si="13"/>
        <v>0.58000000000000007</v>
      </c>
      <c r="O145" s="25">
        <f t="shared" si="13"/>
        <v>0.2</v>
      </c>
      <c r="P145" s="19"/>
      <c r="Q145" s="65"/>
    </row>
    <row r="146" spans="1:17" ht="15" customHeight="1" x14ac:dyDescent="0.25">
      <c r="A146" s="62" t="s">
        <v>8</v>
      </c>
      <c r="B146" s="50">
        <v>44760</v>
      </c>
      <c r="C146" s="51">
        <v>199</v>
      </c>
      <c r="D146" s="73">
        <v>1</v>
      </c>
      <c r="E146" s="27">
        <v>525.1</v>
      </c>
      <c r="F146" s="27">
        <v>6.78</v>
      </c>
      <c r="G146" s="27">
        <v>0.2</v>
      </c>
      <c r="H146" s="27"/>
      <c r="I146" s="27"/>
      <c r="J146" s="27"/>
      <c r="K146" s="27"/>
      <c r="L146" s="27"/>
      <c r="M146" s="27"/>
      <c r="N146" s="27"/>
      <c r="O146" s="27"/>
      <c r="P146" s="52"/>
      <c r="Q146" s="63"/>
    </row>
    <row r="147" spans="1:17" ht="15" customHeight="1" x14ac:dyDescent="0.25">
      <c r="A147" s="62" t="s">
        <v>11</v>
      </c>
      <c r="B147" s="50">
        <v>44760</v>
      </c>
      <c r="C147" s="51">
        <v>199</v>
      </c>
      <c r="D147" s="73">
        <v>1</v>
      </c>
      <c r="E147" s="27">
        <v>1652</v>
      </c>
      <c r="F147" s="27">
        <v>74.849999999999994</v>
      </c>
      <c r="G147" s="27">
        <v>9.4</v>
      </c>
      <c r="H147" s="27">
        <v>0.45</v>
      </c>
      <c r="I147" s="27"/>
      <c r="J147" s="27"/>
      <c r="K147" s="27"/>
      <c r="L147" s="27"/>
      <c r="M147" s="27"/>
      <c r="N147" s="27"/>
      <c r="O147" s="27"/>
      <c r="P147" s="52"/>
      <c r="Q147" s="63"/>
    </row>
    <row r="148" spans="1:17" ht="15" customHeight="1" x14ac:dyDescent="0.25">
      <c r="A148" s="62" t="s">
        <v>12</v>
      </c>
      <c r="B148" s="50">
        <v>44760</v>
      </c>
      <c r="C148" s="51">
        <v>199</v>
      </c>
      <c r="D148" s="73">
        <v>1</v>
      </c>
      <c r="E148" s="27">
        <v>1728.3</v>
      </c>
      <c r="F148" s="27">
        <v>40.53</v>
      </c>
      <c r="G148" s="27">
        <v>9.24</v>
      </c>
      <c r="H148" s="27">
        <v>2.34</v>
      </c>
      <c r="I148" s="27">
        <v>0.26</v>
      </c>
      <c r="J148" s="27"/>
      <c r="K148" s="27"/>
      <c r="L148" s="27"/>
      <c r="M148" s="27"/>
      <c r="N148" s="27"/>
      <c r="O148" s="27"/>
      <c r="P148" s="52"/>
      <c r="Q148" s="63"/>
    </row>
    <row r="149" spans="1:17" ht="15" customHeight="1" x14ac:dyDescent="0.25">
      <c r="A149" s="62" t="s">
        <v>13</v>
      </c>
      <c r="B149" s="50">
        <v>44760</v>
      </c>
      <c r="C149" s="51">
        <v>199</v>
      </c>
      <c r="D149" s="73">
        <v>1</v>
      </c>
      <c r="E149" s="27">
        <v>546.70000000000005</v>
      </c>
      <c r="F149" s="27">
        <v>366.6</v>
      </c>
      <c r="G149" s="27">
        <v>137.41</v>
      </c>
      <c r="H149" s="27">
        <v>26.72</v>
      </c>
      <c r="I149" s="27">
        <v>6.08</v>
      </c>
      <c r="J149" s="27">
        <v>1.07</v>
      </c>
      <c r="K149" s="27">
        <v>0.52</v>
      </c>
      <c r="L149" s="27"/>
      <c r="M149" s="27"/>
      <c r="N149" s="27"/>
      <c r="O149" s="27"/>
      <c r="P149" s="52"/>
      <c r="Q149" s="63"/>
    </row>
    <row r="150" spans="1:17" ht="15" customHeight="1" x14ac:dyDescent="0.25">
      <c r="A150" s="62" t="s">
        <v>27</v>
      </c>
      <c r="B150" s="50">
        <v>44760</v>
      </c>
      <c r="C150" s="51">
        <v>199</v>
      </c>
      <c r="D150" s="73">
        <v>1</v>
      </c>
      <c r="E150" s="27">
        <v>2235</v>
      </c>
      <c r="F150" s="27">
        <v>531.5</v>
      </c>
      <c r="G150" s="27">
        <v>169.17</v>
      </c>
      <c r="H150" s="27">
        <v>71.680000000000007</v>
      </c>
      <c r="I150" s="27">
        <v>28.34</v>
      </c>
      <c r="J150" s="27">
        <v>12.81</v>
      </c>
      <c r="K150" s="27">
        <v>5.35</v>
      </c>
      <c r="L150" s="27"/>
      <c r="M150" s="27"/>
      <c r="N150" s="27"/>
      <c r="O150" s="27"/>
      <c r="P150" s="52"/>
      <c r="Q150" s="63"/>
    </row>
    <row r="151" spans="1:17" ht="15" customHeight="1" x14ac:dyDescent="0.25">
      <c r="A151" s="62" t="s">
        <v>16</v>
      </c>
      <c r="B151" s="50">
        <v>44760</v>
      </c>
      <c r="C151" s="51">
        <v>199</v>
      </c>
      <c r="D151" s="73">
        <v>1</v>
      </c>
      <c r="E151" s="27">
        <v>1467.3</v>
      </c>
      <c r="F151" s="27">
        <v>559.70000000000005</v>
      </c>
      <c r="G151" s="27">
        <v>266.2</v>
      </c>
      <c r="H151" s="27">
        <v>102.8</v>
      </c>
      <c r="I151" s="27">
        <v>43.3</v>
      </c>
      <c r="J151" s="27">
        <v>12.53</v>
      </c>
      <c r="K151" s="27">
        <v>4.5599999999999996</v>
      </c>
      <c r="L151" s="27"/>
      <c r="M151" s="27"/>
      <c r="N151" s="27"/>
      <c r="O151" s="27"/>
      <c r="P151" s="52"/>
      <c r="Q151" s="63"/>
    </row>
    <row r="152" spans="1:17" ht="15" customHeight="1" x14ac:dyDescent="0.25">
      <c r="A152" s="62" t="s">
        <v>17</v>
      </c>
      <c r="B152" s="50">
        <v>44760</v>
      </c>
      <c r="C152" s="51">
        <v>199</v>
      </c>
      <c r="D152" s="73">
        <v>1</v>
      </c>
      <c r="E152" s="27">
        <v>1165.0999999999999</v>
      </c>
      <c r="F152" s="27">
        <v>757.2</v>
      </c>
      <c r="G152" s="27" t="s">
        <v>20</v>
      </c>
      <c r="H152" s="27">
        <v>86</v>
      </c>
      <c r="I152" s="27">
        <v>24.6</v>
      </c>
      <c r="J152" s="27">
        <v>8.07</v>
      </c>
      <c r="K152" s="27">
        <v>2.67</v>
      </c>
      <c r="L152" s="27">
        <v>0.99</v>
      </c>
      <c r="M152" s="27">
        <v>0.21</v>
      </c>
      <c r="N152" s="27"/>
      <c r="O152" s="27"/>
      <c r="P152" s="52"/>
      <c r="Q152" s="63"/>
    </row>
    <row r="153" spans="1:17" ht="15" customHeight="1" x14ac:dyDescent="0.25">
      <c r="A153" s="62" t="s">
        <v>21</v>
      </c>
      <c r="B153" s="50">
        <v>44760</v>
      </c>
      <c r="C153" s="51">
        <v>199</v>
      </c>
      <c r="D153" s="73">
        <v>1</v>
      </c>
      <c r="E153" s="27">
        <v>2106</v>
      </c>
      <c r="F153" s="27">
        <v>501</v>
      </c>
      <c r="G153" s="27">
        <v>201.2</v>
      </c>
      <c r="H153" s="27">
        <v>84.15</v>
      </c>
      <c r="I153" s="27"/>
      <c r="J153" s="27"/>
      <c r="K153" s="27"/>
      <c r="L153" s="27"/>
      <c r="M153" s="27"/>
      <c r="N153" s="27"/>
      <c r="O153" s="27"/>
      <c r="P153" s="52"/>
      <c r="Q153" s="63"/>
    </row>
    <row r="154" spans="1:17" ht="15" customHeight="1" thickBot="1" x14ac:dyDescent="0.3">
      <c r="A154" s="64" t="s">
        <v>18</v>
      </c>
      <c r="B154" s="22">
        <v>44760</v>
      </c>
      <c r="C154" s="23">
        <v>199</v>
      </c>
      <c r="D154" s="74">
        <v>1</v>
      </c>
      <c r="E154" s="24">
        <v>1294.7</v>
      </c>
      <c r="F154" s="24">
        <v>1202.5999999999999</v>
      </c>
      <c r="G154" s="24">
        <v>836</v>
      </c>
      <c r="H154" s="24">
        <v>316.7</v>
      </c>
      <c r="I154" s="24">
        <v>362.7</v>
      </c>
      <c r="J154" s="24">
        <v>251.8</v>
      </c>
      <c r="K154" s="24">
        <v>202.6</v>
      </c>
      <c r="L154" s="24">
        <v>157.12</v>
      </c>
      <c r="M154" s="24">
        <v>79.67</v>
      </c>
      <c r="N154" s="24">
        <v>44.66</v>
      </c>
      <c r="O154" s="24">
        <v>22.22</v>
      </c>
      <c r="P154" s="20"/>
      <c r="Q154" s="65"/>
    </row>
    <row r="155" spans="1:17" ht="15" customHeight="1" x14ac:dyDescent="0.25">
      <c r="A155" s="62" t="s">
        <v>8</v>
      </c>
      <c r="B155" s="50">
        <v>44760</v>
      </c>
      <c r="C155" s="51">
        <v>199</v>
      </c>
      <c r="D155" s="73">
        <v>2</v>
      </c>
      <c r="E155" s="67">
        <v>304.2</v>
      </c>
      <c r="F155" s="27">
        <v>7.61</v>
      </c>
      <c r="G155" s="27">
        <v>0.5</v>
      </c>
      <c r="H155" s="27"/>
      <c r="I155" s="27"/>
      <c r="J155" s="27"/>
      <c r="K155" s="27"/>
      <c r="L155" s="27"/>
      <c r="M155" s="27"/>
      <c r="N155" s="27"/>
      <c r="O155" s="27"/>
      <c r="P155" s="52"/>
      <c r="Q155" s="63"/>
    </row>
    <row r="156" spans="1:17" ht="15" customHeight="1" x14ac:dyDescent="0.25">
      <c r="A156" s="62" t="s">
        <v>11</v>
      </c>
      <c r="B156" s="50">
        <v>44760</v>
      </c>
      <c r="C156" s="51">
        <v>199</v>
      </c>
      <c r="D156" s="73">
        <v>2</v>
      </c>
      <c r="E156" s="27">
        <v>1728.3</v>
      </c>
      <c r="F156" s="27">
        <v>89.95</v>
      </c>
      <c r="G156" s="27">
        <v>5.0199999999999996</v>
      </c>
      <c r="H156" s="27">
        <v>0.43</v>
      </c>
      <c r="I156" s="27"/>
      <c r="J156" s="27"/>
      <c r="K156" s="27"/>
      <c r="L156" s="27"/>
      <c r="M156" s="27"/>
      <c r="N156" s="27"/>
      <c r="O156" s="27"/>
      <c r="P156" s="52"/>
      <c r="Q156" s="63"/>
    </row>
    <row r="157" spans="1:17" ht="15" customHeight="1" x14ac:dyDescent="0.25">
      <c r="A157" s="62" t="s">
        <v>12</v>
      </c>
      <c r="B157" s="50">
        <v>44760</v>
      </c>
      <c r="C157" s="51">
        <v>199</v>
      </c>
      <c r="D157" s="73">
        <v>2</v>
      </c>
      <c r="E157" s="27">
        <v>758.3</v>
      </c>
      <c r="F157" s="27">
        <v>54.53</v>
      </c>
      <c r="G157" s="27">
        <v>10.52</v>
      </c>
      <c r="H157" s="27">
        <v>1.78</v>
      </c>
      <c r="I157" s="27">
        <v>0.26</v>
      </c>
      <c r="J157" s="27"/>
      <c r="K157" s="27"/>
      <c r="L157" s="27"/>
      <c r="M157" s="27"/>
      <c r="N157" s="27"/>
      <c r="O157" s="27"/>
      <c r="P157" s="52"/>
      <c r="Q157" s="63"/>
    </row>
    <row r="158" spans="1:17" ht="15" customHeight="1" x14ac:dyDescent="0.25">
      <c r="A158" s="62" t="s">
        <v>13</v>
      </c>
      <c r="B158" s="50">
        <v>44760</v>
      </c>
      <c r="C158" s="51">
        <v>199</v>
      </c>
      <c r="D158" s="73">
        <v>2</v>
      </c>
      <c r="E158" s="27">
        <v>754</v>
      </c>
      <c r="F158" s="27">
        <v>203.5</v>
      </c>
      <c r="G158" s="27">
        <v>143.99</v>
      </c>
      <c r="H158" s="27">
        <v>24.04</v>
      </c>
      <c r="I158" s="27">
        <v>8.81</v>
      </c>
      <c r="J158" s="27">
        <v>3.19</v>
      </c>
      <c r="K158" s="27">
        <v>1</v>
      </c>
      <c r="L158" s="27"/>
      <c r="M158" s="27"/>
      <c r="N158" s="27"/>
      <c r="O158" s="27"/>
      <c r="P158" s="52"/>
      <c r="Q158" s="63"/>
    </row>
    <row r="159" spans="1:17" ht="15" customHeight="1" x14ac:dyDescent="0.25">
      <c r="A159" s="62" t="s">
        <v>27</v>
      </c>
      <c r="B159" s="50">
        <v>44760</v>
      </c>
      <c r="C159" s="51">
        <v>199</v>
      </c>
      <c r="D159" s="73">
        <v>2</v>
      </c>
      <c r="E159" s="27">
        <v>1815.8</v>
      </c>
      <c r="F159" s="27">
        <v>645.70000000000005</v>
      </c>
      <c r="G159" s="27">
        <v>72.569999999999993</v>
      </c>
      <c r="H159" s="27">
        <v>60.71</v>
      </c>
      <c r="I159" s="27">
        <v>24.93</v>
      </c>
      <c r="J159" s="27">
        <v>11.19</v>
      </c>
      <c r="K159" s="27">
        <v>4.03</v>
      </c>
      <c r="L159" s="27"/>
      <c r="M159" s="27"/>
      <c r="N159" s="27"/>
      <c r="O159" s="27"/>
      <c r="P159" s="52"/>
      <c r="Q159" s="63"/>
    </row>
    <row r="160" spans="1:17" ht="15" customHeight="1" x14ac:dyDescent="0.25">
      <c r="A160" s="62" t="s">
        <v>16</v>
      </c>
      <c r="B160" s="50">
        <v>44760</v>
      </c>
      <c r="C160" s="51">
        <v>199</v>
      </c>
      <c r="D160" s="73">
        <v>2</v>
      </c>
      <c r="E160" s="27">
        <v>1676</v>
      </c>
      <c r="F160" s="27">
        <v>612.20000000000005</v>
      </c>
      <c r="G160" s="27">
        <v>310.10000000000002</v>
      </c>
      <c r="H160" s="27">
        <v>113.59</v>
      </c>
      <c r="I160" s="27">
        <v>40.18</v>
      </c>
      <c r="J160" s="27">
        <v>11.99</v>
      </c>
      <c r="K160" s="27">
        <v>4.3600000000000003</v>
      </c>
      <c r="L160" s="27"/>
      <c r="M160" s="27"/>
      <c r="N160" s="27"/>
      <c r="O160" s="27"/>
      <c r="P160" s="52"/>
      <c r="Q160" s="63"/>
    </row>
    <row r="161" spans="1:17" ht="15" customHeight="1" x14ac:dyDescent="0.25">
      <c r="A161" s="62" t="s">
        <v>17</v>
      </c>
      <c r="B161" s="50">
        <v>44760</v>
      </c>
      <c r="C161" s="51">
        <v>199</v>
      </c>
      <c r="D161" s="73">
        <v>2</v>
      </c>
      <c r="E161" s="27">
        <v>1559.7</v>
      </c>
      <c r="F161" s="27">
        <v>255.7</v>
      </c>
      <c r="G161" s="27">
        <v>94.14</v>
      </c>
      <c r="H161" s="27">
        <v>50.02</v>
      </c>
      <c r="I161" s="27">
        <v>17.57</v>
      </c>
      <c r="J161" s="27">
        <v>5.0999999999999996</v>
      </c>
      <c r="K161" s="27">
        <v>2.11</v>
      </c>
      <c r="L161" s="27">
        <v>0.45</v>
      </c>
      <c r="M161" s="27">
        <v>0.14000000000000001</v>
      </c>
      <c r="N161" s="27"/>
      <c r="O161" s="27"/>
      <c r="P161" s="52"/>
      <c r="Q161" s="63"/>
    </row>
    <row r="162" spans="1:17" ht="15" customHeight="1" x14ac:dyDescent="0.25">
      <c r="A162" s="62" t="s">
        <v>21</v>
      </c>
      <c r="B162" s="50">
        <v>44760</v>
      </c>
      <c r="C162" s="51">
        <v>199</v>
      </c>
      <c r="D162" s="73">
        <v>2</v>
      </c>
      <c r="E162" s="27">
        <v>1123.8</v>
      </c>
      <c r="F162" s="27">
        <v>448.3</v>
      </c>
      <c r="G162" s="27">
        <v>191.16</v>
      </c>
      <c r="H162" s="27">
        <v>83.29</v>
      </c>
      <c r="I162" s="27"/>
      <c r="J162" s="27"/>
      <c r="K162" s="27"/>
      <c r="L162" s="27"/>
      <c r="M162" s="27"/>
      <c r="N162" s="27"/>
      <c r="O162" s="27"/>
      <c r="P162" s="52"/>
      <c r="Q162" s="63"/>
    </row>
    <row r="163" spans="1:17" ht="15" customHeight="1" thickBot="1" x14ac:dyDescent="0.3">
      <c r="A163" s="64" t="s">
        <v>18</v>
      </c>
      <c r="B163" s="22">
        <v>44760</v>
      </c>
      <c r="C163" s="23">
        <v>199</v>
      </c>
      <c r="D163" s="74">
        <v>2</v>
      </c>
      <c r="E163" s="24">
        <v>2337</v>
      </c>
      <c r="F163" s="24">
        <v>1246.8</v>
      </c>
      <c r="G163" s="24">
        <v>965</v>
      </c>
      <c r="H163" s="24">
        <v>658.7</v>
      </c>
      <c r="I163" s="24">
        <v>420.8</v>
      </c>
      <c r="J163" s="24">
        <v>280</v>
      </c>
      <c r="K163" s="24">
        <v>196.07</v>
      </c>
      <c r="L163" s="24">
        <v>133.16999999999999</v>
      </c>
      <c r="M163" s="24">
        <v>79.67</v>
      </c>
      <c r="N163" s="24">
        <v>43.41</v>
      </c>
      <c r="O163" s="24">
        <v>22.36</v>
      </c>
      <c r="P163" s="19"/>
      <c r="Q163" s="65"/>
    </row>
    <row r="164" spans="1:17" ht="15" customHeight="1" x14ac:dyDescent="0.25">
      <c r="A164" s="62" t="s">
        <v>8</v>
      </c>
      <c r="B164" s="50">
        <v>44760</v>
      </c>
      <c r="C164" s="51">
        <v>199</v>
      </c>
      <c r="D164" s="73" t="s">
        <v>19</v>
      </c>
      <c r="E164" s="27">
        <f>IFERROR(AVERAGE(E146,E155),"")</f>
        <v>414.65</v>
      </c>
      <c r="F164" s="27">
        <f t="shared" ref="F164:O164" si="14">IFERROR(AVERAGE(F146,F155),"")</f>
        <v>7.1950000000000003</v>
      </c>
      <c r="G164" s="27">
        <f t="shared" si="14"/>
        <v>0.35</v>
      </c>
      <c r="H164" s="27" t="str">
        <f t="shared" si="14"/>
        <v/>
      </c>
      <c r="I164" s="27" t="str">
        <f t="shared" si="14"/>
        <v/>
      </c>
      <c r="J164" s="27" t="str">
        <f t="shared" si="14"/>
        <v/>
      </c>
      <c r="K164" s="27" t="str">
        <f t="shared" si="14"/>
        <v/>
      </c>
      <c r="L164" s="27" t="str">
        <f t="shared" si="14"/>
        <v/>
      </c>
      <c r="M164" s="27" t="str">
        <f t="shared" si="14"/>
        <v/>
      </c>
      <c r="N164" s="27" t="str">
        <f t="shared" si="14"/>
        <v/>
      </c>
      <c r="O164" s="27" t="str">
        <f t="shared" si="14"/>
        <v/>
      </c>
      <c r="P164" s="52"/>
      <c r="Q164" s="63"/>
    </row>
    <row r="165" spans="1:17" ht="15" customHeight="1" x14ac:dyDescent="0.25">
      <c r="A165" s="62" t="s">
        <v>11</v>
      </c>
      <c r="B165" s="50">
        <v>44760</v>
      </c>
      <c r="C165" s="51">
        <v>199</v>
      </c>
      <c r="D165" s="73" t="s">
        <v>19</v>
      </c>
      <c r="E165" s="27">
        <f>IFERROR(AVERAGE(E147,E156),"")</f>
        <v>1690.15</v>
      </c>
      <c r="F165" s="27">
        <f t="shared" ref="F165:O165" si="15">IFERROR(AVERAGE(F147,F156),"")</f>
        <v>82.4</v>
      </c>
      <c r="G165" s="27">
        <f t="shared" si="15"/>
        <v>7.21</v>
      </c>
      <c r="H165" s="27">
        <f t="shared" si="15"/>
        <v>0.44</v>
      </c>
      <c r="I165" s="27" t="str">
        <f t="shared" si="15"/>
        <v/>
      </c>
      <c r="J165" s="27" t="str">
        <f t="shared" si="15"/>
        <v/>
      </c>
      <c r="K165" s="27" t="str">
        <f t="shared" si="15"/>
        <v/>
      </c>
      <c r="L165" s="27" t="str">
        <f t="shared" si="15"/>
        <v/>
      </c>
      <c r="M165" s="27" t="str">
        <f t="shared" si="15"/>
        <v/>
      </c>
      <c r="N165" s="27" t="str">
        <f t="shared" si="15"/>
        <v/>
      </c>
      <c r="O165" s="27" t="str">
        <f t="shared" si="15"/>
        <v/>
      </c>
      <c r="P165" s="52"/>
      <c r="Q165" s="63"/>
    </row>
    <row r="166" spans="1:17" ht="15" customHeight="1" x14ac:dyDescent="0.25">
      <c r="A166" s="62" t="s">
        <v>12</v>
      </c>
      <c r="B166" s="50">
        <v>44760</v>
      </c>
      <c r="C166" s="51">
        <v>199</v>
      </c>
      <c r="D166" s="73" t="s">
        <v>19</v>
      </c>
      <c r="E166" s="27">
        <f t="shared" ref="E166:O172" si="16">IFERROR(AVERAGE(E148,E157),"")</f>
        <v>1243.3</v>
      </c>
      <c r="F166" s="27">
        <f t="shared" si="16"/>
        <v>47.53</v>
      </c>
      <c r="G166" s="27">
        <f t="shared" si="16"/>
        <v>9.879999999999999</v>
      </c>
      <c r="H166" s="27">
        <f t="shared" si="16"/>
        <v>2.06</v>
      </c>
      <c r="I166" s="27">
        <f t="shared" si="16"/>
        <v>0.26</v>
      </c>
      <c r="J166" s="27" t="str">
        <f t="shared" si="16"/>
        <v/>
      </c>
      <c r="K166" s="27" t="str">
        <f t="shared" si="16"/>
        <v/>
      </c>
      <c r="L166" s="27" t="str">
        <f t="shared" si="16"/>
        <v/>
      </c>
      <c r="M166" s="27" t="str">
        <f t="shared" si="16"/>
        <v/>
      </c>
      <c r="N166" s="27" t="str">
        <f t="shared" si="16"/>
        <v/>
      </c>
      <c r="O166" s="27" t="str">
        <f t="shared" si="16"/>
        <v/>
      </c>
      <c r="P166" s="52"/>
      <c r="Q166" s="63"/>
    </row>
    <row r="167" spans="1:17" ht="15" customHeight="1" x14ac:dyDescent="0.25">
      <c r="A167" s="62" t="s">
        <v>13</v>
      </c>
      <c r="B167" s="50">
        <v>44760</v>
      </c>
      <c r="C167" s="51">
        <v>199</v>
      </c>
      <c r="D167" s="73" t="s">
        <v>19</v>
      </c>
      <c r="E167" s="27">
        <f t="shared" si="16"/>
        <v>650.35</v>
      </c>
      <c r="F167" s="27">
        <f t="shared" si="16"/>
        <v>285.05</v>
      </c>
      <c r="G167" s="27">
        <f t="shared" si="16"/>
        <v>140.69999999999999</v>
      </c>
      <c r="H167" s="27">
        <f t="shared" si="16"/>
        <v>25.38</v>
      </c>
      <c r="I167" s="27">
        <f t="shared" si="16"/>
        <v>7.4450000000000003</v>
      </c>
      <c r="J167" s="27">
        <f t="shared" si="16"/>
        <v>2.13</v>
      </c>
      <c r="K167" s="27">
        <f t="shared" si="16"/>
        <v>0.76</v>
      </c>
      <c r="L167" s="27" t="str">
        <f t="shared" si="16"/>
        <v/>
      </c>
      <c r="M167" s="27" t="str">
        <f t="shared" si="16"/>
        <v/>
      </c>
      <c r="N167" s="27" t="str">
        <f t="shared" si="16"/>
        <v/>
      </c>
      <c r="O167" s="27" t="str">
        <f t="shared" si="16"/>
        <v/>
      </c>
      <c r="P167" s="52"/>
      <c r="Q167" s="63"/>
    </row>
    <row r="168" spans="1:17" ht="15" customHeight="1" x14ac:dyDescent="0.25">
      <c r="A168" s="62" t="s">
        <v>27</v>
      </c>
      <c r="B168" s="50">
        <v>44760</v>
      </c>
      <c r="C168" s="51">
        <v>199</v>
      </c>
      <c r="D168" s="73" t="s">
        <v>19</v>
      </c>
      <c r="E168" s="27">
        <f t="shared" si="16"/>
        <v>2025.4</v>
      </c>
      <c r="F168" s="27">
        <f t="shared" si="16"/>
        <v>588.6</v>
      </c>
      <c r="G168" s="27">
        <f t="shared" si="16"/>
        <v>120.86999999999999</v>
      </c>
      <c r="H168" s="27">
        <f t="shared" si="16"/>
        <v>66.195000000000007</v>
      </c>
      <c r="I168" s="27">
        <f t="shared" si="16"/>
        <v>26.634999999999998</v>
      </c>
      <c r="J168" s="27">
        <f t="shared" si="16"/>
        <v>12</v>
      </c>
      <c r="K168" s="27">
        <f t="shared" si="16"/>
        <v>4.6899999999999995</v>
      </c>
      <c r="L168" s="27" t="str">
        <f t="shared" si="16"/>
        <v/>
      </c>
      <c r="M168" s="27" t="str">
        <f t="shared" si="16"/>
        <v/>
      </c>
      <c r="N168" s="27" t="str">
        <f t="shared" si="16"/>
        <v/>
      </c>
      <c r="O168" s="27" t="str">
        <f t="shared" si="16"/>
        <v/>
      </c>
      <c r="P168" s="52"/>
      <c r="Q168" s="63"/>
    </row>
    <row r="169" spans="1:17" ht="15" customHeight="1" x14ac:dyDescent="0.25">
      <c r="A169" s="62" t="s">
        <v>16</v>
      </c>
      <c r="B169" s="50">
        <v>44760</v>
      </c>
      <c r="C169" s="51">
        <v>199</v>
      </c>
      <c r="D169" s="73" t="s">
        <v>19</v>
      </c>
      <c r="E169" s="27">
        <f t="shared" si="16"/>
        <v>1571.65</v>
      </c>
      <c r="F169" s="27">
        <f t="shared" si="16"/>
        <v>585.95000000000005</v>
      </c>
      <c r="G169" s="27">
        <f t="shared" si="16"/>
        <v>288.14999999999998</v>
      </c>
      <c r="H169" s="27">
        <f t="shared" si="16"/>
        <v>108.19499999999999</v>
      </c>
      <c r="I169" s="27">
        <f t="shared" si="16"/>
        <v>41.739999999999995</v>
      </c>
      <c r="J169" s="27">
        <f t="shared" si="16"/>
        <v>12.26</v>
      </c>
      <c r="K169" s="27">
        <f t="shared" si="16"/>
        <v>4.46</v>
      </c>
      <c r="L169" s="27" t="str">
        <f t="shared" si="16"/>
        <v/>
      </c>
      <c r="M169" s="27" t="str">
        <f t="shared" si="16"/>
        <v/>
      </c>
      <c r="N169" s="27" t="str">
        <f t="shared" si="16"/>
        <v/>
      </c>
      <c r="O169" s="27" t="str">
        <f t="shared" si="16"/>
        <v/>
      </c>
      <c r="P169" s="52"/>
      <c r="Q169" s="63"/>
    </row>
    <row r="170" spans="1:17" ht="15" customHeight="1" x14ac:dyDescent="0.25">
      <c r="A170" s="62" t="s">
        <v>17</v>
      </c>
      <c r="B170" s="50">
        <v>44760</v>
      </c>
      <c r="C170" s="51">
        <v>199</v>
      </c>
      <c r="D170" s="73" t="s">
        <v>19</v>
      </c>
      <c r="E170" s="27">
        <f t="shared" si="16"/>
        <v>1362.4</v>
      </c>
      <c r="F170" s="27">
        <f t="shared" si="16"/>
        <v>506.45000000000005</v>
      </c>
      <c r="G170" s="27">
        <f t="shared" si="16"/>
        <v>94.14</v>
      </c>
      <c r="H170" s="27">
        <f t="shared" si="16"/>
        <v>68.010000000000005</v>
      </c>
      <c r="I170" s="27">
        <f t="shared" si="16"/>
        <v>21.085000000000001</v>
      </c>
      <c r="J170" s="27">
        <f t="shared" si="16"/>
        <v>6.585</v>
      </c>
      <c r="K170" s="27">
        <f t="shared" si="16"/>
        <v>2.3899999999999997</v>
      </c>
      <c r="L170" s="27">
        <f t="shared" si="16"/>
        <v>0.72</v>
      </c>
      <c r="M170" s="27">
        <f t="shared" si="16"/>
        <v>0.17499999999999999</v>
      </c>
      <c r="N170" s="27" t="str">
        <f t="shared" si="16"/>
        <v/>
      </c>
      <c r="O170" s="27" t="str">
        <f t="shared" si="16"/>
        <v/>
      </c>
      <c r="P170" s="52"/>
      <c r="Q170" s="63"/>
    </row>
    <row r="171" spans="1:17" ht="15" customHeight="1" x14ac:dyDescent="0.25">
      <c r="A171" s="62" t="s">
        <v>21</v>
      </c>
      <c r="B171" s="50">
        <v>44760</v>
      </c>
      <c r="C171" s="51">
        <v>199</v>
      </c>
      <c r="D171" s="73" t="s">
        <v>19</v>
      </c>
      <c r="E171" s="27">
        <f t="shared" si="16"/>
        <v>1614.9</v>
      </c>
      <c r="F171" s="27">
        <f t="shared" si="16"/>
        <v>474.65</v>
      </c>
      <c r="G171" s="27">
        <f t="shared" si="16"/>
        <v>196.18</v>
      </c>
      <c r="H171" s="27">
        <f t="shared" si="16"/>
        <v>83.72</v>
      </c>
      <c r="I171" s="27" t="str">
        <f t="shared" si="16"/>
        <v/>
      </c>
      <c r="J171" s="27" t="str">
        <f t="shared" si="16"/>
        <v/>
      </c>
      <c r="K171" s="27" t="str">
        <f t="shared" si="16"/>
        <v/>
      </c>
      <c r="L171" s="27" t="str">
        <f t="shared" si="16"/>
        <v/>
      </c>
      <c r="M171" s="27" t="str">
        <f t="shared" si="16"/>
        <v/>
      </c>
      <c r="N171" s="27" t="str">
        <f t="shared" si="16"/>
        <v/>
      </c>
      <c r="O171" s="27" t="str">
        <f t="shared" si="16"/>
        <v/>
      </c>
      <c r="P171" s="52"/>
      <c r="Q171" s="63"/>
    </row>
    <row r="172" spans="1:17" ht="15" customHeight="1" thickBot="1" x14ac:dyDescent="0.3">
      <c r="A172" s="64" t="s">
        <v>18</v>
      </c>
      <c r="B172" s="22">
        <v>44760</v>
      </c>
      <c r="C172" s="23">
        <v>199</v>
      </c>
      <c r="D172" s="74" t="s">
        <v>19</v>
      </c>
      <c r="E172" s="25">
        <f t="shared" si="16"/>
        <v>1815.85</v>
      </c>
      <c r="F172" s="25">
        <f t="shared" si="16"/>
        <v>1224.6999999999998</v>
      </c>
      <c r="G172" s="25">
        <f t="shared" si="16"/>
        <v>900.5</v>
      </c>
      <c r="H172" s="25">
        <f t="shared" si="16"/>
        <v>487.70000000000005</v>
      </c>
      <c r="I172" s="25">
        <f t="shared" si="16"/>
        <v>391.75</v>
      </c>
      <c r="J172" s="25">
        <f t="shared" si="16"/>
        <v>265.89999999999998</v>
      </c>
      <c r="K172" s="25">
        <f t="shared" si="16"/>
        <v>199.33499999999998</v>
      </c>
      <c r="L172" s="25">
        <f t="shared" si="16"/>
        <v>145.14499999999998</v>
      </c>
      <c r="M172" s="25">
        <f t="shared" si="16"/>
        <v>79.67</v>
      </c>
      <c r="N172" s="25">
        <f t="shared" si="16"/>
        <v>44.034999999999997</v>
      </c>
      <c r="O172" s="25">
        <f t="shared" si="16"/>
        <v>22.29</v>
      </c>
      <c r="P172" s="19"/>
      <c r="Q172" s="65"/>
    </row>
    <row r="173" spans="1:17" ht="15" customHeight="1" x14ac:dyDescent="0.25">
      <c r="A173" s="62" t="s">
        <v>8</v>
      </c>
      <c r="B173" s="50">
        <v>44767</v>
      </c>
      <c r="C173" s="51">
        <v>206</v>
      </c>
      <c r="D173" s="73">
        <v>1</v>
      </c>
      <c r="E173" s="27">
        <v>825</v>
      </c>
      <c r="F173" s="27">
        <v>30.7</v>
      </c>
      <c r="G173" s="27">
        <v>1.1499999999999999</v>
      </c>
      <c r="H173" s="27"/>
      <c r="I173" s="27"/>
      <c r="J173" s="27"/>
      <c r="K173" s="27"/>
      <c r="L173" s="27"/>
      <c r="M173" s="27"/>
      <c r="N173" s="27"/>
      <c r="O173" s="27"/>
      <c r="P173" s="52"/>
      <c r="Q173" s="66"/>
    </row>
    <row r="174" spans="1:17" ht="15" customHeight="1" x14ac:dyDescent="0.25">
      <c r="A174" s="62" t="s">
        <v>11</v>
      </c>
      <c r="B174" s="50">
        <v>44767</v>
      </c>
      <c r="C174" s="51">
        <v>206</v>
      </c>
      <c r="D174" s="73">
        <v>1</v>
      </c>
      <c r="E174" s="27">
        <v>1724.5</v>
      </c>
      <c r="F174" s="27">
        <v>101.3</v>
      </c>
      <c r="G174" s="27">
        <v>4.4000000000000004</v>
      </c>
      <c r="H174" s="27">
        <v>0.44</v>
      </c>
      <c r="I174" s="27">
        <v>0.04</v>
      </c>
      <c r="J174" s="27"/>
      <c r="K174" s="27"/>
      <c r="L174" s="27"/>
      <c r="M174" s="27"/>
      <c r="N174" s="27"/>
      <c r="O174" s="27"/>
      <c r="P174" s="52"/>
      <c r="Q174" s="63"/>
    </row>
    <row r="175" spans="1:17" ht="15" customHeight="1" x14ac:dyDescent="0.25">
      <c r="A175" s="62" t="s">
        <v>12</v>
      </c>
      <c r="B175" s="50">
        <v>44767</v>
      </c>
      <c r="C175" s="51">
        <v>206</v>
      </c>
      <c r="D175" s="73">
        <v>1</v>
      </c>
      <c r="E175" s="27">
        <v>2056</v>
      </c>
      <c r="F175" s="27">
        <v>299</v>
      </c>
      <c r="G175" s="27">
        <v>12.28</v>
      </c>
      <c r="H175" s="27">
        <v>1.03</v>
      </c>
      <c r="I175" s="27">
        <v>0.12</v>
      </c>
      <c r="J175" s="27">
        <v>0.02</v>
      </c>
      <c r="K175" s="27"/>
      <c r="L175" s="27"/>
      <c r="M175" s="27"/>
      <c r="N175" s="27"/>
      <c r="O175" s="27"/>
      <c r="P175" s="52"/>
      <c r="Q175" s="63"/>
    </row>
    <row r="176" spans="1:17" ht="15" customHeight="1" x14ac:dyDescent="0.25">
      <c r="A176" s="62" t="s">
        <v>13</v>
      </c>
      <c r="B176" s="50">
        <v>44767</v>
      </c>
      <c r="C176" s="51">
        <v>206</v>
      </c>
      <c r="D176" s="73">
        <v>1</v>
      </c>
      <c r="E176" s="27">
        <v>2095</v>
      </c>
      <c r="F176" s="27">
        <v>557.4</v>
      </c>
      <c r="G176" s="27">
        <v>213.3</v>
      </c>
      <c r="H176" s="27">
        <v>79.959999999999994</v>
      </c>
      <c r="I176" s="27">
        <v>30.68</v>
      </c>
      <c r="J176" s="27">
        <v>13.3</v>
      </c>
      <c r="K176" s="27">
        <v>1.28</v>
      </c>
      <c r="L176" s="27"/>
      <c r="M176" s="27"/>
      <c r="N176" s="27"/>
      <c r="O176" s="27"/>
      <c r="P176" s="52"/>
      <c r="Q176" s="63"/>
    </row>
    <row r="177" spans="1:17" ht="15" customHeight="1" x14ac:dyDescent="0.25">
      <c r="A177" s="62" t="s">
        <v>27</v>
      </c>
      <c r="B177" s="50">
        <v>44767</v>
      </c>
      <c r="C177" s="51">
        <v>206</v>
      </c>
      <c r="D177" s="73">
        <v>1</v>
      </c>
      <c r="E177" s="27">
        <v>2273</v>
      </c>
      <c r="F177" s="27">
        <v>550.79999999999995</v>
      </c>
      <c r="G177" s="27">
        <v>155.25</v>
      </c>
      <c r="H177" s="27">
        <v>59.03</v>
      </c>
      <c r="I177" s="27">
        <v>26.01</v>
      </c>
      <c r="J177" s="27">
        <v>18.03</v>
      </c>
      <c r="K177" s="27">
        <v>4.76</v>
      </c>
      <c r="L177" s="27">
        <v>1.94</v>
      </c>
      <c r="M177" s="27">
        <v>1.33</v>
      </c>
      <c r="N177" s="27"/>
      <c r="O177" s="27"/>
      <c r="P177" s="52"/>
      <c r="Q177" s="63"/>
    </row>
    <row r="178" spans="1:17" ht="15" customHeight="1" x14ac:dyDescent="0.25">
      <c r="A178" s="62" t="s">
        <v>16</v>
      </c>
      <c r="B178" s="50">
        <v>44767</v>
      </c>
      <c r="C178" s="51">
        <v>206</v>
      </c>
      <c r="D178" s="73">
        <v>1</v>
      </c>
      <c r="E178" s="27">
        <v>2436</v>
      </c>
      <c r="F178" s="27">
        <v>698</v>
      </c>
      <c r="G178" s="27">
        <v>212</v>
      </c>
      <c r="H178" s="27">
        <v>93.56</v>
      </c>
      <c r="I178" s="27">
        <v>27.17</v>
      </c>
      <c r="J178" s="27">
        <v>10.59</v>
      </c>
      <c r="K178" s="27">
        <v>3.48</v>
      </c>
      <c r="L178" s="27">
        <v>1.47</v>
      </c>
      <c r="M178" s="27">
        <v>0</v>
      </c>
      <c r="N178" s="27"/>
      <c r="O178" s="27"/>
      <c r="P178" s="52"/>
      <c r="Q178" s="63"/>
    </row>
    <row r="179" spans="1:17" ht="15" customHeight="1" x14ac:dyDescent="0.25">
      <c r="A179" s="62" t="s">
        <v>17</v>
      </c>
      <c r="B179" s="50">
        <v>44767</v>
      </c>
      <c r="C179" s="51">
        <v>206</v>
      </c>
      <c r="D179" s="73">
        <v>1</v>
      </c>
      <c r="E179" s="27">
        <v>2435</v>
      </c>
      <c r="F179" s="27">
        <v>656.7</v>
      </c>
      <c r="G179" s="27">
        <v>239.2</v>
      </c>
      <c r="H179" s="27">
        <v>129.53</v>
      </c>
      <c r="I179" s="27">
        <v>42.52</v>
      </c>
      <c r="J179" s="27">
        <v>15.86</v>
      </c>
      <c r="K179" s="27">
        <v>6.58</v>
      </c>
      <c r="L179" s="27">
        <v>2.35</v>
      </c>
      <c r="M179" s="27">
        <v>1.56</v>
      </c>
      <c r="N179" s="27"/>
      <c r="O179" s="27"/>
      <c r="P179" s="52"/>
      <c r="Q179" s="63"/>
    </row>
    <row r="180" spans="1:17" ht="15" customHeight="1" x14ac:dyDescent="0.25">
      <c r="A180" s="62" t="s">
        <v>21</v>
      </c>
      <c r="B180" s="50">
        <v>44767</v>
      </c>
      <c r="C180" s="51">
        <v>206</v>
      </c>
      <c r="D180" s="73">
        <v>1</v>
      </c>
      <c r="E180" s="27">
        <v>2343</v>
      </c>
      <c r="F180" s="27">
        <v>621.5</v>
      </c>
      <c r="G180" s="27">
        <v>172.05</v>
      </c>
      <c r="H180" s="27">
        <v>66.13</v>
      </c>
      <c r="I180" s="27"/>
      <c r="J180" s="27"/>
      <c r="K180" s="27"/>
      <c r="L180" s="27"/>
      <c r="M180" s="27"/>
      <c r="N180" s="27"/>
      <c r="O180" s="27"/>
      <c r="P180" s="52"/>
      <c r="Q180" s="63"/>
    </row>
    <row r="181" spans="1:17" ht="15" customHeight="1" thickBot="1" x14ac:dyDescent="0.3">
      <c r="A181" s="64" t="s">
        <v>18</v>
      </c>
      <c r="B181" s="22">
        <v>44767</v>
      </c>
      <c r="C181" s="23">
        <v>206</v>
      </c>
      <c r="D181" s="74">
        <v>1</v>
      </c>
      <c r="E181" s="24">
        <v>2175</v>
      </c>
      <c r="F181" s="24">
        <v>1166.8</v>
      </c>
      <c r="G181" s="24">
        <v>950.3</v>
      </c>
      <c r="H181" s="24">
        <v>779.1</v>
      </c>
      <c r="I181" s="24">
        <v>612.79999999999995</v>
      </c>
      <c r="J181" s="24">
        <v>381.3</v>
      </c>
      <c r="K181" s="24">
        <v>282.5</v>
      </c>
      <c r="L181" s="24">
        <v>218.8</v>
      </c>
      <c r="M181" s="24">
        <v>172.17</v>
      </c>
      <c r="N181" s="24">
        <v>103.29</v>
      </c>
      <c r="O181" s="24">
        <v>55.68</v>
      </c>
      <c r="P181" s="20"/>
      <c r="Q181" s="65"/>
    </row>
    <row r="182" spans="1:17" ht="15" customHeight="1" x14ac:dyDescent="0.25">
      <c r="A182" s="62" t="s">
        <v>8</v>
      </c>
      <c r="B182" s="50">
        <v>44767</v>
      </c>
      <c r="C182" s="51">
        <v>206</v>
      </c>
      <c r="D182" s="73">
        <v>2</v>
      </c>
      <c r="E182" s="27">
        <v>623.20000000000005</v>
      </c>
      <c r="F182" s="27">
        <v>23.44</v>
      </c>
      <c r="G182" s="27">
        <v>0.82</v>
      </c>
      <c r="H182" s="27"/>
      <c r="I182" s="27"/>
      <c r="J182" s="27"/>
      <c r="K182" s="27"/>
      <c r="L182" s="27"/>
      <c r="M182" s="27"/>
      <c r="N182" s="27"/>
      <c r="O182" s="27"/>
      <c r="P182" s="52"/>
      <c r="Q182" s="63"/>
    </row>
    <row r="183" spans="1:17" ht="15" customHeight="1" x14ac:dyDescent="0.25">
      <c r="A183" s="62" t="s">
        <v>11</v>
      </c>
      <c r="B183" s="50">
        <v>44767</v>
      </c>
      <c r="C183" s="51">
        <v>206</v>
      </c>
      <c r="D183" s="73">
        <v>2</v>
      </c>
      <c r="E183" s="27">
        <v>1284.9000000000001</v>
      </c>
      <c r="F183" s="27">
        <v>81.349999999999994</v>
      </c>
      <c r="G183" s="27">
        <v>4.96</v>
      </c>
      <c r="H183" s="27">
        <v>0.46</v>
      </c>
      <c r="I183" s="27">
        <v>0.04</v>
      </c>
      <c r="J183" s="27"/>
      <c r="K183" s="27"/>
      <c r="L183" s="27"/>
      <c r="M183" s="27"/>
      <c r="N183" s="27"/>
      <c r="O183" s="27"/>
      <c r="P183" s="52"/>
      <c r="Q183" s="63"/>
    </row>
    <row r="184" spans="1:17" ht="15" customHeight="1" x14ac:dyDescent="0.25">
      <c r="A184" s="62" t="s">
        <v>12</v>
      </c>
      <c r="B184" s="50">
        <v>44767</v>
      </c>
      <c r="C184" s="51">
        <v>206</v>
      </c>
      <c r="D184" s="73">
        <v>2</v>
      </c>
      <c r="E184" s="27">
        <v>1938.5</v>
      </c>
      <c r="F184" s="27">
        <v>138.88</v>
      </c>
      <c r="G184" s="27">
        <v>13.08</v>
      </c>
      <c r="H184" s="27">
        <v>0.77</v>
      </c>
      <c r="I184" s="27">
        <v>0.08</v>
      </c>
      <c r="J184" s="27">
        <v>0</v>
      </c>
      <c r="K184" s="27"/>
      <c r="L184" s="27"/>
      <c r="M184" s="27"/>
      <c r="N184" s="27"/>
      <c r="O184" s="27"/>
      <c r="P184" s="52"/>
      <c r="Q184" s="63"/>
    </row>
    <row r="185" spans="1:17" ht="15" customHeight="1" x14ac:dyDescent="0.25">
      <c r="A185" s="62" t="s">
        <v>13</v>
      </c>
      <c r="B185" s="50">
        <v>44767</v>
      </c>
      <c r="C185" s="51">
        <v>206</v>
      </c>
      <c r="D185" s="73">
        <v>2</v>
      </c>
      <c r="E185" s="27">
        <v>2535</v>
      </c>
      <c r="F185" s="27">
        <v>686.2</v>
      </c>
      <c r="G185" s="27">
        <v>229.7</v>
      </c>
      <c r="H185" s="27">
        <v>91.48</v>
      </c>
      <c r="I185" s="27">
        <v>39.78</v>
      </c>
      <c r="J185" s="27">
        <v>14.29</v>
      </c>
      <c r="K185" s="27">
        <v>3.11</v>
      </c>
      <c r="L185" s="27"/>
      <c r="M185" s="27"/>
      <c r="N185" s="27"/>
      <c r="O185" s="27"/>
      <c r="P185" s="52"/>
      <c r="Q185" s="63"/>
    </row>
    <row r="186" spans="1:17" ht="15" customHeight="1" x14ac:dyDescent="0.25">
      <c r="A186" s="62" t="s">
        <v>27</v>
      </c>
      <c r="B186" s="50">
        <v>44767</v>
      </c>
      <c r="C186" s="51">
        <v>206</v>
      </c>
      <c r="D186" s="73">
        <v>2</v>
      </c>
      <c r="E186" s="27">
        <v>1917.4</v>
      </c>
      <c r="F186" s="27">
        <v>552.79999999999995</v>
      </c>
      <c r="G186" s="27">
        <v>206.1</v>
      </c>
      <c r="H186" s="27">
        <v>80.22</v>
      </c>
      <c r="I186" s="27">
        <v>31.13</v>
      </c>
      <c r="J186" s="27">
        <v>11.23</v>
      </c>
      <c r="K186" s="27">
        <v>4.54</v>
      </c>
      <c r="L186" s="27">
        <v>0.43</v>
      </c>
      <c r="M186" s="27">
        <v>0.22</v>
      </c>
      <c r="N186" s="27"/>
      <c r="O186" s="27"/>
      <c r="P186" s="52"/>
      <c r="Q186" s="63"/>
    </row>
    <row r="187" spans="1:17" ht="15" customHeight="1" x14ac:dyDescent="0.25">
      <c r="A187" s="62" t="s">
        <v>16</v>
      </c>
      <c r="B187" s="50">
        <v>44767</v>
      </c>
      <c r="C187" s="51">
        <v>206</v>
      </c>
      <c r="D187" s="73">
        <v>2</v>
      </c>
      <c r="E187" s="27">
        <v>1385.1</v>
      </c>
      <c r="F187" s="27">
        <v>558.79999999999995</v>
      </c>
      <c r="G187" s="27">
        <v>199.88</v>
      </c>
      <c r="H187" s="27">
        <v>74.22</v>
      </c>
      <c r="I187" s="27">
        <v>25.3</v>
      </c>
      <c r="J187" s="27">
        <v>9.0399999999999991</v>
      </c>
      <c r="K187" s="27">
        <v>2.96</v>
      </c>
      <c r="L187" s="27">
        <v>0.64</v>
      </c>
      <c r="M187" s="27">
        <v>0</v>
      </c>
      <c r="N187" s="27"/>
      <c r="O187" s="27"/>
      <c r="P187" s="52"/>
      <c r="Q187" s="63"/>
    </row>
    <row r="188" spans="1:17" ht="15" customHeight="1" x14ac:dyDescent="0.25">
      <c r="A188" s="62" t="s">
        <v>17</v>
      </c>
      <c r="B188" s="50">
        <v>44767</v>
      </c>
      <c r="C188" s="51">
        <v>206</v>
      </c>
      <c r="D188" s="73">
        <v>2</v>
      </c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52"/>
      <c r="Q188" s="63"/>
    </row>
    <row r="189" spans="1:17" ht="15" customHeight="1" x14ac:dyDescent="0.25">
      <c r="A189" s="62" t="s">
        <v>21</v>
      </c>
      <c r="B189" s="50">
        <v>44767</v>
      </c>
      <c r="C189" s="51">
        <v>206</v>
      </c>
      <c r="D189" s="73">
        <v>2</v>
      </c>
      <c r="E189" s="27">
        <v>2175</v>
      </c>
      <c r="F189" s="27">
        <v>625.5</v>
      </c>
      <c r="G189" s="27">
        <v>190.73</v>
      </c>
      <c r="H189" s="27">
        <v>59.95</v>
      </c>
      <c r="I189" s="27"/>
      <c r="J189" s="27"/>
      <c r="K189" s="27"/>
      <c r="L189" s="27"/>
      <c r="M189" s="27"/>
      <c r="N189" s="27"/>
      <c r="O189" s="27"/>
      <c r="P189" s="52"/>
      <c r="Q189" s="63"/>
    </row>
    <row r="190" spans="1:17" ht="15" customHeight="1" thickBot="1" x14ac:dyDescent="0.3">
      <c r="A190" s="64" t="s">
        <v>18</v>
      </c>
      <c r="B190" s="22">
        <v>44767</v>
      </c>
      <c r="C190" s="23">
        <v>206</v>
      </c>
      <c r="D190" s="74">
        <v>2</v>
      </c>
      <c r="E190" s="24">
        <v>1864.9</v>
      </c>
      <c r="F190" s="24">
        <v>703.8</v>
      </c>
      <c r="G190" s="24">
        <v>1108.8</v>
      </c>
      <c r="H190" s="24">
        <v>787.8</v>
      </c>
      <c r="I190" s="24">
        <v>599.5</v>
      </c>
      <c r="J190" s="24">
        <v>367.9</v>
      </c>
      <c r="K190" s="24">
        <v>263.8</v>
      </c>
      <c r="L190" s="24">
        <v>202.8</v>
      </c>
      <c r="M190" s="24">
        <v>163.13</v>
      </c>
      <c r="N190" s="24">
        <v>95.78</v>
      </c>
      <c r="O190" s="24">
        <v>53.03</v>
      </c>
      <c r="P190" s="19"/>
      <c r="Q190" s="65"/>
    </row>
    <row r="191" spans="1:17" ht="15" customHeight="1" x14ac:dyDescent="0.25">
      <c r="A191" s="62" t="s">
        <v>8</v>
      </c>
      <c r="B191" s="50">
        <v>44767</v>
      </c>
      <c r="C191" s="51">
        <v>206</v>
      </c>
      <c r="D191" s="73" t="s">
        <v>19</v>
      </c>
      <c r="E191" s="26">
        <f>IFERROR(AVERAGE(E173,E182),"")</f>
        <v>724.1</v>
      </c>
      <c r="F191" s="26">
        <f t="shared" ref="F191:O191" si="17">IFERROR(AVERAGE(F173,F182),"")</f>
        <v>27.07</v>
      </c>
      <c r="G191" s="26">
        <f t="shared" si="17"/>
        <v>0.98499999999999988</v>
      </c>
      <c r="H191" s="26" t="str">
        <f t="shared" si="17"/>
        <v/>
      </c>
      <c r="I191" s="26" t="str">
        <f t="shared" si="17"/>
        <v/>
      </c>
      <c r="J191" s="26" t="str">
        <f t="shared" si="17"/>
        <v/>
      </c>
      <c r="K191" s="26" t="str">
        <f t="shared" si="17"/>
        <v/>
      </c>
      <c r="L191" s="26" t="str">
        <f t="shared" si="17"/>
        <v/>
      </c>
      <c r="M191" s="26" t="str">
        <f t="shared" si="17"/>
        <v/>
      </c>
      <c r="N191" s="26" t="str">
        <f t="shared" si="17"/>
        <v/>
      </c>
      <c r="O191" s="26" t="str">
        <f t="shared" si="17"/>
        <v/>
      </c>
      <c r="P191" s="52"/>
      <c r="Q191" s="63"/>
    </row>
    <row r="192" spans="1:17" ht="15" customHeight="1" x14ac:dyDescent="0.25">
      <c r="A192" s="62" t="s">
        <v>11</v>
      </c>
      <c r="B192" s="50">
        <v>44767</v>
      </c>
      <c r="C192" s="51">
        <v>206</v>
      </c>
      <c r="D192" s="73" t="s">
        <v>19</v>
      </c>
      <c r="E192" s="27">
        <f t="shared" ref="E192:O198" si="18">IFERROR(AVERAGE(E174,E183),"")</f>
        <v>1504.7</v>
      </c>
      <c r="F192" s="27">
        <f t="shared" si="18"/>
        <v>91.324999999999989</v>
      </c>
      <c r="G192" s="27">
        <f t="shared" si="18"/>
        <v>4.68</v>
      </c>
      <c r="H192" s="27">
        <f t="shared" si="18"/>
        <v>0.45</v>
      </c>
      <c r="I192" s="27">
        <f t="shared" si="18"/>
        <v>0.04</v>
      </c>
      <c r="J192" s="27" t="str">
        <f t="shared" si="18"/>
        <v/>
      </c>
      <c r="K192" s="27" t="str">
        <f t="shared" si="18"/>
        <v/>
      </c>
      <c r="L192" s="27" t="str">
        <f t="shared" si="18"/>
        <v/>
      </c>
      <c r="M192" s="27" t="str">
        <f t="shared" si="18"/>
        <v/>
      </c>
      <c r="N192" s="27" t="str">
        <f t="shared" si="18"/>
        <v/>
      </c>
      <c r="O192" s="27" t="str">
        <f t="shared" si="18"/>
        <v/>
      </c>
      <c r="P192" s="52"/>
      <c r="Q192" s="63"/>
    </row>
    <row r="193" spans="1:17" ht="15" customHeight="1" x14ac:dyDescent="0.25">
      <c r="A193" s="62" t="s">
        <v>12</v>
      </c>
      <c r="B193" s="50">
        <v>44767</v>
      </c>
      <c r="C193" s="51">
        <v>206</v>
      </c>
      <c r="D193" s="73" t="s">
        <v>19</v>
      </c>
      <c r="E193" s="27">
        <f t="shared" si="18"/>
        <v>1997.25</v>
      </c>
      <c r="F193" s="27">
        <f t="shared" si="18"/>
        <v>218.94</v>
      </c>
      <c r="G193" s="27">
        <f t="shared" si="18"/>
        <v>12.68</v>
      </c>
      <c r="H193" s="27">
        <f t="shared" si="18"/>
        <v>0.9</v>
      </c>
      <c r="I193" s="27">
        <f t="shared" si="18"/>
        <v>0.1</v>
      </c>
      <c r="J193" s="27">
        <f t="shared" si="18"/>
        <v>0.01</v>
      </c>
      <c r="K193" s="27" t="str">
        <f t="shared" si="18"/>
        <v/>
      </c>
      <c r="L193" s="27" t="str">
        <f t="shared" si="18"/>
        <v/>
      </c>
      <c r="M193" s="27" t="str">
        <f t="shared" si="18"/>
        <v/>
      </c>
      <c r="N193" s="27" t="str">
        <f t="shared" si="18"/>
        <v/>
      </c>
      <c r="O193" s="27" t="str">
        <f t="shared" si="18"/>
        <v/>
      </c>
      <c r="P193" s="52"/>
      <c r="Q193" s="63"/>
    </row>
    <row r="194" spans="1:17" ht="15" customHeight="1" x14ac:dyDescent="0.25">
      <c r="A194" s="62" t="s">
        <v>13</v>
      </c>
      <c r="B194" s="50">
        <v>44767</v>
      </c>
      <c r="C194" s="51">
        <v>206</v>
      </c>
      <c r="D194" s="73" t="s">
        <v>19</v>
      </c>
      <c r="E194" s="27">
        <f t="shared" si="18"/>
        <v>2315</v>
      </c>
      <c r="F194" s="27">
        <f t="shared" si="18"/>
        <v>621.79999999999995</v>
      </c>
      <c r="G194" s="27">
        <f t="shared" si="18"/>
        <v>221.5</v>
      </c>
      <c r="H194" s="27">
        <f t="shared" si="18"/>
        <v>85.72</v>
      </c>
      <c r="I194" s="27">
        <f t="shared" si="18"/>
        <v>35.230000000000004</v>
      </c>
      <c r="J194" s="27">
        <f t="shared" si="18"/>
        <v>13.795</v>
      </c>
      <c r="K194" s="27">
        <f t="shared" si="18"/>
        <v>2.1949999999999998</v>
      </c>
      <c r="L194" s="27" t="str">
        <f t="shared" si="18"/>
        <v/>
      </c>
      <c r="M194" s="27" t="str">
        <f t="shared" si="18"/>
        <v/>
      </c>
      <c r="N194" s="27" t="str">
        <f t="shared" si="18"/>
        <v/>
      </c>
      <c r="O194" s="27" t="str">
        <f t="shared" si="18"/>
        <v/>
      </c>
      <c r="P194" s="52"/>
      <c r="Q194" s="63"/>
    </row>
    <row r="195" spans="1:17" ht="15" customHeight="1" x14ac:dyDescent="0.25">
      <c r="A195" s="62" t="s">
        <v>27</v>
      </c>
      <c r="B195" s="50">
        <v>44767</v>
      </c>
      <c r="C195" s="51">
        <v>206</v>
      </c>
      <c r="D195" s="73" t="s">
        <v>19</v>
      </c>
      <c r="E195" s="27">
        <f t="shared" si="18"/>
        <v>2095.1999999999998</v>
      </c>
      <c r="F195" s="27">
        <f t="shared" si="18"/>
        <v>551.79999999999995</v>
      </c>
      <c r="G195" s="27">
        <f t="shared" si="18"/>
        <v>180.67500000000001</v>
      </c>
      <c r="H195" s="27">
        <f t="shared" si="18"/>
        <v>69.625</v>
      </c>
      <c r="I195" s="27">
        <f t="shared" si="18"/>
        <v>28.57</v>
      </c>
      <c r="J195" s="27">
        <f t="shared" si="18"/>
        <v>14.63</v>
      </c>
      <c r="K195" s="27">
        <f t="shared" si="18"/>
        <v>4.6500000000000004</v>
      </c>
      <c r="L195" s="27">
        <f t="shared" si="18"/>
        <v>1.1850000000000001</v>
      </c>
      <c r="M195" s="27">
        <f t="shared" si="18"/>
        <v>0.77500000000000002</v>
      </c>
      <c r="N195" s="27" t="str">
        <f t="shared" si="18"/>
        <v/>
      </c>
      <c r="O195" s="27" t="str">
        <f t="shared" si="18"/>
        <v/>
      </c>
      <c r="P195" s="52"/>
      <c r="Q195" s="63"/>
    </row>
    <row r="196" spans="1:17" ht="15" customHeight="1" x14ac:dyDescent="0.25">
      <c r="A196" s="62" t="s">
        <v>16</v>
      </c>
      <c r="B196" s="50">
        <v>44767</v>
      </c>
      <c r="C196" s="51">
        <v>206</v>
      </c>
      <c r="D196" s="73" t="s">
        <v>19</v>
      </c>
      <c r="E196" s="27">
        <f t="shared" si="18"/>
        <v>1910.55</v>
      </c>
      <c r="F196" s="27">
        <f t="shared" si="18"/>
        <v>628.4</v>
      </c>
      <c r="G196" s="27">
        <f t="shared" si="18"/>
        <v>205.94</v>
      </c>
      <c r="H196" s="27">
        <f t="shared" si="18"/>
        <v>83.89</v>
      </c>
      <c r="I196" s="27">
        <f t="shared" si="18"/>
        <v>26.234999999999999</v>
      </c>
      <c r="J196" s="27">
        <f t="shared" si="18"/>
        <v>9.8149999999999995</v>
      </c>
      <c r="K196" s="27">
        <f t="shared" si="18"/>
        <v>3.2199999999999998</v>
      </c>
      <c r="L196" s="27">
        <f t="shared" si="18"/>
        <v>1.0549999999999999</v>
      </c>
      <c r="M196" s="27">
        <f t="shared" si="18"/>
        <v>0</v>
      </c>
      <c r="N196" s="27" t="str">
        <f t="shared" si="18"/>
        <v/>
      </c>
      <c r="O196" s="27" t="str">
        <f t="shared" si="18"/>
        <v/>
      </c>
      <c r="P196" s="52"/>
      <c r="Q196" s="63"/>
    </row>
    <row r="197" spans="1:17" ht="15" customHeight="1" x14ac:dyDescent="0.25">
      <c r="A197" s="62" t="s">
        <v>17</v>
      </c>
      <c r="B197" s="50">
        <v>44767</v>
      </c>
      <c r="C197" s="51">
        <v>206</v>
      </c>
      <c r="D197" s="73" t="s">
        <v>19</v>
      </c>
      <c r="E197" s="27">
        <f t="shared" si="18"/>
        <v>2435</v>
      </c>
      <c r="F197" s="27">
        <f t="shared" si="18"/>
        <v>656.7</v>
      </c>
      <c r="G197" s="27">
        <f t="shared" si="18"/>
        <v>239.2</v>
      </c>
      <c r="H197" s="27">
        <f t="shared" si="18"/>
        <v>129.53</v>
      </c>
      <c r="I197" s="27">
        <f t="shared" si="18"/>
        <v>42.52</v>
      </c>
      <c r="J197" s="27">
        <f t="shared" si="18"/>
        <v>15.86</v>
      </c>
      <c r="K197" s="27">
        <f t="shared" si="18"/>
        <v>6.58</v>
      </c>
      <c r="L197" s="27">
        <f t="shared" si="18"/>
        <v>2.35</v>
      </c>
      <c r="M197" s="27">
        <f t="shared" si="18"/>
        <v>1.56</v>
      </c>
      <c r="N197" s="27" t="str">
        <f t="shared" si="18"/>
        <v/>
      </c>
      <c r="O197" s="27" t="str">
        <f t="shared" si="18"/>
        <v/>
      </c>
      <c r="P197" s="52"/>
      <c r="Q197" s="63"/>
    </row>
    <row r="198" spans="1:17" ht="15" customHeight="1" x14ac:dyDescent="0.25">
      <c r="A198" s="62" t="s">
        <v>21</v>
      </c>
      <c r="B198" s="50">
        <v>44767</v>
      </c>
      <c r="C198" s="51">
        <v>206</v>
      </c>
      <c r="D198" s="73" t="s">
        <v>19</v>
      </c>
      <c r="E198" s="27">
        <f t="shared" si="18"/>
        <v>2259</v>
      </c>
      <c r="F198" s="27">
        <f t="shared" si="18"/>
        <v>623.5</v>
      </c>
      <c r="G198" s="27">
        <f t="shared" si="18"/>
        <v>181.39</v>
      </c>
      <c r="H198" s="27">
        <f t="shared" si="18"/>
        <v>63.04</v>
      </c>
      <c r="I198" s="27" t="str">
        <f t="shared" si="18"/>
        <v/>
      </c>
      <c r="J198" s="27" t="str">
        <f t="shared" si="18"/>
        <v/>
      </c>
      <c r="K198" s="27" t="str">
        <f t="shared" si="18"/>
        <v/>
      </c>
      <c r="L198" s="27" t="str">
        <f t="shared" si="18"/>
        <v/>
      </c>
      <c r="M198" s="27" t="str">
        <f t="shared" si="18"/>
        <v/>
      </c>
      <c r="N198" s="27" t="str">
        <f t="shared" si="18"/>
        <v/>
      </c>
      <c r="O198" s="27" t="str">
        <f t="shared" si="18"/>
        <v/>
      </c>
      <c r="P198" s="52"/>
      <c r="Q198" s="63"/>
    </row>
    <row r="199" spans="1:17" ht="15" customHeight="1" thickBot="1" x14ac:dyDescent="0.3">
      <c r="A199" s="64" t="s">
        <v>18</v>
      </c>
      <c r="B199" s="22">
        <v>44767</v>
      </c>
      <c r="C199" s="23">
        <v>206</v>
      </c>
      <c r="D199" s="74" t="s">
        <v>19</v>
      </c>
      <c r="E199" s="25">
        <f>IFERROR(AVERAGE(E181,E190),"")</f>
        <v>2019.95</v>
      </c>
      <c r="F199" s="25">
        <f t="shared" ref="F199:O199" si="19">IFERROR(AVERAGE(F181,F190),"")</f>
        <v>935.3</v>
      </c>
      <c r="G199" s="25">
        <f t="shared" si="19"/>
        <v>1029.55</v>
      </c>
      <c r="H199" s="25">
        <f t="shared" si="19"/>
        <v>783.45</v>
      </c>
      <c r="I199" s="25">
        <f t="shared" si="19"/>
        <v>606.15</v>
      </c>
      <c r="J199" s="25">
        <f t="shared" si="19"/>
        <v>374.6</v>
      </c>
      <c r="K199" s="25">
        <f t="shared" si="19"/>
        <v>273.14999999999998</v>
      </c>
      <c r="L199" s="25">
        <f t="shared" si="19"/>
        <v>210.8</v>
      </c>
      <c r="M199" s="25">
        <f t="shared" si="19"/>
        <v>167.64999999999998</v>
      </c>
      <c r="N199" s="25">
        <f t="shared" si="19"/>
        <v>99.534999999999997</v>
      </c>
      <c r="O199" s="25">
        <f t="shared" si="19"/>
        <v>54.355000000000004</v>
      </c>
      <c r="P199" s="19"/>
      <c r="Q199" s="65"/>
    </row>
    <row r="200" spans="1:17" ht="15" customHeight="1" x14ac:dyDescent="0.25">
      <c r="A200" s="62" t="s">
        <v>8</v>
      </c>
      <c r="B200" s="50">
        <v>44774</v>
      </c>
      <c r="C200" s="51">
        <v>213</v>
      </c>
      <c r="D200" s="73">
        <v>1</v>
      </c>
      <c r="E200" s="27">
        <v>1237</v>
      </c>
      <c r="F200" s="27">
        <v>47.57</v>
      </c>
      <c r="G200" s="27">
        <v>0.4</v>
      </c>
      <c r="H200" s="27"/>
      <c r="I200" s="27"/>
      <c r="J200" s="27"/>
      <c r="K200" s="27"/>
      <c r="L200" s="27"/>
      <c r="M200" s="27"/>
      <c r="N200" s="27"/>
      <c r="O200" s="27"/>
      <c r="P200" s="52"/>
      <c r="Q200" s="66"/>
    </row>
    <row r="201" spans="1:17" ht="15" customHeight="1" x14ac:dyDescent="0.25">
      <c r="A201" s="62" t="s">
        <v>11</v>
      </c>
      <c r="B201" s="50">
        <v>44774</v>
      </c>
      <c r="C201" s="51">
        <v>213</v>
      </c>
      <c r="D201" s="73">
        <v>1</v>
      </c>
      <c r="E201" s="27">
        <v>516.4</v>
      </c>
      <c r="F201" s="27">
        <v>60.85</v>
      </c>
      <c r="G201" s="27">
        <v>2.65</v>
      </c>
      <c r="H201" s="27">
        <v>0.69</v>
      </c>
      <c r="I201" s="27"/>
      <c r="J201" s="27"/>
      <c r="K201" s="27"/>
      <c r="L201" s="27"/>
      <c r="M201" s="27"/>
      <c r="N201" s="27"/>
      <c r="O201" s="27"/>
      <c r="P201" s="52"/>
      <c r="Q201" s="63"/>
    </row>
    <row r="202" spans="1:17" ht="15" customHeight="1" x14ac:dyDescent="0.25">
      <c r="A202" s="62" t="s">
        <v>12</v>
      </c>
      <c r="B202" s="50">
        <v>44774</v>
      </c>
      <c r="C202" s="51">
        <v>213</v>
      </c>
      <c r="D202" s="73">
        <v>1</v>
      </c>
      <c r="E202" s="27">
        <v>2021</v>
      </c>
      <c r="F202" s="27">
        <v>209.2</v>
      </c>
      <c r="G202" s="27">
        <v>7.89</v>
      </c>
      <c r="H202" s="27">
        <v>0.66</v>
      </c>
      <c r="I202" s="27">
        <v>0.16</v>
      </c>
      <c r="J202" s="27"/>
      <c r="K202" s="27"/>
      <c r="L202" s="27"/>
      <c r="M202" s="27"/>
      <c r="N202" s="27"/>
      <c r="O202" s="27"/>
      <c r="P202" s="52"/>
      <c r="Q202" s="63"/>
    </row>
    <row r="203" spans="1:17" ht="15" customHeight="1" x14ac:dyDescent="0.25">
      <c r="A203" s="62" t="s">
        <v>13</v>
      </c>
      <c r="B203" s="50">
        <v>44774</v>
      </c>
      <c r="C203" s="51">
        <v>213</v>
      </c>
      <c r="D203" s="73">
        <v>1</v>
      </c>
      <c r="E203" s="27">
        <v>1050.5</v>
      </c>
      <c r="F203" s="27">
        <v>209.4</v>
      </c>
      <c r="G203" s="27">
        <v>59.49</v>
      </c>
      <c r="H203" s="27">
        <v>16.87</v>
      </c>
      <c r="I203" s="27">
        <v>3.78</v>
      </c>
      <c r="J203" s="27">
        <v>1.58</v>
      </c>
      <c r="K203" s="27"/>
      <c r="L203" s="27"/>
      <c r="M203" s="27"/>
      <c r="N203" s="27"/>
      <c r="O203" s="27"/>
      <c r="P203" s="52"/>
      <c r="Q203" s="63"/>
    </row>
    <row r="204" spans="1:17" ht="15" customHeight="1" x14ac:dyDescent="0.25">
      <c r="A204" s="62" t="s">
        <v>27</v>
      </c>
      <c r="B204" s="50">
        <v>44774</v>
      </c>
      <c r="C204" s="51">
        <v>213</v>
      </c>
      <c r="D204" s="73">
        <v>1</v>
      </c>
      <c r="E204" s="27">
        <v>1609.1</v>
      </c>
      <c r="F204" s="27">
        <v>204.9</v>
      </c>
      <c r="G204" s="27">
        <v>89.119</v>
      </c>
      <c r="H204" s="27">
        <v>32.29</v>
      </c>
      <c r="I204" s="27">
        <v>8.01</v>
      </c>
      <c r="J204" s="27">
        <v>4.42</v>
      </c>
      <c r="K204" s="27">
        <v>2.2999999999999998</v>
      </c>
      <c r="L204" s="27"/>
      <c r="M204" s="27"/>
      <c r="N204" s="27"/>
      <c r="O204" s="27"/>
      <c r="P204" s="52"/>
      <c r="Q204" s="63"/>
    </row>
    <row r="205" spans="1:17" ht="15" customHeight="1" x14ac:dyDescent="0.25">
      <c r="A205" s="62" t="s">
        <v>16</v>
      </c>
      <c r="B205" s="50">
        <v>44774</v>
      </c>
      <c r="C205" s="51">
        <v>213</v>
      </c>
      <c r="D205" s="73">
        <v>1</v>
      </c>
      <c r="E205" s="27">
        <v>870.6</v>
      </c>
      <c r="F205" s="27">
        <v>323.3</v>
      </c>
      <c r="G205" s="27">
        <v>70.95</v>
      </c>
      <c r="H205" s="27">
        <v>19.170000000000002</v>
      </c>
      <c r="I205" s="27">
        <v>6.4</v>
      </c>
      <c r="J205" s="27">
        <v>3.16</v>
      </c>
      <c r="K205" s="27">
        <v>1.1200000000000001</v>
      </c>
      <c r="L205" s="27"/>
      <c r="M205" s="27"/>
      <c r="N205" s="27"/>
      <c r="O205" s="27"/>
      <c r="P205" s="52"/>
      <c r="Q205" s="63"/>
    </row>
    <row r="206" spans="1:17" ht="15" customHeight="1" x14ac:dyDescent="0.25">
      <c r="A206" s="62" t="s">
        <v>17</v>
      </c>
      <c r="B206" s="50">
        <v>44774</v>
      </c>
      <c r="C206" s="51">
        <v>213</v>
      </c>
      <c r="D206" s="73">
        <v>1</v>
      </c>
      <c r="E206" s="27">
        <v>1166</v>
      </c>
      <c r="F206" s="27">
        <v>142.63999999999999</v>
      </c>
      <c r="G206" s="27">
        <v>36.090000000000003</v>
      </c>
      <c r="H206" s="27">
        <v>8.9700000000000006</v>
      </c>
      <c r="I206" s="27">
        <v>5.54</v>
      </c>
      <c r="J206" s="27">
        <v>2.5299999999999998</v>
      </c>
      <c r="K206" s="27">
        <v>1.0900000000000001</v>
      </c>
      <c r="L206" s="27">
        <v>0.63</v>
      </c>
      <c r="M206" s="27">
        <v>0.24</v>
      </c>
      <c r="N206" s="27"/>
      <c r="O206" s="27"/>
      <c r="P206" s="52"/>
      <c r="Q206" s="63"/>
    </row>
    <row r="207" spans="1:17" ht="15" customHeight="1" x14ac:dyDescent="0.25">
      <c r="A207" s="62" t="s">
        <v>21</v>
      </c>
      <c r="B207" s="50">
        <v>44774</v>
      </c>
      <c r="C207" s="51">
        <v>213</v>
      </c>
      <c r="D207" s="73">
        <v>1</v>
      </c>
      <c r="E207" s="27">
        <v>406</v>
      </c>
      <c r="F207" s="27">
        <v>89.11</v>
      </c>
      <c r="G207" s="27">
        <v>24.92</v>
      </c>
      <c r="H207" s="27">
        <v>16.100000000000001</v>
      </c>
      <c r="I207" s="27"/>
      <c r="J207" s="27"/>
      <c r="K207" s="27"/>
      <c r="L207" s="27"/>
      <c r="M207" s="27"/>
      <c r="N207" s="27"/>
      <c r="O207" s="27"/>
      <c r="P207" s="52"/>
      <c r="Q207" s="63"/>
    </row>
    <row r="208" spans="1:17" ht="15" customHeight="1" thickBot="1" x14ac:dyDescent="0.3">
      <c r="A208" s="64" t="s">
        <v>18</v>
      </c>
      <c r="B208" s="22">
        <v>44774</v>
      </c>
      <c r="C208" s="23">
        <v>213</v>
      </c>
      <c r="D208" s="74">
        <v>1</v>
      </c>
      <c r="E208" s="24">
        <v>638.79999999999995</v>
      </c>
      <c r="F208" s="24">
        <v>314.5</v>
      </c>
      <c r="G208" s="24">
        <v>245.6</v>
      </c>
      <c r="H208" s="24">
        <v>87.32</v>
      </c>
      <c r="I208" s="24">
        <v>52.77</v>
      </c>
      <c r="J208" s="24">
        <v>39.159999999999997</v>
      </c>
      <c r="K208" s="24">
        <v>49.33</v>
      </c>
      <c r="L208" s="24">
        <v>31.17</v>
      </c>
      <c r="M208" s="24">
        <v>25.55</v>
      </c>
      <c r="N208" s="24">
        <v>15.11</v>
      </c>
      <c r="O208" s="24">
        <v>13.23</v>
      </c>
      <c r="P208" s="20"/>
      <c r="Q208" s="65"/>
    </row>
    <row r="209" spans="1:17" ht="15" customHeight="1" x14ac:dyDescent="0.25">
      <c r="A209" s="62" t="s">
        <v>8</v>
      </c>
      <c r="B209" s="50">
        <v>44774</v>
      </c>
      <c r="C209" s="51">
        <v>213</v>
      </c>
      <c r="D209" s="73">
        <v>2</v>
      </c>
      <c r="E209" s="27">
        <v>1324.5</v>
      </c>
      <c r="F209" s="27">
        <v>51.7</v>
      </c>
      <c r="G209" s="27">
        <v>0.42</v>
      </c>
      <c r="H209" s="27"/>
      <c r="I209" s="27"/>
      <c r="J209" s="27"/>
      <c r="K209" s="27"/>
      <c r="L209" s="27"/>
      <c r="M209" s="27"/>
      <c r="N209" s="27"/>
      <c r="O209" s="27"/>
      <c r="P209" s="52"/>
      <c r="Q209" s="63"/>
    </row>
    <row r="210" spans="1:17" ht="15" customHeight="1" x14ac:dyDescent="0.25">
      <c r="A210" s="62" t="s">
        <v>11</v>
      </c>
      <c r="B210" s="50">
        <v>44774</v>
      </c>
      <c r="C210" s="51">
        <v>213</v>
      </c>
      <c r="D210" s="73">
        <v>2</v>
      </c>
      <c r="E210" s="27">
        <v>1321.6</v>
      </c>
      <c r="F210" s="27">
        <v>151.53</v>
      </c>
      <c r="G210" s="27">
        <v>9.3699999999999992</v>
      </c>
      <c r="H210" s="27">
        <v>0.88</v>
      </c>
      <c r="I210" s="27"/>
      <c r="J210" s="27"/>
      <c r="K210" s="27"/>
      <c r="L210" s="27"/>
      <c r="M210" s="27"/>
      <c r="N210" s="27"/>
      <c r="O210" s="27"/>
      <c r="P210" s="52"/>
      <c r="Q210" s="63"/>
    </row>
    <row r="211" spans="1:17" ht="15" customHeight="1" x14ac:dyDescent="0.25">
      <c r="A211" s="62" t="s">
        <v>12</v>
      </c>
      <c r="B211" s="50">
        <v>44774</v>
      </c>
      <c r="C211" s="51">
        <v>213</v>
      </c>
      <c r="D211" s="73">
        <v>2</v>
      </c>
      <c r="E211" s="27">
        <v>1058</v>
      </c>
      <c r="F211" s="27">
        <v>139.83000000000001</v>
      </c>
      <c r="G211" s="27">
        <v>3.79</v>
      </c>
      <c r="H211" s="27">
        <v>1.1200000000000001</v>
      </c>
      <c r="I211" s="27">
        <v>0.28000000000000003</v>
      </c>
      <c r="J211" s="27"/>
      <c r="K211" s="27"/>
      <c r="L211" s="27"/>
      <c r="M211" s="27"/>
      <c r="N211" s="27"/>
      <c r="O211" s="27"/>
      <c r="P211" s="52"/>
      <c r="Q211" s="63"/>
    </row>
    <row r="212" spans="1:17" ht="15" customHeight="1" x14ac:dyDescent="0.25">
      <c r="A212" s="62" t="s">
        <v>13</v>
      </c>
      <c r="B212" s="50">
        <v>44774</v>
      </c>
      <c r="C212" s="51">
        <v>213</v>
      </c>
      <c r="D212" s="73">
        <v>2</v>
      </c>
      <c r="E212" s="27">
        <v>1669.1</v>
      </c>
      <c r="F212" s="27">
        <v>296</v>
      </c>
      <c r="G212" s="27">
        <v>73.150000000000006</v>
      </c>
      <c r="H212" s="27">
        <v>18.91</v>
      </c>
      <c r="I212" s="27">
        <v>3.86</v>
      </c>
      <c r="J212" s="27">
        <v>1.21</v>
      </c>
      <c r="K212" s="27"/>
      <c r="L212" s="27"/>
      <c r="M212" s="27"/>
      <c r="N212" s="27"/>
      <c r="O212" s="27"/>
      <c r="P212" s="52"/>
      <c r="Q212" s="63"/>
    </row>
    <row r="213" spans="1:17" ht="15" customHeight="1" x14ac:dyDescent="0.25">
      <c r="A213" s="62" t="s">
        <v>27</v>
      </c>
      <c r="B213" s="50">
        <v>44774</v>
      </c>
      <c r="C213" s="51">
        <v>213</v>
      </c>
      <c r="D213" s="73">
        <v>2</v>
      </c>
      <c r="E213" s="27">
        <v>1449.5</v>
      </c>
      <c r="F213" s="27">
        <v>306.89999999999998</v>
      </c>
      <c r="G213" s="27">
        <v>102.56</v>
      </c>
      <c r="H213" s="27">
        <v>23.94</v>
      </c>
      <c r="I213" s="27">
        <v>6.85</v>
      </c>
      <c r="J213" s="27">
        <v>6.19</v>
      </c>
      <c r="K213" s="27">
        <v>3.12</v>
      </c>
      <c r="L213" s="27"/>
      <c r="M213" s="27"/>
      <c r="N213" s="27"/>
      <c r="O213" s="27"/>
      <c r="P213" s="52"/>
      <c r="Q213" s="63"/>
    </row>
    <row r="214" spans="1:17" ht="15" customHeight="1" x14ac:dyDescent="0.25">
      <c r="A214" s="62" t="s">
        <v>16</v>
      </c>
      <c r="B214" s="50">
        <v>44774</v>
      </c>
      <c r="C214" s="51">
        <v>213</v>
      </c>
      <c r="D214" s="73">
        <v>2</v>
      </c>
      <c r="E214" s="27">
        <v>840</v>
      </c>
      <c r="F214" s="27">
        <v>296.39999999999998</v>
      </c>
      <c r="G214" s="27">
        <v>65.819999999999993</v>
      </c>
      <c r="H214" s="27">
        <v>20.25</v>
      </c>
      <c r="I214" s="27">
        <v>6.42</v>
      </c>
      <c r="J214" s="27">
        <v>3.11</v>
      </c>
      <c r="K214" s="27">
        <v>1.1100000000000001</v>
      </c>
      <c r="L214" s="27"/>
      <c r="M214" s="27"/>
      <c r="N214" s="27"/>
      <c r="O214" s="27"/>
      <c r="P214" s="52"/>
      <c r="Q214" s="63"/>
    </row>
    <row r="215" spans="1:17" ht="15" customHeight="1" x14ac:dyDescent="0.25">
      <c r="A215" s="62" t="s">
        <v>17</v>
      </c>
      <c r="B215" s="50">
        <v>44774</v>
      </c>
      <c r="C215" s="51">
        <v>213</v>
      </c>
      <c r="D215" s="73">
        <v>2</v>
      </c>
      <c r="E215" s="27">
        <v>1149.8</v>
      </c>
      <c r="F215" s="27">
        <v>118.3</v>
      </c>
      <c r="G215" s="27">
        <v>31.75</v>
      </c>
      <c r="H215" s="27">
        <v>5.43</v>
      </c>
      <c r="I215" s="27">
        <v>6.94</v>
      </c>
      <c r="J215" s="27">
        <v>2.92</v>
      </c>
      <c r="K215" s="27">
        <v>1.2</v>
      </c>
      <c r="L215" s="27">
        <v>0.61</v>
      </c>
      <c r="M215" s="27">
        <v>0.21</v>
      </c>
      <c r="N215" s="27"/>
      <c r="O215" s="27"/>
      <c r="P215" s="52"/>
      <c r="Q215" s="63"/>
    </row>
    <row r="216" spans="1:17" ht="15" customHeight="1" x14ac:dyDescent="0.25">
      <c r="A216" s="62" t="s">
        <v>21</v>
      </c>
      <c r="B216" s="50">
        <v>44774</v>
      </c>
      <c r="C216" s="51">
        <v>213</v>
      </c>
      <c r="D216" s="73">
        <v>2</v>
      </c>
      <c r="E216" s="27">
        <v>386.3</v>
      </c>
      <c r="F216" s="27">
        <v>79.040000000000006</v>
      </c>
      <c r="G216" s="27">
        <v>26.24</v>
      </c>
      <c r="H216" s="27">
        <v>18.75</v>
      </c>
      <c r="I216" s="27"/>
      <c r="J216" s="27"/>
      <c r="K216" s="27"/>
      <c r="L216" s="27"/>
      <c r="M216" s="27"/>
      <c r="N216" s="27"/>
      <c r="O216" s="27"/>
      <c r="P216" s="52"/>
      <c r="Q216" s="63"/>
    </row>
    <row r="217" spans="1:17" ht="15" customHeight="1" thickBot="1" x14ac:dyDescent="0.3">
      <c r="A217" s="64" t="s">
        <v>18</v>
      </c>
      <c r="B217" s="22">
        <v>44774</v>
      </c>
      <c r="C217" s="23">
        <v>213</v>
      </c>
      <c r="D217" s="74">
        <v>2</v>
      </c>
      <c r="E217" s="24">
        <v>601.9</v>
      </c>
      <c r="F217" s="24">
        <v>330.6</v>
      </c>
      <c r="G217" s="24">
        <v>158.83000000000001</v>
      </c>
      <c r="H217" s="24">
        <v>81.14</v>
      </c>
      <c r="I217" s="24">
        <v>51.44</v>
      </c>
      <c r="J217" s="24">
        <v>55.15</v>
      </c>
      <c r="K217" s="24">
        <v>48.06</v>
      </c>
      <c r="L217" s="24">
        <v>32.270000000000003</v>
      </c>
      <c r="M217" s="24">
        <v>24.1</v>
      </c>
      <c r="N217" s="24">
        <v>17.18</v>
      </c>
      <c r="O217" s="24">
        <v>14.09</v>
      </c>
      <c r="P217" s="19"/>
      <c r="Q217" s="65"/>
    </row>
    <row r="218" spans="1:17" ht="15" customHeight="1" x14ac:dyDescent="0.25">
      <c r="A218" s="62" t="s">
        <v>8</v>
      </c>
      <c r="B218" s="50">
        <v>44774</v>
      </c>
      <c r="C218" s="51">
        <v>213</v>
      </c>
      <c r="D218" s="73" t="s">
        <v>19</v>
      </c>
      <c r="E218" s="26">
        <f t="shared" ref="E218:O226" si="20">IFERROR(AVERAGE(E200,E209),"")</f>
        <v>1280.75</v>
      </c>
      <c r="F218" s="26">
        <f t="shared" si="20"/>
        <v>49.635000000000005</v>
      </c>
      <c r="G218" s="26">
        <f t="shared" si="20"/>
        <v>0.41000000000000003</v>
      </c>
      <c r="H218" s="26" t="str">
        <f t="shared" si="20"/>
        <v/>
      </c>
      <c r="I218" s="26" t="str">
        <f t="shared" si="20"/>
        <v/>
      </c>
      <c r="J218" s="26" t="str">
        <f t="shared" si="20"/>
        <v/>
      </c>
      <c r="K218" s="26" t="str">
        <f t="shared" si="20"/>
        <v/>
      </c>
      <c r="L218" s="26" t="str">
        <f t="shared" si="20"/>
        <v/>
      </c>
      <c r="M218" s="26" t="str">
        <f t="shared" si="20"/>
        <v/>
      </c>
      <c r="N218" s="26" t="str">
        <f t="shared" si="20"/>
        <v/>
      </c>
      <c r="O218" s="26" t="str">
        <f t="shared" si="20"/>
        <v/>
      </c>
      <c r="P218" s="52"/>
      <c r="Q218" s="63"/>
    </row>
    <row r="219" spans="1:17" ht="15" customHeight="1" x14ac:dyDescent="0.25">
      <c r="A219" s="62" t="s">
        <v>11</v>
      </c>
      <c r="B219" s="50">
        <v>44774</v>
      </c>
      <c r="C219" s="51">
        <v>213</v>
      </c>
      <c r="D219" s="73" t="s">
        <v>19</v>
      </c>
      <c r="E219" s="27">
        <f t="shared" si="20"/>
        <v>919</v>
      </c>
      <c r="F219" s="27">
        <f t="shared" si="20"/>
        <v>106.19</v>
      </c>
      <c r="G219" s="27">
        <f t="shared" si="20"/>
        <v>6.01</v>
      </c>
      <c r="H219" s="27">
        <f t="shared" si="20"/>
        <v>0.78499999999999992</v>
      </c>
      <c r="I219" s="27" t="str">
        <f t="shared" si="20"/>
        <v/>
      </c>
      <c r="J219" s="27" t="str">
        <f t="shared" si="20"/>
        <v/>
      </c>
      <c r="K219" s="27" t="str">
        <f t="shared" si="20"/>
        <v/>
      </c>
      <c r="L219" s="27" t="str">
        <f t="shared" si="20"/>
        <v/>
      </c>
      <c r="M219" s="27" t="str">
        <f t="shared" si="20"/>
        <v/>
      </c>
      <c r="N219" s="27" t="str">
        <f t="shared" si="20"/>
        <v/>
      </c>
      <c r="O219" s="27" t="str">
        <f t="shared" si="20"/>
        <v/>
      </c>
      <c r="P219" s="52"/>
      <c r="Q219" s="63"/>
    </row>
    <row r="220" spans="1:17" ht="15" customHeight="1" x14ac:dyDescent="0.25">
      <c r="A220" s="62" t="s">
        <v>12</v>
      </c>
      <c r="B220" s="50">
        <v>44774</v>
      </c>
      <c r="C220" s="51">
        <v>213</v>
      </c>
      <c r="D220" s="73" t="s">
        <v>19</v>
      </c>
      <c r="E220" s="27">
        <f t="shared" si="20"/>
        <v>1539.5</v>
      </c>
      <c r="F220" s="27">
        <f t="shared" si="20"/>
        <v>174.51499999999999</v>
      </c>
      <c r="G220" s="27">
        <f t="shared" si="20"/>
        <v>5.84</v>
      </c>
      <c r="H220" s="27">
        <f t="shared" si="20"/>
        <v>0.89000000000000012</v>
      </c>
      <c r="I220" s="27">
        <f t="shared" si="20"/>
        <v>0.22000000000000003</v>
      </c>
      <c r="J220" s="27" t="str">
        <f t="shared" si="20"/>
        <v/>
      </c>
      <c r="K220" s="27" t="str">
        <f t="shared" si="20"/>
        <v/>
      </c>
      <c r="L220" s="27" t="str">
        <f t="shared" si="20"/>
        <v/>
      </c>
      <c r="M220" s="27" t="str">
        <f t="shared" si="20"/>
        <v/>
      </c>
      <c r="N220" s="27" t="str">
        <f t="shared" si="20"/>
        <v/>
      </c>
      <c r="O220" s="27" t="str">
        <f t="shared" si="20"/>
        <v/>
      </c>
      <c r="P220" s="52"/>
      <c r="Q220" s="63"/>
    </row>
    <row r="221" spans="1:17" ht="15" customHeight="1" x14ac:dyDescent="0.25">
      <c r="A221" s="62" t="s">
        <v>13</v>
      </c>
      <c r="B221" s="50">
        <v>44774</v>
      </c>
      <c r="C221" s="51">
        <v>213</v>
      </c>
      <c r="D221" s="73" t="s">
        <v>19</v>
      </c>
      <c r="E221" s="27">
        <f t="shared" si="20"/>
        <v>1359.8</v>
      </c>
      <c r="F221" s="27">
        <f t="shared" si="20"/>
        <v>252.7</v>
      </c>
      <c r="G221" s="27">
        <f t="shared" si="20"/>
        <v>66.320000000000007</v>
      </c>
      <c r="H221" s="27">
        <f t="shared" si="20"/>
        <v>17.89</v>
      </c>
      <c r="I221" s="27">
        <f t="shared" si="20"/>
        <v>3.82</v>
      </c>
      <c r="J221" s="27">
        <f t="shared" si="20"/>
        <v>1.395</v>
      </c>
      <c r="K221" s="27" t="str">
        <f t="shared" si="20"/>
        <v/>
      </c>
      <c r="L221" s="27" t="str">
        <f t="shared" si="20"/>
        <v/>
      </c>
      <c r="M221" s="27" t="str">
        <f t="shared" si="20"/>
        <v/>
      </c>
      <c r="N221" s="27" t="str">
        <f t="shared" si="20"/>
        <v/>
      </c>
      <c r="O221" s="27" t="str">
        <f t="shared" si="20"/>
        <v/>
      </c>
      <c r="P221" s="52"/>
      <c r="Q221" s="63"/>
    </row>
    <row r="222" spans="1:17" ht="15" customHeight="1" x14ac:dyDescent="0.25">
      <c r="A222" s="62" t="s">
        <v>27</v>
      </c>
      <c r="B222" s="50">
        <v>44774</v>
      </c>
      <c r="C222" s="51">
        <v>213</v>
      </c>
      <c r="D222" s="73" t="s">
        <v>19</v>
      </c>
      <c r="E222" s="27">
        <f t="shared" si="20"/>
        <v>1529.3</v>
      </c>
      <c r="F222" s="27">
        <f t="shared" si="20"/>
        <v>255.89999999999998</v>
      </c>
      <c r="G222" s="27">
        <f t="shared" si="20"/>
        <v>95.839500000000001</v>
      </c>
      <c r="H222" s="27">
        <f t="shared" si="20"/>
        <v>28.115000000000002</v>
      </c>
      <c r="I222" s="27">
        <f t="shared" si="20"/>
        <v>7.43</v>
      </c>
      <c r="J222" s="27">
        <f t="shared" si="20"/>
        <v>5.3049999999999997</v>
      </c>
      <c r="K222" s="27">
        <f t="shared" si="20"/>
        <v>2.71</v>
      </c>
      <c r="L222" s="27" t="str">
        <f t="shared" si="20"/>
        <v/>
      </c>
      <c r="M222" s="27" t="str">
        <f t="shared" si="20"/>
        <v/>
      </c>
      <c r="N222" s="27" t="str">
        <f t="shared" si="20"/>
        <v/>
      </c>
      <c r="O222" s="27" t="str">
        <f t="shared" si="20"/>
        <v/>
      </c>
      <c r="P222" s="52"/>
      <c r="Q222" s="63"/>
    </row>
    <row r="223" spans="1:17" ht="15" customHeight="1" x14ac:dyDescent="0.25">
      <c r="A223" s="62" t="s">
        <v>16</v>
      </c>
      <c r="B223" s="50">
        <v>44774</v>
      </c>
      <c r="C223" s="51">
        <v>213</v>
      </c>
      <c r="D223" s="73" t="s">
        <v>19</v>
      </c>
      <c r="E223" s="27">
        <f t="shared" si="20"/>
        <v>855.3</v>
      </c>
      <c r="F223" s="27">
        <f t="shared" si="20"/>
        <v>309.85000000000002</v>
      </c>
      <c r="G223" s="27">
        <f t="shared" si="20"/>
        <v>68.384999999999991</v>
      </c>
      <c r="H223" s="27">
        <f t="shared" si="20"/>
        <v>19.71</v>
      </c>
      <c r="I223" s="27">
        <f t="shared" si="20"/>
        <v>6.41</v>
      </c>
      <c r="J223" s="27">
        <f t="shared" si="20"/>
        <v>3.1349999999999998</v>
      </c>
      <c r="K223" s="27">
        <f t="shared" si="20"/>
        <v>1.1150000000000002</v>
      </c>
      <c r="L223" s="27" t="str">
        <f t="shared" si="20"/>
        <v/>
      </c>
      <c r="M223" s="27" t="str">
        <f t="shared" si="20"/>
        <v/>
      </c>
      <c r="N223" s="27" t="str">
        <f t="shared" si="20"/>
        <v/>
      </c>
      <c r="O223" s="27" t="str">
        <f t="shared" si="20"/>
        <v/>
      </c>
      <c r="P223" s="52"/>
      <c r="Q223" s="63"/>
    </row>
    <row r="224" spans="1:17" ht="15" customHeight="1" x14ac:dyDescent="0.25">
      <c r="A224" s="62" t="s">
        <v>17</v>
      </c>
      <c r="B224" s="50">
        <v>44774</v>
      </c>
      <c r="C224" s="51">
        <v>213</v>
      </c>
      <c r="D224" s="73" t="s">
        <v>19</v>
      </c>
      <c r="E224" s="27">
        <f t="shared" si="20"/>
        <v>1157.9000000000001</v>
      </c>
      <c r="F224" s="27">
        <f t="shared" si="20"/>
        <v>130.47</v>
      </c>
      <c r="G224" s="27">
        <f t="shared" si="20"/>
        <v>33.92</v>
      </c>
      <c r="H224" s="27">
        <f t="shared" si="20"/>
        <v>7.2</v>
      </c>
      <c r="I224" s="27">
        <f t="shared" si="20"/>
        <v>6.24</v>
      </c>
      <c r="J224" s="27">
        <f t="shared" si="20"/>
        <v>2.7249999999999996</v>
      </c>
      <c r="K224" s="27">
        <f t="shared" si="20"/>
        <v>1.145</v>
      </c>
      <c r="L224" s="27">
        <f t="shared" si="20"/>
        <v>0.62</v>
      </c>
      <c r="M224" s="27">
        <f t="shared" si="20"/>
        <v>0.22499999999999998</v>
      </c>
      <c r="N224" s="27" t="str">
        <f t="shared" si="20"/>
        <v/>
      </c>
      <c r="O224" s="27" t="str">
        <f t="shared" si="20"/>
        <v/>
      </c>
      <c r="P224" s="52"/>
      <c r="Q224" s="63"/>
    </row>
    <row r="225" spans="1:17" ht="15" customHeight="1" x14ac:dyDescent="0.25">
      <c r="A225" s="62" t="s">
        <v>21</v>
      </c>
      <c r="B225" s="50">
        <v>44774</v>
      </c>
      <c r="C225" s="51">
        <v>213</v>
      </c>
      <c r="D225" s="73" t="s">
        <v>19</v>
      </c>
      <c r="E225" s="27">
        <f t="shared" si="20"/>
        <v>396.15</v>
      </c>
      <c r="F225" s="27">
        <f t="shared" si="20"/>
        <v>84.075000000000003</v>
      </c>
      <c r="G225" s="27">
        <f t="shared" si="20"/>
        <v>25.58</v>
      </c>
      <c r="H225" s="27">
        <f t="shared" si="20"/>
        <v>17.425000000000001</v>
      </c>
      <c r="I225" s="27" t="str">
        <f t="shared" si="20"/>
        <v/>
      </c>
      <c r="J225" s="27" t="str">
        <f t="shared" si="20"/>
        <v/>
      </c>
      <c r="K225" s="27" t="str">
        <f t="shared" si="20"/>
        <v/>
      </c>
      <c r="L225" s="27" t="str">
        <f t="shared" si="20"/>
        <v/>
      </c>
      <c r="M225" s="27" t="str">
        <f t="shared" si="20"/>
        <v/>
      </c>
      <c r="N225" s="27" t="str">
        <f t="shared" si="20"/>
        <v/>
      </c>
      <c r="O225" s="27" t="str">
        <f t="shared" si="20"/>
        <v/>
      </c>
      <c r="P225" s="52"/>
      <c r="Q225" s="63"/>
    </row>
    <row r="226" spans="1:17" ht="15" customHeight="1" thickBot="1" x14ac:dyDescent="0.3">
      <c r="A226" s="62" t="s">
        <v>18</v>
      </c>
      <c r="B226" s="50">
        <v>44774</v>
      </c>
      <c r="C226" s="51">
        <v>213</v>
      </c>
      <c r="D226" s="73" t="s">
        <v>19</v>
      </c>
      <c r="E226" s="27">
        <f t="shared" si="20"/>
        <v>620.34999999999991</v>
      </c>
      <c r="F226" s="27">
        <f t="shared" si="20"/>
        <v>322.55</v>
      </c>
      <c r="G226" s="27">
        <f t="shared" si="20"/>
        <v>202.215</v>
      </c>
      <c r="H226" s="27">
        <f t="shared" si="20"/>
        <v>84.22999999999999</v>
      </c>
      <c r="I226" s="27">
        <f t="shared" si="20"/>
        <v>52.105000000000004</v>
      </c>
      <c r="J226" s="27">
        <f t="shared" si="20"/>
        <v>47.155000000000001</v>
      </c>
      <c r="K226" s="27">
        <f t="shared" si="20"/>
        <v>48.695</v>
      </c>
      <c r="L226" s="27">
        <f t="shared" si="20"/>
        <v>31.720000000000002</v>
      </c>
      <c r="M226" s="27">
        <f t="shared" si="20"/>
        <v>24.825000000000003</v>
      </c>
      <c r="N226" s="27">
        <f t="shared" si="20"/>
        <v>16.145</v>
      </c>
      <c r="O226" s="27">
        <f t="shared" si="20"/>
        <v>13.66</v>
      </c>
      <c r="P226" s="52"/>
      <c r="Q226" s="63"/>
    </row>
    <row r="227" spans="1:17" ht="15" customHeight="1" x14ac:dyDescent="0.25">
      <c r="A227" s="31" t="s">
        <v>8</v>
      </c>
      <c r="B227" s="32">
        <v>44782</v>
      </c>
      <c r="C227" s="33">
        <v>221</v>
      </c>
      <c r="D227" s="75">
        <v>1</v>
      </c>
      <c r="E227" s="34" t="s">
        <v>9</v>
      </c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5"/>
      <c r="Q227" s="36"/>
    </row>
    <row r="228" spans="1:17" ht="15" customHeight="1" x14ac:dyDescent="0.25">
      <c r="A228" s="37" t="s">
        <v>11</v>
      </c>
      <c r="B228" s="38">
        <v>44782</v>
      </c>
      <c r="C228" s="39">
        <v>221</v>
      </c>
      <c r="D228" s="76">
        <v>1</v>
      </c>
      <c r="E228" s="28">
        <v>120.72</v>
      </c>
      <c r="F228" s="28">
        <v>7.32</v>
      </c>
      <c r="G228" s="28">
        <v>0.17</v>
      </c>
      <c r="H228" s="28"/>
      <c r="I228" s="28"/>
      <c r="J228" s="28"/>
      <c r="K228" s="28"/>
      <c r="L228" s="28"/>
      <c r="M228" s="28"/>
      <c r="N228" s="28"/>
      <c r="O228" s="28"/>
      <c r="P228" s="40"/>
      <c r="Q228" s="41"/>
    </row>
    <row r="229" spans="1:17" ht="15" customHeight="1" x14ac:dyDescent="0.25">
      <c r="A229" s="37" t="s">
        <v>12</v>
      </c>
      <c r="B229" s="38">
        <v>44782</v>
      </c>
      <c r="C229" s="39">
        <v>221</v>
      </c>
      <c r="D229" s="76">
        <v>1</v>
      </c>
      <c r="E229" s="28">
        <v>226.1</v>
      </c>
      <c r="F229" s="28">
        <v>26.71</v>
      </c>
      <c r="G229" s="28">
        <v>3.76</v>
      </c>
      <c r="H229" s="28">
        <v>0.83</v>
      </c>
      <c r="I229" s="28">
        <v>0.06</v>
      </c>
      <c r="J229" s="28"/>
      <c r="K229" s="28"/>
      <c r="L229" s="28"/>
      <c r="M229" s="28"/>
      <c r="N229" s="28"/>
      <c r="O229" s="28"/>
      <c r="P229" s="40"/>
      <c r="Q229" s="41"/>
    </row>
    <row r="230" spans="1:17" ht="15" customHeight="1" x14ac:dyDescent="0.25">
      <c r="A230" s="37" t="s">
        <v>13</v>
      </c>
      <c r="B230" s="38">
        <v>44782</v>
      </c>
      <c r="C230" s="39">
        <v>221</v>
      </c>
      <c r="D230" s="76">
        <v>1</v>
      </c>
      <c r="E230" s="28">
        <v>516.1</v>
      </c>
      <c r="F230" s="28">
        <v>94.16</v>
      </c>
      <c r="G230" s="28">
        <v>26.51</v>
      </c>
      <c r="H230" s="28">
        <v>9.83</v>
      </c>
      <c r="I230" s="28">
        <v>4.3499999999999996</v>
      </c>
      <c r="J230" s="28">
        <v>1.18</v>
      </c>
      <c r="K230" s="28"/>
      <c r="L230" s="28"/>
      <c r="M230" s="28"/>
      <c r="N230" s="28"/>
      <c r="O230" s="28"/>
      <c r="P230" s="40"/>
      <c r="Q230" s="41"/>
    </row>
    <row r="231" spans="1:17" ht="15" customHeight="1" x14ac:dyDescent="0.25">
      <c r="A231" s="37" t="s">
        <v>27</v>
      </c>
      <c r="B231" s="38">
        <v>44782</v>
      </c>
      <c r="C231" s="39">
        <v>221</v>
      </c>
      <c r="D231" s="76">
        <v>1</v>
      </c>
      <c r="E231" s="28" t="s">
        <v>9</v>
      </c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40"/>
      <c r="Q231" s="41"/>
    </row>
    <row r="232" spans="1:17" ht="15" customHeight="1" x14ac:dyDescent="0.25">
      <c r="A232" s="37" t="s">
        <v>16</v>
      </c>
      <c r="B232" s="38">
        <v>44782</v>
      </c>
      <c r="C232" s="39">
        <v>221</v>
      </c>
      <c r="D232" s="76">
        <v>1</v>
      </c>
      <c r="E232" s="28">
        <v>183.4</v>
      </c>
      <c r="F232" s="28">
        <v>54.74</v>
      </c>
      <c r="G232" s="28">
        <v>19.309999999999999</v>
      </c>
      <c r="H232" s="28">
        <v>8.56</v>
      </c>
      <c r="I232" s="28">
        <v>3.13</v>
      </c>
      <c r="J232" s="28">
        <v>0.66</v>
      </c>
      <c r="K232" s="28"/>
      <c r="L232" s="28"/>
      <c r="M232" s="28"/>
      <c r="N232" s="28"/>
      <c r="O232" s="28"/>
      <c r="P232" s="40"/>
      <c r="Q232" s="41"/>
    </row>
    <row r="233" spans="1:17" ht="15" customHeight="1" x14ac:dyDescent="0.25">
      <c r="A233" s="37" t="s">
        <v>17</v>
      </c>
      <c r="B233" s="38">
        <v>44782</v>
      </c>
      <c r="C233" s="39">
        <v>221</v>
      </c>
      <c r="D233" s="76">
        <v>1</v>
      </c>
      <c r="E233" s="28" t="s">
        <v>9</v>
      </c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40"/>
      <c r="Q233" s="41"/>
    </row>
    <row r="234" spans="1:17" ht="15" customHeight="1" x14ac:dyDescent="0.25">
      <c r="A234" s="37" t="s">
        <v>21</v>
      </c>
      <c r="B234" s="38">
        <v>44782</v>
      </c>
      <c r="C234" s="39">
        <v>221</v>
      </c>
      <c r="D234" s="76">
        <v>1</v>
      </c>
      <c r="E234" s="28">
        <v>256.83</v>
      </c>
      <c r="F234" s="28">
        <v>41.62</v>
      </c>
      <c r="G234" s="28">
        <v>9.93</v>
      </c>
      <c r="H234" s="28">
        <v>3.49</v>
      </c>
      <c r="I234" s="28"/>
      <c r="J234" s="28"/>
      <c r="K234" s="28"/>
      <c r="L234" s="28"/>
      <c r="M234" s="28"/>
      <c r="N234" s="28"/>
      <c r="O234" s="28"/>
      <c r="P234" s="53"/>
      <c r="Q234" s="41"/>
    </row>
    <row r="235" spans="1:17" ht="15" customHeight="1" thickBot="1" x14ac:dyDescent="0.3">
      <c r="A235" s="44" t="s">
        <v>18</v>
      </c>
      <c r="B235" s="45">
        <v>44782</v>
      </c>
      <c r="C235" s="46">
        <v>221</v>
      </c>
      <c r="D235" s="77">
        <v>1</v>
      </c>
      <c r="E235" s="30" t="s">
        <v>9</v>
      </c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7"/>
      <c r="Q235" s="48"/>
    </row>
    <row r="236" spans="1:17" ht="15" customHeight="1" x14ac:dyDescent="0.25">
      <c r="A236" s="31" t="s">
        <v>8</v>
      </c>
      <c r="B236" s="32">
        <v>44782</v>
      </c>
      <c r="C236" s="33">
        <v>221</v>
      </c>
      <c r="D236" s="75">
        <v>2</v>
      </c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5"/>
      <c r="Q236" s="36"/>
    </row>
    <row r="237" spans="1:17" ht="15" customHeight="1" x14ac:dyDescent="0.25">
      <c r="A237" s="37" t="s">
        <v>11</v>
      </c>
      <c r="B237" s="38">
        <v>44782</v>
      </c>
      <c r="C237" s="39">
        <v>221</v>
      </c>
      <c r="D237" s="76">
        <v>2</v>
      </c>
      <c r="E237" s="28">
        <v>124.21</v>
      </c>
      <c r="F237" s="28">
        <v>5.51</v>
      </c>
      <c r="G237" s="28">
        <v>0.19</v>
      </c>
      <c r="H237" s="28"/>
      <c r="I237" s="28"/>
      <c r="J237" s="28"/>
      <c r="K237" s="28"/>
      <c r="L237" s="28"/>
      <c r="M237" s="28"/>
      <c r="N237" s="28"/>
      <c r="O237" s="28"/>
      <c r="P237" s="40"/>
      <c r="Q237" s="41"/>
    </row>
    <row r="238" spans="1:17" ht="15" customHeight="1" x14ac:dyDescent="0.25">
      <c r="A238" s="37" t="s">
        <v>12</v>
      </c>
      <c r="B238" s="38">
        <v>44782</v>
      </c>
      <c r="C238" s="39">
        <v>221</v>
      </c>
      <c r="D238" s="76">
        <v>2</v>
      </c>
      <c r="E238" s="28">
        <v>198.09</v>
      </c>
      <c r="F238" s="28">
        <v>19.059999999999999</v>
      </c>
      <c r="G238" s="28">
        <v>2.89</v>
      </c>
      <c r="H238" s="28">
        <v>0.28000000000000003</v>
      </c>
      <c r="I238" s="28">
        <v>0.06</v>
      </c>
      <c r="J238" s="28"/>
      <c r="K238" s="28"/>
      <c r="L238" s="28"/>
      <c r="M238" s="28"/>
      <c r="N238" s="28"/>
      <c r="O238" s="28"/>
      <c r="P238" s="40"/>
      <c r="Q238" s="41"/>
    </row>
    <row r="239" spans="1:17" ht="15" customHeight="1" x14ac:dyDescent="0.25">
      <c r="A239" s="37" t="s">
        <v>13</v>
      </c>
      <c r="B239" s="38">
        <v>44782</v>
      </c>
      <c r="C239" s="39">
        <v>221</v>
      </c>
      <c r="D239" s="76">
        <v>2</v>
      </c>
      <c r="E239" s="28">
        <v>490.1</v>
      </c>
      <c r="F239" s="28">
        <v>188.36</v>
      </c>
      <c r="G239" s="28">
        <v>53.52</v>
      </c>
      <c r="H239" s="28">
        <v>14.61</v>
      </c>
      <c r="I239" s="28">
        <v>4.93</v>
      </c>
      <c r="J239" s="28">
        <v>1.59</v>
      </c>
      <c r="K239" s="28"/>
      <c r="L239" s="28"/>
      <c r="M239" s="28"/>
      <c r="N239" s="28"/>
      <c r="O239" s="28"/>
      <c r="P239" s="40"/>
      <c r="Q239" s="41"/>
    </row>
    <row r="240" spans="1:17" ht="15" customHeight="1" x14ac:dyDescent="0.25">
      <c r="A240" s="37" t="s">
        <v>27</v>
      </c>
      <c r="B240" s="38">
        <v>44782</v>
      </c>
      <c r="C240" s="39">
        <v>221</v>
      </c>
      <c r="D240" s="76">
        <v>2</v>
      </c>
      <c r="E240" s="28" t="s">
        <v>9</v>
      </c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40"/>
      <c r="Q240" s="41"/>
    </row>
    <row r="241" spans="1:17" ht="15" customHeight="1" x14ac:dyDescent="0.25">
      <c r="A241" s="37" t="s">
        <v>16</v>
      </c>
      <c r="B241" s="38">
        <v>44782</v>
      </c>
      <c r="C241" s="39">
        <v>221</v>
      </c>
      <c r="D241" s="76">
        <v>2</v>
      </c>
      <c r="E241" s="28">
        <v>250.4</v>
      </c>
      <c r="F241" s="28">
        <v>62.96</v>
      </c>
      <c r="G241" s="28">
        <v>22.97</v>
      </c>
      <c r="H241" s="28">
        <v>9.26</v>
      </c>
      <c r="I241" s="28">
        <v>2.79</v>
      </c>
      <c r="J241" s="28">
        <v>0.65</v>
      </c>
      <c r="K241" s="28"/>
      <c r="L241" s="28"/>
      <c r="M241" s="28"/>
      <c r="N241" s="28"/>
      <c r="O241" s="28"/>
      <c r="P241" s="40"/>
      <c r="Q241" s="41"/>
    </row>
    <row r="242" spans="1:17" ht="15" customHeight="1" x14ac:dyDescent="0.25">
      <c r="A242" s="37" t="s">
        <v>17</v>
      </c>
      <c r="B242" s="38">
        <v>44782</v>
      </c>
      <c r="C242" s="39">
        <v>221</v>
      </c>
      <c r="D242" s="76">
        <v>2</v>
      </c>
      <c r="E242" s="28" t="s">
        <v>9</v>
      </c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40"/>
      <c r="Q242" s="41"/>
    </row>
    <row r="243" spans="1:17" ht="15" customHeight="1" x14ac:dyDescent="0.25">
      <c r="A243" s="37" t="s">
        <v>21</v>
      </c>
      <c r="B243" s="38">
        <v>44782</v>
      </c>
      <c r="C243" s="39">
        <v>221</v>
      </c>
      <c r="D243" s="76">
        <v>2</v>
      </c>
      <c r="E243" s="29">
        <v>190.37</v>
      </c>
      <c r="F243" s="29">
        <v>37.61</v>
      </c>
      <c r="G243" s="29">
        <v>11.71</v>
      </c>
      <c r="H243" s="29">
        <v>3.81</v>
      </c>
      <c r="I243" s="29"/>
      <c r="J243" s="29"/>
      <c r="K243" s="29"/>
      <c r="L243" s="29"/>
      <c r="M243" s="29"/>
      <c r="N243" s="29"/>
      <c r="O243" s="29"/>
      <c r="P243" s="42"/>
      <c r="Q243" s="43"/>
    </row>
    <row r="244" spans="1:17" ht="15" customHeight="1" thickBot="1" x14ac:dyDescent="0.3">
      <c r="A244" s="44" t="s">
        <v>18</v>
      </c>
      <c r="B244" s="45">
        <v>44782</v>
      </c>
      <c r="C244" s="46">
        <v>221</v>
      </c>
      <c r="D244" s="77">
        <v>2</v>
      </c>
      <c r="E244" s="30" t="s">
        <v>9</v>
      </c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47"/>
      <c r="Q244" s="48"/>
    </row>
    <row r="245" spans="1:17" ht="15" customHeight="1" x14ac:dyDescent="0.25">
      <c r="A245" s="31" t="s">
        <v>8</v>
      </c>
      <c r="B245" s="32">
        <v>44782</v>
      </c>
      <c r="C245" s="33">
        <v>221</v>
      </c>
      <c r="D245" s="75" t="s">
        <v>19</v>
      </c>
      <c r="E245" s="49" t="str">
        <f t="shared" ref="E245:O253" si="21">IFERROR(AVERAGE(E227,E236),"")</f>
        <v/>
      </c>
      <c r="F245" s="49" t="str">
        <f t="shared" si="21"/>
        <v/>
      </c>
      <c r="G245" s="49" t="str">
        <f t="shared" si="21"/>
        <v/>
      </c>
      <c r="H245" s="49" t="str">
        <f t="shared" si="21"/>
        <v/>
      </c>
      <c r="I245" s="49" t="str">
        <f t="shared" si="21"/>
        <v/>
      </c>
      <c r="J245" s="49" t="str">
        <f t="shared" si="21"/>
        <v/>
      </c>
      <c r="K245" s="49" t="str">
        <f t="shared" si="21"/>
        <v/>
      </c>
      <c r="L245" s="49" t="str">
        <f t="shared" si="21"/>
        <v/>
      </c>
      <c r="M245" s="49" t="str">
        <f t="shared" si="21"/>
        <v/>
      </c>
      <c r="N245" s="49" t="str">
        <f t="shared" si="21"/>
        <v/>
      </c>
      <c r="O245" s="49" t="str">
        <f t="shared" si="21"/>
        <v/>
      </c>
      <c r="P245" s="35"/>
      <c r="Q245" s="36"/>
    </row>
    <row r="246" spans="1:17" ht="15" customHeight="1" x14ac:dyDescent="0.25">
      <c r="A246" s="37" t="s">
        <v>11</v>
      </c>
      <c r="B246" s="38">
        <v>44782</v>
      </c>
      <c r="C246" s="39">
        <v>221</v>
      </c>
      <c r="D246" s="76" t="s">
        <v>19</v>
      </c>
      <c r="E246" s="27">
        <f t="shared" si="21"/>
        <v>122.465</v>
      </c>
      <c r="F246" s="27">
        <f t="shared" si="21"/>
        <v>6.415</v>
      </c>
      <c r="G246" s="27">
        <f t="shared" si="21"/>
        <v>0.18</v>
      </c>
      <c r="H246" s="27" t="str">
        <f t="shared" si="21"/>
        <v/>
      </c>
      <c r="I246" s="27" t="str">
        <f t="shared" si="21"/>
        <v/>
      </c>
      <c r="J246" s="27" t="str">
        <f t="shared" si="21"/>
        <v/>
      </c>
      <c r="K246" s="27" t="str">
        <f t="shared" si="21"/>
        <v/>
      </c>
      <c r="L246" s="27" t="str">
        <f t="shared" si="21"/>
        <v/>
      </c>
      <c r="M246" s="27" t="str">
        <f t="shared" si="21"/>
        <v/>
      </c>
      <c r="N246" s="27" t="str">
        <f t="shared" si="21"/>
        <v/>
      </c>
      <c r="O246" s="27" t="str">
        <f t="shared" si="21"/>
        <v/>
      </c>
      <c r="P246" s="40"/>
      <c r="Q246" s="41"/>
    </row>
    <row r="247" spans="1:17" ht="15" customHeight="1" x14ac:dyDescent="0.25">
      <c r="A247" s="37" t="s">
        <v>12</v>
      </c>
      <c r="B247" s="38">
        <v>44782</v>
      </c>
      <c r="C247" s="39">
        <v>221</v>
      </c>
      <c r="D247" s="76" t="s">
        <v>19</v>
      </c>
      <c r="E247" s="27">
        <f t="shared" si="21"/>
        <v>212.095</v>
      </c>
      <c r="F247" s="27">
        <f t="shared" si="21"/>
        <v>22.884999999999998</v>
      </c>
      <c r="G247" s="27">
        <f t="shared" si="21"/>
        <v>3.3250000000000002</v>
      </c>
      <c r="H247" s="27">
        <f t="shared" si="21"/>
        <v>0.55499999999999994</v>
      </c>
      <c r="I247" s="27">
        <f t="shared" si="21"/>
        <v>0.06</v>
      </c>
      <c r="J247" s="27" t="str">
        <f t="shared" si="21"/>
        <v/>
      </c>
      <c r="K247" s="27" t="str">
        <f t="shared" si="21"/>
        <v/>
      </c>
      <c r="L247" s="27" t="str">
        <f t="shared" si="21"/>
        <v/>
      </c>
      <c r="M247" s="27" t="str">
        <f t="shared" si="21"/>
        <v/>
      </c>
      <c r="N247" s="27" t="str">
        <f t="shared" si="21"/>
        <v/>
      </c>
      <c r="O247" s="27" t="str">
        <f t="shared" si="21"/>
        <v/>
      </c>
      <c r="P247" s="40"/>
      <c r="Q247" s="41"/>
    </row>
    <row r="248" spans="1:17" ht="15" customHeight="1" x14ac:dyDescent="0.25">
      <c r="A248" s="37" t="s">
        <v>13</v>
      </c>
      <c r="B248" s="38">
        <v>44782</v>
      </c>
      <c r="C248" s="39">
        <v>221</v>
      </c>
      <c r="D248" s="76" t="s">
        <v>19</v>
      </c>
      <c r="E248" s="27">
        <f t="shared" si="21"/>
        <v>503.1</v>
      </c>
      <c r="F248" s="27">
        <f t="shared" si="21"/>
        <v>141.26</v>
      </c>
      <c r="G248" s="27">
        <f t="shared" si="21"/>
        <v>40.015000000000001</v>
      </c>
      <c r="H248" s="27">
        <f t="shared" si="21"/>
        <v>12.219999999999999</v>
      </c>
      <c r="I248" s="27">
        <f t="shared" si="21"/>
        <v>4.6399999999999997</v>
      </c>
      <c r="J248" s="27">
        <f t="shared" si="21"/>
        <v>1.385</v>
      </c>
      <c r="K248" s="27" t="str">
        <f t="shared" si="21"/>
        <v/>
      </c>
      <c r="L248" s="27" t="str">
        <f t="shared" si="21"/>
        <v/>
      </c>
      <c r="M248" s="27" t="str">
        <f t="shared" si="21"/>
        <v/>
      </c>
      <c r="N248" s="27" t="str">
        <f t="shared" si="21"/>
        <v/>
      </c>
      <c r="O248" s="27" t="str">
        <f t="shared" si="21"/>
        <v/>
      </c>
      <c r="P248" s="40"/>
      <c r="Q248" s="41"/>
    </row>
    <row r="249" spans="1:17" ht="15" customHeight="1" x14ac:dyDescent="0.25">
      <c r="A249" s="37" t="s">
        <v>27</v>
      </c>
      <c r="B249" s="38">
        <v>44782</v>
      </c>
      <c r="C249" s="39">
        <v>221</v>
      </c>
      <c r="D249" s="76" t="s">
        <v>19</v>
      </c>
      <c r="E249" s="27" t="str">
        <f t="shared" si="21"/>
        <v/>
      </c>
      <c r="F249" s="27" t="str">
        <f t="shared" si="21"/>
        <v/>
      </c>
      <c r="G249" s="27" t="str">
        <f t="shared" si="21"/>
        <v/>
      </c>
      <c r="H249" s="27" t="str">
        <f t="shared" si="21"/>
        <v/>
      </c>
      <c r="I249" s="27" t="str">
        <f t="shared" si="21"/>
        <v/>
      </c>
      <c r="J249" s="27" t="str">
        <f t="shared" si="21"/>
        <v/>
      </c>
      <c r="K249" s="27" t="str">
        <f t="shared" si="21"/>
        <v/>
      </c>
      <c r="L249" s="27" t="str">
        <f t="shared" si="21"/>
        <v/>
      </c>
      <c r="M249" s="27" t="str">
        <f t="shared" si="21"/>
        <v/>
      </c>
      <c r="N249" s="27" t="str">
        <f t="shared" si="21"/>
        <v/>
      </c>
      <c r="O249" s="27" t="str">
        <f t="shared" si="21"/>
        <v/>
      </c>
      <c r="P249" s="40"/>
      <c r="Q249" s="41"/>
    </row>
    <row r="250" spans="1:17" ht="15" customHeight="1" x14ac:dyDescent="0.25">
      <c r="A250" s="37" t="s">
        <v>16</v>
      </c>
      <c r="B250" s="38">
        <v>44782</v>
      </c>
      <c r="C250" s="39">
        <v>221</v>
      </c>
      <c r="D250" s="76" t="s">
        <v>19</v>
      </c>
      <c r="E250" s="27">
        <f t="shared" si="21"/>
        <v>216.9</v>
      </c>
      <c r="F250" s="27">
        <f t="shared" si="21"/>
        <v>58.85</v>
      </c>
      <c r="G250" s="27">
        <f t="shared" si="21"/>
        <v>21.14</v>
      </c>
      <c r="H250" s="27">
        <f t="shared" si="21"/>
        <v>8.91</v>
      </c>
      <c r="I250" s="27">
        <f t="shared" si="21"/>
        <v>2.96</v>
      </c>
      <c r="J250" s="27">
        <f t="shared" si="21"/>
        <v>0.65500000000000003</v>
      </c>
      <c r="K250" s="27" t="str">
        <f t="shared" si="21"/>
        <v/>
      </c>
      <c r="L250" s="27" t="str">
        <f t="shared" si="21"/>
        <v/>
      </c>
      <c r="M250" s="27" t="str">
        <f t="shared" si="21"/>
        <v/>
      </c>
      <c r="N250" s="27" t="str">
        <f t="shared" si="21"/>
        <v/>
      </c>
      <c r="O250" s="27" t="str">
        <f t="shared" si="21"/>
        <v/>
      </c>
      <c r="P250" s="40"/>
      <c r="Q250" s="41"/>
    </row>
    <row r="251" spans="1:17" ht="15" customHeight="1" x14ac:dyDescent="0.25">
      <c r="A251" s="37" t="s">
        <v>17</v>
      </c>
      <c r="B251" s="38">
        <v>44782</v>
      </c>
      <c r="C251" s="39">
        <v>221</v>
      </c>
      <c r="D251" s="76" t="s">
        <v>19</v>
      </c>
      <c r="E251" s="27" t="str">
        <f t="shared" si="21"/>
        <v/>
      </c>
      <c r="F251" s="27" t="str">
        <f t="shared" si="21"/>
        <v/>
      </c>
      <c r="G251" s="27" t="str">
        <f t="shared" si="21"/>
        <v/>
      </c>
      <c r="H251" s="27" t="str">
        <f t="shared" si="21"/>
        <v/>
      </c>
      <c r="I251" s="27" t="str">
        <f t="shared" si="21"/>
        <v/>
      </c>
      <c r="J251" s="27" t="str">
        <f t="shared" si="21"/>
        <v/>
      </c>
      <c r="K251" s="27" t="str">
        <f t="shared" si="21"/>
        <v/>
      </c>
      <c r="L251" s="27" t="str">
        <f t="shared" si="21"/>
        <v/>
      </c>
      <c r="M251" s="27" t="str">
        <f t="shared" si="21"/>
        <v/>
      </c>
      <c r="N251" s="27" t="str">
        <f t="shared" si="21"/>
        <v/>
      </c>
      <c r="O251" s="27" t="str">
        <f t="shared" si="21"/>
        <v/>
      </c>
      <c r="P251" s="40"/>
      <c r="Q251" s="41"/>
    </row>
    <row r="252" spans="1:17" ht="15" customHeight="1" x14ac:dyDescent="0.25">
      <c r="A252" s="37" t="s">
        <v>21</v>
      </c>
      <c r="B252" s="38">
        <v>44782</v>
      </c>
      <c r="C252" s="39">
        <v>221</v>
      </c>
      <c r="D252" s="76" t="s">
        <v>19</v>
      </c>
      <c r="E252" s="27">
        <f t="shared" si="21"/>
        <v>223.6</v>
      </c>
      <c r="F252" s="27">
        <f t="shared" si="21"/>
        <v>39.614999999999995</v>
      </c>
      <c r="G252" s="27">
        <f t="shared" si="21"/>
        <v>10.82</v>
      </c>
      <c r="H252" s="27">
        <f t="shared" si="21"/>
        <v>3.6500000000000004</v>
      </c>
      <c r="I252" s="27" t="str">
        <f t="shared" si="21"/>
        <v/>
      </c>
      <c r="J252" s="27" t="str">
        <f t="shared" si="21"/>
        <v/>
      </c>
      <c r="K252" s="27" t="str">
        <f t="shared" si="21"/>
        <v/>
      </c>
      <c r="L252" s="27" t="str">
        <f t="shared" si="21"/>
        <v/>
      </c>
      <c r="M252" s="27" t="str">
        <f t="shared" si="21"/>
        <v/>
      </c>
      <c r="N252" s="27" t="str">
        <f t="shared" si="21"/>
        <v/>
      </c>
      <c r="O252" s="27" t="str">
        <f t="shared" si="21"/>
        <v/>
      </c>
      <c r="P252" s="40"/>
      <c r="Q252" s="41"/>
    </row>
    <row r="253" spans="1:17" ht="15" customHeight="1" thickBot="1" x14ac:dyDescent="0.3">
      <c r="A253" s="44" t="s">
        <v>18</v>
      </c>
      <c r="B253" s="45">
        <v>44782</v>
      </c>
      <c r="C253" s="46">
        <v>221</v>
      </c>
      <c r="D253" s="77" t="s">
        <v>19</v>
      </c>
      <c r="E253" s="25" t="str">
        <f t="shared" si="21"/>
        <v/>
      </c>
      <c r="F253" s="25" t="str">
        <f t="shared" si="21"/>
        <v/>
      </c>
      <c r="G253" s="25" t="str">
        <f t="shared" si="21"/>
        <v/>
      </c>
      <c r="H253" s="25" t="str">
        <f t="shared" si="21"/>
        <v/>
      </c>
      <c r="I253" s="25" t="str">
        <f t="shared" si="21"/>
        <v/>
      </c>
      <c r="J253" s="25" t="str">
        <f t="shared" si="21"/>
        <v/>
      </c>
      <c r="K253" s="25" t="str">
        <f t="shared" si="21"/>
        <v/>
      </c>
      <c r="L253" s="25" t="str">
        <f t="shared" si="21"/>
        <v/>
      </c>
      <c r="M253" s="25" t="str">
        <f t="shared" si="21"/>
        <v/>
      </c>
      <c r="N253" s="25" t="str">
        <f t="shared" si="21"/>
        <v/>
      </c>
      <c r="O253" s="25" t="str">
        <f t="shared" si="21"/>
        <v/>
      </c>
      <c r="P253" s="47"/>
      <c r="Q253" s="48"/>
    </row>
    <row r="254" spans="1:17" ht="15" customHeight="1" x14ac:dyDescent="0.25">
      <c r="A254" s="31" t="s">
        <v>8</v>
      </c>
      <c r="B254" s="32">
        <v>44788</v>
      </c>
      <c r="C254" s="9">
        <v>227</v>
      </c>
      <c r="D254" s="75">
        <v>1</v>
      </c>
      <c r="E254" s="34">
        <v>124.85</v>
      </c>
      <c r="F254" s="34">
        <v>5.09</v>
      </c>
      <c r="G254" s="34">
        <v>0.53</v>
      </c>
      <c r="H254" s="34"/>
      <c r="I254" s="34"/>
      <c r="J254" s="34"/>
      <c r="K254" s="34"/>
      <c r="L254" s="34"/>
      <c r="M254" s="34"/>
      <c r="N254" s="34"/>
      <c r="O254" s="34"/>
      <c r="P254" s="35"/>
      <c r="Q254" s="36"/>
    </row>
    <row r="255" spans="1:17" ht="15" customHeight="1" x14ac:dyDescent="0.25">
      <c r="A255" s="37" t="s">
        <v>11</v>
      </c>
      <c r="B255" s="38">
        <v>44788</v>
      </c>
      <c r="C255" s="39">
        <v>227</v>
      </c>
      <c r="D255" s="76">
        <v>1</v>
      </c>
      <c r="E255" s="28">
        <v>189.46</v>
      </c>
      <c r="F255" s="28">
        <v>17.690000000000001</v>
      </c>
      <c r="G255" s="28">
        <v>1</v>
      </c>
      <c r="H255" s="28">
        <v>0.15</v>
      </c>
      <c r="I255" s="28"/>
      <c r="J255" s="28"/>
      <c r="K255" s="28"/>
      <c r="L255" s="28"/>
      <c r="M255" s="28"/>
      <c r="N255" s="28"/>
      <c r="O255" s="28"/>
      <c r="P255" s="40"/>
      <c r="Q255" s="41"/>
    </row>
    <row r="256" spans="1:17" ht="15" customHeight="1" x14ac:dyDescent="0.25">
      <c r="A256" s="37" t="s">
        <v>12</v>
      </c>
      <c r="B256" s="38">
        <v>44788</v>
      </c>
      <c r="C256" s="39">
        <v>227</v>
      </c>
      <c r="D256" s="76">
        <v>1</v>
      </c>
      <c r="E256" s="28">
        <v>268.8</v>
      </c>
      <c r="F256" s="28">
        <v>53.52</v>
      </c>
      <c r="G256" s="28">
        <v>12.86</v>
      </c>
      <c r="H256" s="28">
        <v>2.46</v>
      </c>
      <c r="I256" s="28">
        <v>0.56999999999999995</v>
      </c>
      <c r="J256" s="28">
        <v>0.14000000000000001</v>
      </c>
      <c r="K256" s="28">
        <v>0.02</v>
      </c>
      <c r="L256" s="28"/>
      <c r="M256" s="28"/>
      <c r="N256" s="28"/>
      <c r="O256" s="28"/>
      <c r="P256" s="40"/>
      <c r="Q256" s="41"/>
    </row>
    <row r="257" spans="1:17" ht="15" customHeight="1" x14ac:dyDescent="0.25">
      <c r="A257" s="37" t="s">
        <v>13</v>
      </c>
      <c r="B257" s="38">
        <v>44788</v>
      </c>
      <c r="C257" s="39">
        <v>227</v>
      </c>
      <c r="D257" s="76">
        <v>1</v>
      </c>
      <c r="E257" s="28">
        <v>219.4</v>
      </c>
      <c r="F257" s="28">
        <v>37.549999999999997</v>
      </c>
      <c r="G257" s="28">
        <v>50.02</v>
      </c>
      <c r="H257" s="28">
        <v>16.600000000000001</v>
      </c>
      <c r="I257" s="28">
        <v>5.36</v>
      </c>
      <c r="J257" s="28">
        <v>2.84</v>
      </c>
      <c r="K257" s="28">
        <v>0</v>
      </c>
      <c r="L257" s="28"/>
      <c r="M257" s="28"/>
      <c r="N257" s="28"/>
      <c r="O257" s="28"/>
      <c r="P257" s="40"/>
      <c r="Q257" s="41"/>
    </row>
    <row r="258" spans="1:17" ht="15" customHeight="1" x14ac:dyDescent="0.25">
      <c r="A258" s="37" t="s">
        <v>27</v>
      </c>
      <c r="B258" s="38">
        <v>44788</v>
      </c>
      <c r="C258" s="39">
        <v>227</v>
      </c>
      <c r="D258" s="76">
        <v>1</v>
      </c>
      <c r="E258" s="28">
        <v>221.8</v>
      </c>
      <c r="F258" s="28">
        <v>53.78</v>
      </c>
      <c r="G258" s="28">
        <v>32.01</v>
      </c>
      <c r="H258" s="28">
        <v>12.86</v>
      </c>
      <c r="I258" s="28">
        <v>4.22</v>
      </c>
      <c r="J258" s="28">
        <v>2.2400000000000002</v>
      </c>
      <c r="K258" s="28"/>
      <c r="L258" s="28"/>
      <c r="M258" s="28"/>
      <c r="N258" s="28"/>
      <c r="O258" s="28"/>
      <c r="P258" s="40"/>
      <c r="Q258" s="41"/>
    </row>
    <row r="259" spans="1:17" ht="15" customHeight="1" x14ac:dyDescent="0.25">
      <c r="A259" s="37" t="s">
        <v>16</v>
      </c>
      <c r="B259" s="38">
        <v>44788</v>
      </c>
      <c r="C259" s="39">
        <v>227</v>
      </c>
      <c r="D259" s="76">
        <v>1</v>
      </c>
      <c r="E259" s="28">
        <v>2144</v>
      </c>
      <c r="F259" s="28">
        <v>656.1</v>
      </c>
      <c r="G259" s="28">
        <v>139.83000000000001</v>
      </c>
      <c r="H259" s="28">
        <v>59.7</v>
      </c>
      <c r="I259" s="28">
        <v>18.07</v>
      </c>
      <c r="J259" s="28">
        <v>5.89</v>
      </c>
      <c r="K259" s="28"/>
      <c r="L259" s="28"/>
      <c r="M259" s="28"/>
      <c r="N259" s="28"/>
      <c r="O259" s="28"/>
      <c r="P259" s="40"/>
      <c r="Q259" s="41"/>
    </row>
    <row r="260" spans="1:17" ht="15" customHeight="1" x14ac:dyDescent="0.25">
      <c r="A260" s="37" t="s">
        <v>17</v>
      </c>
      <c r="B260" s="38">
        <v>44788</v>
      </c>
      <c r="C260" s="39">
        <v>227</v>
      </c>
      <c r="D260" s="76">
        <v>1</v>
      </c>
      <c r="E260" s="28">
        <v>962.7</v>
      </c>
      <c r="F260" s="28">
        <v>747.4</v>
      </c>
      <c r="G260" s="28">
        <v>173.07</v>
      </c>
      <c r="H260" s="28">
        <v>67.489999999999995</v>
      </c>
      <c r="I260" s="28">
        <v>27.05</v>
      </c>
      <c r="J260" s="28">
        <v>12.8</v>
      </c>
      <c r="K260" s="28">
        <v>3.59</v>
      </c>
      <c r="L260" s="28">
        <v>1.01</v>
      </c>
      <c r="M260" s="28"/>
      <c r="N260" s="28"/>
      <c r="O260" s="28"/>
      <c r="P260" s="40"/>
      <c r="Q260" s="41"/>
    </row>
    <row r="261" spans="1:17" ht="15" customHeight="1" x14ac:dyDescent="0.25">
      <c r="A261" s="37" t="s">
        <v>21</v>
      </c>
      <c r="B261" s="38">
        <v>44788</v>
      </c>
      <c r="C261" s="39">
        <v>227</v>
      </c>
      <c r="D261" s="76">
        <v>1</v>
      </c>
      <c r="E261" s="28">
        <v>652.1</v>
      </c>
      <c r="F261" s="28">
        <v>479</v>
      </c>
      <c r="G261" s="28">
        <v>22.26</v>
      </c>
      <c r="H261" s="28"/>
      <c r="I261" s="28"/>
      <c r="J261" s="28"/>
      <c r="K261" s="28"/>
      <c r="L261" s="28"/>
      <c r="M261" s="28"/>
      <c r="N261" s="28"/>
      <c r="O261" s="28"/>
      <c r="P261" s="53"/>
      <c r="Q261" s="41"/>
    </row>
    <row r="262" spans="1:17" ht="15" customHeight="1" thickBot="1" x14ac:dyDescent="0.3">
      <c r="A262" s="44" t="s">
        <v>18</v>
      </c>
      <c r="B262" s="45">
        <v>44788</v>
      </c>
      <c r="C262" s="46">
        <v>227</v>
      </c>
      <c r="D262" s="77">
        <v>1</v>
      </c>
      <c r="E262" s="30" t="s">
        <v>9</v>
      </c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47"/>
      <c r="Q262" s="48"/>
    </row>
    <row r="263" spans="1:17" ht="15" customHeight="1" x14ac:dyDescent="0.25">
      <c r="A263" s="31" t="s">
        <v>8</v>
      </c>
      <c r="B263" s="32">
        <v>44788</v>
      </c>
      <c r="C263" s="33">
        <v>227</v>
      </c>
      <c r="D263" s="75">
        <v>2</v>
      </c>
      <c r="E263" s="34">
        <v>149.72999999999999</v>
      </c>
      <c r="F263" s="34">
        <v>6.61</v>
      </c>
      <c r="G263" s="34">
        <v>0.5</v>
      </c>
      <c r="H263" s="34"/>
      <c r="I263" s="34"/>
      <c r="J263" s="34"/>
      <c r="K263" s="34"/>
      <c r="L263" s="34"/>
      <c r="M263" s="34"/>
      <c r="N263" s="34"/>
      <c r="O263" s="34"/>
      <c r="P263" s="35"/>
      <c r="Q263" s="36"/>
    </row>
    <row r="264" spans="1:17" ht="15" customHeight="1" x14ac:dyDescent="0.25">
      <c r="A264" s="37" t="s">
        <v>11</v>
      </c>
      <c r="B264" s="38">
        <v>44788</v>
      </c>
      <c r="C264" s="39">
        <v>227</v>
      </c>
      <c r="D264" s="76">
        <v>2</v>
      </c>
      <c r="E264" s="28">
        <v>198.87</v>
      </c>
      <c r="F264" s="28">
        <v>12.85</v>
      </c>
      <c r="G264" s="28">
        <v>1.1200000000000001</v>
      </c>
      <c r="H264" s="28">
        <v>0.15</v>
      </c>
      <c r="I264" s="28"/>
      <c r="J264" s="28"/>
      <c r="K264" s="28"/>
      <c r="L264" s="28"/>
      <c r="M264" s="28"/>
      <c r="N264" s="28"/>
      <c r="O264" s="28"/>
      <c r="P264" s="40"/>
      <c r="Q264" s="41"/>
    </row>
    <row r="265" spans="1:17" ht="15" customHeight="1" x14ac:dyDescent="0.25">
      <c r="A265" s="37" t="s">
        <v>12</v>
      </c>
      <c r="B265" s="38">
        <v>44788</v>
      </c>
      <c r="C265" s="39">
        <v>227</v>
      </c>
      <c r="D265" s="76">
        <v>2</v>
      </c>
      <c r="E265" s="28">
        <v>334.5</v>
      </c>
      <c r="F265" s="28">
        <v>53.11</v>
      </c>
      <c r="G265" s="28">
        <v>10.77</v>
      </c>
      <c r="H265" s="28">
        <v>2.76</v>
      </c>
      <c r="I265" s="28">
        <v>0.65</v>
      </c>
      <c r="J265" s="28">
        <v>0.14000000000000001</v>
      </c>
      <c r="K265" s="28">
        <v>0.03</v>
      </c>
      <c r="L265" s="28"/>
      <c r="M265" s="28"/>
      <c r="N265" s="28"/>
      <c r="O265" s="28"/>
      <c r="P265" s="40"/>
      <c r="Q265" s="41"/>
    </row>
    <row r="266" spans="1:17" ht="15" customHeight="1" x14ac:dyDescent="0.25">
      <c r="A266" s="37" t="s">
        <v>13</v>
      </c>
      <c r="B266" s="38">
        <v>44788</v>
      </c>
      <c r="C266" s="39">
        <v>227</v>
      </c>
      <c r="D266" s="76">
        <v>2</v>
      </c>
      <c r="E266" s="28">
        <v>336.8</v>
      </c>
      <c r="F266" s="28">
        <v>47.6</v>
      </c>
      <c r="G266" s="28">
        <v>76.27</v>
      </c>
      <c r="H266" s="28">
        <v>25.85</v>
      </c>
      <c r="I266" s="28">
        <v>6.17</v>
      </c>
      <c r="J266" s="28">
        <v>2.3199999999999998</v>
      </c>
      <c r="K266" s="28">
        <v>0</v>
      </c>
      <c r="L266" s="28"/>
      <c r="M266" s="28"/>
      <c r="N266" s="28"/>
      <c r="O266" s="28"/>
      <c r="P266" s="40"/>
      <c r="Q266" s="41"/>
    </row>
    <row r="267" spans="1:17" ht="15" customHeight="1" x14ac:dyDescent="0.25">
      <c r="A267" s="37" t="s">
        <v>27</v>
      </c>
      <c r="B267" s="38">
        <v>44788</v>
      </c>
      <c r="C267" s="39">
        <v>227</v>
      </c>
      <c r="D267" s="76">
        <v>2</v>
      </c>
      <c r="E267" s="28">
        <v>291.8</v>
      </c>
      <c r="F267" s="28">
        <v>59.17</v>
      </c>
      <c r="G267" s="28">
        <v>23.76</v>
      </c>
      <c r="H267" s="28">
        <v>18.88</v>
      </c>
      <c r="I267" s="28">
        <v>7.09</v>
      </c>
      <c r="J267" s="28">
        <v>2.11</v>
      </c>
      <c r="K267" s="28"/>
      <c r="L267" s="28"/>
      <c r="M267" s="28"/>
      <c r="N267" s="28"/>
      <c r="O267" s="28"/>
      <c r="P267" s="40"/>
      <c r="Q267" s="41"/>
    </row>
    <row r="268" spans="1:17" ht="15" customHeight="1" x14ac:dyDescent="0.25">
      <c r="A268" s="37" t="s">
        <v>16</v>
      </c>
      <c r="B268" s="38">
        <v>44788</v>
      </c>
      <c r="C268" s="39">
        <v>227</v>
      </c>
      <c r="D268" s="76">
        <v>2</v>
      </c>
      <c r="E268" s="28">
        <v>1952.6</v>
      </c>
      <c r="F268" s="28">
        <v>802.8</v>
      </c>
      <c r="G268" s="28">
        <v>224</v>
      </c>
      <c r="H268" s="28">
        <v>67.81</v>
      </c>
      <c r="I268" s="28">
        <v>25.41</v>
      </c>
      <c r="J268" s="28">
        <v>5.94</v>
      </c>
      <c r="K268" s="28"/>
      <c r="L268" s="28"/>
      <c r="M268" s="28"/>
      <c r="N268" s="28"/>
      <c r="O268" s="28"/>
      <c r="P268" s="40"/>
      <c r="Q268" s="41"/>
    </row>
    <row r="269" spans="1:17" ht="15" customHeight="1" x14ac:dyDescent="0.25">
      <c r="A269" s="37" t="s">
        <v>17</v>
      </c>
      <c r="B269" s="38">
        <v>44788</v>
      </c>
      <c r="C269" s="39">
        <v>227</v>
      </c>
      <c r="D269" s="76">
        <v>2</v>
      </c>
      <c r="E269" s="28">
        <v>1172.5999999999999</v>
      </c>
      <c r="F269" s="28">
        <v>375.5</v>
      </c>
      <c r="G269" s="28">
        <v>97.46</v>
      </c>
      <c r="H269" s="28">
        <v>73.81</v>
      </c>
      <c r="I269" s="28">
        <v>39.03</v>
      </c>
      <c r="J269" s="28">
        <v>9.06</v>
      </c>
      <c r="K269" s="28">
        <v>2.64</v>
      </c>
      <c r="L269" s="28">
        <v>0.75</v>
      </c>
      <c r="M269" s="28"/>
      <c r="N269" s="28"/>
      <c r="O269" s="28"/>
      <c r="P269" s="40"/>
      <c r="Q269" s="41"/>
    </row>
    <row r="270" spans="1:17" ht="15" customHeight="1" x14ac:dyDescent="0.25">
      <c r="A270" s="37" t="s">
        <v>21</v>
      </c>
      <c r="B270" s="38">
        <v>44788</v>
      </c>
      <c r="C270" s="39">
        <v>227</v>
      </c>
      <c r="D270" s="76">
        <v>2</v>
      </c>
      <c r="E270" s="29">
        <v>514.9</v>
      </c>
      <c r="F270" s="29">
        <v>426.6</v>
      </c>
      <c r="G270" s="29">
        <v>31.16</v>
      </c>
      <c r="H270" s="29"/>
      <c r="I270" s="29"/>
      <c r="J270" s="29"/>
      <c r="K270" s="29"/>
      <c r="L270" s="29"/>
      <c r="M270" s="29"/>
      <c r="N270" s="29"/>
      <c r="O270" s="29"/>
      <c r="P270" s="42"/>
      <c r="Q270" s="43"/>
    </row>
    <row r="271" spans="1:17" ht="15" customHeight="1" thickBot="1" x14ac:dyDescent="0.3">
      <c r="A271" s="44" t="s">
        <v>18</v>
      </c>
      <c r="B271" s="45">
        <v>44788</v>
      </c>
      <c r="C271" s="46">
        <v>227</v>
      </c>
      <c r="D271" s="77">
        <v>2</v>
      </c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47"/>
      <c r="Q271" s="48"/>
    </row>
    <row r="272" spans="1:17" ht="15" customHeight="1" x14ac:dyDescent="0.25">
      <c r="A272" s="31" t="s">
        <v>8</v>
      </c>
      <c r="B272" s="32">
        <v>44788</v>
      </c>
      <c r="C272" s="33">
        <v>227</v>
      </c>
      <c r="D272" s="75" t="s">
        <v>19</v>
      </c>
      <c r="E272" s="49">
        <f t="shared" ref="E272:O272" si="22">IFERROR(AVERAGE(E254,E263),"")</f>
        <v>137.29</v>
      </c>
      <c r="F272" s="49">
        <f t="shared" si="22"/>
        <v>5.85</v>
      </c>
      <c r="G272" s="49">
        <f t="shared" si="22"/>
        <v>0.51500000000000001</v>
      </c>
      <c r="H272" s="49" t="str">
        <f t="shared" si="22"/>
        <v/>
      </c>
      <c r="I272" s="49" t="str">
        <f t="shared" si="22"/>
        <v/>
      </c>
      <c r="J272" s="49" t="str">
        <f t="shared" si="22"/>
        <v/>
      </c>
      <c r="K272" s="49" t="str">
        <f t="shared" si="22"/>
        <v/>
      </c>
      <c r="L272" s="49" t="str">
        <f t="shared" si="22"/>
        <v/>
      </c>
      <c r="M272" s="49" t="str">
        <f t="shared" si="22"/>
        <v/>
      </c>
      <c r="N272" s="49" t="str">
        <f t="shared" si="22"/>
        <v/>
      </c>
      <c r="O272" s="49" t="str">
        <f t="shared" si="22"/>
        <v/>
      </c>
      <c r="P272" s="35"/>
      <c r="Q272" s="36"/>
    </row>
    <row r="273" spans="1:17" ht="15" customHeight="1" x14ac:dyDescent="0.25">
      <c r="A273" s="37" t="s">
        <v>11</v>
      </c>
      <c r="B273" s="38">
        <v>44788</v>
      </c>
      <c r="C273" s="39">
        <v>227</v>
      </c>
      <c r="D273" s="76" t="s">
        <v>19</v>
      </c>
      <c r="E273" s="27">
        <f t="shared" ref="E273:O273" si="23">IFERROR(AVERAGE(E255,E264),"")</f>
        <v>194.16500000000002</v>
      </c>
      <c r="F273" s="27">
        <f t="shared" si="23"/>
        <v>15.27</v>
      </c>
      <c r="G273" s="27">
        <f t="shared" si="23"/>
        <v>1.06</v>
      </c>
      <c r="H273" s="27">
        <f t="shared" si="23"/>
        <v>0.15</v>
      </c>
      <c r="I273" s="27" t="str">
        <f t="shared" si="23"/>
        <v/>
      </c>
      <c r="J273" s="27" t="str">
        <f t="shared" si="23"/>
        <v/>
      </c>
      <c r="K273" s="27" t="str">
        <f t="shared" si="23"/>
        <v/>
      </c>
      <c r="L273" s="27" t="str">
        <f t="shared" si="23"/>
        <v/>
      </c>
      <c r="M273" s="27" t="str">
        <f t="shared" si="23"/>
        <v/>
      </c>
      <c r="N273" s="27" t="str">
        <f t="shared" si="23"/>
        <v/>
      </c>
      <c r="O273" s="27" t="str">
        <f t="shared" si="23"/>
        <v/>
      </c>
      <c r="P273" s="40"/>
      <c r="Q273" s="41"/>
    </row>
    <row r="274" spans="1:17" ht="15" customHeight="1" x14ac:dyDescent="0.25">
      <c r="A274" s="37" t="s">
        <v>12</v>
      </c>
      <c r="B274" s="38">
        <v>44788</v>
      </c>
      <c r="C274" s="39">
        <v>227</v>
      </c>
      <c r="D274" s="76" t="s">
        <v>19</v>
      </c>
      <c r="E274" s="27">
        <f t="shared" ref="E274:O274" si="24">IFERROR(AVERAGE(E256,E265),"")</f>
        <v>301.64999999999998</v>
      </c>
      <c r="F274" s="27">
        <f t="shared" si="24"/>
        <v>53.314999999999998</v>
      </c>
      <c r="G274" s="27">
        <f t="shared" si="24"/>
        <v>11.815</v>
      </c>
      <c r="H274" s="27">
        <f t="shared" si="24"/>
        <v>2.61</v>
      </c>
      <c r="I274" s="27">
        <f t="shared" si="24"/>
        <v>0.61</v>
      </c>
      <c r="J274" s="27">
        <f t="shared" si="24"/>
        <v>0.14000000000000001</v>
      </c>
      <c r="K274" s="27">
        <f t="shared" si="24"/>
        <v>2.5000000000000001E-2</v>
      </c>
      <c r="L274" s="27" t="str">
        <f t="shared" si="24"/>
        <v/>
      </c>
      <c r="M274" s="27" t="str">
        <f t="shared" si="24"/>
        <v/>
      </c>
      <c r="N274" s="27" t="str">
        <f t="shared" si="24"/>
        <v/>
      </c>
      <c r="O274" s="27" t="str">
        <f t="shared" si="24"/>
        <v/>
      </c>
      <c r="P274" s="40"/>
      <c r="Q274" s="41"/>
    </row>
    <row r="275" spans="1:17" ht="15" customHeight="1" x14ac:dyDescent="0.25">
      <c r="A275" s="37" t="s">
        <v>13</v>
      </c>
      <c r="B275" s="38">
        <v>44788</v>
      </c>
      <c r="C275" s="39">
        <v>227</v>
      </c>
      <c r="D275" s="76" t="s">
        <v>19</v>
      </c>
      <c r="E275" s="27">
        <f t="shared" ref="E275:O275" si="25">IFERROR(AVERAGE(E257,E266),"")</f>
        <v>278.10000000000002</v>
      </c>
      <c r="F275" s="27">
        <f t="shared" si="25"/>
        <v>42.575000000000003</v>
      </c>
      <c r="G275" s="27">
        <f t="shared" si="25"/>
        <v>63.144999999999996</v>
      </c>
      <c r="H275" s="27">
        <f t="shared" si="25"/>
        <v>21.225000000000001</v>
      </c>
      <c r="I275" s="27">
        <f t="shared" si="25"/>
        <v>5.7650000000000006</v>
      </c>
      <c r="J275" s="27">
        <f t="shared" si="25"/>
        <v>2.58</v>
      </c>
      <c r="K275" s="27">
        <f t="shared" si="25"/>
        <v>0</v>
      </c>
      <c r="L275" s="27" t="str">
        <f t="shared" si="25"/>
        <v/>
      </c>
      <c r="M275" s="27" t="str">
        <f t="shared" si="25"/>
        <v/>
      </c>
      <c r="N275" s="27" t="str">
        <f t="shared" si="25"/>
        <v/>
      </c>
      <c r="O275" s="27" t="str">
        <f t="shared" si="25"/>
        <v/>
      </c>
      <c r="P275" s="40"/>
      <c r="Q275" s="41"/>
    </row>
    <row r="276" spans="1:17" ht="15" customHeight="1" x14ac:dyDescent="0.25">
      <c r="A276" s="37" t="s">
        <v>27</v>
      </c>
      <c r="B276" s="38">
        <v>44788</v>
      </c>
      <c r="C276" s="39">
        <v>227</v>
      </c>
      <c r="D276" s="76" t="s">
        <v>19</v>
      </c>
      <c r="E276" s="27">
        <f t="shared" ref="E276:O276" si="26">IFERROR(AVERAGE(E258,E267),"")</f>
        <v>256.8</v>
      </c>
      <c r="F276" s="27">
        <f t="shared" si="26"/>
        <v>56.475000000000001</v>
      </c>
      <c r="G276" s="27">
        <f t="shared" si="26"/>
        <v>27.884999999999998</v>
      </c>
      <c r="H276" s="27">
        <f t="shared" si="26"/>
        <v>15.87</v>
      </c>
      <c r="I276" s="27">
        <f t="shared" si="26"/>
        <v>5.6549999999999994</v>
      </c>
      <c r="J276" s="27">
        <f t="shared" si="26"/>
        <v>2.1749999999999998</v>
      </c>
      <c r="K276" s="27" t="str">
        <f t="shared" si="26"/>
        <v/>
      </c>
      <c r="L276" s="27" t="str">
        <f t="shared" si="26"/>
        <v/>
      </c>
      <c r="M276" s="27" t="str">
        <f t="shared" si="26"/>
        <v/>
      </c>
      <c r="N276" s="27" t="str">
        <f t="shared" si="26"/>
        <v/>
      </c>
      <c r="O276" s="27" t="str">
        <f t="shared" si="26"/>
        <v/>
      </c>
      <c r="P276" s="40"/>
      <c r="Q276" s="41"/>
    </row>
    <row r="277" spans="1:17" ht="15" customHeight="1" x14ac:dyDescent="0.25">
      <c r="A277" s="37" t="s">
        <v>16</v>
      </c>
      <c r="B277" s="38">
        <v>44788</v>
      </c>
      <c r="C277" s="39">
        <v>227</v>
      </c>
      <c r="D277" s="76" t="s">
        <v>19</v>
      </c>
      <c r="E277" s="27">
        <f t="shared" ref="E277:O277" si="27">IFERROR(AVERAGE(E259,E268),"")</f>
        <v>2048.3000000000002</v>
      </c>
      <c r="F277" s="27">
        <f t="shared" si="27"/>
        <v>729.45</v>
      </c>
      <c r="G277" s="27">
        <f t="shared" si="27"/>
        <v>181.91500000000002</v>
      </c>
      <c r="H277" s="27">
        <f t="shared" si="27"/>
        <v>63.755000000000003</v>
      </c>
      <c r="I277" s="27">
        <f t="shared" si="27"/>
        <v>21.740000000000002</v>
      </c>
      <c r="J277" s="27">
        <f t="shared" si="27"/>
        <v>5.915</v>
      </c>
      <c r="K277" s="27" t="str">
        <f t="shared" si="27"/>
        <v/>
      </c>
      <c r="L277" s="27" t="str">
        <f t="shared" si="27"/>
        <v/>
      </c>
      <c r="M277" s="27" t="str">
        <f t="shared" si="27"/>
        <v/>
      </c>
      <c r="N277" s="27" t="str">
        <f t="shared" si="27"/>
        <v/>
      </c>
      <c r="O277" s="27" t="str">
        <f t="shared" si="27"/>
        <v/>
      </c>
      <c r="P277" s="40"/>
      <c r="Q277" s="41"/>
    </row>
    <row r="278" spans="1:17" ht="15" customHeight="1" x14ac:dyDescent="0.25">
      <c r="A278" s="37" t="s">
        <v>17</v>
      </c>
      <c r="B278" s="38">
        <v>44788</v>
      </c>
      <c r="C278" s="39">
        <v>227</v>
      </c>
      <c r="D278" s="76" t="s">
        <v>19</v>
      </c>
      <c r="E278" s="27">
        <f t="shared" ref="E278:O278" si="28">IFERROR(AVERAGE(E260,E269),"")</f>
        <v>1067.6500000000001</v>
      </c>
      <c r="F278" s="27">
        <f t="shared" si="28"/>
        <v>561.45000000000005</v>
      </c>
      <c r="G278" s="27">
        <f t="shared" si="28"/>
        <v>135.26499999999999</v>
      </c>
      <c r="H278" s="27">
        <f t="shared" si="28"/>
        <v>70.650000000000006</v>
      </c>
      <c r="I278" s="27">
        <f t="shared" si="28"/>
        <v>33.04</v>
      </c>
      <c r="J278" s="27">
        <f t="shared" si="28"/>
        <v>10.93</v>
      </c>
      <c r="K278" s="27">
        <f t="shared" si="28"/>
        <v>3.1150000000000002</v>
      </c>
      <c r="L278" s="27">
        <f t="shared" si="28"/>
        <v>0.88</v>
      </c>
      <c r="M278" s="27" t="str">
        <f t="shared" si="28"/>
        <v/>
      </c>
      <c r="N278" s="27" t="str">
        <f t="shared" si="28"/>
        <v/>
      </c>
      <c r="O278" s="27" t="str">
        <f t="shared" si="28"/>
        <v/>
      </c>
      <c r="P278" s="40"/>
      <c r="Q278" s="41"/>
    </row>
    <row r="279" spans="1:17" ht="15" customHeight="1" x14ac:dyDescent="0.25">
      <c r="A279" s="37" t="s">
        <v>21</v>
      </c>
      <c r="B279" s="38">
        <v>44788</v>
      </c>
      <c r="C279" s="39">
        <v>227</v>
      </c>
      <c r="D279" s="76" t="s">
        <v>19</v>
      </c>
      <c r="E279" s="27">
        <f t="shared" ref="E279:O279" si="29">IFERROR(AVERAGE(E261,E270),"")</f>
        <v>583.5</v>
      </c>
      <c r="F279" s="27">
        <f t="shared" si="29"/>
        <v>452.8</v>
      </c>
      <c r="G279" s="27">
        <f t="shared" si="29"/>
        <v>26.71</v>
      </c>
      <c r="H279" s="27" t="str">
        <f t="shared" si="29"/>
        <v/>
      </c>
      <c r="I279" s="27" t="str">
        <f t="shared" si="29"/>
        <v/>
      </c>
      <c r="J279" s="27" t="str">
        <f t="shared" si="29"/>
        <v/>
      </c>
      <c r="K279" s="27" t="str">
        <f t="shared" si="29"/>
        <v/>
      </c>
      <c r="L279" s="27" t="str">
        <f t="shared" si="29"/>
        <v/>
      </c>
      <c r="M279" s="27" t="str">
        <f t="shared" si="29"/>
        <v/>
      </c>
      <c r="N279" s="27" t="str">
        <f t="shared" si="29"/>
        <v/>
      </c>
      <c r="O279" s="27" t="str">
        <f t="shared" si="29"/>
        <v/>
      </c>
      <c r="P279" s="40"/>
      <c r="Q279" s="41"/>
    </row>
    <row r="280" spans="1:17" ht="15" customHeight="1" thickBot="1" x14ac:dyDescent="0.3">
      <c r="A280" s="44" t="s">
        <v>18</v>
      </c>
      <c r="B280" s="45">
        <v>44788</v>
      </c>
      <c r="C280" s="46">
        <v>227</v>
      </c>
      <c r="D280" s="77" t="s">
        <v>19</v>
      </c>
      <c r="E280" s="25" t="str">
        <f t="shared" ref="E280:O280" si="30">IFERROR(AVERAGE(E262,E271),"")</f>
        <v/>
      </c>
      <c r="F280" s="25" t="str">
        <f t="shared" si="30"/>
        <v/>
      </c>
      <c r="G280" s="25" t="str">
        <f t="shared" si="30"/>
        <v/>
      </c>
      <c r="H280" s="25" t="str">
        <f t="shared" si="30"/>
        <v/>
      </c>
      <c r="I280" s="25" t="str">
        <f t="shared" si="30"/>
        <v/>
      </c>
      <c r="J280" s="25" t="str">
        <f t="shared" si="30"/>
        <v/>
      </c>
      <c r="K280" s="25" t="str">
        <f t="shared" si="30"/>
        <v/>
      </c>
      <c r="L280" s="25" t="str">
        <f t="shared" si="30"/>
        <v/>
      </c>
      <c r="M280" s="25" t="str">
        <f t="shared" si="30"/>
        <v/>
      </c>
      <c r="N280" s="25" t="str">
        <f t="shared" si="30"/>
        <v/>
      </c>
      <c r="O280" s="25" t="str">
        <f t="shared" si="30"/>
        <v/>
      </c>
      <c r="P280" s="47"/>
      <c r="Q280" s="48"/>
    </row>
    <row r="281" spans="1:17" ht="15" customHeight="1" x14ac:dyDescent="0.25">
      <c r="A281" s="31" t="s">
        <v>8</v>
      </c>
      <c r="B281" s="32">
        <v>44802</v>
      </c>
      <c r="C281" s="68">
        <v>241</v>
      </c>
      <c r="D281" s="75">
        <v>1</v>
      </c>
      <c r="E281" s="34" t="s">
        <v>9</v>
      </c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5" t="s">
        <v>28</v>
      </c>
      <c r="Q281" s="36"/>
    </row>
    <row r="282" spans="1:17" ht="15" customHeight="1" x14ac:dyDescent="0.25">
      <c r="A282" s="37" t="s">
        <v>11</v>
      </c>
      <c r="B282" s="38">
        <v>44802</v>
      </c>
      <c r="C282" s="69">
        <v>241</v>
      </c>
      <c r="D282" s="76">
        <v>1</v>
      </c>
      <c r="E282" s="28">
        <v>426.6</v>
      </c>
      <c r="F282" s="28">
        <v>170.61</v>
      </c>
      <c r="G282" s="28">
        <v>7.06</v>
      </c>
      <c r="H282" s="28">
        <v>1.47</v>
      </c>
      <c r="I282" s="28"/>
      <c r="J282" s="28"/>
      <c r="K282" s="28"/>
      <c r="L282" s="28"/>
      <c r="M282" s="28"/>
      <c r="N282" s="28"/>
      <c r="O282" s="28"/>
      <c r="P282" s="40"/>
      <c r="Q282" s="41"/>
    </row>
    <row r="283" spans="1:17" ht="15" customHeight="1" x14ac:dyDescent="0.25">
      <c r="A283" s="37" t="s">
        <v>12</v>
      </c>
      <c r="B283" s="38">
        <v>44802</v>
      </c>
      <c r="C283" s="69">
        <v>241</v>
      </c>
      <c r="D283" s="76">
        <v>1</v>
      </c>
      <c r="E283" s="28">
        <v>698.6</v>
      </c>
      <c r="F283" s="28">
        <v>114.89</v>
      </c>
      <c r="G283" s="28">
        <v>32.85</v>
      </c>
      <c r="H283" s="28">
        <v>6.7</v>
      </c>
      <c r="I283" s="28">
        <v>1.88</v>
      </c>
      <c r="J283" s="28"/>
      <c r="K283" s="28"/>
      <c r="L283" s="28"/>
      <c r="M283" s="28"/>
      <c r="N283" s="28"/>
      <c r="O283" s="28"/>
      <c r="P283" s="40"/>
      <c r="Q283" s="41"/>
    </row>
    <row r="284" spans="1:17" ht="15" customHeight="1" x14ac:dyDescent="0.25">
      <c r="A284" s="37" t="s">
        <v>13</v>
      </c>
      <c r="B284" s="38">
        <v>44802</v>
      </c>
      <c r="C284" s="69">
        <v>241</v>
      </c>
      <c r="D284" s="76">
        <v>1</v>
      </c>
      <c r="E284" s="28">
        <v>311.3</v>
      </c>
      <c r="F284" s="28">
        <v>74.19</v>
      </c>
      <c r="G284" s="28">
        <v>15.77</v>
      </c>
      <c r="H284" s="28">
        <v>4.78</v>
      </c>
      <c r="I284" s="28">
        <v>2.0499999999999998</v>
      </c>
      <c r="J284" s="28"/>
      <c r="K284" s="28"/>
      <c r="L284" s="28"/>
      <c r="M284" s="28"/>
      <c r="N284" s="28"/>
      <c r="O284" s="28"/>
      <c r="P284" s="40"/>
      <c r="Q284" s="41"/>
    </row>
    <row r="285" spans="1:17" ht="15" customHeight="1" x14ac:dyDescent="0.25">
      <c r="A285" s="37" t="s">
        <v>27</v>
      </c>
      <c r="B285" s="38">
        <v>44802</v>
      </c>
      <c r="C285" s="69">
        <v>241</v>
      </c>
      <c r="D285" s="76">
        <v>1</v>
      </c>
      <c r="E285" s="28">
        <v>430.1</v>
      </c>
      <c r="F285" s="28">
        <v>53.03</v>
      </c>
      <c r="G285" s="28">
        <v>15</v>
      </c>
      <c r="H285" s="28">
        <v>14.56</v>
      </c>
      <c r="I285" s="28">
        <v>4.51</v>
      </c>
      <c r="J285" s="28">
        <v>3.38</v>
      </c>
      <c r="K285" s="28"/>
      <c r="L285" s="28"/>
      <c r="M285" s="28"/>
      <c r="N285" s="28"/>
      <c r="O285" s="28"/>
      <c r="P285" s="40"/>
      <c r="Q285" s="41"/>
    </row>
    <row r="286" spans="1:17" ht="15" customHeight="1" x14ac:dyDescent="0.25">
      <c r="A286" s="37" t="s">
        <v>16</v>
      </c>
      <c r="B286" s="38">
        <v>44802</v>
      </c>
      <c r="C286" s="69">
        <v>241</v>
      </c>
      <c r="D286" s="76">
        <v>1</v>
      </c>
      <c r="E286" s="28">
        <v>779.1</v>
      </c>
      <c r="F286" s="28">
        <v>103.34</v>
      </c>
      <c r="G286" s="28">
        <v>24.78</v>
      </c>
      <c r="H286" s="28">
        <v>11.51</v>
      </c>
      <c r="I286" s="28">
        <v>4.96</v>
      </c>
      <c r="J286" s="28">
        <v>1.8</v>
      </c>
      <c r="K286" s="28"/>
      <c r="L286" s="28"/>
      <c r="M286" s="28"/>
      <c r="N286" s="28"/>
      <c r="O286" s="28"/>
      <c r="P286" s="40"/>
      <c r="Q286" s="41"/>
    </row>
    <row r="287" spans="1:17" ht="15" customHeight="1" x14ac:dyDescent="0.25">
      <c r="A287" s="37" t="s">
        <v>17</v>
      </c>
      <c r="B287" s="38">
        <v>44802</v>
      </c>
      <c r="C287" s="69">
        <v>241</v>
      </c>
      <c r="D287" s="76">
        <v>1</v>
      </c>
      <c r="E287" s="28">
        <v>475.1</v>
      </c>
      <c r="F287" s="28">
        <v>178.03</v>
      </c>
      <c r="G287" s="28">
        <v>34.14</v>
      </c>
      <c r="H287" s="28">
        <v>29.86</v>
      </c>
      <c r="I287" s="28">
        <v>21.17</v>
      </c>
      <c r="J287" s="28">
        <v>8.85</v>
      </c>
      <c r="K287" s="28">
        <v>2.42</v>
      </c>
      <c r="L287" s="28">
        <v>0.94</v>
      </c>
      <c r="M287" s="28"/>
      <c r="N287" s="28"/>
      <c r="O287" s="28"/>
      <c r="P287" s="40"/>
      <c r="Q287" s="41"/>
    </row>
    <row r="288" spans="1:17" ht="15" customHeight="1" x14ac:dyDescent="0.25">
      <c r="A288" s="37" t="s">
        <v>21</v>
      </c>
      <c r="B288" s="38">
        <v>44802</v>
      </c>
      <c r="C288" s="69">
        <v>241</v>
      </c>
      <c r="D288" s="76">
        <v>1</v>
      </c>
      <c r="E288" s="28">
        <v>2146</v>
      </c>
      <c r="F288" s="28">
        <v>472</v>
      </c>
      <c r="G288" s="28">
        <v>62</v>
      </c>
      <c r="H288" s="28"/>
      <c r="I288" s="28"/>
      <c r="J288" s="28"/>
      <c r="K288" s="28"/>
      <c r="L288" s="28"/>
      <c r="M288" s="28"/>
      <c r="N288" s="28"/>
      <c r="O288" s="28"/>
      <c r="P288" s="53"/>
      <c r="Q288" s="41"/>
    </row>
    <row r="289" spans="1:17" ht="15" customHeight="1" thickBot="1" x14ac:dyDescent="0.3">
      <c r="A289" s="37" t="s">
        <v>18</v>
      </c>
      <c r="B289" s="38">
        <v>44802</v>
      </c>
      <c r="C289" s="69">
        <v>241</v>
      </c>
      <c r="D289" s="76">
        <v>1</v>
      </c>
      <c r="E289" s="28" t="s">
        <v>9</v>
      </c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40"/>
      <c r="Q289" s="41"/>
    </row>
    <row r="290" spans="1:17" ht="15" customHeight="1" x14ac:dyDescent="0.25">
      <c r="A290" s="31" t="s">
        <v>8</v>
      </c>
      <c r="B290" s="32">
        <v>44802</v>
      </c>
      <c r="C290" s="68">
        <v>241</v>
      </c>
      <c r="D290" s="75">
        <v>2</v>
      </c>
      <c r="E290" s="34" t="s">
        <v>9</v>
      </c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5"/>
      <c r="Q290" s="36"/>
    </row>
    <row r="291" spans="1:17" ht="15" customHeight="1" x14ac:dyDescent="0.25">
      <c r="A291" s="37" t="s">
        <v>11</v>
      </c>
      <c r="B291" s="38">
        <v>44802</v>
      </c>
      <c r="C291" s="69">
        <v>241</v>
      </c>
      <c r="D291" s="76">
        <v>2</v>
      </c>
      <c r="E291" s="28">
        <v>344</v>
      </c>
      <c r="F291" s="28">
        <v>35.25</v>
      </c>
      <c r="G291" s="28">
        <v>4.37</v>
      </c>
      <c r="H291" s="28">
        <v>0.89</v>
      </c>
      <c r="I291" s="28"/>
      <c r="J291" s="28"/>
      <c r="K291" s="28"/>
      <c r="L291" s="28"/>
      <c r="M291" s="28"/>
      <c r="N291" s="28"/>
      <c r="O291" s="28"/>
      <c r="P291" s="40"/>
      <c r="Q291" s="41"/>
    </row>
    <row r="292" spans="1:17" ht="15" customHeight="1" x14ac:dyDescent="0.25">
      <c r="A292" s="37" t="s">
        <v>12</v>
      </c>
      <c r="B292" s="38">
        <v>44802</v>
      </c>
      <c r="C292" s="69">
        <v>241</v>
      </c>
      <c r="D292" s="76">
        <v>2</v>
      </c>
      <c r="E292" s="28">
        <v>655.29999999999995</v>
      </c>
      <c r="F292" s="28">
        <v>114.72</v>
      </c>
      <c r="G292" s="28">
        <v>29.16</v>
      </c>
      <c r="H292" s="28">
        <v>8.74</v>
      </c>
      <c r="I292" s="28">
        <v>2.4500000000000002</v>
      </c>
      <c r="J292" s="28"/>
      <c r="K292" s="28"/>
      <c r="L292" s="28"/>
      <c r="M292" s="28"/>
      <c r="N292" s="28"/>
      <c r="O292" s="28"/>
      <c r="P292" s="40"/>
      <c r="Q292" s="41"/>
    </row>
    <row r="293" spans="1:17" ht="15" customHeight="1" x14ac:dyDescent="0.25">
      <c r="A293" s="37" t="s">
        <v>13</v>
      </c>
      <c r="B293" s="38">
        <v>44802</v>
      </c>
      <c r="C293" s="69">
        <v>241</v>
      </c>
      <c r="D293" s="76">
        <v>2</v>
      </c>
      <c r="E293" s="28">
        <v>657.6</v>
      </c>
      <c r="F293" s="28">
        <v>136.12</v>
      </c>
      <c r="G293" s="28">
        <v>40.770000000000003</v>
      </c>
      <c r="H293" s="28">
        <v>10.78</v>
      </c>
      <c r="I293" s="28">
        <v>2.5499999999999998</v>
      </c>
      <c r="J293" s="28"/>
      <c r="K293" s="28"/>
      <c r="L293" s="28"/>
      <c r="M293" s="28"/>
      <c r="N293" s="28"/>
      <c r="O293" s="28"/>
      <c r="P293" s="40"/>
      <c r="Q293" s="41"/>
    </row>
    <row r="294" spans="1:17" ht="15" customHeight="1" x14ac:dyDescent="0.25">
      <c r="A294" s="37" t="s">
        <v>27</v>
      </c>
      <c r="B294" s="38">
        <v>44802</v>
      </c>
      <c r="C294" s="69">
        <v>241</v>
      </c>
      <c r="D294" s="76">
        <v>2</v>
      </c>
      <c r="E294" s="28">
        <v>312.60000000000002</v>
      </c>
      <c r="F294" s="28">
        <v>89.05</v>
      </c>
      <c r="G294" s="28">
        <v>32.75</v>
      </c>
      <c r="H294" s="28">
        <v>34.700000000000003</v>
      </c>
      <c r="I294" s="28">
        <v>15.53</v>
      </c>
      <c r="J294" s="28">
        <v>6.49</v>
      </c>
      <c r="K294" s="28"/>
      <c r="L294" s="28"/>
      <c r="M294" s="28"/>
      <c r="N294" s="28"/>
      <c r="O294" s="28"/>
      <c r="P294" s="40"/>
      <c r="Q294" s="41"/>
    </row>
    <row r="295" spans="1:17" ht="15" customHeight="1" x14ac:dyDescent="0.25">
      <c r="A295" s="37" t="s">
        <v>16</v>
      </c>
      <c r="B295" s="38">
        <v>44802</v>
      </c>
      <c r="C295" s="69">
        <v>241</v>
      </c>
      <c r="D295" s="76">
        <v>2</v>
      </c>
      <c r="E295" s="28">
        <v>277.10000000000002</v>
      </c>
      <c r="F295" s="28">
        <v>41.77</v>
      </c>
      <c r="G295" s="28">
        <v>31.66</v>
      </c>
      <c r="H295" s="28">
        <v>21.4</v>
      </c>
      <c r="I295" s="28">
        <v>6.35</v>
      </c>
      <c r="J295" s="28">
        <v>1.88</v>
      </c>
      <c r="K295" s="28"/>
      <c r="L295" s="28"/>
      <c r="M295" s="28"/>
      <c r="N295" s="28"/>
      <c r="O295" s="28"/>
      <c r="P295" s="40"/>
      <c r="Q295" s="41"/>
    </row>
    <row r="296" spans="1:17" ht="15" customHeight="1" x14ac:dyDescent="0.25">
      <c r="A296" s="37" t="s">
        <v>17</v>
      </c>
      <c r="B296" s="38">
        <v>44802</v>
      </c>
      <c r="C296" s="69">
        <v>241</v>
      </c>
      <c r="D296" s="76">
        <v>2</v>
      </c>
      <c r="E296" s="28">
        <v>203.6</v>
      </c>
      <c r="F296" s="28">
        <v>129.38</v>
      </c>
      <c r="G296" s="28">
        <v>98.52</v>
      </c>
      <c r="H296" s="28">
        <v>24.11</v>
      </c>
      <c r="I296" s="28">
        <v>11.36</v>
      </c>
      <c r="J296" s="28">
        <v>5.04</v>
      </c>
      <c r="K296" s="28">
        <v>2.2200000000000002</v>
      </c>
      <c r="L296" s="28">
        <v>0.73</v>
      </c>
      <c r="M296" s="28"/>
      <c r="N296" s="28"/>
      <c r="O296" s="28"/>
      <c r="P296" s="40"/>
      <c r="Q296" s="41"/>
    </row>
    <row r="297" spans="1:17" ht="15" customHeight="1" x14ac:dyDescent="0.25">
      <c r="A297" s="37" t="s">
        <v>21</v>
      </c>
      <c r="B297" s="38">
        <v>44802</v>
      </c>
      <c r="C297" s="69">
        <v>241</v>
      </c>
      <c r="D297" s="76">
        <v>2</v>
      </c>
      <c r="E297" s="29">
        <v>1898</v>
      </c>
      <c r="F297" s="29">
        <v>615.1</v>
      </c>
      <c r="G297" s="29">
        <v>181.03</v>
      </c>
      <c r="H297" s="29"/>
      <c r="I297" s="29"/>
      <c r="J297" s="29"/>
      <c r="K297" s="29"/>
      <c r="L297" s="29"/>
      <c r="M297" s="29"/>
      <c r="N297" s="29"/>
      <c r="O297" s="29"/>
      <c r="P297" s="42"/>
      <c r="Q297" s="43"/>
    </row>
    <row r="298" spans="1:17" ht="15" customHeight="1" thickBot="1" x14ac:dyDescent="0.3">
      <c r="A298" s="44" t="s">
        <v>18</v>
      </c>
      <c r="B298" s="45">
        <v>44802</v>
      </c>
      <c r="C298" s="70">
        <v>241</v>
      </c>
      <c r="D298" s="77">
        <v>2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47"/>
      <c r="Q298" s="48"/>
    </row>
    <row r="299" spans="1:17" ht="15" customHeight="1" x14ac:dyDescent="0.25">
      <c r="A299" s="31" t="s">
        <v>8</v>
      </c>
      <c r="B299" s="32">
        <v>44802</v>
      </c>
      <c r="C299" s="68">
        <v>241</v>
      </c>
      <c r="D299" s="75" t="s">
        <v>19</v>
      </c>
      <c r="E299" s="49" t="str">
        <f t="shared" ref="E299:O299" si="31">IFERROR(AVERAGE(E281,E290),"")</f>
        <v/>
      </c>
      <c r="F299" s="49" t="str">
        <f t="shared" si="31"/>
        <v/>
      </c>
      <c r="G299" s="49" t="str">
        <f t="shared" si="31"/>
        <v/>
      </c>
      <c r="H299" s="49" t="str">
        <f t="shared" si="31"/>
        <v/>
      </c>
      <c r="I299" s="49" t="str">
        <f t="shared" si="31"/>
        <v/>
      </c>
      <c r="J299" s="49" t="str">
        <f t="shared" si="31"/>
        <v/>
      </c>
      <c r="K299" s="49" t="str">
        <f t="shared" si="31"/>
        <v/>
      </c>
      <c r="L299" s="49" t="str">
        <f t="shared" si="31"/>
        <v/>
      </c>
      <c r="M299" s="49" t="str">
        <f t="shared" si="31"/>
        <v/>
      </c>
      <c r="N299" s="49" t="str">
        <f t="shared" si="31"/>
        <v/>
      </c>
      <c r="O299" s="49" t="str">
        <f t="shared" si="31"/>
        <v/>
      </c>
      <c r="P299" s="35"/>
      <c r="Q299" s="36"/>
    </row>
    <row r="300" spans="1:17" ht="15" customHeight="1" x14ac:dyDescent="0.25">
      <c r="A300" s="37" t="s">
        <v>11</v>
      </c>
      <c r="B300" s="38">
        <v>44802</v>
      </c>
      <c r="C300" s="69">
        <v>241</v>
      </c>
      <c r="D300" s="76" t="s">
        <v>19</v>
      </c>
      <c r="E300" s="27">
        <f t="shared" ref="E300:O300" si="32">IFERROR(AVERAGE(E282,E291),"")</f>
        <v>385.3</v>
      </c>
      <c r="F300" s="27">
        <f t="shared" si="32"/>
        <v>102.93</v>
      </c>
      <c r="G300" s="27">
        <f t="shared" si="32"/>
        <v>5.7149999999999999</v>
      </c>
      <c r="H300" s="27">
        <f t="shared" si="32"/>
        <v>1.18</v>
      </c>
      <c r="I300" s="27" t="str">
        <f t="shared" si="32"/>
        <v/>
      </c>
      <c r="J300" s="27" t="str">
        <f t="shared" si="32"/>
        <v/>
      </c>
      <c r="K300" s="27" t="str">
        <f t="shared" si="32"/>
        <v/>
      </c>
      <c r="L300" s="27" t="str">
        <f t="shared" si="32"/>
        <v/>
      </c>
      <c r="M300" s="27" t="str">
        <f t="shared" si="32"/>
        <v/>
      </c>
      <c r="N300" s="27" t="str">
        <f t="shared" si="32"/>
        <v/>
      </c>
      <c r="O300" s="27" t="str">
        <f t="shared" si="32"/>
        <v/>
      </c>
      <c r="P300" s="40"/>
      <c r="Q300" s="41"/>
    </row>
    <row r="301" spans="1:17" ht="15" customHeight="1" x14ac:dyDescent="0.25">
      <c r="A301" s="37" t="s">
        <v>12</v>
      </c>
      <c r="B301" s="38">
        <v>44802</v>
      </c>
      <c r="C301" s="69">
        <v>241</v>
      </c>
      <c r="D301" s="76" t="s">
        <v>19</v>
      </c>
      <c r="E301" s="27">
        <f t="shared" ref="E301:O301" si="33">IFERROR(AVERAGE(E283,E292),"")</f>
        <v>676.95</v>
      </c>
      <c r="F301" s="27">
        <f t="shared" si="33"/>
        <v>114.80500000000001</v>
      </c>
      <c r="G301" s="27">
        <f t="shared" si="33"/>
        <v>31.005000000000003</v>
      </c>
      <c r="H301" s="27">
        <f t="shared" si="33"/>
        <v>7.7200000000000006</v>
      </c>
      <c r="I301" s="27">
        <f t="shared" si="33"/>
        <v>2.165</v>
      </c>
      <c r="J301" s="27" t="str">
        <f t="shared" si="33"/>
        <v/>
      </c>
      <c r="K301" s="27" t="str">
        <f t="shared" si="33"/>
        <v/>
      </c>
      <c r="L301" s="27" t="str">
        <f t="shared" si="33"/>
        <v/>
      </c>
      <c r="M301" s="27" t="str">
        <f t="shared" si="33"/>
        <v/>
      </c>
      <c r="N301" s="27" t="str">
        <f t="shared" si="33"/>
        <v/>
      </c>
      <c r="O301" s="27" t="str">
        <f t="shared" si="33"/>
        <v/>
      </c>
      <c r="P301" s="40"/>
      <c r="Q301" s="41"/>
    </row>
    <row r="302" spans="1:17" ht="15" customHeight="1" x14ac:dyDescent="0.25">
      <c r="A302" s="37" t="s">
        <v>13</v>
      </c>
      <c r="B302" s="38">
        <v>44802</v>
      </c>
      <c r="C302" s="69">
        <v>241</v>
      </c>
      <c r="D302" s="76" t="s">
        <v>19</v>
      </c>
      <c r="E302" s="27">
        <f t="shared" ref="E302:O302" si="34">IFERROR(AVERAGE(E284,E293),"")</f>
        <v>484.45000000000005</v>
      </c>
      <c r="F302" s="27">
        <f t="shared" si="34"/>
        <v>105.155</v>
      </c>
      <c r="G302" s="27">
        <f t="shared" si="34"/>
        <v>28.270000000000003</v>
      </c>
      <c r="H302" s="27">
        <f t="shared" si="34"/>
        <v>7.7799999999999994</v>
      </c>
      <c r="I302" s="27">
        <f t="shared" si="34"/>
        <v>2.2999999999999998</v>
      </c>
      <c r="J302" s="27" t="str">
        <f t="shared" si="34"/>
        <v/>
      </c>
      <c r="K302" s="27" t="str">
        <f t="shared" si="34"/>
        <v/>
      </c>
      <c r="L302" s="27" t="str">
        <f t="shared" si="34"/>
        <v/>
      </c>
      <c r="M302" s="27" t="str">
        <f t="shared" si="34"/>
        <v/>
      </c>
      <c r="N302" s="27" t="str">
        <f t="shared" si="34"/>
        <v/>
      </c>
      <c r="O302" s="27" t="str">
        <f t="shared" si="34"/>
        <v/>
      </c>
      <c r="P302" s="40"/>
      <c r="Q302" s="41"/>
    </row>
    <row r="303" spans="1:17" ht="15" customHeight="1" x14ac:dyDescent="0.25">
      <c r="A303" s="37" t="s">
        <v>27</v>
      </c>
      <c r="B303" s="38">
        <v>44802</v>
      </c>
      <c r="C303" s="69">
        <v>241</v>
      </c>
      <c r="D303" s="76" t="s">
        <v>19</v>
      </c>
      <c r="E303" s="27">
        <f t="shared" ref="E303:O303" si="35">IFERROR(AVERAGE(E285,E294),"")</f>
        <v>371.35</v>
      </c>
      <c r="F303" s="27">
        <f t="shared" si="35"/>
        <v>71.039999999999992</v>
      </c>
      <c r="G303" s="27">
        <f t="shared" si="35"/>
        <v>23.875</v>
      </c>
      <c r="H303" s="27">
        <f t="shared" si="35"/>
        <v>24.630000000000003</v>
      </c>
      <c r="I303" s="27">
        <f t="shared" si="35"/>
        <v>10.02</v>
      </c>
      <c r="J303" s="27">
        <f t="shared" si="35"/>
        <v>4.9350000000000005</v>
      </c>
      <c r="K303" s="27" t="str">
        <f t="shared" si="35"/>
        <v/>
      </c>
      <c r="L303" s="27" t="str">
        <f t="shared" si="35"/>
        <v/>
      </c>
      <c r="M303" s="27" t="str">
        <f t="shared" si="35"/>
        <v/>
      </c>
      <c r="N303" s="27" t="str">
        <f t="shared" si="35"/>
        <v/>
      </c>
      <c r="O303" s="27" t="str">
        <f t="shared" si="35"/>
        <v/>
      </c>
      <c r="P303" s="40"/>
      <c r="Q303" s="41"/>
    </row>
    <row r="304" spans="1:17" ht="15" customHeight="1" x14ac:dyDescent="0.25">
      <c r="A304" s="37" t="s">
        <v>16</v>
      </c>
      <c r="B304" s="38">
        <v>44802</v>
      </c>
      <c r="C304" s="69">
        <v>241</v>
      </c>
      <c r="D304" s="76" t="s">
        <v>19</v>
      </c>
      <c r="E304" s="27">
        <f t="shared" ref="E304:O304" si="36">IFERROR(AVERAGE(E286,E295),"")</f>
        <v>528.1</v>
      </c>
      <c r="F304" s="27">
        <f t="shared" si="36"/>
        <v>72.555000000000007</v>
      </c>
      <c r="G304" s="27">
        <f t="shared" si="36"/>
        <v>28.22</v>
      </c>
      <c r="H304" s="27">
        <f t="shared" si="36"/>
        <v>16.454999999999998</v>
      </c>
      <c r="I304" s="27">
        <f t="shared" si="36"/>
        <v>5.6549999999999994</v>
      </c>
      <c r="J304" s="27">
        <f t="shared" si="36"/>
        <v>1.8399999999999999</v>
      </c>
      <c r="K304" s="27" t="str">
        <f t="shared" si="36"/>
        <v/>
      </c>
      <c r="L304" s="27" t="str">
        <f t="shared" si="36"/>
        <v/>
      </c>
      <c r="M304" s="27" t="str">
        <f t="shared" si="36"/>
        <v/>
      </c>
      <c r="N304" s="27" t="str">
        <f t="shared" si="36"/>
        <v/>
      </c>
      <c r="O304" s="27" t="str">
        <f t="shared" si="36"/>
        <v/>
      </c>
      <c r="P304" s="40"/>
      <c r="Q304" s="41"/>
    </row>
    <row r="305" spans="1:17" ht="15" customHeight="1" x14ac:dyDescent="0.25">
      <c r="A305" s="37" t="s">
        <v>17</v>
      </c>
      <c r="B305" s="38">
        <v>44802</v>
      </c>
      <c r="C305" s="69">
        <v>241</v>
      </c>
      <c r="D305" s="76" t="s">
        <v>19</v>
      </c>
      <c r="E305" s="27">
        <f t="shared" ref="E305:O305" si="37">IFERROR(AVERAGE(E287,E296),"")</f>
        <v>339.35</v>
      </c>
      <c r="F305" s="27">
        <f t="shared" si="37"/>
        <v>153.70499999999998</v>
      </c>
      <c r="G305" s="27">
        <f t="shared" si="37"/>
        <v>66.33</v>
      </c>
      <c r="H305" s="27">
        <f t="shared" si="37"/>
        <v>26.984999999999999</v>
      </c>
      <c r="I305" s="27">
        <f t="shared" si="37"/>
        <v>16.265000000000001</v>
      </c>
      <c r="J305" s="27">
        <f t="shared" si="37"/>
        <v>6.9450000000000003</v>
      </c>
      <c r="K305" s="27">
        <f t="shared" si="37"/>
        <v>2.3200000000000003</v>
      </c>
      <c r="L305" s="27">
        <f t="shared" si="37"/>
        <v>0.83499999999999996</v>
      </c>
      <c r="M305" s="27" t="str">
        <f t="shared" si="37"/>
        <v/>
      </c>
      <c r="N305" s="27" t="str">
        <f t="shared" si="37"/>
        <v/>
      </c>
      <c r="O305" s="27" t="str">
        <f t="shared" si="37"/>
        <v/>
      </c>
      <c r="P305" s="40"/>
      <c r="Q305" s="41"/>
    </row>
    <row r="306" spans="1:17" ht="15" customHeight="1" x14ac:dyDescent="0.25">
      <c r="A306" s="37" t="s">
        <v>21</v>
      </c>
      <c r="B306" s="38">
        <v>44802</v>
      </c>
      <c r="C306" s="69">
        <v>241</v>
      </c>
      <c r="D306" s="76" t="s">
        <v>19</v>
      </c>
      <c r="E306" s="27">
        <f t="shared" ref="E306:O306" si="38">IFERROR(AVERAGE(E288,E297),"")</f>
        <v>2022</v>
      </c>
      <c r="F306" s="27">
        <f t="shared" si="38"/>
        <v>543.54999999999995</v>
      </c>
      <c r="G306" s="27">
        <f t="shared" si="38"/>
        <v>121.515</v>
      </c>
      <c r="H306" s="27" t="str">
        <f t="shared" si="38"/>
        <v/>
      </c>
      <c r="I306" s="27" t="str">
        <f t="shared" si="38"/>
        <v/>
      </c>
      <c r="J306" s="27" t="str">
        <f t="shared" si="38"/>
        <v/>
      </c>
      <c r="K306" s="27" t="str">
        <f t="shared" si="38"/>
        <v/>
      </c>
      <c r="L306" s="27" t="str">
        <f t="shared" si="38"/>
        <v/>
      </c>
      <c r="M306" s="27" t="str">
        <f t="shared" si="38"/>
        <v/>
      </c>
      <c r="N306" s="27" t="str">
        <f t="shared" si="38"/>
        <v/>
      </c>
      <c r="O306" s="27" t="str">
        <f t="shared" si="38"/>
        <v/>
      </c>
      <c r="P306" s="40"/>
      <c r="Q306" s="41"/>
    </row>
    <row r="307" spans="1:17" ht="15" customHeight="1" thickBot="1" x14ac:dyDescent="0.3">
      <c r="A307" s="44" t="s">
        <v>18</v>
      </c>
      <c r="B307" s="45">
        <v>44802</v>
      </c>
      <c r="C307" s="46">
        <v>241</v>
      </c>
      <c r="D307" s="77" t="s">
        <v>19</v>
      </c>
      <c r="E307" s="25" t="str">
        <f t="shared" ref="E307:O307" si="39">IFERROR(AVERAGE(E289,E298),"")</f>
        <v/>
      </c>
      <c r="F307" s="25" t="str">
        <f t="shared" si="39"/>
        <v/>
      </c>
      <c r="G307" s="25" t="str">
        <f t="shared" si="39"/>
        <v/>
      </c>
      <c r="H307" s="25" t="str">
        <f t="shared" si="39"/>
        <v/>
      </c>
      <c r="I307" s="25" t="str">
        <f t="shared" si="39"/>
        <v/>
      </c>
      <c r="J307" s="25" t="str">
        <f t="shared" si="39"/>
        <v/>
      </c>
      <c r="K307" s="25" t="str">
        <f t="shared" si="39"/>
        <v/>
      </c>
      <c r="L307" s="25" t="str">
        <f t="shared" si="39"/>
        <v/>
      </c>
      <c r="M307" s="25" t="str">
        <f t="shared" si="39"/>
        <v/>
      </c>
      <c r="N307" s="25" t="str">
        <f t="shared" si="39"/>
        <v/>
      </c>
      <c r="O307" s="25" t="str">
        <f t="shared" si="39"/>
        <v/>
      </c>
      <c r="P307" s="47"/>
      <c r="Q307" s="48"/>
    </row>
    <row r="308" spans="1:17" ht="15" customHeight="1" x14ac:dyDescent="0.25">
      <c r="A308" s="31" t="s">
        <v>8</v>
      </c>
      <c r="B308" s="32">
        <v>44816</v>
      </c>
      <c r="C308" s="68">
        <v>255</v>
      </c>
      <c r="D308" s="75">
        <v>1</v>
      </c>
      <c r="E308" s="34">
        <v>458.4</v>
      </c>
      <c r="F308" s="34">
        <v>2.54</v>
      </c>
      <c r="G308" s="34">
        <v>0.06</v>
      </c>
      <c r="H308" s="34"/>
      <c r="I308" s="34"/>
      <c r="J308" s="34"/>
      <c r="K308" s="34"/>
      <c r="L308" s="34"/>
      <c r="M308" s="34"/>
      <c r="N308" s="34"/>
      <c r="O308" s="34"/>
      <c r="P308" s="35"/>
      <c r="Q308" s="36"/>
    </row>
    <row r="309" spans="1:17" ht="15" customHeight="1" x14ac:dyDescent="0.25">
      <c r="A309" s="37" t="s">
        <v>11</v>
      </c>
      <c r="B309" s="38">
        <v>44816</v>
      </c>
      <c r="C309" s="69">
        <v>255</v>
      </c>
      <c r="D309" s="76">
        <v>1</v>
      </c>
      <c r="E309" s="28">
        <v>547.29999999999995</v>
      </c>
      <c r="F309" s="28">
        <v>24.75</v>
      </c>
      <c r="G309" s="28">
        <v>1.46</v>
      </c>
      <c r="H309" s="28">
        <v>0.11</v>
      </c>
      <c r="I309" s="28"/>
      <c r="J309" s="28"/>
      <c r="K309" s="28"/>
      <c r="L309" s="28"/>
      <c r="M309" s="28"/>
      <c r="N309" s="28"/>
      <c r="O309" s="28"/>
      <c r="P309" s="40"/>
      <c r="Q309" s="41"/>
    </row>
    <row r="310" spans="1:17" ht="15" customHeight="1" x14ac:dyDescent="0.25">
      <c r="A310" s="37" t="s">
        <v>12</v>
      </c>
      <c r="B310" s="38">
        <v>44816</v>
      </c>
      <c r="C310" s="69">
        <v>255</v>
      </c>
      <c r="D310" s="76">
        <v>1</v>
      </c>
      <c r="E310" s="28">
        <v>345.4</v>
      </c>
      <c r="F310" s="28">
        <v>36.479999999999997</v>
      </c>
      <c r="G310" s="28">
        <v>6.75</v>
      </c>
      <c r="H310" s="28">
        <v>1.78</v>
      </c>
      <c r="I310" s="28">
        <v>0.28000000000000003</v>
      </c>
      <c r="J310" s="28"/>
      <c r="K310" s="28"/>
      <c r="L310" s="28"/>
      <c r="M310" s="28"/>
      <c r="N310" s="28"/>
      <c r="O310" s="28"/>
      <c r="P310" s="40"/>
      <c r="Q310" s="41"/>
    </row>
    <row r="311" spans="1:17" ht="15" customHeight="1" x14ac:dyDescent="0.25">
      <c r="A311" s="37" t="s">
        <v>13</v>
      </c>
      <c r="B311" s="38">
        <v>44816</v>
      </c>
      <c r="C311" s="69">
        <v>255</v>
      </c>
      <c r="D311" s="76">
        <v>1</v>
      </c>
      <c r="E311" s="28">
        <v>720.6</v>
      </c>
      <c r="F311" s="28">
        <v>93.99</v>
      </c>
      <c r="G311" s="28">
        <v>27.02</v>
      </c>
      <c r="H311" s="28">
        <v>10.23</v>
      </c>
      <c r="I311" s="28">
        <v>5.17</v>
      </c>
      <c r="J311" s="28">
        <v>3.24</v>
      </c>
      <c r="K311" s="28"/>
      <c r="L311" s="28"/>
      <c r="M311" s="28"/>
      <c r="N311" s="28"/>
      <c r="O311" s="28"/>
      <c r="P311" s="40"/>
      <c r="Q311" s="41"/>
    </row>
    <row r="312" spans="1:17" ht="15" customHeight="1" x14ac:dyDescent="0.25">
      <c r="A312" s="37" t="s">
        <v>27</v>
      </c>
      <c r="B312" s="38">
        <v>44816</v>
      </c>
      <c r="C312" s="69">
        <v>255</v>
      </c>
      <c r="D312" s="76">
        <v>1</v>
      </c>
      <c r="E312" s="28">
        <v>450</v>
      </c>
      <c r="F312" s="28">
        <v>79.87</v>
      </c>
      <c r="G312" s="28">
        <v>14.31</v>
      </c>
      <c r="H312" s="28">
        <v>6.57</v>
      </c>
      <c r="I312" s="28">
        <v>2.89</v>
      </c>
      <c r="J312" s="28">
        <v>1.1399999999999999</v>
      </c>
      <c r="K312" s="28"/>
      <c r="L312" s="28"/>
      <c r="M312" s="28"/>
      <c r="N312" s="28"/>
      <c r="O312" s="28"/>
      <c r="P312" s="40"/>
      <c r="Q312" s="41"/>
    </row>
    <row r="313" spans="1:17" ht="15" customHeight="1" x14ac:dyDescent="0.25">
      <c r="A313" s="37" t="s">
        <v>16</v>
      </c>
      <c r="B313" s="38">
        <v>44816</v>
      </c>
      <c r="C313" s="69">
        <v>255</v>
      </c>
      <c r="D313" s="76">
        <v>1</v>
      </c>
      <c r="E313" s="28">
        <v>439.3</v>
      </c>
      <c r="F313" s="28">
        <v>73.5</v>
      </c>
      <c r="G313" s="28">
        <v>10.68</v>
      </c>
      <c r="H313" s="28">
        <v>4.04</v>
      </c>
      <c r="I313" s="28">
        <v>1.3</v>
      </c>
      <c r="J313" s="28">
        <v>0.34</v>
      </c>
      <c r="K313" s="28"/>
      <c r="L313" s="28"/>
      <c r="M313" s="28"/>
      <c r="N313" s="28"/>
      <c r="O313" s="28"/>
      <c r="P313" s="40"/>
      <c r="Q313" s="41"/>
    </row>
    <row r="314" spans="1:17" ht="15" customHeight="1" x14ac:dyDescent="0.25">
      <c r="A314" s="37" t="s">
        <v>17</v>
      </c>
      <c r="B314" s="38">
        <v>44816</v>
      </c>
      <c r="C314" s="69">
        <v>255</v>
      </c>
      <c r="D314" s="76">
        <v>1</v>
      </c>
      <c r="E314" s="28">
        <v>322.10000000000002</v>
      </c>
      <c r="F314" s="28">
        <v>48.58</v>
      </c>
      <c r="G314" s="28">
        <v>17.670000000000002</v>
      </c>
      <c r="H314" s="28">
        <v>7.53</v>
      </c>
      <c r="I314" s="28">
        <v>2.17</v>
      </c>
      <c r="J314" s="28">
        <v>0.74</v>
      </c>
      <c r="K314" s="28"/>
      <c r="L314" s="28"/>
      <c r="M314" s="28"/>
      <c r="N314" s="28"/>
      <c r="O314" s="28"/>
      <c r="P314" s="40"/>
      <c r="Q314" s="41"/>
    </row>
    <row r="315" spans="1:17" ht="15" customHeight="1" x14ac:dyDescent="0.25">
      <c r="A315" s="37" t="s">
        <v>21</v>
      </c>
      <c r="B315" s="38">
        <v>44816</v>
      </c>
      <c r="C315" s="69">
        <v>255</v>
      </c>
      <c r="D315" s="76">
        <v>1</v>
      </c>
      <c r="E315" s="28" t="s">
        <v>9</v>
      </c>
      <c r="F315" s="28"/>
      <c r="G315" s="28"/>
      <c r="I315" s="28"/>
      <c r="J315" s="28"/>
      <c r="K315" s="28"/>
      <c r="L315" s="28"/>
      <c r="M315" s="28"/>
      <c r="N315" s="28"/>
      <c r="O315" s="28"/>
      <c r="P315" s="53"/>
      <c r="Q315" s="41"/>
    </row>
    <row r="316" spans="1:17" ht="15" customHeight="1" thickBot="1" x14ac:dyDescent="0.3">
      <c r="A316" s="37" t="s">
        <v>18</v>
      </c>
      <c r="B316" s="38">
        <v>44816</v>
      </c>
      <c r="C316" s="69">
        <v>255</v>
      </c>
      <c r="D316" s="76">
        <v>1</v>
      </c>
      <c r="E316" s="28" t="s">
        <v>9</v>
      </c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40"/>
      <c r="Q316" s="41"/>
    </row>
    <row r="317" spans="1:17" ht="15" customHeight="1" x14ac:dyDescent="0.25">
      <c r="A317" s="31" t="s">
        <v>8</v>
      </c>
      <c r="B317" s="32">
        <v>44816</v>
      </c>
      <c r="C317" s="68">
        <v>255</v>
      </c>
      <c r="D317" s="75">
        <v>2</v>
      </c>
      <c r="E317" s="34">
        <v>272.3</v>
      </c>
      <c r="F317" s="34">
        <v>3.15</v>
      </c>
      <c r="G317" s="34">
        <v>0.02</v>
      </c>
      <c r="H317" s="34"/>
      <c r="I317" s="34"/>
      <c r="J317" s="34"/>
      <c r="K317" s="34"/>
      <c r="L317" s="34"/>
      <c r="M317" s="34"/>
      <c r="N317" s="34"/>
      <c r="O317" s="34"/>
      <c r="P317" s="35"/>
      <c r="Q317" s="36"/>
    </row>
    <row r="318" spans="1:17" ht="15" customHeight="1" x14ac:dyDescent="0.25">
      <c r="A318" s="37" t="s">
        <v>11</v>
      </c>
      <c r="B318" s="38">
        <v>44816</v>
      </c>
      <c r="C318" s="69">
        <v>255</v>
      </c>
      <c r="D318" s="76">
        <v>2</v>
      </c>
      <c r="E318" s="28">
        <v>326.10000000000002</v>
      </c>
      <c r="F318" s="28">
        <v>15.09</v>
      </c>
      <c r="G318" s="28">
        <v>0.74</v>
      </c>
      <c r="H318" s="28">
        <v>0.28999999999999998</v>
      </c>
      <c r="I318" s="28"/>
      <c r="J318" s="28"/>
      <c r="K318" s="28"/>
      <c r="L318" s="28"/>
      <c r="M318" s="28"/>
      <c r="N318" s="28"/>
      <c r="O318" s="28"/>
      <c r="P318" s="40"/>
      <c r="Q318" s="41"/>
    </row>
    <row r="319" spans="1:17" ht="15" customHeight="1" x14ac:dyDescent="0.25">
      <c r="A319" s="37" t="s">
        <v>12</v>
      </c>
      <c r="B319" s="38">
        <v>44816</v>
      </c>
      <c r="C319" s="69">
        <v>255</v>
      </c>
      <c r="D319" s="76">
        <v>2</v>
      </c>
      <c r="E319" s="28">
        <v>563.20000000000005</v>
      </c>
      <c r="F319" s="28">
        <v>84.61</v>
      </c>
      <c r="G319" s="28">
        <v>15.01</v>
      </c>
      <c r="H319" s="28">
        <v>2.82</v>
      </c>
      <c r="I319" s="28">
        <v>0.42</v>
      </c>
      <c r="J319" s="28"/>
      <c r="K319" s="28"/>
      <c r="L319" s="28"/>
      <c r="M319" s="28"/>
      <c r="N319" s="28"/>
      <c r="O319" s="28"/>
      <c r="P319" s="40"/>
      <c r="Q319" s="41"/>
    </row>
    <row r="320" spans="1:17" ht="15" customHeight="1" x14ac:dyDescent="0.25">
      <c r="A320" s="37" t="s">
        <v>13</v>
      </c>
      <c r="B320" s="38">
        <v>44816</v>
      </c>
      <c r="C320" s="69">
        <v>255</v>
      </c>
      <c r="D320" s="76">
        <v>2</v>
      </c>
      <c r="E320" s="28">
        <v>799.3</v>
      </c>
      <c r="F320" s="28">
        <v>100.46</v>
      </c>
      <c r="G320" s="28">
        <v>34.18</v>
      </c>
      <c r="H320" s="28">
        <v>14.16</v>
      </c>
      <c r="I320" s="28">
        <v>8.57</v>
      </c>
      <c r="J320" s="28">
        <v>2.88</v>
      </c>
      <c r="K320" s="28"/>
      <c r="L320" s="28"/>
      <c r="M320" s="28"/>
      <c r="N320" s="28"/>
      <c r="O320" s="28"/>
      <c r="P320" s="40"/>
      <c r="Q320" s="41"/>
    </row>
    <row r="321" spans="1:17" ht="15" customHeight="1" x14ac:dyDescent="0.25">
      <c r="A321" s="37" t="s">
        <v>27</v>
      </c>
      <c r="B321" s="38">
        <v>44816</v>
      </c>
      <c r="C321" s="69">
        <v>255</v>
      </c>
      <c r="D321" s="76">
        <v>2</v>
      </c>
      <c r="E321" s="28">
        <v>414.4</v>
      </c>
      <c r="F321" s="28">
        <v>91.68</v>
      </c>
      <c r="G321" s="28">
        <v>33.15</v>
      </c>
      <c r="H321" s="28">
        <v>8.44</v>
      </c>
      <c r="I321" s="28">
        <v>2.95</v>
      </c>
      <c r="J321" s="28">
        <v>0.75</v>
      </c>
      <c r="K321" s="28"/>
      <c r="L321" s="28"/>
      <c r="M321" s="28"/>
      <c r="N321" s="28"/>
      <c r="O321" s="28"/>
      <c r="P321" s="40"/>
      <c r="Q321" s="41"/>
    </row>
    <row r="322" spans="1:17" ht="15" customHeight="1" x14ac:dyDescent="0.25">
      <c r="A322" s="37" t="s">
        <v>16</v>
      </c>
      <c r="B322" s="38">
        <v>44816</v>
      </c>
      <c r="C322" s="69">
        <v>255</v>
      </c>
      <c r="D322" s="76">
        <v>2</v>
      </c>
      <c r="E322" s="28">
        <v>391.5</v>
      </c>
      <c r="F322" s="28">
        <v>129.66999999999999</v>
      </c>
      <c r="G322" s="28">
        <v>34.94</v>
      </c>
      <c r="H322" s="28">
        <v>5.63</v>
      </c>
      <c r="I322" s="28">
        <v>1.42</v>
      </c>
      <c r="J322" s="28">
        <v>0.4</v>
      </c>
      <c r="K322" s="28"/>
      <c r="L322" s="28"/>
      <c r="M322" s="28"/>
      <c r="N322" s="28"/>
      <c r="O322" s="28"/>
      <c r="P322" s="40"/>
      <c r="Q322" s="41"/>
    </row>
    <row r="323" spans="1:17" ht="15" customHeight="1" x14ac:dyDescent="0.25">
      <c r="A323" s="37" t="s">
        <v>17</v>
      </c>
      <c r="B323" s="38">
        <v>44816</v>
      </c>
      <c r="C323" s="69">
        <v>255</v>
      </c>
      <c r="D323" s="76">
        <v>2</v>
      </c>
      <c r="E323" s="28">
        <v>251.8</v>
      </c>
      <c r="F323" s="28">
        <v>92.98</v>
      </c>
      <c r="G323" s="28">
        <v>30.8</v>
      </c>
      <c r="H323" s="28">
        <v>8.99</v>
      </c>
      <c r="I323" s="28">
        <v>2.8</v>
      </c>
      <c r="J323" s="28">
        <v>0.16</v>
      </c>
      <c r="K323" s="28"/>
      <c r="L323" s="28"/>
      <c r="M323" s="28"/>
      <c r="N323" s="28"/>
      <c r="O323" s="28"/>
      <c r="P323" s="40"/>
      <c r="Q323" s="41"/>
    </row>
    <row r="324" spans="1:17" ht="15" customHeight="1" x14ac:dyDescent="0.25">
      <c r="A324" s="37" t="s">
        <v>21</v>
      </c>
      <c r="B324" s="38">
        <v>44816</v>
      </c>
      <c r="C324" s="69">
        <v>255</v>
      </c>
      <c r="D324" s="76">
        <v>2</v>
      </c>
      <c r="E324" s="28" t="s">
        <v>9</v>
      </c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42"/>
      <c r="Q324" s="43"/>
    </row>
    <row r="325" spans="1:17" ht="15" customHeight="1" thickBot="1" x14ac:dyDescent="0.3">
      <c r="A325" s="44" t="s">
        <v>18</v>
      </c>
      <c r="B325" s="45">
        <v>44816</v>
      </c>
      <c r="C325" s="70">
        <v>255</v>
      </c>
      <c r="D325" s="77">
        <v>2</v>
      </c>
      <c r="E325" s="30" t="s">
        <v>9</v>
      </c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47"/>
      <c r="Q325" s="48"/>
    </row>
    <row r="326" spans="1:17" ht="15" customHeight="1" x14ac:dyDescent="0.25">
      <c r="A326" s="31" t="s">
        <v>8</v>
      </c>
      <c r="B326" s="32">
        <v>44816</v>
      </c>
      <c r="C326" s="68">
        <v>255</v>
      </c>
      <c r="D326" s="75" t="s">
        <v>19</v>
      </c>
      <c r="E326" s="49">
        <f t="shared" ref="E326:O326" si="40">IFERROR(AVERAGE(E308,E317),"")</f>
        <v>365.35</v>
      </c>
      <c r="F326" s="49">
        <f t="shared" si="40"/>
        <v>2.8449999999999998</v>
      </c>
      <c r="G326" s="49">
        <f t="shared" si="40"/>
        <v>0.04</v>
      </c>
      <c r="H326" s="49" t="str">
        <f t="shared" si="40"/>
        <v/>
      </c>
      <c r="I326" s="49" t="str">
        <f t="shared" si="40"/>
        <v/>
      </c>
      <c r="J326" s="49" t="str">
        <f t="shared" si="40"/>
        <v/>
      </c>
      <c r="K326" s="49" t="str">
        <f t="shared" si="40"/>
        <v/>
      </c>
      <c r="L326" s="49" t="str">
        <f t="shared" si="40"/>
        <v/>
      </c>
      <c r="M326" s="49" t="str">
        <f t="shared" si="40"/>
        <v/>
      </c>
      <c r="N326" s="49" t="str">
        <f t="shared" si="40"/>
        <v/>
      </c>
      <c r="O326" s="49" t="str">
        <f t="shared" si="40"/>
        <v/>
      </c>
      <c r="P326" s="35"/>
      <c r="Q326" s="36"/>
    </row>
    <row r="327" spans="1:17" ht="15" customHeight="1" x14ac:dyDescent="0.25">
      <c r="A327" s="37" t="s">
        <v>11</v>
      </c>
      <c r="B327" s="38">
        <v>44816</v>
      </c>
      <c r="C327" s="69">
        <v>255</v>
      </c>
      <c r="D327" s="76" t="s">
        <v>19</v>
      </c>
      <c r="E327" s="27">
        <f t="shared" ref="E327:O327" si="41">IFERROR(AVERAGE(E309,E318),"")</f>
        <v>436.7</v>
      </c>
      <c r="F327" s="27">
        <f t="shared" si="41"/>
        <v>19.920000000000002</v>
      </c>
      <c r="G327" s="27">
        <f t="shared" si="41"/>
        <v>1.1000000000000001</v>
      </c>
      <c r="H327" s="27">
        <f t="shared" si="41"/>
        <v>0.19999999999999998</v>
      </c>
      <c r="I327" s="27" t="str">
        <f t="shared" si="41"/>
        <v/>
      </c>
      <c r="J327" s="27" t="str">
        <f t="shared" si="41"/>
        <v/>
      </c>
      <c r="K327" s="27" t="str">
        <f t="shared" si="41"/>
        <v/>
      </c>
      <c r="L327" s="27" t="str">
        <f t="shared" si="41"/>
        <v/>
      </c>
      <c r="M327" s="27" t="str">
        <f t="shared" si="41"/>
        <v/>
      </c>
      <c r="N327" s="27" t="str">
        <f t="shared" si="41"/>
        <v/>
      </c>
      <c r="O327" s="27" t="str">
        <f t="shared" si="41"/>
        <v/>
      </c>
      <c r="P327" s="40"/>
      <c r="Q327" s="41"/>
    </row>
    <row r="328" spans="1:17" ht="15" customHeight="1" x14ac:dyDescent="0.25">
      <c r="A328" s="37" t="s">
        <v>12</v>
      </c>
      <c r="B328" s="38">
        <v>44816</v>
      </c>
      <c r="C328" s="69">
        <v>255</v>
      </c>
      <c r="D328" s="76" t="s">
        <v>19</v>
      </c>
      <c r="E328" s="27">
        <f t="shared" ref="E328:O328" si="42">IFERROR(AVERAGE(E310,E319),"")</f>
        <v>454.3</v>
      </c>
      <c r="F328" s="27">
        <f t="shared" si="42"/>
        <v>60.545000000000002</v>
      </c>
      <c r="G328" s="27">
        <f t="shared" si="42"/>
        <v>10.879999999999999</v>
      </c>
      <c r="H328" s="27">
        <f t="shared" si="42"/>
        <v>2.2999999999999998</v>
      </c>
      <c r="I328" s="27">
        <f t="shared" si="42"/>
        <v>0.35</v>
      </c>
      <c r="J328" s="27" t="str">
        <f t="shared" si="42"/>
        <v/>
      </c>
      <c r="K328" s="27" t="str">
        <f t="shared" si="42"/>
        <v/>
      </c>
      <c r="L328" s="27" t="str">
        <f t="shared" si="42"/>
        <v/>
      </c>
      <c r="M328" s="27" t="str">
        <f t="shared" si="42"/>
        <v/>
      </c>
      <c r="N328" s="27" t="str">
        <f t="shared" si="42"/>
        <v/>
      </c>
      <c r="O328" s="27" t="str">
        <f t="shared" si="42"/>
        <v/>
      </c>
      <c r="P328" s="40"/>
      <c r="Q328" s="41"/>
    </row>
    <row r="329" spans="1:17" ht="15" customHeight="1" x14ac:dyDescent="0.25">
      <c r="A329" s="37" t="s">
        <v>13</v>
      </c>
      <c r="B329" s="38">
        <v>44816</v>
      </c>
      <c r="C329" s="69">
        <v>255</v>
      </c>
      <c r="D329" s="76" t="s">
        <v>19</v>
      </c>
      <c r="E329" s="27">
        <f t="shared" ref="E329:O329" si="43">IFERROR(AVERAGE(E311,E320),"")</f>
        <v>759.95</v>
      </c>
      <c r="F329" s="27">
        <f t="shared" si="43"/>
        <v>97.224999999999994</v>
      </c>
      <c r="G329" s="27">
        <f t="shared" si="43"/>
        <v>30.6</v>
      </c>
      <c r="H329" s="27">
        <f t="shared" si="43"/>
        <v>12.195</v>
      </c>
      <c r="I329" s="27">
        <f t="shared" si="43"/>
        <v>6.87</v>
      </c>
      <c r="J329" s="27">
        <f t="shared" si="43"/>
        <v>3.06</v>
      </c>
      <c r="K329" s="27" t="str">
        <f t="shared" si="43"/>
        <v/>
      </c>
      <c r="L329" s="27" t="str">
        <f t="shared" si="43"/>
        <v/>
      </c>
      <c r="M329" s="27" t="str">
        <f t="shared" si="43"/>
        <v/>
      </c>
      <c r="N329" s="27" t="str">
        <f t="shared" si="43"/>
        <v/>
      </c>
      <c r="O329" s="27" t="str">
        <f t="shared" si="43"/>
        <v/>
      </c>
      <c r="P329" s="40"/>
      <c r="Q329" s="41"/>
    </row>
    <row r="330" spans="1:17" ht="15" customHeight="1" x14ac:dyDescent="0.25">
      <c r="A330" s="37" t="s">
        <v>27</v>
      </c>
      <c r="B330" s="38">
        <v>44816</v>
      </c>
      <c r="C330" s="69">
        <v>255</v>
      </c>
      <c r="D330" s="76" t="s">
        <v>19</v>
      </c>
      <c r="E330" s="27">
        <f t="shared" ref="E330:O330" si="44">IFERROR(AVERAGE(E312,E321),"")</f>
        <v>432.2</v>
      </c>
      <c r="F330" s="27">
        <f t="shared" si="44"/>
        <v>85.775000000000006</v>
      </c>
      <c r="G330" s="27">
        <f t="shared" si="44"/>
        <v>23.73</v>
      </c>
      <c r="H330" s="27">
        <f t="shared" si="44"/>
        <v>7.5049999999999999</v>
      </c>
      <c r="I330" s="27">
        <f t="shared" si="44"/>
        <v>2.92</v>
      </c>
      <c r="J330" s="27">
        <f t="shared" si="44"/>
        <v>0.94499999999999995</v>
      </c>
      <c r="K330" s="27" t="str">
        <f t="shared" si="44"/>
        <v/>
      </c>
      <c r="L330" s="27" t="str">
        <f t="shared" si="44"/>
        <v/>
      </c>
      <c r="M330" s="27" t="str">
        <f t="shared" si="44"/>
        <v/>
      </c>
      <c r="N330" s="27" t="str">
        <f t="shared" si="44"/>
        <v/>
      </c>
      <c r="O330" s="27" t="str">
        <f t="shared" si="44"/>
        <v/>
      </c>
      <c r="P330" s="40"/>
      <c r="Q330" s="41"/>
    </row>
    <row r="331" spans="1:17" ht="15" customHeight="1" x14ac:dyDescent="0.25">
      <c r="A331" s="37" t="s">
        <v>16</v>
      </c>
      <c r="B331" s="38">
        <v>44816</v>
      </c>
      <c r="C331" s="69">
        <v>255</v>
      </c>
      <c r="D331" s="76" t="s">
        <v>19</v>
      </c>
      <c r="E331" s="27">
        <f t="shared" ref="E331:O331" si="45">IFERROR(AVERAGE(E313,E322),"")</f>
        <v>415.4</v>
      </c>
      <c r="F331" s="27">
        <f t="shared" si="45"/>
        <v>101.58499999999999</v>
      </c>
      <c r="G331" s="27">
        <f t="shared" si="45"/>
        <v>22.81</v>
      </c>
      <c r="H331" s="27">
        <f t="shared" si="45"/>
        <v>4.835</v>
      </c>
      <c r="I331" s="27">
        <f t="shared" si="45"/>
        <v>1.3599999999999999</v>
      </c>
      <c r="J331" s="27">
        <f t="shared" si="45"/>
        <v>0.37</v>
      </c>
      <c r="K331" s="27" t="str">
        <f t="shared" si="45"/>
        <v/>
      </c>
      <c r="L331" s="27" t="str">
        <f t="shared" si="45"/>
        <v/>
      </c>
      <c r="M331" s="27" t="str">
        <f t="shared" si="45"/>
        <v/>
      </c>
      <c r="N331" s="27" t="str">
        <f t="shared" si="45"/>
        <v/>
      </c>
      <c r="O331" s="27" t="str">
        <f t="shared" si="45"/>
        <v/>
      </c>
      <c r="P331" s="40"/>
      <c r="Q331" s="41"/>
    </row>
    <row r="332" spans="1:17" ht="15" customHeight="1" x14ac:dyDescent="0.25">
      <c r="A332" s="37" t="s">
        <v>17</v>
      </c>
      <c r="B332" s="38">
        <v>44816</v>
      </c>
      <c r="C332" s="69">
        <v>255</v>
      </c>
      <c r="D332" s="76" t="s">
        <v>19</v>
      </c>
      <c r="E332" s="27">
        <f t="shared" ref="E332:O332" si="46">IFERROR(AVERAGE(E314,E323),"")</f>
        <v>286.95000000000005</v>
      </c>
      <c r="F332" s="27">
        <f t="shared" si="46"/>
        <v>70.78</v>
      </c>
      <c r="G332" s="27">
        <f t="shared" si="46"/>
        <v>24.234999999999999</v>
      </c>
      <c r="H332" s="27">
        <f t="shared" si="46"/>
        <v>8.26</v>
      </c>
      <c r="I332" s="27">
        <f t="shared" si="46"/>
        <v>2.4849999999999999</v>
      </c>
      <c r="J332" s="27">
        <f t="shared" si="46"/>
        <v>0.45</v>
      </c>
      <c r="K332" s="27" t="str">
        <f t="shared" si="46"/>
        <v/>
      </c>
      <c r="L332" s="27" t="str">
        <f t="shared" si="46"/>
        <v/>
      </c>
      <c r="M332" s="27" t="str">
        <f t="shared" si="46"/>
        <v/>
      </c>
      <c r="N332" s="27" t="str">
        <f t="shared" si="46"/>
        <v/>
      </c>
      <c r="O332" s="27" t="str">
        <f t="shared" si="46"/>
        <v/>
      </c>
      <c r="P332" s="40"/>
      <c r="Q332" s="41"/>
    </row>
    <row r="333" spans="1:17" ht="15" customHeight="1" x14ac:dyDescent="0.25">
      <c r="A333" s="37" t="s">
        <v>21</v>
      </c>
      <c r="B333" s="38">
        <v>44816</v>
      </c>
      <c r="C333" s="69">
        <v>255</v>
      </c>
      <c r="D333" s="76" t="s">
        <v>19</v>
      </c>
      <c r="E333" s="27" t="str">
        <f t="shared" ref="E333:O333" si="47">IFERROR(AVERAGE(E315,E324),"")</f>
        <v/>
      </c>
      <c r="F333" s="27" t="str">
        <f t="shared" si="47"/>
        <v/>
      </c>
      <c r="G333" s="27" t="str">
        <f t="shared" si="47"/>
        <v/>
      </c>
      <c r="I333" s="27" t="str">
        <f t="shared" si="47"/>
        <v/>
      </c>
      <c r="J333" s="27" t="str">
        <f t="shared" si="47"/>
        <v/>
      </c>
      <c r="K333" s="27" t="str">
        <f t="shared" si="47"/>
        <v/>
      </c>
      <c r="L333" s="27" t="str">
        <f t="shared" si="47"/>
        <v/>
      </c>
      <c r="M333" s="27" t="str">
        <f t="shared" si="47"/>
        <v/>
      </c>
      <c r="N333" s="27" t="str">
        <f t="shared" si="47"/>
        <v/>
      </c>
      <c r="O333" s="27" t="str">
        <f t="shared" si="47"/>
        <v/>
      </c>
      <c r="P333" s="40"/>
      <c r="Q333" s="41"/>
    </row>
    <row r="334" spans="1:17" ht="15" customHeight="1" thickBot="1" x14ac:dyDescent="0.3">
      <c r="A334" s="44" t="s">
        <v>18</v>
      </c>
      <c r="B334" s="45">
        <v>44816</v>
      </c>
      <c r="C334" s="46">
        <v>255</v>
      </c>
      <c r="D334" s="77" t="s">
        <v>19</v>
      </c>
      <c r="E334" s="25" t="str">
        <f t="shared" ref="E334:O334" si="48">IFERROR(AVERAGE(E316,E325),"")</f>
        <v/>
      </c>
      <c r="F334" s="25" t="str">
        <f t="shared" si="48"/>
        <v/>
      </c>
      <c r="G334" s="25" t="str">
        <f t="shared" si="48"/>
        <v/>
      </c>
      <c r="H334" s="25" t="str">
        <f t="shared" si="48"/>
        <v/>
      </c>
      <c r="I334" s="25" t="str">
        <f t="shared" si="48"/>
        <v/>
      </c>
      <c r="J334" s="25" t="str">
        <f t="shared" si="48"/>
        <v/>
      </c>
      <c r="K334" s="25" t="str">
        <f t="shared" si="48"/>
        <v/>
      </c>
      <c r="L334" s="25" t="str">
        <f t="shared" si="48"/>
        <v/>
      </c>
      <c r="M334" s="25" t="str">
        <f t="shared" si="48"/>
        <v/>
      </c>
      <c r="N334" s="25" t="str">
        <f t="shared" si="48"/>
        <v/>
      </c>
      <c r="O334" s="25" t="str">
        <f t="shared" si="48"/>
        <v/>
      </c>
      <c r="P334" s="47"/>
      <c r="Q334" s="48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ColWidth="12.5703125" defaultRowHeight="15" customHeight="1" x14ac:dyDescent="0.25"/>
  <cols>
    <col min="1" max="1" width="11.28515625" customWidth="1"/>
    <col min="2" max="2" width="11.5703125" customWidth="1"/>
    <col min="3" max="3" width="13.7109375" customWidth="1"/>
    <col min="4" max="4" width="9.7109375" customWidth="1"/>
    <col min="5" max="5" width="7.85546875" customWidth="1"/>
    <col min="6" max="6" width="8.85546875" customWidth="1"/>
    <col min="7" max="19" width="7.85546875" customWidth="1"/>
    <col min="20" max="20" width="21.28515625" customWidth="1"/>
    <col min="21" max="21" width="15.140625" customWidth="1"/>
    <col min="22" max="23" width="11.140625" customWidth="1"/>
    <col min="24" max="26" width="12.5703125" customWidth="1"/>
  </cols>
  <sheetData>
    <row r="1" spans="1:23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22</v>
      </c>
      <c r="G1" s="1">
        <v>0</v>
      </c>
      <c r="H1" s="5">
        <v>0.5</v>
      </c>
      <c r="I1" s="4">
        <v>1</v>
      </c>
      <c r="J1" s="5">
        <v>1.5</v>
      </c>
      <c r="K1" s="4">
        <v>2</v>
      </c>
      <c r="L1" s="5">
        <v>2.5</v>
      </c>
      <c r="M1" s="4">
        <v>3</v>
      </c>
      <c r="N1" s="5">
        <v>3.5</v>
      </c>
      <c r="O1" s="4">
        <v>4</v>
      </c>
      <c r="P1" s="5">
        <v>4.5</v>
      </c>
      <c r="Q1" s="4">
        <v>5</v>
      </c>
      <c r="R1" s="5">
        <v>5.5</v>
      </c>
      <c r="S1" s="4">
        <v>6</v>
      </c>
      <c r="T1" s="1" t="s">
        <v>6</v>
      </c>
      <c r="U1" s="6" t="s">
        <v>7</v>
      </c>
      <c r="V1" s="15" t="s">
        <v>23</v>
      </c>
      <c r="W1" s="15" t="s">
        <v>24</v>
      </c>
    </row>
    <row r="2" spans="1:23" ht="15.75" customHeight="1" x14ac:dyDescent="0.25">
      <c r="A2" s="7" t="str">
        <f t="shared" ref="A2:A28" si="0">CONCATENATE(B2,"_",E2,"_",F2)</f>
        <v>MUD_116_1</v>
      </c>
      <c r="B2" s="8" t="str">
        <f t="shared" ref="B2:B4" si="1">IF(C2="Muddy Creek", "MUD",IF(C2="ODNR_4","OD4",IF(C2="ODNR_6","OD6",IF(C2="Bridge","BDG",IF(C2="ODNR_2","OD2",IF(C2="BGSU_Buoy_2","BBY",IF(C2="ODNR_1","OD1",IF(C2="EC_1163","EC1",IF(C2="ODNR_4_I","O4I",IF(C2="ODNR_6_I","O6I",IF(C2="ODNR_2_I","O2I",IF(C2="ODNR_1_I","O1I",IF(C2="Bells","BLL","NA")))))))))))))</f>
        <v>MUD</v>
      </c>
      <c r="C2" s="7" t="s">
        <v>8</v>
      </c>
      <c r="D2" s="16">
        <v>44312</v>
      </c>
      <c r="E2" s="9">
        <f t="shared" ref="E2:E28" si="2">IF(D2&gt;0,D2-DATE(YEAR(D2),1,1)+1,"NA")</f>
        <v>116</v>
      </c>
      <c r="F2" s="17">
        <v>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8"/>
      <c r="U2" s="11" t="s">
        <v>10</v>
      </c>
      <c r="V2" s="15"/>
      <c r="W2" s="15"/>
    </row>
    <row r="3" spans="1:23" ht="15.75" customHeight="1" x14ac:dyDescent="0.25">
      <c r="A3" s="7" t="str">
        <f t="shared" si="0"/>
        <v>OD4_116_1</v>
      </c>
      <c r="B3" s="8" t="str">
        <f t="shared" si="1"/>
        <v>OD4</v>
      </c>
      <c r="C3" s="7" t="s">
        <v>11</v>
      </c>
      <c r="D3" s="16">
        <v>44312</v>
      </c>
      <c r="E3" s="9">
        <f t="shared" si="2"/>
        <v>116</v>
      </c>
      <c r="F3" s="17">
        <v>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8"/>
      <c r="U3" s="11"/>
      <c r="V3" s="15"/>
      <c r="W3" s="15"/>
    </row>
    <row r="4" spans="1:23" ht="15.75" customHeight="1" x14ac:dyDescent="0.25">
      <c r="A4" s="7" t="str">
        <f t="shared" si="0"/>
        <v>OD6_116_1</v>
      </c>
      <c r="B4" s="8" t="str">
        <f t="shared" si="1"/>
        <v>OD6</v>
      </c>
      <c r="C4" s="7" t="s">
        <v>12</v>
      </c>
      <c r="D4" s="16">
        <v>44312</v>
      </c>
      <c r="E4" s="9">
        <f t="shared" si="2"/>
        <v>116</v>
      </c>
      <c r="F4" s="17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8"/>
      <c r="U4" s="11"/>
      <c r="V4" s="15"/>
      <c r="W4" s="15"/>
    </row>
    <row r="5" spans="1:23" ht="15.75" customHeight="1" x14ac:dyDescent="0.25">
      <c r="A5" s="7" t="str">
        <f t="shared" si="0"/>
        <v>EBG_116_1</v>
      </c>
      <c r="B5" s="8" t="s">
        <v>25</v>
      </c>
      <c r="C5" s="7" t="s">
        <v>26</v>
      </c>
      <c r="D5" s="16">
        <v>44312</v>
      </c>
      <c r="E5" s="9">
        <f t="shared" si="2"/>
        <v>116</v>
      </c>
      <c r="F5" s="17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8"/>
      <c r="U5" s="11"/>
      <c r="V5" s="15"/>
      <c r="W5" s="15"/>
    </row>
    <row r="6" spans="1:23" ht="15.75" customHeight="1" x14ac:dyDescent="0.25">
      <c r="A6" s="7" t="str">
        <f t="shared" si="0"/>
        <v>OD2_116_1</v>
      </c>
      <c r="B6" s="8" t="str">
        <f t="shared" ref="B6:B13" si="3">IF(C6="Muddy Creek", "MUD",IF(C6="ODNR_4","OD4",IF(C6="ODNR_6","OD6",IF(C6="Bridge","BDG",IF(C6="ODNR_2","OD2",IF(C6="BGSU_Buoy_2","BBY",IF(C6="ODNR_1","OD1",IF(C6="EC_1163","EC1",IF(C6="ODNR_4_I","O4I",IF(C6="ODNR_6_I","O6I",IF(C6="ODNR_2_I","O2I",IF(C6="ODNR_1_I","O1I",IF(C6="Bells","BLL","NA")))))))))))))</f>
        <v>OD2</v>
      </c>
      <c r="C6" s="7" t="s">
        <v>13</v>
      </c>
      <c r="D6" s="16">
        <v>44312</v>
      </c>
      <c r="E6" s="9">
        <f t="shared" si="2"/>
        <v>116</v>
      </c>
      <c r="F6" s="17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8"/>
      <c r="U6" s="11"/>
      <c r="V6" s="15"/>
      <c r="W6" s="15"/>
    </row>
    <row r="7" spans="1:23" ht="15.75" customHeight="1" x14ac:dyDescent="0.25">
      <c r="A7" s="7" t="str">
        <f t="shared" si="0"/>
        <v>BBY_116_1</v>
      </c>
      <c r="B7" s="8" t="str">
        <f t="shared" si="3"/>
        <v>BBY</v>
      </c>
      <c r="C7" s="7" t="s">
        <v>15</v>
      </c>
      <c r="D7" s="16">
        <v>44312</v>
      </c>
      <c r="E7" s="9">
        <f t="shared" si="2"/>
        <v>116</v>
      </c>
      <c r="F7" s="17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8"/>
      <c r="U7" s="11"/>
      <c r="V7" s="15"/>
      <c r="W7" s="15"/>
    </row>
    <row r="8" spans="1:23" ht="15.75" customHeight="1" x14ac:dyDescent="0.25">
      <c r="A8" s="7" t="str">
        <f t="shared" si="0"/>
        <v>OD1_116_1</v>
      </c>
      <c r="B8" s="8" t="str">
        <f t="shared" si="3"/>
        <v>OD1</v>
      </c>
      <c r="C8" s="7" t="s">
        <v>16</v>
      </c>
      <c r="D8" s="16">
        <v>44312</v>
      </c>
      <c r="E8" s="9">
        <f t="shared" si="2"/>
        <v>116</v>
      </c>
      <c r="F8" s="17"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8"/>
      <c r="U8" s="11"/>
      <c r="V8" s="15"/>
      <c r="W8" s="15"/>
    </row>
    <row r="9" spans="1:23" ht="15.75" customHeight="1" x14ac:dyDescent="0.25">
      <c r="A9" s="7" t="str">
        <f t="shared" si="0"/>
        <v>EC1_116_1</v>
      </c>
      <c r="B9" s="8" t="str">
        <f t="shared" si="3"/>
        <v>EC1</v>
      </c>
      <c r="C9" s="7" t="s">
        <v>17</v>
      </c>
      <c r="D9" s="16">
        <v>44312</v>
      </c>
      <c r="E9" s="9">
        <f t="shared" si="2"/>
        <v>116</v>
      </c>
      <c r="F9" s="17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8"/>
      <c r="U9" s="11"/>
      <c r="V9" s="15"/>
      <c r="W9" s="15"/>
    </row>
    <row r="10" spans="1:23" ht="15.75" customHeight="1" x14ac:dyDescent="0.25">
      <c r="A10" s="12" t="str">
        <f t="shared" si="0"/>
        <v>BLL_116_1</v>
      </c>
      <c r="B10" s="1" t="str">
        <f t="shared" si="3"/>
        <v>BLL</v>
      </c>
      <c r="C10" s="12" t="s">
        <v>18</v>
      </c>
      <c r="D10" s="3">
        <v>44312</v>
      </c>
      <c r="E10" s="13">
        <f t="shared" si="2"/>
        <v>116</v>
      </c>
      <c r="F10" s="18">
        <v>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5"/>
      <c r="U10" s="6"/>
      <c r="V10" s="15"/>
      <c r="W10" s="15"/>
    </row>
    <row r="11" spans="1:23" ht="15.75" customHeight="1" x14ac:dyDescent="0.25">
      <c r="A11" s="7" t="str">
        <f t="shared" si="0"/>
        <v>MUD_116_2</v>
      </c>
      <c r="B11" s="8" t="str">
        <f t="shared" si="3"/>
        <v>MUD</v>
      </c>
      <c r="C11" s="7" t="s">
        <v>8</v>
      </c>
      <c r="D11" s="16">
        <v>44312</v>
      </c>
      <c r="E11" s="9">
        <f t="shared" si="2"/>
        <v>116</v>
      </c>
      <c r="F11" s="17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8"/>
      <c r="U11" s="11"/>
      <c r="V11" s="15"/>
      <c r="W11" s="15"/>
    </row>
    <row r="12" spans="1:23" ht="15.75" customHeight="1" x14ac:dyDescent="0.25">
      <c r="A12" s="7" t="str">
        <f t="shared" si="0"/>
        <v>OD4_116_2</v>
      </c>
      <c r="B12" s="8" t="str">
        <f t="shared" si="3"/>
        <v>OD4</v>
      </c>
      <c r="C12" s="7" t="s">
        <v>11</v>
      </c>
      <c r="D12" s="16">
        <v>44312</v>
      </c>
      <c r="E12" s="9">
        <f t="shared" si="2"/>
        <v>116</v>
      </c>
      <c r="F12" s="17">
        <v>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8"/>
      <c r="U12" s="11"/>
      <c r="V12" s="15"/>
      <c r="W12" s="15"/>
    </row>
    <row r="13" spans="1:23" ht="15.75" customHeight="1" x14ac:dyDescent="0.25">
      <c r="A13" s="7" t="str">
        <f t="shared" si="0"/>
        <v>OD6_116_2</v>
      </c>
      <c r="B13" s="8" t="str">
        <f t="shared" si="3"/>
        <v>OD6</v>
      </c>
      <c r="C13" s="7" t="s">
        <v>12</v>
      </c>
      <c r="D13" s="16">
        <v>44312</v>
      </c>
      <c r="E13" s="9">
        <f t="shared" si="2"/>
        <v>116</v>
      </c>
      <c r="F13" s="17">
        <v>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/>
      <c r="U13" s="11"/>
      <c r="V13" s="15"/>
      <c r="W13" s="15"/>
    </row>
    <row r="14" spans="1:23" ht="15.75" customHeight="1" x14ac:dyDescent="0.25">
      <c r="A14" s="7" t="str">
        <f t="shared" si="0"/>
        <v>EBG_116_2</v>
      </c>
      <c r="B14" s="8" t="s">
        <v>25</v>
      </c>
      <c r="C14" s="7" t="s">
        <v>26</v>
      </c>
      <c r="D14" s="16">
        <v>44312</v>
      </c>
      <c r="E14" s="9">
        <f t="shared" si="2"/>
        <v>116</v>
      </c>
      <c r="F14" s="17">
        <v>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8"/>
      <c r="U14" s="11"/>
      <c r="V14" s="15"/>
      <c r="W14" s="15"/>
    </row>
    <row r="15" spans="1:23" ht="15.75" customHeight="1" x14ac:dyDescent="0.25">
      <c r="A15" s="7" t="str">
        <f t="shared" si="0"/>
        <v>OD2_116_2</v>
      </c>
      <c r="B15" s="8" t="str">
        <f t="shared" ref="B15:B22" si="4">IF(C15="Muddy Creek", "MUD",IF(C15="ODNR_4","OD4",IF(C15="ODNR_6","OD6",IF(C15="Bridge","BDG",IF(C15="ODNR_2","OD2",IF(C15="BGSU_Buoy_2","BBY",IF(C15="ODNR_1","OD1",IF(C15="EC_1163","EC1",IF(C15="ODNR_4_I","O4I",IF(C15="ODNR_6_I","O6I",IF(C15="ODNR_2_I","O2I",IF(C15="ODNR_1_I","O1I",IF(C15="Bells","BLL","NA")))))))))))))</f>
        <v>OD2</v>
      </c>
      <c r="C15" s="7" t="s">
        <v>13</v>
      </c>
      <c r="D15" s="16">
        <v>44312</v>
      </c>
      <c r="E15" s="9">
        <f t="shared" si="2"/>
        <v>116</v>
      </c>
      <c r="F15" s="17">
        <v>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8"/>
      <c r="U15" s="11"/>
      <c r="V15" s="15"/>
      <c r="W15" s="15"/>
    </row>
    <row r="16" spans="1:23" ht="15.75" customHeight="1" x14ac:dyDescent="0.25">
      <c r="A16" s="7" t="str">
        <f t="shared" si="0"/>
        <v>BBY_116_2</v>
      </c>
      <c r="B16" s="8" t="str">
        <f t="shared" si="4"/>
        <v>BBY</v>
      </c>
      <c r="C16" s="7" t="s">
        <v>15</v>
      </c>
      <c r="D16" s="16">
        <v>44312</v>
      </c>
      <c r="E16" s="9">
        <f t="shared" si="2"/>
        <v>116</v>
      </c>
      <c r="F16" s="17">
        <v>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8"/>
      <c r="U16" s="11"/>
      <c r="V16" s="15"/>
      <c r="W16" s="15"/>
    </row>
    <row r="17" spans="1:23" ht="15.75" customHeight="1" x14ac:dyDescent="0.25">
      <c r="A17" s="7" t="str">
        <f t="shared" si="0"/>
        <v>OD1_116_2</v>
      </c>
      <c r="B17" s="8" t="str">
        <f t="shared" si="4"/>
        <v>OD1</v>
      </c>
      <c r="C17" s="7" t="s">
        <v>16</v>
      </c>
      <c r="D17" s="16">
        <v>44312</v>
      </c>
      <c r="E17" s="9">
        <f t="shared" si="2"/>
        <v>116</v>
      </c>
      <c r="F17" s="17">
        <v>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8"/>
      <c r="U17" s="11"/>
      <c r="V17" s="15"/>
      <c r="W17" s="15"/>
    </row>
    <row r="18" spans="1:23" ht="15.75" customHeight="1" x14ac:dyDescent="0.25">
      <c r="A18" s="7" t="str">
        <f t="shared" si="0"/>
        <v>EC1_116_2</v>
      </c>
      <c r="B18" s="8" t="str">
        <f t="shared" si="4"/>
        <v>EC1</v>
      </c>
      <c r="C18" s="7" t="s">
        <v>17</v>
      </c>
      <c r="D18" s="16">
        <v>44312</v>
      </c>
      <c r="E18" s="9">
        <f t="shared" si="2"/>
        <v>116</v>
      </c>
      <c r="F18" s="17">
        <v>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8"/>
      <c r="U18" s="11"/>
      <c r="V18" s="15"/>
      <c r="W18" s="15"/>
    </row>
    <row r="19" spans="1:23" ht="15.75" customHeight="1" x14ac:dyDescent="0.25">
      <c r="A19" s="12" t="str">
        <f t="shared" si="0"/>
        <v>BLL_116_2</v>
      </c>
      <c r="B19" s="1" t="str">
        <f t="shared" si="4"/>
        <v>BLL</v>
      </c>
      <c r="C19" s="12" t="s">
        <v>18</v>
      </c>
      <c r="D19" s="3">
        <v>44312</v>
      </c>
      <c r="E19" s="13">
        <f t="shared" si="2"/>
        <v>116</v>
      </c>
      <c r="F19" s="18">
        <v>2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"/>
      <c r="U19" s="6"/>
      <c r="V19" s="15"/>
      <c r="W19" s="15"/>
    </row>
    <row r="20" spans="1:23" ht="15.75" customHeight="1" x14ac:dyDescent="0.25">
      <c r="A20" s="7" t="str">
        <f t="shared" si="0"/>
        <v>MUD_116_3</v>
      </c>
      <c r="B20" s="8" t="str">
        <f t="shared" si="4"/>
        <v>MUD</v>
      </c>
      <c r="C20" s="7" t="s">
        <v>8</v>
      </c>
      <c r="D20" s="16">
        <v>44312</v>
      </c>
      <c r="E20" s="9">
        <f t="shared" si="2"/>
        <v>116</v>
      </c>
      <c r="F20" s="17">
        <v>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"/>
      <c r="U20" s="11"/>
      <c r="V20" s="15"/>
      <c r="W20" s="15"/>
    </row>
    <row r="21" spans="1:23" ht="15.75" customHeight="1" x14ac:dyDescent="0.25">
      <c r="A21" s="7" t="str">
        <f t="shared" si="0"/>
        <v>OD4_116_3</v>
      </c>
      <c r="B21" s="8" t="str">
        <f t="shared" si="4"/>
        <v>OD4</v>
      </c>
      <c r="C21" s="7" t="s">
        <v>11</v>
      </c>
      <c r="D21" s="16">
        <v>44312</v>
      </c>
      <c r="E21" s="9">
        <f t="shared" si="2"/>
        <v>116</v>
      </c>
      <c r="F21" s="17">
        <v>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8"/>
      <c r="U21" s="11"/>
      <c r="V21" s="15"/>
      <c r="W21" s="15"/>
    </row>
    <row r="22" spans="1:23" ht="15.75" customHeight="1" x14ac:dyDescent="0.25">
      <c r="A22" s="7" t="str">
        <f t="shared" si="0"/>
        <v>OD6_116_3</v>
      </c>
      <c r="B22" s="8" t="str">
        <f t="shared" si="4"/>
        <v>OD6</v>
      </c>
      <c r="C22" s="7" t="s">
        <v>12</v>
      </c>
      <c r="D22" s="16">
        <v>44312</v>
      </c>
      <c r="E22" s="9">
        <f t="shared" si="2"/>
        <v>116</v>
      </c>
      <c r="F22" s="17">
        <v>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8"/>
      <c r="U22" s="11"/>
      <c r="V22" s="15"/>
      <c r="W22" s="15"/>
    </row>
    <row r="23" spans="1:23" ht="15.75" customHeight="1" x14ac:dyDescent="0.25">
      <c r="A23" s="7" t="str">
        <f t="shared" si="0"/>
        <v>EBG_117_3</v>
      </c>
      <c r="B23" s="8" t="s">
        <v>25</v>
      </c>
      <c r="C23" s="7" t="s">
        <v>26</v>
      </c>
      <c r="D23" s="16">
        <v>44313</v>
      </c>
      <c r="E23" s="9">
        <f t="shared" si="2"/>
        <v>117</v>
      </c>
      <c r="F23" s="17">
        <v>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"/>
      <c r="U23" s="11"/>
      <c r="V23" s="15"/>
      <c r="W23" s="15"/>
    </row>
    <row r="24" spans="1:23" ht="15.75" customHeight="1" x14ac:dyDescent="0.25">
      <c r="A24" s="7" t="str">
        <f t="shared" si="0"/>
        <v>OD2_116_3</v>
      </c>
      <c r="B24" s="8" t="str">
        <f t="shared" ref="B24:B28" si="5">IF(C24="Muddy Creek", "MUD",IF(C24="ODNR_4","OD4",IF(C24="ODNR_6","OD6",IF(C24="Bridge","BDG",IF(C24="ODNR_2","OD2",IF(C24="BGSU_Buoy_2","BBY",IF(C24="ODNR_1","OD1",IF(C24="EC_1163","EC1",IF(C24="ODNR_4_I","O4I",IF(C24="ODNR_6_I","O6I",IF(C24="ODNR_2_I","O2I",IF(C24="ODNR_1_I","O1I",IF(C24="Bells","BLL","NA")))))))))))))</f>
        <v>OD2</v>
      </c>
      <c r="C24" s="7" t="s">
        <v>13</v>
      </c>
      <c r="D24" s="16">
        <v>44312</v>
      </c>
      <c r="E24" s="9">
        <f t="shared" si="2"/>
        <v>116</v>
      </c>
      <c r="F24" s="17">
        <v>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8"/>
      <c r="U24" s="11"/>
      <c r="V24" s="15"/>
      <c r="W24" s="15"/>
    </row>
    <row r="25" spans="1:23" ht="15.75" customHeight="1" x14ac:dyDescent="0.25">
      <c r="A25" s="7" t="str">
        <f t="shared" si="0"/>
        <v>BBY_116_3</v>
      </c>
      <c r="B25" s="8" t="str">
        <f t="shared" si="5"/>
        <v>BBY</v>
      </c>
      <c r="C25" s="7" t="s">
        <v>15</v>
      </c>
      <c r="D25" s="16">
        <v>44312</v>
      </c>
      <c r="E25" s="9">
        <f t="shared" si="2"/>
        <v>116</v>
      </c>
      <c r="F25" s="17">
        <v>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8"/>
      <c r="U25" s="11"/>
      <c r="V25" s="15"/>
      <c r="W25" s="15"/>
    </row>
    <row r="26" spans="1:23" ht="15.75" customHeight="1" x14ac:dyDescent="0.25">
      <c r="A26" s="7" t="str">
        <f t="shared" si="0"/>
        <v>OD1_116_3</v>
      </c>
      <c r="B26" s="8" t="str">
        <f t="shared" si="5"/>
        <v>OD1</v>
      </c>
      <c r="C26" s="7" t="s">
        <v>16</v>
      </c>
      <c r="D26" s="16">
        <v>44312</v>
      </c>
      <c r="E26" s="9">
        <f t="shared" si="2"/>
        <v>116</v>
      </c>
      <c r="F26" s="17">
        <v>3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"/>
      <c r="U26" s="11"/>
      <c r="V26" s="15"/>
      <c r="W26" s="15"/>
    </row>
    <row r="27" spans="1:23" ht="15.75" customHeight="1" x14ac:dyDescent="0.25">
      <c r="A27" s="7" t="str">
        <f t="shared" si="0"/>
        <v>EC1_116_3</v>
      </c>
      <c r="B27" s="8" t="str">
        <f t="shared" si="5"/>
        <v>EC1</v>
      </c>
      <c r="C27" s="7" t="s">
        <v>17</v>
      </c>
      <c r="D27" s="16">
        <v>44312</v>
      </c>
      <c r="E27" s="9">
        <f t="shared" si="2"/>
        <v>116</v>
      </c>
      <c r="F27" s="17">
        <v>3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8"/>
      <c r="U27" s="11"/>
      <c r="V27" s="15"/>
      <c r="W27" s="15"/>
    </row>
    <row r="28" spans="1:23" ht="15.75" customHeight="1" x14ac:dyDescent="0.25">
      <c r="A28" s="12" t="str">
        <f t="shared" si="0"/>
        <v>BLL_116_3</v>
      </c>
      <c r="B28" s="1" t="str">
        <f t="shared" si="5"/>
        <v>BLL</v>
      </c>
      <c r="C28" s="12" t="s">
        <v>18</v>
      </c>
      <c r="D28" s="3">
        <v>44312</v>
      </c>
      <c r="E28" s="13">
        <f t="shared" si="2"/>
        <v>116</v>
      </c>
      <c r="F28" s="18">
        <v>3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"/>
      <c r="U28" s="6"/>
      <c r="V28" s="15"/>
      <c r="W28" s="1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</vt:lpstr>
      <vt:lpstr>Light_Template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2022-05-01T21:40:55Z</dcterms:created>
  <dcterms:modified xsi:type="dcterms:W3CDTF">2023-03-18T15:47:59Z</dcterms:modified>
</cp:coreProperties>
</file>