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bullerj/Desktop/Blue Dogs files/Sandusky Bay Project:WLE nutrients/Sandusky data 2017/"/>
    </mc:Choice>
  </mc:AlternateContent>
  <bookViews>
    <workbookView xWindow="6180" yWindow="1240" windowWidth="28800" windowHeight="16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<sst xmlns="http://schemas.openxmlformats.org/spreadsheetml/2006/main" count="47" uniqueCount="46">
  <si>
    <t xml:space="preserve">Sample ID </t>
  </si>
  <si>
    <t>Abs 1</t>
  </si>
  <si>
    <t>Abs 2</t>
  </si>
  <si>
    <t>std 0</t>
  </si>
  <si>
    <t>std 1</t>
  </si>
  <si>
    <t>std 2</t>
  </si>
  <si>
    <t>std 3</t>
  </si>
  <si>
    <t>std 4</t>
  </si>
  <si>
    <t>std 5</t>
  </si>
  <si>
    <t>control</t>
  </si>
  <si>
    <t>LRB</t>
  </si>
  <si>
    <t>buoy 2 5/30/17</t>
  </si>
  <si>
    <t>intake 5/23/17</t>
  </si>
  <si>
    <t>ODNR4 6/5/17</t>
  </si>
  <si>
    <t>Odnr 6 6/5/17</t>
  </si>
  <si>
    <t>bridge 6/5/17</t>
  </si>
  <si>
    <t>odnr2 6/5/17</t>
  </si>
  <si>
    <t>buoy 2 6/5/17</t>
  </si>
  <si>
    <t>odnr1 6/5/17</t>
  </si>
  <si>
    <t>1163 6/5/17</t>
  </si>
  <si>
    <t>bells 6/5/17</t>
  </si>
  <si>
    <t>odnr 4 6/19/17</t>
  </si>
  <si>
    <t>odnr 6 6/19/17</t>
  </si>
  <si>
    <t>bridge 6/19/17</t>
  </si>
  <si>
    <t>odnr 2 6/19/17</t>
  </si>
  <si>
    <t>buoy 2 6/19/17</t>
  </si>
  <si>
    <t>odnr 1 6/19/17</t>
  </si>
  <si>
    <t>1163 6/19/2017</t>
  </si>
  <si>
    <t>bells 6/19/17</t>
  </si>
  <si>
    <t>intake 6/21/17</t>
  </si>
  <si>
    <t>clemons 6/21/17</t>
  </si>
  <si>
    <t>buoy 2 6/21/17</t>
  </si>
  <si>
    <t>1163 6/21/17</t>
  </si>
  <si>
    <t>odnr4 6/26/17</t>
  </si>
  <si>
    <t>odnr 6 6/26/17</t>
  </si>
  <si>
    <t>bridge 6/26/17</t>
  </si>
  <si>
    <t>odnr2 6/26</t>
  </si>
  <si>
    <t>buoy 2 6/26`</t>
  </si>
  <si>
    <t xml:space="preserve"> bells 6/26</t>
  </si>
  <si>
    <t>EC1163 6/26/17</t>
  </si>
  <si>
    <t>odnr1 6/26</t>
  </si>
  <si>
    <t>Ave Abs</t>
  </si>
  <si>
    <t>%B/B0</t>
  </si>
  <si>
    <t>ppb</t>
  </si>
  <si>
    <t>B/B0</t>
  </si>
  <si>
    <t>Microcystin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</si>
</sst>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ELISA Standard Curve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%B/B0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3116360454943"/>
                  <c:y val="-0.231420968212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Sheet1!$P$6:$P$11</c:f>
              <c:numCache>
                <c:formatCode>General</c:formatCode>
                <c:ptCount val="6"/>
                <c:pt idx="1">
                  <c:v>0.05</c:v>
                </c:pt>
                <c:pt idx="2">
                  <c:v>0.15</c:v>
                </c:pt>
                <c:pt idx="3">
                  <c:v>0.4</c:v>
                </c:pt>
                <c:pt idx="4">
                  <c:v>1.5</c:v>
                </c:pt>
                <c:pt idx="5">
                  <c:v>5.0</c:v>
                </c:pt>
              </c:numCache>
            </c:numRef>
          </c:xVal>
          <c:yVal>
            <c:numRef>
              <c:f>Sheet1!$Q$6:$Q$11</c:f>
              <c:numCache>
                <c:formatCode>0.0</c:formatCode>
                <c:ptCount val="6"/>
                <c:pt idx="1">
                  <c:v>88.48304137159897</c:v>
                </c:pt>
                <c:pt idx="2">
                  <c:v>68.87812150577711</c:v>
                </c:pt>
                <c:pt idx="3">
                  <c:v>63.47372344390607</c:v>
                </c:pt>
                <c:pt idx="4">
                  <c:v>55.53484904957138</c:v>
                </c:pt>
                <c:pt idx="5">
                  <c:v>35.78084234066344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812992"/>
        <c:axId val="-2014608448"/>
      </c:scatterChart>
      <c:valAx>
        <c:axId val="-201481299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608448"/>
        <c:crosses val="autoZero"/>
        <c:crossBetween val="midCat"/>
      </c:valAx>
      <c:valAx>
        <c:axId val="-20146084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81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12</xdr:row>
      <xdr:rowOff>50800</xdr:rowOff>
    </xdr:from>
    <xdr:to>
      <xdr:col>19</xdr:col>
      <xdr:colOff>762000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N44" sqref="N44"/>
    </sheetView>
  </sheetViews>
  <sheetFormatPr baseColWidth="10" defaultRowHeight="16" x14ac:dyDescent="0.2"/>
  <cols>
    <col min="1" max="1" width="15" bestFit="1" customWidth="1"/>
    <col min="9" max="9" width="15.33203125" style="4" bestFit="1" customWidth="1"/>
  </cols>
  <sheetData>
    <row r="1" spans="1:17" s="6" customFormat="1" x14ac:dyDescent="0.2">
      <c r="A1" s="6" t="s">
        <v>0</v>
      </c>
      <c r="B1" s="6" t="s">
        <v>1</v>
      </c>
      <c r="C1" s="6" t="s">
        <v>2</v>
      </c>
      <c r="D1" s="6" t="s">
        <v>41</v>
      </c>
      <c r="E1" s="6" t="s">
        <v>44</v>
      </c>
      <c r="F1" s="6" t="s">
        <v>42</v>
      </c>
      <c r="I1" s="7" t="s">
        <v>45</v>
      </c>
    </row>
    <row r="2" spans="1:17" x14ac:dyDescent="0.2">
      <c r="A2" t="s">
        <v>3</v>
      </c>
      <c r="B2">
        <v>1.3009999999999999</v>
      </c>
      <c r="C2">
        <v>1.3819999999999999</v>
      </c>
      <c r="D2">
        <f>(B2+C2)/2</f>
        <v>1.3414999999999999</v>
      </c>
      <c r="E2">
        <f>D2/1.3415</f>
        <v>1</v>
      </c>
      <c r="F2" s="2">
        <f>E2*100</f>
        <v>100</v>
      </c>
      <c r="G2" s="3">
        <f>F2-54.611</f>
        <v>45.389000000000003</v>
      </c>
      <c r="H2">
        <f>G2/-10.3</f>
        <v>-4.4066990291262131</v>
      </c>
      <c r="I2" s="5">
        <f>EXP(H2)</f>
        <v>1.2195368516371072E-2</v>
      </c>
    </row>
    <row r="3" spans="1:17" x14ac:dyDescent="0.2">
      <c r="A3" t="s">
        <v>4</v>
      </c>
      <c r="B3">
        <v>1.169</v>
      </c>
      <c r="C3">
        <v>1.2050000000000001</v>
      </c>
      <c r="D3">
        <f t="shared" ref="D3:D39" si="0">(B3+C3)/2</f>
        <v>1.1870000000000001</v>
      </c>
      <c r="E3">
        <f t="shared" ref="E3:E39" si="1">D3/1.3415</f>
        <v>0.88483041371598969</v>
      </c>
      <c r="F3" s="2">
        <f t="shared" ref="F3:F39" si="2">E3*100</f>
        <v>88.483041371598972</v>
      </c>
      <c r="G3" s="3">
        <f t="shared" ref="G3:G39" si="3">F3-54.611</f>
        <v>33.872041371598975</v>
      </c>
      <c r="H3">
        <f t="shared" ref="H3:H39" si="4">G3/-10.3</f>
        <v>-3.2885477059804828</v>
      </c>
      <c r="I3" s="5">
        <f t="shared" ref="I3:I39" si="5">EXP(H3)</f>
        <v>3.7307992245049389E-2</v>
      </c>
    </row>
    <row r="4" spans="1:17" x14ac:dyDescent="0.2">
      <c r="A4" t="s">
        <v>5</v>
      </c>
      <c r="B4">
        <v>0.97099999999999997</v>
      </c>
      <c r="C4">
        <v>0.877</v>
      </c>
      <c r="D4">
        <f t="shared" si="0"/>
        <v>0.92399999999999993</v>
      </c>
      <c r="E4">
        <f t="shared" si="1"/>
        <v>0.68878121505777112</v>
      </c>
      <c r="F4" s="2">
        <f t="shared" si="2"/>
        <v>68.878121505777116</v>
      </c>
      <c r="G4" s="3">
        <f t="shared" si="3"/>
        <v>14.267121505777119</v>
      </c>
      <c r="H4">
        <f t="shared" si="4"/>
        <v>-1.3851574277453513</v>
      </c>
      <c r="I4" s="5">
        <f t="shared" si="5"/>
        <v>0.25028439498207367</v>
      </c>
    </row>
    <row r="5" spans="1:17" x14ac:dyDescent="0.2">
      <c r="A5" t="s">
        <v>6</v>
      </c>
      <c r="B5">
        <v>0.85699999999999998</v>
      </c>
      <c r="C5">
        <v>0.84599999999999997</v>
      </c>
      <c r="D5">
        <f t="shared" si="0"/>
        <v>0.85149999999999992</v>
      </c>
      <c r="E5">
        <f t="shared" si="1"/>
        <v>0.63473723443906072</v>
      </c>
      <c r="F5" s="2">
        <f t="shared" si="2"/>
        <v>63.473723443906074</v>
      </c>
      <c r="G5" s="3">
        <f t="shared" si="3"/>
        <v>8.8627234439060771</v>
      </c>
      <c r="H5">
        <f t="shared" si="4"/>
        <v>-0.86045858678699771</v>
      </c>
      <c r="I5" s="5">
        <f t="shared" si="5"/>
        <v>0.42296807026712102</v>
      </c>
      <c r="P5" t="s">
        <v>43</v>
      </c>
      <c r="Q5" t="s">
        <v>42</v>
      </c>
    </row>
    <row r="6" spans="1:17" x14ac:dyDescent="0.2">
      <c r="A6" t="s">
        <v>7</v>
      </c>
      <c r="B6">
        <v>0.745</v>
      </c>
      <c r="D6">
        <v>0.745</v>
      </c>
      <c r="E6">
        <f t="shared" si="1"/>
        <v>0.55534849049571378</v>
      </c>
      <c r="F6" s="2">
        <f t="shared" si="2"/>
        <v>55.534849049571378</v>
      </c>
      <c r="G6" s="3">
        <f t="shared" si="3"/>
        <v>0.92384904957138048</v>
      </c>
      <c r="H6">
        <f t="shared" si="4"/>
        <v>-8.9694082482658297E-2</v>
      </c>
      <c r="I6" s="5">
        <f t="shared" si="5"/>
        <v>0.9142108156001747</v>
      </c>
      <c r="Q6" s="2"/>
    </row>
    <row r="7" spans="1:17" x14ac:dyDescent="0.2">
      <c r="A7" t="s">
        <v>8</v>
      </c>
      <c r="B7">
        <v>0.48</v>
      </c>
      <c r="D7">
        <v>0.48</v>
      </c>
      <c r="E7">
        <f t="shared" si="1"/>
        <v>0.35780842340663438</v>
      </c>
      <c r="F7" s="2">
        <f t="shared" si="2"/>
        <v>35.78084234066344</v>
      </c>
      <c r="G7" s="3">
        <f t="shared" si="3"/>
        <v>-18.830157659336557</v>
      </c>
      <c r="H7">
        <f t="shared" si="4"/>
        <v>1.8281706465375296</v>
      </c>
      <c r="I7" s="5">
        <f t="shared" si="5"/>
        <v>6.222493100980679</v>
      </c>
      <c r="P7">
        <v>0.05</v>
      </c>
      <c r="Q7" s="2">
        <v>88.483041371598972</v>
      </c>
    </row>
    <row r="8" spans="1:17" x14ac:dyDescent="0.2">
      <c r="A8" t="s">
        <v>9</v>
      </c>
      <c r="B8">
        <v>0.71699999999999997</v>
      </c>
      <c r="C8">
        <v>0.74399999999999999</v>
      </c>
      <c r="D8">
        <f t="shared" si="0"/>
        <v>0.73049999999999993</v>
      </c>
      <c r="E8">
        <f t="shared" si="1"/>
        <v>0.54453969437197169</v>
      </c>
      <c r="F8" s="2">
        <f t="shared" si="2"/>
        <v>54.453969437197166</v>
      </c>
      <c r="G8" s="3">
        <f t="shared" si="3"/>
        <v>-0.15703056280283079</v>
      </c>
      <c r="H8">
        <f t="shared" si="4"/>
        <v>1.5245685709012696E-2</v>
      </c>
      <c r="I8" s="5">
        <f t="shared" si="5"/>
        <v>1.0153624940280934</v>
      </c>
      <c r="P8">
        <v>0.15</v>
      </c>
      <c r="Q8" s="2">
        <v>68.878121505777116</v>
      </c>
    </row>
    <row r="9" spans="1:17" x14ac:dyDescent="0.2">
      <c r="A9" t="s">
        <v>10</v>
      </c>
      <c r="B9">
        <v>1.347</v>
      </c>
      <c r="C9">
        <v>1.2230000000000001</v>
      </c>
      <c r="D9">
        <f t="shared" si="0"/>
        <v>1.2850000000000001</v>
      </c>
      <c r="E9">
        <f t="shared" si="1"/>
        <v>0.95788296682817753</v>
      </c>
      <c r="F9" s="2">
        <f t="shared" si="2"/>
        <v>95.788296682817759</v>
      </c>
      <c r="G9" s="3">
        <f t="shared" si="3"/>
        <v>41.177296682817762</v>
      </c>
      <c r="H9">
        <f t="shared" si="4"/>
        <v>-3.9977957944483262</v>
      </c>
      <c r="I9" s="5">
        <f t="shared" si="5"/>
        <v>1.8356054847832405E-2</v>
      </c>
      <c r="P9">
        <v>0.4</v>
      </c>
      <c r="Q9" s="2">
        <v>63.473723443906074</v>
      </c>
    </row>
    <row r="10" spans="1:17" x14ac:dyDescent="0.2">
      <c r="A10" t="s">
        <v>11</v>
      </c>
      <c r="B10">
        <v>0.438</v>
      </c>
      <c r="C10">
        <v>0.44400000000000001</v>
      </c>
      <c r="D10">
        <f t="shared" si="0"/>
        <v>0.441</v>
      </c>
      <c r="E10">
        <f t="shared" si="1"/>
        <v>0.32873648900484537</v>
      </c>
      <c r="F10" s="2">
        <f t="shared" si="2"/>
        <v>32.87364890048454</v>
      </c>
      <c r="G10" s="3">
        <f t="shared" si="3"/>
        <v>-21.737351099515458</v>
      </c>
      <c r="H10">
        <f t="shared" si="4"/>
        <v>2.1104224368461608</v>
      </c>
      <c r="I10" s="5">
        <f t="shared" si="5"/>
        <v>8.2517263817261988</v>
      </c>
      <c r="P10">
        <v>1.5</v>
      </c>
      <c r="Q10" s="2">
        <v>55.534849049571378</v>
      </c>
    </row>
    <row r="11" spans="1:17" x14ac:dyDescent="0.2">
      <c r="A11" t="s">
        <v>12</v>
      </c>
      <c r="B11">
        <v>0.40899999999999997</v>
      </c>
      <c r="C11">
        <v>0.33400000000000002</v>
      </c>
      <c r="D11">
        <f t="shared" si="0"/>
        <v>0.3715</v>
      </c>
      <c r="E11">
        <f t="shared" si="1"/>
        <v>0.27692881103242639</v>
      </c>
      <c r="F11" s="2">
        <f t="shared" si="2"/>
        <v>27.692881103242641</v>
      </c>
      <c r="G11" s="3">
        <f t="shared" si="3"/>
        <v>-26.918118896757356</v>
      </c>
      <c r="H11">
        <f t="shared" si="4"/>
        <v>2.6134096016269277</v>
      </c>
      <c r="I11" s="5">
        <f t="shared" si="5"/>
        <v>13.645497334745352</v>
      </c>
      <c r="P11">
        <v>5</v>
      </c>
      <c r="Q11" s="2">
        <v>35.78084234066344</v>
      </c>
    </row>
    <row r="12" spans="1:17" x14ac:dyDescent="0.2">
      <c r="A12" t="s">
        <v>13</v>
      </c>
      <c r="B12">
        <v>0.34200000000000003</v>
      </c>
      <c r="C12">
        <v>0.443</v>
      </c>
      <c r="D12">
        <f t="shared" si="0"/>
        <v>0.39250000000000002</v>
      </c>
      <c r="E12">
        <f t="shared" si="1"/>
        <v>0.2925829295564667</v>
      </c>
      <c r="F12" s="2">
        <f t="shared" si="2"/>
        <v>29.25829295564667</v>
      </c>
      <c r="G12" s="3">
        <f t="shared" si="3"/>
        <v>-25.352707044353327</v>
      </c>
      <c r="H12">
        <f t="shared" si="4"/>
        <v>2.4614278683838178</v>
      </c>
      <c r="I12" s="5">
        <f t="shared" si="5"/>
        <v>11.721536407930857</v>
      </c>
    </row>
    <row r="13" spans="1:17" x14ac:dyDescent="0.2">
      <c r="A13" t="s">
        <v>14</v>
      </c>
      <c r="B13">
        <v>0.39</v>
      </c>
      <c r="C13">
        <v>0.441</v>
      </c>
      <c r="D13">
        <f t="shared" si="0"/>
        <v>0.41549999999999998</v>
      </c>
      <c r="E13">
        <f t="shared" si="1"/>
        <v>0.30972791651136788</v>
      </c>
      <c r="F13" s="2">
        <f t="shared" si="2"/>
        <v>30.972791651136788</v>
      </c>
      <c r="G13" s="3">
        <f t="shared" si="3"/>
        <v>-23.638208348863209</v>
      </c>
      <c r="H13">
        <f t="shared" si="4"/>
        <v>2.2949716843556511</v>
      </c>
      <c r="I13" s="5">
        <f t="shared" si="5"/>
        <v>9.9241549994634113</v>
      </c>
    </row>
    <row r="14" spans="1:17" x14ac:dyDescent="0.2">
      <c r="A14" t="s">
        <v>15</v>
      </c>
      <c r="B14">
        <v>0.40300000000000002</v>
      </c>
      <c r="C14">
        <v>0.34599999999999997</v>
      </c>
      <c r="D14">
        <f t="shared" si="0"/>
        <v>0.3745</v>
      </c>
      <c r="E14">
        <f t="shared" si="1"/>
        <v>0.27916511367871788</v>
      </c>
      <c r="F14" s="2">
        <f t="shared" si="2"/>
        <v>27.916511367871788</v>
      </c>
      <c r="G14" s="3">
        <f t="shared" si="3"/>
        <v>-26.694488632128209</v>
      </c>
      <c r="H14">
        <f t="shared" si="4"/>
        <v>2.5916979254493406</v>
      </c>
      <c r="I14" s="5">
        <f t="shared" si="5"/>
        <v>13.352423787052372</v>
      </c>
    </row>
    <row r="15" spans="1:17" x14ac:dyDescent="0.2">
      <c r="A15" t="s">
        <v>16</v>
      </c>
      <c r="B15">
        <v>0.39</v>
      </c>
      <c r="C15">
        <v>0.32500000000000001</v>
      </c>
      <c r="D15">
        <f t="shared" si="0"/>
        <v>0.35750000000000004</v>
      </c>
      <c r="E15">
        <f t="shared" si="1"/>
        <v>0.26649273201639961</v>
      </c>
      <c r="F15" s="2">
        <f t="shared" si="2"/>
        <v>26.649273201639961</v>
      </c>
      <c r="G15" s="3">
        <f t="shared" si="3"/>
        <v>-27.961726798360036</v>
      </c>
      <c r="H15">
        <f t="shared" si="4"/>
        <v>2.7147307571223336</v>
      </c>
      <c r="I15" s="5">
        <f t="shared" si="5"/>
        <v>15.100543810644119</v>
      </c>
    </row>
    <row r="16" spans="1:17" x14ac:dyDescent="0.2">
      <c r="A16" t="s">
        <v>17</v>
      </c>
      <c r="B16">
        <v>0.33700000000000002</v>
      </c>
      <c r="C16">
        <v>0.33800000000000002</v>
      </c>
      <c r="D16">
        <f t="shared" si="0"/>
        <v>0.33750000000000002</v>
      </c>
      <c r="E16">
        <f t="shared" si="1"/>
        <v>0.2515840477077898</v>
      </c>
      <c r="F16" s="2">
        <f t="shared" si="2"/>
        <v>25.158404770778979</v>
      </c>
      <c r="G16" s="3">
        <f t="shared" si="3"/>
        <v>-29.452595229221018</v>
      </c>
      <c r="H16">
        <f t="shared" si="4"/>
        <v>2.859475264972914</v>
      </c>
      <c r="I16" s="5">
        <f t="shared" si="5"/>
        <v>17.452366665337738</v>
      </c>
    </row>
    <row r="17" spans="1:9" x14ac:dyDescent="0.2">
      <c r="A17" t="s">
        <v>18</v>
      </c>
      <c r="B17">
        <v>0.32100000000000001</v>
      </c>
      <c r="C17">
        <v>0.42499999999999999</v>
      </c>
      <c r="D17">
        <f t="shared" si="0"/>
        <v>0.373</v>
      </c>
      <c r="E17">
        <f t="shared" si="1"/>
        <v>0.27804696235557214</v>
      </c>
      <c r="F17" s="2">
        <f t="shared" si="2"/>
        <v>27.804696235557213</v>
      </c>
      <c r="G17" s="3">
        <f t="shared" si="3"/>
        <v>-26.806303764442784</v>
      </c>
      <c r="H17">
        <f t="shared" si="4"/>
        <v>2.6025537635381344</v>
      </c>
      <c r="I17" s="5">
        <f t="shared" si="5"/>
        <v>13.498165178964644</v>
      </c>
    </row>
    <row r="18" spans="1:9" x14ac:dyDescent="0.2">
      <c r="A18" t="s">
        <v>19</v>
      </c>
      <c r="B18">
        <v>0.39400000000000002</v>
      </c>
      <c r="C18">
        <v>0.36799999999999999</v>
      </c>
      <c r="D18">
        <f t="shared" si="0"/>
        <v>0.38100000000000001</v>
      </c>
      <c r="E18">
        <f t="shared" si="1"/>
        <v>0.28401043607901605</v>
      </c>
      <c r="F18" s="2">
        <f t="shared" si="2"/>
        <v>28.401043607901606</v>
      </c>
      <c r="G18" s="3">
        <f t="shared" si="3"/>
        <v>-26.209956392098391</v>
      </c>
      <c r="H18">
        <f t="shared" si="4"/>
        <v>2.5446559603979018</v>
      </c>
      <c r="I18" s="5">
        <f t="shared" si="5"/>
        <v>12.738844665023798</v>
      </c>
    </row>
    <row r="19" spans="1:9" x14ac:dyDescent="0.2">
      <c r="A19" t="s">
        <v>20</v>
      </c>
      <c r="B19">
        <v>0.77500000000000002</v>
      </c>
      <c r="C19">
        <v>0.67100000000000004</v>
      </c>
      <c r="D19">
        <f t="shared" si="0"/>
        <v>0.72300000000000009</v>
      </c>
      <c r="E19">
        <f t="shared" si="1"/>
        <v>0.53894893775624308</v>
      </c>
      <c r="F19" s="2">
        <f t="shared" si="2"/>
        <v>53.894893775624311</v>
      </c>
      <c r="G19" s="3">
        <f t="shared" si="3"/>
        <v>-0.71610622437568594</v>
      </c>
      <c r="H19">
        <f t="shared" si="4"/>
        <v>6.9524876152979212E-2</v>
      </c>
      <c r="I19" s="5">
        <f t="shared" si="5"/>
        <v>1.0719987280774381</v>
      </c>
    </row>
    <row r="20" spans="1:9" x14ac:dyDescent="0.2">
      <c r="A20" t="s">
        <v>21</v>
      </c>
      <c r="B20">
        <v>0.52800000000000002</v>
      </c>
      <c r="C20">
        <v>0.30499999999999999</v>
      </c>
      <c r="D20">
        <f t="shared" si="0"/>
        <v>0.41649999999999998</v>
      </c>
      <c r="E20">
        <f t="shared" si="1"/>
        <v>0.31047335072679838</v>
      </c>
      <c r="F20" s="2">
        <f t="shared" si="2"/>
        <v>31.047335072679839</v>
      </c>
      <c r="G20" s="3">
        <f t="shared" si="3"/>
        <v>-23.563664927320158</v>
      </c>
      <c r="H20">
        <f t="shared" si="4"/>
        <v>2.2877344589631221</v>
      </c>
      <c r="I20" s="5">
        <f t="shared" si="5"/>
        <v>9.8525909279213604</v>
      </c>
    </row>
    <row r="21" spans="1:9" x14ac:dyDescent="0.2">
      <c r="A21" t="s">
        <v>22</v>
      </c>
      <c r="B21">
        <v>0.30499999999999999</v>
      </c>
      <c r="C21">
        <v>0.27300000000000002</v>
      </c>
      <c r="D21">
        <f t="shared" si="0"/>
        <v>0.28900000000000003</v>
      </c>
      <c r="E21">
        <f t="shared" si="1"/>
        <v>0.21543048825941113</v>
      </c>
      <c r="F21" s="2">
        <f t="shared" si="2"/>
        <v>21.543048825941113</v>
      </c>
      <c r="G21" s="3">
        <f t="shared" si="3"/>
        <v>-33.067951174058884</v>
      </c>
      <c r="H21">
        <f t="shared" si="4"/>
        <v>3.210480696510571</v>
      </c>
      <c r="I21" s="5">
        <f t="shared" si="5"/>
        <v>24.79100030817078</v>
      </c>
    </row>
    <row r="22" spans="1:9" x14ac:dyDescent="0.2">
      <c r="A22" t="s">
        <v>23</v>
      </c>
      <c r="B22">
        <v>0.28000000000000003</v>
      </c>
      <c r="C22">
        <v>0.36899999999999999</v>
      </c>
      <c r="D22">
        <f t="shared" si="0"/>
        <v>0.32450000000000001</v>
      </c>
      <c r="E22">
        <f t="shared" si="1"/>
        <v>0.24189340290719347</v>
      </c>
      <c r="F22" s="2">
        <f t="shared" si="2"/>
        <v>24.189340290719347</v>
      </c>
      <c r="G22" s="3">
        <f t="shared" si="3"/>
        <v>-30.42165970928065</v>
      </c>
      <c r="H22">
        <f t="shared" si="4"/>
        <v>2.9535591950757909</v>
      </c>
      <c r="I22" s="5">
        <f t="shared" si="5"/>
        <v>19.17407670422541</v>
      </c>
    </row>
    <row r="23" spans="1:9" x14ac:dyDescent="0.2">
      <c r="A23" t="s">
        <v>24</v>
      </c>
      <c r="B23">
        <v>0.51100000000000001</v>
      </c>
      <c r="C23">
        <v>0.32100000000000001</v>
      </c>
      <c r="D23">
        <f t="shared" si="0"/>
        <v>0.41600000000000004</v>
      </c>
      <c r="E23">
        <f t="shared" si="1"/>
        <v>0.31010063361908319</v>
      </c>
      <c r="F23" s="2">
        <f t="shared" si="2"/>
        <v>31.010063361908319</v>
      </c>
      <c r="G23" s="3">
        <f t="shared" si="3"/>
        <v>-23.600936638091678</v>
      </c>
      <c r="H23">
        <f t="shared" si="4"/>
        <v>2.291353071659386</v>
      </c>
      <c r="I23" s="5">
        <f t="shared" si="5"/>
        <v>9.8883082230985533</v>
      </c>
    </row>
    <row r="24" spans="1:9" x14ac:dyDescent="0.2">
      <c r="A24" t="s">
        <v>25</v>
      </c>
      <c r="B24">
        <v>0.318</v>
      </c>
      <c r="C24">
        <v>0.316</v>
      </c>
      <c r="D24">
        <f t="shared" si="0"/>
        <v>0.317</v>
      </c>
      <c r="E24">
        <f t="shared" si="1"/>
        <v>0.2363026462914648</v>
      </c>
      <c r="F24" s="2">
        <f t="shared" si="2"/>
        <v>23.630264629146481</v>
      </c>
      <c r="G24" s="3">
        <f t="shared" si="3"/>
        <v>-30.980735370853516</v>
      </c>
      <c r="H24">
        <f t="shared" si="4"/>
        <v>3.0078383855197588</v>
      </c>
      <c r="I24" s="5">
        <f t="shared" si="5"/>
        <v>20.243593750883804</v>
      </c>
    </row>
    <row r="25" spans="1:9" x14ac:dyDescent="0.2">
      <c r="A25" t="s">
        <v>26</v>
      </c>
      <c r="B25">
        <v>0.33500000000000002</v>
      </c>
      <c r="C25">
        <v>0.34799999999999998</v>
      </c>
      <c r="D25">
        <f t="shared" si="0"/>
        <v>0.34150000000000003</v>
      </c>
      <c r="E25">
        <f t="shared" si="1"/>
        <v>0.25456578456951179</v>
      </c>
      <c r="F25" s="2">
        <f t="shared" si="2"/>
        <v>25.456578456951178</v>
      </c>
      <c r="G25" s="3">
        <f t="shared" si="3"/>
        <v>-29.154421543048819</v>
      </c>
      <c r="H25">
        <f t="shared" si="4"/>
        <v>2.830526363402798</v>
      </c>
      <c r="I25" s="5">
        <f t="shared" si="5"/>
        <v>16.954382642815926</v>
      </c>
    </row>
    <row r="26" spans="1:9" x14ac:dyDescent="0.2">
      <c r="A26" t="s">
        <v>27</v>
      </c>
      <c r="B26">
        <v>0.313</v>
      </c>
      <c r="C26">
        <v>0.307</v>
      </c>
      <c r="D26">
        <f t="shared" si="0"/>
        <v>0.31</v>
      </c>
      <c r="E26">
        <f t="shared" si="1"/>
        <v>0.23108460678345139</v>
      </c>
      <c r="F26" s="2">
        <f t="shared" si="2"/>
        <v>23.108460678345139</v>
      </c>
      <c r="G26" s="3">
        <f t="shared" si="3"/>
        <v>-31.502539321654858</v>
      </c>
      <c r="H26">
        <f t="shared" si="4"/>
        <v>3.0584989632674615</v>
      </c>
      <c r="I26" s="5">
        <f t="shared" si="5"/>
        <v>21.295567729973978</v>
      </c>
    </row>
    <row r="27" spans="1:9" x14ac:dyDescent="0.2">
      <c r="A27" t="s">
        <v>28</v>
      </c>
      <c r="B27">
        <v>0.38</v>
      </c>
      <c r="C27">
        <v>0.36899999999999999</v>
      </c>
      <c r="D27">
        <f t="shared" si="0"/>
        <v>0.3745</v>
      </c>
      <c r="E27">
        <f t="shared" si="1"/>
        <v>0.27916511367871788</v>
      </c>
      <c r="F27" s="2">
        <f t="shared" si="2"/>
        <v>27.916511367871788</v>
      </c>
      <c r="G27" s="3">
        <f t="shared" si="3"/>
        <v>-26.694488632128209</v>
      </c>
      <c r="H27">
        <f t="shared" si="4"/>
        <v>2.5916979254493406</v>
      </c>
      <c r="I27" s="5">
        <f t="shared" si="5"/>
        <v>13.352423787052372</v>
      </c>
    </row>
    <row r="28" spans="1:9" x14ac:dyDescent="0.2">
      <c r="A28" t="s">
        <v>30</v>
      </c>
      <c r="B28">
        <v>0.28499999999999998</v>
      </c>
      <c r="D28">
        <v>0.28499999999999998</v>
      </c>
      <c r="E28">
        <f t="shared" si="1"/>
        <v>0.21244875139768915</v>
      </c>
      <c r="F28" s="2">
        <f t="shared" si="2"/>
        <v>21.244875139768915</v>
      </c>
      <c r="G28" s="3">
        <f t="shared" si="3"/>
        <v>-33.366124860231082</v>
      </c>
      <c r="H28">
        <f t="shared" si="4"/>
        <v>3.2394295980806875</v>
      </c>
      <c r="I28" s="5">
        <f t="shared" si="5"/>
        <v>25.519161416474759</v>
      </c>
    </row>
    <row r="29" spans="1:9" x14ac:dyDescent="0.2">
      <c r="A29" t="s">
        <v>31</v>
      </c>
      <c r="B29">
        <v>0.28799999999999998</v>
      </c>
      <c r="C29">
        <v>0.45</v>
      </c>
      <c r="D29">
        <f t="shared" si="0"/>
        <v>0.36899999999999999</v>
      </c>
      <c r="E29">
        <f t="shared" si="1"/>
        <v>0.27506522549385021</v>
      </c>
      <c r="F29" s="2">
        <f t="shared" si="2"/>
        <v>27.506522549385021</v>
      </c>
      <c r="G29" s="3">
        <f t="shared" si="3"/>
        <v>-27.104477450614976</v>
      </c>
      <c r="H29">
        <f t="shared" si="4"/>
        <v>2.63150266510825</v>
      </c>
      <c r="I29" s="5">
        <f t="shared" si="5"/>
        <v>13.894633203433401</v>
      </c>
    </row>
    <row r="30" spans="1:9" x14ac:dyDescent="0.2">
      <c r="A30" t="s">
        <v>32</v>
      </c>
      <c r="B30">
        <v>0.34100000000000003</v>
      </c>
      <c r="C30">
        <v>0.35799999999999998</v>
      </c>
      <c r="D30">
        <f t="shared" si="0"/>
        <v>0.34950000000000003</v>
      </c>
      <c r="E30">
        <f t="shared" si="1"/>
        <v>0.2605292582929557</v>
      </c>
      <c r="F30" s="2">
        <f t="shared" si="2"/>
        <v>26.052925829295571</v>
      </c>
      <c r="G30" s="3">
        <f t="shared" si="3"/>
        <v>-28.558074170704426</v>
      </c>
      <c r="H30">
        <f t="shared" si="4"/>
        <v>2.7726285602625653</v>
      </c>
      <c r="I30" s="5">
        <f t="shared" si="5"/>
        <v>16.00063742106126</v>
      </c>
    </row>
    <row r="31" spans="1:9" x14ac:dyDescent="0.2">
      <c r="A31" t="s">
        <v>33</v>
      </c>
      <c r="B31">
        <v>0.27700000000000002</v>
      </c>
      <c r="C31">
        <v>0.38900000000000001</v>
      </c>
      <c r="D31">
        <f t="shared" si="0"/>
        <v>0.33300000000000002</v>
      </c>
      <c r="E31">
        <f t="shared" si="1"/>
        <v>0.24822959373835263</v>
      </c>
      <c r="F31" s="2">
        <f t="shared" si="2"/>
        <v>24.822959373835264</v>
      </c>
      <c r="G31" s="3">
        <f t="shared" si="3"/>
        <v>-29.788040626164733</v>
      </c>
      <c r="H31">
        <f t="shared" si="4"/>
        <v>2.8920427792392944</v>
      </c>
      <c r="I31" s="5">
        <f t="shared" si="5"/>
        <v>18.030103528991187</v>
      </c>
    </row>
    <row r="32" spans="1:9" x14ac:dyDescent="0.2">
      <c r="A32" t="s">
        <v>34</v>
      </c>
      <c r="B32">
        <v>0.29099999999999998</v>
      </c>
      <c r="C32">
        <v>0.27600000000000002</v>
      </c>
      <c r="D32">
        <f t="shared" si="0"/>
        <v>0.28349999999999997</v>
      </c>
      <c r="E32">
        <f t="shared" si="1"/>
        <v>0.21133060007454341</v>
      </c>
      <c r="F32" s="2">
        <f t="shared" si="2"/>
        <v>21.13306000745434</v>
      </c>
      <c r="G32" s="3">
        <f t="shared" si="3"/>
        <v>-33.477939992545657</v>
      </c>
      <c r="H32">
        <f t="shared" si="4"/>
        <v>3.2502854361694813</v>
      </c>
      <c r="I32" s="5">
        <f t="shared" si="5"/>
        <v>25.7977024637472</v>
      </c>
    </row>
    <row r="33" spans="1:9" x14ac:dyDescent="0.2">
      <c r="A33" t="s">
        <v>35</v>
      </c>
      <c r="B33">
        <v>0.29099999999999998</v>
      </c>
      <c r="C33">
        <v>0.30399999999999999</v>
      </c>
      <c r="D33">
        <f t="shared" si="0"/>
        <v>0.29749999999999999</v>
      </c>
      <c r="E33">
        <f t="shared" si="1"/>
        <v>0.22176667909057027</v>
      </c>
      <c r="F33" s="2">
        <f t="shared" si="2"/>
        <v>22.176667909057027</v>
      </c>
      <c r="G33" s="3">
        <f t="shared" si="3"/>
        <v>-32.434332090942974</v>
      </c>
      <c r="H33">
        <f t="shared" si="4"/>
        <v>3.148964280674075</v>
      </c>
      <c r="I33" s="5">
        <f t="shared" si="5"/>
        <v>23.311907480012817</v>
      </c>
    </row>
    <row r="34" spans="1:9" x14ac:dyDescent="0.2">
      <c r="A34" t="s">
        <v>36</v>
      </c>
      <c r="B34">
        <v>0.307</v>
      </c>
      <c r="C34">
        <v>0.28299999999999997</v>
      </c>
      <c r="D34">
        <f t="shared" si="0"/>
        <v>0.29499999999999998</v>
      </c>
      <c r="E34">
        <f t="shared" si="1"/>
        <v>0.21990309355199403</v>
      </c>
      <c r="F34" s="2">
        <f t="shared" si="2"/>
        <v>21.990309355199404</v>
      </c>
      <c r="G34" s="3">
        <f t="shared" si="3"/>
        <v>-32.62069064480059</v>
      </c>
      <c r="H34">
        <f t="shared" si="4"/>
        <v>3.1670573441553969</v>
      </c>
      <c r="I34" s="5">
        <f t="shared" si="5"/>
        <v>23.737530099572446</v>
      </c>
    </row>
    <row r="35" spans="1:9" x14ac:dyDescent="0.2">
      <c r="A35" t="s">
        <v>37</v>
      </c>
      <c r="B35">
        <v>0.36599999999999999</v>
      </c>
      <c r="C35">
        <v>0.40300000000000002</v>
      </c>
      <c r="D35">
        <f t="shared" si="0"/>
        <v>0.38450000000000001</v>
      </c>
      <c r="E35">
        <f t="shared" si="1"/>
        <v>0.28661945583302278</v>
      </c>
      <c r="F35" s="2">
        <f t="shared" si="2"/>
        <v>28.661945583302277</v>
      </c>
      <c r="G35" s="3">
        <f t="shared" si="3"/>
        <v>-25.94905441669772</v>
      </c>
      <c r="H35">
        <f t="shared" si="4"/>
        <v>2.5193256715240504</v>
      </c>
      <c r="I35" s="5">
        <f t="shared" si="5"/>
        <v>12.420218532055006</v>
      </c>
    </row>
    <row r="36" spans="1:9" x14ac:dyDescent="0.2">
      <c r="A36" t="s">
        <v>38</v>
      </c>
      <c r="B36">
        <v>0.57099999999999995</v>
      </c>
      <c r="C36">
        <v>0.44900000000000001</v>
      </c>
      <c r="D36">
        <f t="shared" si="0"/>
        <v>0.51</v>
      </c>
      <c r="E36">
        <f t="shared" si="1"/>
        <v>0.38017144986954904</v>
      </c>
      <c r="F36" s="2">
        <f t="shared" si="2"/>
        <v>38.017144986954904</v>
      </c>
      <c r="G36" s="3">
        <f t="shared" si="3"/>
        <v>-16.593855013045093</v>
      </c>
      <c r="H36">
        <f t="shared" si="4"/>
        <v>1.6110538847616593</v>
      </c>
      <c r="I36" s="5">
        <f t="shared" si="5"/>
        <v>5.0080863935722046</v>
      </c>
    </row>
    <row r="37" spans="1:9" x14ac:dyDescent="0.2">
      <c r="A37" s="1" t="s">
        <v>39</v>
      </c>
      <c r="B37">
        <v>0.33300000000000002</v>
      </c>
      <c r="C37">
        <v>0.34200000000000003</v>
      </c>
      <c r="D37">
        <f t="shared" si="0"/>
        <v>0.33750000000000002</v>
      </c>
      <c r="E37">
        <f t="shared" si="1"/>
        <v>0.2515840477077898</v>
      </c>
      <c r="F37" s="2">
        <f t="shared" si="2"/>
        <v>25.158404770778979</v>
      </c>
      <c r="G37" s="3">
        <f t="shared" si="3"/>
        <v>-29.452595229221018</v>
      </c>
      <c r="H37">
        <f t="shared" si="4"/>
        <v>2.859475264972914</v>
      </c>
      <c r="I37" s="5">
        <f t="shared" si="5"/>
        <v>17.452366665337738</v>
      </c>
    </row>
    <row r="38" spans="1:9" x14ac:dyDescent="0.2">
      <c r="A38" t="s">
        <v>40</v>
      </c>
      <c r="B38">
        <v>0.315</v>
      </c>
      <c r="C38">
        <v>0.314</v>
      </c>
      <c r="D38">
        <f t="shared" si="0"/>
        <v>0.3145</v>
      </c>
      <c r="E38">
        <f t="shared" si="1"/>
        <v>0.23443906075288856</v>
      </c>
      <c r="F38" s="2">
        <f t="shared" si="2"/>
        <v>23.443906075288858</v>
      </c>
      <c r="G38" s="3">
        <f t="shared" si="3"/>
        <v>-31.167093924711139</v>
      </c>
      <c r="H38">
        <f t="shared" si="4"/>
        <v>3.0259314490010811</v>
      </c>
      <c r="I38" s="5">
        <f t="shared" si="5"/>
        <v>20.613195912737766</v>
      </c>
    </row>
    <row r="39" spans="1:9" x14ac:dyDescent="0.2">
      <c r="A39" t="s">
        <v>29</v>
      </c>
      <c r="B39">
        <v>1.2090000000000001</v>
      </c>
      <c r="C39">
        <v>1.0669999999999999</v>
      </c>
      <c r="D39">
        <f t="shared" si="0"/>
        <v>1.1379999999999999</v>
      </c>
      <c r="E39">
        <f t="shared" si="1"/>
        <v>0.84830413715989561</v>
      </c>
      <c r="F39" s="2">
        <f t="shared" si="2"/>
        <v>84.830413715989565</v>
      </c>
      <c r="G39" s="3">
        <f t="shared" si="3"/>
        <v>30.219413715989567</v>
      </c>
      <c r="H39">
        <f t="shared" si="4"/>
        <v>-2.9339236617465598</v>
      </c>
      <c r="I39" s="5">
        <f t="shared" si="5"/>
        <v>5.3187936719142216E-2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2017-07-06T18:51:21Z</dcterms:created>
  <dcterms:modified xsi:type="dcterms:W3CDTF">2017-08-04T14:02:58Z</dcterms:modified>
</cp:coreProperties>
</file>