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art here" sheetId="1" r:id="rId4"/>
    <sheet state="visible" name="Field Data" sheetId="2" r:id="rId5"/>
    <sheet state="visible" name="Condensed" sheetId="3" r:id="rId6"/>
    <sheet state="visible" name="Misc." sheetId="4" r:id="rId7"/>
    <sheet state="visible" name="FieldDataSheet" sheetId="5" r:id="rId8"/>
  </sheets>
  <definedNames/>
  <calcPr/>
  <extLst>
    <ext uri="GoogleSheetsCustomDataVersion2">
      <go:sheetsCustomData xmlns:go="http://customooxmlschemas.google.com/" r:id="rId9" roundtripDataChecksum="DualQRKuw4N5YgK0f6T97twRjRmbJTc9yLNrwoTHuu8="/>
    </ext>
  </extLst>
</workbook>
</file>

<file path=xl/sharedStrings.xml><?xml version="1.0" encoding="utf-8"?>
<sst xmlns="http://schemas.openxmlformats.org/spreadsheetml/2006/main" count="1457" uniqueCount="203">
  <si>
    <t>Code</t>
  </si>
  <si>
    <t>Weather Condition</t>
  </si>
  <si>
    <t>Clear</t>
  </si>
  <si>
    <t>Fair</t>
  </si>
  <si>
    <t>Cloudy</t>
  </si>
  <si>
    <t>Overcast</t>
  </si>
  <si>
    <t>Fog</t>
  </si>
  <si>
    <t>x</t>
  </si>
  <si>
    <t>Freezing Fog</t>
  </si>
  <si>
    <t>Light Rain</t>
  </si>
  <si>
    <t>Rain</t>
  </si>
  <si>
    <t>Heavy Rain</t>
  </si>
  <si>
    <t>Thunderstorm</t>
  </si>
  <si>
    <t>Freezing Rain</t>
  </si>
  <si>
    <t>Heavy Thunderstorm</t>
  </si>
  <si>
    <t>Heavy Freezing Rain</t>
  </si>
  <si>
    <t>Storm</t>
  </si>
  <si>
    <t>Sleet</t>
  </si>
  <si>
    <t>Heavy Sleet</t>
  </si>
  <si>
    <t>Light Snowfall</t>
  </si>
  <si>
    <t>Snowfall</t>
  </si>
  <si>
    <t>Heavy Snowfall</t>
  </si>
  <si>
    <t>Rain Shower</t>
  </si>
  <si>
    <t>Heavy Rain Shower</t>
  </si>
  <si>
    <t>Sleet Shower</t>
  </si>
  <si>
    <t>Heavy Sleet Shower</t>
  </si>
  <si>
    <t>Snow Shower</t>
  </si>
  <si>
    <t>Heavy Snow Shower</t>
  </si>
  <si>
    <t>Lightning</t>
  </si>
  <si>
    <t>Hail</t>
  </si>
  <si>
    <t>DNS-not sampled (Skipped sample); ND-no data (lost data); DNT-didn't take (forgot)</t>
  </si>
  <si>
    <t>10 Sample dates</t>
  </si>
  <si>
    <t>units:</t>
  </si>
  <si>
    <t>See table</t>
  </si>
  <si>
    <t>(ft)</t>
  </si>
  <si>
    <t>(˚C)</t>
  </si>
  <si>
    <t>(m/s)</t>
  </si>
  <si>
    <t>(cm)</t>
  </si>
  <si>
    <t>(m)</t>
  </si>
  <si>
    <t>(mL)</t>
  </si>
  <si>
    <t>(24hrs)</t>
  </si>
  <si>
    <t>(°C)</t>
  </si>
  <si>
    <t>(mmHg)</t>
  </si>
  <si>
    <t>(%)</t>
  </si>
  <si>
    <t>(mg/L)</t>
  </si>
  <si>
    <t>(uS/cm)</t>
  </si>
  <si>
    <t>(PSU)</t>
  </si>
  <si>
    <t>(pH)</t>
  </si>
  <si>
    <t>(mV)</t>
  </si>
  <si>
    <t>(NTU)</t>
  </si>
  <si>
    <t>(RFU)</t>
  </si>
  <si>
    <t>(µg/L)</t>
  </si>
  <si>
    <t># of reps</t>
  </si>
  <si>
    <t>Y/N</t>
  </si>
  <si>
    <t>No, 1, 2, 3 freeze, or ready</t>
  </si>
  <si>
    <t>Site</t>
  </si>
  <si>
    <t>Date</t>
  </si>
  <si>
    <t>Which Boat</t>
  </si>
  <si>
    <t>latitude</t>
  </si>
  <si>
    <t>longitude</t>
  </si>
  <si>
    <t>DOY</t>
  </si>
  <si>
    <t>Time on site</t>
  </si>
  <si>
    <t>weather</t>
  </si>
  <si>
    <t>cloud cover</t>
  </si>
  <si>
    <t>Wave Height est</t>
  </si>
  <si>
    <t>Air Temp.</t>
  </si>
  <si>
    <t>wind Speed</t>
  </si>
  <si>
    <t>wind direction</t>
  </si>
  <si>
    <t>secchi1</t>
  </si>
  <si>
    <t>secchi2</t>
  </si>
  <si>
    <t xml:space="preserve">sample depth </t>
  </si>
  <si>
    <t>Site Depth from Boat</t>
  </si>
  <si>
    <t>Number of Sterivex taken</t>
  </si>
  <si>
    <t>Volume of sterivex. Input (#,#) if different between reps.</t>
  </si>
  <si>
    <t>Time finished site</t>
  </si>
  <si>
    <t>Sonde_Time</t>
  </si>
  <si>
    <t>°C-19D104366</t>
  </si>
  <si>
    <t>mmHg-19G101790</t>
  </si>
  <si>
    <t>DO %-17C105036</t>
  </si>
  <si>
    <t>DO mg/L-17C105036</t>
  </si>
  <si>
    <t>SPC-uS/cm-19D104366</t>
  </si>
  <si>
    <t>C-uS/cm-19D104366</t>
  </si>
  <si>
    <t>nLFC-uS/cm-19D104366</t>
  </si>
  <si>
    <t>TDS mg/L-19D104366</t>
  </si>
  <si>
    <t>SAL-PSU-19D104366</t>
  </si>
  <si>
    <t>pH-17C104424</t>
  </si>
  <si>
    <t>pH mV-17C104424</t>
  </si>
  <si>
    <t>NTU-15D102653</t>
  </si>
  <si>
    <t>TSS mg/L-15D102653</t>
  </si>
  <si>
    <t>Phycocyanin RFU-15B101563</t>
  </si>
  <si>
    <t>Phycocyanin ug/L-15B101563</t>
  </si>
  <si>
    <t>Chlorophyll RFU-15B101563</t>
  </si>
  <si>
    <t>Chlorophyll ug/L-15B101563</t>
  </si>
  <si>
    <t>Total nutrients</t>
  </si>
  <si>
    <t>Dissolved nutrients</t>
  </si>
  <si>
    <t>Total toxins</t>
  </si>
  <si>
    <t>Dissolved toxins</t>
  </si>
  <si>
    <t>Freeze/thaw Cycle</t>
  </si>
  <si>
    <t>Toxins Ran</t>
  </si>
  <si>
    <t>Notes</t>
  </si>
  <si>
    <t>Muddy Creek</t>
  </si>
  <si>
    <t>Ziggy</t>
  </si>
  <si>
    <t>0-1</t>
  </si>
  <si>
    <t>N</t>
  </si>
  <si>
    <t>DNS</t>
  </si>
  <si>
    <t>Y</t>
  </si>
  <si>
    <t>ready</t>
  </si>
  <si>
    <t xml:space="preserve">different sonde </t>
  </si>
  <si>
    <t>ODNR_4</t>
  </si>
  <si>
    <t>ODNR_6</t>
  </si>
  <si>
    <t>Bridge</t>
  </si>
  <si>
    <t>ODNR_2</t>
  </si>
  <si>
    <t>Buoy_2</t>
  </si>
  <si>
    <t>ODNR_1</t>
  </si>
  <si>
    <t>EC_1163</t>
  </si>
  <si>
    <t>Causeway</t>
  </si>
  <si>
    <t>Bells</t>
  </si>
  <si>
    <t>SSE</t>
  </si>
  <si>
    <t>ENE</t>
  </si>
  <si>
    <t>3 freeze</t>
  </si>
  <si>
    <t>sonde issue</t>
  </si>
  <si>
    <t>SSW</t>
  </si>
  <si>
    <t>100, 200</t>
  </si>
  <si>
    <t>SE</t>
  </si>
  <si>
    <t xml:space="preserve">no </t>
  </si>
  <si>
    <t>n</t>
  </si>
  <si>
    <t>W</t>
  </si>
  <si>
    <t>no</t>
  </si>
  <si>
    <t>&lt;1</t>
  </si>
  <si>
    <t>y</t>
  </si>
  <si>
    <t>SW</t>
  </si>
  <si>
    <t>WSW</t>
  </si>
  <si>
    <t>E</t>
  </si>
  <si>
    <t xml:space="preserve">NNW </t>
  </si>
  <si>
    <t>&lt;0.5</t>
  </si>
  <si>
    <t xml:space="preserve">SSW </t>
  </si>
  <si>
    <t>180/150</t>
  </si>
  <si>
    <t>ESE</t>
  </si>
  <si>
    <t>NW</t>
  </si>
  <si>
    <t>Air_Temperature</t>
  </si>
  <si>
    <t>Wave_Height</t>
  </si>
  <si>
    <t>Site_Depth</t>
  </si>
  <si>
    <t>Secchi</t>
  </si>
  <si>
    <t>Water_Temperature</t>
  </si>
  <si>
    <t>Dissolved_Oxygen</t>
  </si>
  <si>
    <t>SPC</t>
  </si>
  <si>
    <t>Conductivity</t>
  </si>
  <si>
    <t>pH</t>
  </si>
  <si>
    <t>pH_mV</t>
  </si>
  <si>
    <t>Turbidity</t>
  </si>
  <si>
    <t>pc_rfu</t>
  </si>
  <si>
    <t>Phycocyanin_Sonde</t>
  </si>
  <si>
    <t>chl_rfu</t>
  </si>
  <si>
    <t>Chlorophyll_Sonde</t>
  </si>
  <si>
    <t>Cloud Condition</t>
  </si>
  <si>
    <t>percent coverage</t>
  </si>
  <si>
    <t>Unit Conversion</t>
  </si>
  <si>
    <t>For the dropdown</t>
  </si>
  <si>
    <t>Sky completely clear</t>
  </si>
  <si>
    <t>site</t>
  </si>
  <si>
    <t>m</t>
  </si>
  <si>
    <t>ft</t>
  </si>
  <si>
    <t>m/s</t>
  </si>
  <si>
    <t>mph</t>
  </si>
  <si>
    <t>Boat</t>
  </si>
  <si>
    <t>Sky mostly clear</t>
  </si>
  <si>
    <t>ODNR</t>
  </si>
  <si>
    <t>Sky Half cloudy</t>
  </si>
  <si>
    <t>Sky mostly cloudy</t>
  </si>
  <si>
    <t>Sky completely cloudy</t>
  </si>
  <si>
    <t>Crew:</t>
  </si>
  <si>
    <t>Date:</t>
  </si>
  <si>
    <t>Boat:</t>
  </si>
  <si>
    <t>Start Time:</t>
  </si>
  <si>
    <t>˚C</t>
  </si>
  <si>
    <t>clouds</t>
  </si>
  <si>
    <t>waves</t>
  </si>
  <si>
    <t>air temp</t>
  </si>
  <si>
    <t>wind</t>
  </si>
  <si>
    <t>site depth</t>
  </si>
  <si>
    <t>secchi</t>
  </si>
  <si>
    <t>num sterivex</t>
  </si>
  <si>
    <t>sterivex vol</t>
  </si>
  <si>
    <t>time off</t>
  </si>
  <si>
    <t>ODNR 4</t>
  </si>
  <si>
    <t>ODNR 6</t>
  </si>
  <si>
    <t>ODNR 2</t>
  </si>
  <si>
    <t>BUOY 2</t>
  </si>
  <si>
    <t>ODNR 1</t>
  </si>
  <si>
    <t>EC 1163</t>
  </si>
  <si>
    <t>Rep</t>
  </si>
  <si>
    <t>0 m</t>
  </si>
  <si>
    <t>0.5 m</t>
  </si>
  <si>
    <t>1 m</t>
  </si>
  <si>
    <t>1.5 m</t>
  </si>
  <si>
    <t>2 m</t>
  </si>
  <si>
    <t>2.5 m</t>
  </si>
  <si>
    <t>3 m</t>
  </si>
  <si>
    <t>3.5 m</t>
  </si>
  <si>
    <t>4 m</t>
  </si>
  <si>
    <t>4.5 m</t>
  </si>
  <si>
    <t>5 m</t>
  </si>
  <si>
    <t>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</si>
</sst>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0"/>
    <numFmt numFmtId="166" formatCode="m-d"/>
    <numFmt numFmtId="167" formatCode="m/d/yyyy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rgb="FF2C3E50"/>
      <name val="Quattrocento Sans"/>
    </font>
    <font>
      <sz val="13.0"/>
      <color rgb="FF202122"/>
      <name val="Arial"/>
    </font>
    <font>
      <sz val="10.0"/>
      <color theme="1"/>
      <name val="Calibri"/>
    </font>
    <font/>
    <font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b/>
      <sz val="11.0"/>
      <color rgb="FF57595D"/>
      <name val="Open Sans"/>
    </font>
    <font>
      <sz val="16.0"/>
      <color theme="1"/>
      <name val="Calibri"/>
    </font>
    <font>
      <sz val="12.0"/>
      <color theme="1"/>
      <name val="Calibri"/>
    </font>
    <font>
      <sz val="11.0"/>
      <color theme="0"/>
      <name val="Calibri"/>
    </font>
    <font>
      <b/>
      <sz val="16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  <fill>
      <patternFill patternType="solid">
        <fgColor theme="6"/>
        <bgColor theme="6"/>
      </patternFill>
    </fill>
    <fill>
      <patternFill patternType="solid">
        <fgColor rgb="FFECECEC"/>
        <bgColor rgb="FFECECEC"/>
      </patternFill>
    </fill>
    <fill>
      <patternFill patternType="solid">
        <fgColor rgb="FFA5A5A5"/>
        <bgColor rgb="FFA5A5A5"/>
      </patternFill>
    </fill>
  </fills>
  <borders count="44">
    <border/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C8C8C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8C8C8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C8C8C8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wrapText="1"/>
    </xf>
    <xf borderId="1" fillId="3" fontId="2" numFmtId="0" xfId="0" applyAlignment="1" applyBorder="1" applyFill="1" applyFont="1">
      <alignment horizontal="left" shrinkToFit="0" vertical="center" wrapText="1"/>
    </xf>
    <xf borderId="1" fillId="3" fontId="2" numFmtId="0" xfId="0" applyAlignment="1" applyBorder="1" applyFont="1">
      <alignment horizontal="left" shrinkToFit="0" wrapText="1"/>
    </xf>
    <xf borderId="0" fillId="0" fontId="1" numFmtId="0" xfId="0" applyAlignment="1" applyFont="1">
      <alignment horizontal="center" vertical="center"/>
    </xf>
    <xf borderId="0" fillId="0" fontId="3" numFmtId="0" xfId="0" applyFont="1"/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4" fontId="1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4" fontId="1" numFmtId="0" xfId="0" applyBorder="1" applyFont="1"/>
    <xf borderId="7" fillId="0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7" fillId="0" fontId="1" numFmtId="20" xfId="0" applyAlignment="1" applyBorder="1" applyFont="1" applyNumberFormat="1">
      <alignment horizontal="center" vertical="center"/>
    </xf>
    <xf borderId="7" fillId="0" fontId="1" numFmtId="2" xfId="0" applyAlignment="1" applyBorder="1" applyFont="1" applyNumberFormat="1">
      <alignment horizontal="center" vertical="center"/>
    </xf>
    <xf borderId="7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ill="1" applyFont="1">
      <alignment horizontal="center" shrinkToFit="0" vertical="center" wrapText="1"/>
    </xf>
    <xf borderId="7" fillId="5" fontId="1" numFmtId="1" xfId="0" applyAlignment="1" applyBorder="1" applyFont="1" applyNumberFormat="1">
      <alignment horizontal="center" shrinkToFit="0" vertical="center" wrapText="1"/>
    </xf>
    <xf borderId="7" fillId="5" fontId="1" numFmtId="20" xfId="0" applyAlignment="1" applyBorder="1" applyFont="1" applyNumberFormat="1">
      <alignment horizontal="center" shrinkToFit="0" vertical="center" wrapText="1"/>
    </xf>
    <xf borderId="7" fillId="5" fontId="1" numFmtId="49" xfId="0" applyAlignment="1" applyBorder="1" applyFont="1" applyNumberFormat="1">
      <alignment horizontal="center" shrinkToFit="0" vertical="center" wrapText="1"/>
    </xf>
    <xf borderId="7" fillId="5" fontId="1" numFmtId="164" xfId="0" applyAlignment="1" applyBorder="1" applyFont="1" applyNumberFormat="1">
      <alignment horizontal="center" shrinkToFit="0" vertical="center" wrapText="1"/>
    </xf>
    <xf borderId="7" fillId="5" fontId="1" numFmtId="2" xfId="0" applyAlignment="1" applyBorder="1" applyFont="1" applyNumberFormat="1">
      <alignment horizontal="center" shrinkToFit="0" vertical="center" wrapText="1"/>
    </xf>
    <xf borderId="7" fillId="6" fontId="1" numFmtId="0" xfId="0" applyBorder="1" applyFill="1" applyFont="1"/>
    <xf borderId="7" fillId="6" fontId="1" numFmtId="14" xfId="0" applyAlignment="1" applyBorder="1" applyFont="1" applyNumberFormat="1">
      <alignment readingOrder="0"/>
    </xf>
    <xf borderId="7" fillId="6" fontId="1" numFmtId="0" xfId="0" applyAlignment="1" applyBorder="1" applyFont="1">
      <alignment readingOrder="0"/>
    </xf>
    <xf borderId="7" fillId="6" fontId="1" numFmtId="165" xfId="0" applyBorder="1" applyFont="1" applyNumberFormat="1"/>
    <xf borderId="7" fillId="6" fontId="1" numFmtId="20" xfId="0" applyAlignment="1" applyBorder="1" applyFont="1" applyNumberFormat="1">
      <alignment readingOrder="0"/>
    </xf>
    <xf borderId="7" fillId="6" fontId="1" numFmtId="9" xfId="0" applyAlignment="1" applyBorder="1" applyFont="1" applyNumberFormat="1">
      <alignment readingOrder="0"/>
    </xf>
    <xf borderId="7" fillId="6" fontId="1" numFmtId="166" xfId="0" applyAlignment="1" applyBorder="1" applyFont="1" applyNumberFormat="1">
      <alignment readingOrder="0"/>
    </xf>
    <xf borderId="7" fillId="7" fontId="1" numFmtId="0" xfId="0" applyBorder="1" applyFill="1" applyFont="1"/>
    <xf borderId="7" fillId="0" fontId="1" numFmtId="0" xfId="0" applyBorder="1" applyFont="1"/>
    <xf borderId="7" fillId="0" fontId="1" numFmtId="1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165" xfId="0" applyBorder="1" applyFont="1" applyNumberFormat="1"/>
    <xf borderId="7" fillId="0" fontId="1" numFmtId="20" xfId="0" applyAlignment="1" applyBorder="1" applyFont="1" applyNumberFormat="1">
      <alignment readingOrder="0"/>
    </xf>
    <xf borderId="7" fillId="0" fontId="1" numFmtId="9" xfId="0" applyAlignment="1" applyBorder="1" applyFont="1" applyNumberFormat="1">
      <alignment readingOrder="0"/>
    </xf>
    <xf borderId="7" fillId="0" fontId="1" numFmtId="166" xfId="0" applyAlignment="1" applyBorder="1" applyFont="1" applyNumberFormat="1">
      <alignment readingOrder="0"/>
    </xf>
    <xf borderId="7" fillId="7" fontId="1" numFmtId="0" xfId="0" applyAlignment="1" applyBorder="1" applyFont="1">
      <alignment readingOrder="0"/>
    </xf>
    <xf borderId="0" fillId="8" fontId="6" numFmtId="20" xfId="0" applyAlignment="1" applyFill="1" applyFont="1" applyNumberFormat="1">
      <alignment readingOrder="0"/>
    </xf>
    <xf borderId="0" fillId="0" fontId="6" numFmtId="20" xfId="0" applyAlignment="1" applyFont="1" applyNumberFormat="1">
      <alignment readingOrder="0"/>
    </xf>
    <xf borderId="7" fillId="0" fontId="1" numFmtId="46" xfId="0" applyAlignment="1" applyBorder="1" applyFont="1" applyNumberFormat="1">
      <alignment readingOrder="0"/>
    </xf>
    <xf borderId="7" fillId="6" fontId="1" numFmtId="0" xfId="0" applyAlignment="1" applyBorder="1" applyFont="1">
      <alignment vertical="bottom"/>
    </xf>
    <xf borderId="7" fillId="6" fontId="1" numFmtId="14" xfId="0" applyAlignment="1" applyBorder="1" applyFont="1" applyNumberFormat="1">
      <alignment readingOrder="0" vertical="bottom"/>
    </xf>
    <xf borderId="7" fillId="6" fontId="1" numFmtId="0" xfId="0" applyAlignment="1" applyBorder="1" applyFont="1">
      <alignment readingOrder="0" vertical="bottom"/>
    </xf>
    <xf borderId="7" fillId="6" fontId="1" numFmtId="165" xfId="0" applyAlignment="1" applyBorder="1" applyFont="1" applyNumberFormat="1">
      <alignment horizontal="right" vertical="bottom"/>
    </xf>
    <xf borderId="7" fillId="6" fontId="1" numFmtId="20" xfId="0" applyAlignment="1" applyBorder="1" applyFont="1" applyNumberFormat="1">
      <alignment readingOrder="0" vertical="bottom"/>
    </xf>
    <xf borderId="7" fillId="6" fontId="1" numFmtId="9" xfId="0" applyAlignment="1" applyBorder="1" applyFont="1" applyNumberFormat="1">
      <alignment readingOrder="0" vertical="bottom"/>
    </xf>
    <xf borderId="7" fillId="6" fontId="1" numFmtId="166" xfId="0" applyAlignment="1" applyBorder="1" applyFont="1" applyNumberFormat="1">
      <alignment readingOrder="0" vertical="bottom"/>
    </xf>
    <xf borderId="7" fillId="9" fontId="1" numFmtId="0" xfId="0" applyAlignment="1" applyBorder="1" applyFill="1" applyFont="1">
      <alignment vertical="bottom"/>
    </xf>
    <xf borderId="7" fillId="0" fontId="1" numFmtId="0" xfId="0" applyAlignment="1" applyBorder="1" applyFont="1">
      <alignment vertical="bottom"/>
    </xf>
    <xf borderId="7" fillId="0" fontId="1" numFmtId="14" xfId="0" applyAlignment="1" applyBorder="1" applyFont="1" applyNumberFormat="1">
      <alignment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165" xfId="0" applyAlignment="1" applyBorder="1" applyFont="1" applyNumberFormat="1">
      <alignment horizontal="right" vertical="bottom"/>
    </xf>
    <xf borderId="7" fillId="0" fontId="1" numFmtId="20" xfId="0" applyAlignment="1" applyBorder="1" applyFont="1" applyNumberFormat="1">
      <alignment readingOrder="0" vertical="bottom"/>
    </xf>
    <xf borderId="7" fillId="0" fontId="1" numFmtId="9" xfId="0" applyAlignment="1" applyBorder="1" applyFont="1" applyNumberFormat="1">
      <alignment readingOrder="0" vertical="bottom"/>
    </xf>
    <xf borderId="7" fillId="10" fontId="1" numFmtId="0" xfId="0" applyAlignment="1" applyBorder="1" applyFill="1" applyFont="1">
      <alignment vertical="bottom"/>
    </xf>
    <xf borderId="7" fillId="10" fontId="1" numFmtId="14" xfId="0" applyAlignment="1" applyBorder="1" applyFont="1" applyNumberFormat="1">
      <alignment readingOrder="0" vertical="bottom"/>
    </xf>
    <xf borderId="7" fillId="10" fontId="1" numFmtId="0" xfId="0" applyAlignment="1" applyBorder="1" applyFont="1">
      <alignment readingOrder="0" vertical="bottom"/>
    </xf>
    <xf borderId="7" fillId="10" fontId="1" numFmtId="165" xfId="0" applyAlignment="1" applyBorder="1" applyFont="1" applyNumberFormat="1">
      <alignment horizontal="right" vertical="bottom"/>
    </xf>
    <xf borderId="7" fillId="10" fontId="1" numFmtId="9" xfId="0" applyAlignment="1" applyBorder="1" applyFont="1" applyNumberFormat="1">
      <alignment readingOrder="0" vertical="bottom"/>
    </xf>
    <xf borderId="7" fillId="10" fontId="1" numFmtId="20" xfId="0" applyAlignment="1" applyBorder="1" applyFont="1" applyNumberFormat="1">
      <alignment readingOrder="0" vertical="bottom"/>
    </xf>
    <xf borderId="7" fillId="9" fontId="1" numFmtId="0" xfId="0" applyAlignment="1" applyBorder="1" applyFont="1">
      <alignment readingOrder="0" vertical="bottom"/>
    </xf>
    <xf borderId="7" fillId="10" fontId="1" numFmtId="167" xfId="0" applyAlignment="1" applyBorder="1" applyFont="1" applyNumberFormat="1">
      <alignment readingOrder="0" vertical="bottom"/>
    </xf>
    <xf borderId="7" fillId="0" fontId="1" numFmtId="14" xfId="0" applyAlignment="1" applyBorder="1" applyFont="1" applyNumberFormat="1">
      <alignment vertical="bottom"/>
    </xf>
    <xf borderId="7" fillId="0" fontId="1" numFmtId="20" xfId="0" applyAlignment="1" applyBorder="1" applyFont="1" applyNumberFormat="1">
      <alignment vertical="bottom"/>
    </xf>
    <xf borderId="7" fillId="10" fontId="1" numFmtId="14" xfId="0" applyAlignment="1" applyBorder="1" applyFont="1" applyNumberFormat="1">
      <alignment vertical="bottom"/>
    </xf>
    <xf borderId="7" fillId="10" fontId="1" numFmtId="20" xfId="0" applyAlignment="1" applyBorder="1" applyFont="1" applyNumberFormat="1">
      <alignment vertical="bottom"/>
    </xf>
    <xf borderId="0" fillId="0" fontId="1" numFmtId="14" xfId="0" applyFont="1" applyNumberFormat="1"/>
    <xf borderId="0" fillId="0" fontId="1" numFmtId="165" xfId="0" applyFont="1" applyNumberFormat="1"/>
    <xf borderId="0" fillId="0" fontId="1" numFmtId="20" xfId="0" applyFont="1" applyNumberFormat="1"/>
    <xf borderId="7" fillId="0" fontId="1" numFmtId="1" xfId="0" applyBorder="1" applyFont="1" applyNumberFormat="1"/>
    <xf borderId="7" fillId="0" fontId="1" numFmtId="2" xfId="0" applyBorder="1" applyFont="1" applyNumberFormat="1"/>
    <xf borderId="8" fillId="11" fontId="7" numFmtId="0" xfId="0" applyAlignment="1" applyBorder="1" applyFill="1" applyFont="1">
      <alignment vertical="top"/>
    </xf>
    <xf borderId="9" fillId="11" fontId="7" numFmtId="0" xfId="0" applyAlignment="1" applyBorder="1" applyFont="1">
      <alignment vertical="top"/>
    </xf>
    <xf borderId="0" fillId="0" fontId="1" numFmtId="0" xfId="0" applyAlignment="1" applyFont="1">
      <alignment horizontal="center"/>
    </xf>
    <xf borderId="0" fillId="0" fontId="6" numFmtId="0" xfId="0" applyFont="1"/>
    <xf borderId="10" fillId="12" fontId="8" numFmtId="0" xfId="0" applyBorder="1" applyFill="1" applyFont="1"/>
    <xf borderId="11" fillId="12" fontId="8" numFmtId="0" xfId="0" applyBorder="1" applyFont="1"/>
    <xf borderId="11" fillId="12" fontId="8" numFmtId="9" xfId="0" applyAlignment="1" applyBorder="1" applyFont="1" applyNumberFormat="1">
      <alignment horizontal="left" vertical="center"/>
    </xf>
    <xf borderId="0" fillId="0" fontId="9" numFmtId="0" xfId="0" applyAlignment="1" applyFont="1">
      <alignment horizontal="center" vertical="center"/>
    </xf>
    <xf borderId="12" fillId="0" fontId="8" numFmtId="0" xfId="0" applyBorder="1" applyFont="1"/>
    <xf borderId="7" fillId="0" fontId="8" numFmtId="0" xfId="0" applyBorder="1" applyFont="1"/>
    <xf borderId="7" fillId="0" fontId="8" numFmtId="9" xfId="0" applyAlignment="1" applyBorder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6" numFmtId="0" xfId="0" applyFont="1"/>
    <xf borderId="12" fillId="12" fontId="8" numFmtId="0" xfId="0" applyBorder="1" applyFont="1"/>
    <xf borderId="7" fillId="12" fontId="8" numFmtId="0" xfId="0" applyBorder="1" applyFont="1"/>
    <xf borderId="7" fillId="12" fontId="8" numFmtId="9" xfId="0" applyAlignment="1" applyBorder="1" applyFont="1" applyNumberFormat="1">
      <alignment horizontal="left" vertical="center"/>
    </xf>
    <xf borderId="13" fillId="12" fontId="8" numFmtId="0" xfId="0" applyBorder="1" applyFont="1"/>
    <xf borderId="14" fillId="12" fontId="8" numFmtId="0" xfId="0" applyBorder="1" applyFont="1"/>
    <xf borderId="14" fillId="12" fontId="8" numFmtId="9" xfId="0" applyAlignment="1" applyBorder="1" applyFont="1" applyNumberFormat="1">
      <alignment horizontal="left" vertical="center"/>
    </xf>
    <xf borderId="9" fillId="11" fontId="7" numFmtId="0" xfId="0" applyAlignment="1" applyBorder="1" applyFont="1">
      <alignment horizontal="center"/>
    </xf>
    <xf borderId="15" fillId="11" fontId="7" numFmtId="0" xfId="0" applyAlignment="1" applyBorder="1" applyFont="1">
      <alignment horizontal="center"/>
    </xf>
    <xf borderId="16" fillId="12" fontId="8" numFmtId="0" xfId="0" applyBorder="1" applyFont="1"/>
    <xf borderId="17" fillId="0" fontId="8" numFmtId="0" xfId="0" applyBorder="1" applyFont="1"/>
    <xf borderId="17" fillId="12" fontId="8" numFmtId="0" xfId="0" applyBorder="1" applyFont="1"/>
    <xf borderId="18" fillId="12" fontId="8" numFmtId="0" xfId="0" applyBorder="1" applyFont="1"/>
    <xf borderId="0" fillId="0" fontId="1" numFmtId="0" xfId="0" applyAlignment="1" applyFont="1">
      <alignment horizontal="left" vertical="center"/>
    </xf>
    <xf borderId="0" fillId="0" fontId="1" numFmtId="165" xfId="0" applyAlignment="1" applyFont="1" applyNumberFormat="1">
      <alignment horizontal="right"/>
    </xf>
    <xf borderId="0" fillId="0" fontId="1" numFmtId="20" xfId="0" applyAlignment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19" fillId="9" fontId="7" numFmtId="0" xfId="0" applyAlignment="1" applyBorder="1" applyFont="1">
      <alignment horizontal="right" vertical="center"/>
    </xf>
    <xf borderId="20" fillId="0" fontId="7" numFmtId="0" xfId="0" applyAlignment="1" applyBorder="1" applyFont="1">
      <alignment horizontal="center" vertical="center"/>
    </xf>
    <xf borderId="21" fillId="0" fontId="5" numFmtId="0" xfId="0" applyBorder="1" applyFont="1"/>
    <xf borderId="22" fillId="0" fontId="5" numFmtId="0" xfId="0" applyBorder="1" applyFont="1"/>
    <xf borderId="23" fillId="13" fontId="7" numFmtId="0" xfId="0" applyAlignment="1" applyBorder="1" applyFill="1" applyFont="1">
      <alignment horizontal="right" vertical="center"/>
    </xf>
    <xf borderId="0" fillId="0" fontId="11" numFmtId="0" xfId="0" applyAlignment="1" applyFont="1">
      <alignment horizontal="right" vertical="center"/>
    </xf>
    <xf borderId="2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19" fillId="13" fontId="7" numFmtId="0" xfId="0" applyAlignment="1" applyBorder="1" applyFont="1">
      <alignment horizontal="right" vertical="center"/>
    </xf>
    <xf borderId="25" fillId="0" fontId="5" numFmtId="0" xfId="0" applyBorder="1" applyFont="1"/>
    <xf borderId="26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7" fillId="0" fontId="8" numFmtId="0" xfId="0" applyAlignment="1" applyBorder="1" applyFont="1">
      <alignment horizontal="right"/>
    </xf>
    <xf borderId="7" fillId="0" fontId="8" numFmtId="164" xfId="0" applyAlignment="1" applyBorder="1" applyFont="1" applyNumberFormat="1">
      <alignment horizontal="center" shrinkToFit="0" wrapText="1"/>
    </xf>
    <xf borderId="7" fillId="0" fontId="8" numFmtId="2" xfId="0" applyAlignment="1" applyBorder="1" applyFont="1" applyNumberFormat="1">
      <alignment horizontal="center" shrinkToFit="0" wrapText="1"/>
    </xf>
    <xf borderId="28" fillId="0" fontId="8" numFmtId="20" xfId="0" applyAlignment="1" applyBorder="1" applyFont="1" applyNumberFormat="1">
      <alignment horizontal="center" shrinkToFit="0" vertical="center" wrapText="1"/>
    </xf>
    <xf borderId="29" fillId="0" fontId="8" numFmtId="1" xfId="0" applyAlignment="1" applyBorder="1" applyFont="1" applyNumberFormat="1">
      <alignment horizontal="center" shrinkToFit="0" wrapText="1"/>
    </xf>
    <xf borderId="30" fillId="0" fontId="5" numFmtId="0" xfId="0" applyBorder="1" applyFont="1"/>
    <xf borderId="7" fillId="0" fontId="8" numFmtId="1" xfId="0" applyAlignment="1" applyBorder="1" applyFont="1" applyNumberFormat="1">
      <alignment horizontal="center" shrinkToFit="0" wrapText="1"/>
    </xf>
    <xf borderId="17" fillId="0" fontId="1" numFmtId="20" xfId="0" applyAlignment="1" applyBorder="1" applyFont="1" applyNumberFormat="1">
      <alignment horizontal="center" shrinkToFit="0" wrapText="1"/>
    </xf>
    <xf borderId="2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8" numFmtId="49" xfId="0" applyAlignment="1" applyBorder="1" applyFont="1" applyNumberFormat="1">
      <alignment horizontal="center" vertical="center"/>
    </xf>
    <xf borderId="7" fillId="0" fontId="8" numFmtId="1" xfId="0" applyAlignment="1" applyBorder="1" applyFont="1" applyNumberFormat="1">
      <alignment horizontal="center" vertical="center"/>
    </xf>
    <xf borderId="7" fillId="0" fontId="8" numFmtId="164" xfId="0" applyAlignment="1" applyBorder="1" applyFont="1" applyNumberFormat="1">
      <alignment horizontal="center" vertical="center"/>
    </xf>
    <xf borderId="7" fillId="0" fontId="8" numFmtId="2" xfId="0" applyAlignment="1" applyBorder="1" applyFont="1" applyNumberFormat="1">
      <alignment horizontal="center" vertical="center"/>
    </xf>
    <xf borderId="31" fillId="0" fontId="5" numFmtId="0" xfId="0" applyBorder="1" applyFont="1"/>
    <xf borderId="29" fillId="0" fontId="8" numFmtId="1" xfId="0" applyAlignment="1" applyBorder="1" applyFont="1" applyNumberFormat="1">
      <alignment horizontal="center" vertical="center"/>
    </xf>
    <xf borderId="17" fillId="0" fontId="8" numFmtId="20" xfId="0" applyAlignment="1" applyBorder="1" applyFont="1" applyNumberFormat="1">
      <alignment horizontal="center" vertical="center"/>
    </xf>
    <xf borderId="29" fillId="0" fontId="11" numFmtId="0" xfId="0" applyAlignment="1" applyBorder="1" applyFont="1">
      <alignment horizontal="right" vertical="center"/>
    </xf>
    <xf borderId="7" fillId="0" fontId="12" numFmtId="165" xfId="0" applyAlignment="1" applyBorder="1" applyFont="1" applyNumberFormat="1">
      <alignment horizontal="center" vertical="center"/>
    </xf>
    <xf borderId="7" fillId="0" fontId="1" numFmtId="1" xfId="0" applyAlignment="1" applyBorder="1" applyFont="1" applyNumberFormat="1">
      <alignment horizontal="right"/>
    </xf>
    <xf borderId="7" fillId="0" fontId="1" numFmtId="164" xfId="0" applyAlignment="1" applyBorder="1" applyFont="1" applyNumberFormat="1">
      <alignment horizontal="right"/>
    </xf>
    <xf borderId="7" fillId="0" fontId="1" numFmtId="2" xfId="0" applyAlignment="1" applyBorder="1" applyFont="1" applyNumberFormat="1">
      <alignment horizontal="right"/>
    </xf>
    <xf borderId="7" fillId="0" fontId="1" numFmtId="49" xfId="0" applyAlignment="1" applyBorder="1" applyFont="1" applyNumberFormat="1">
      <alignment horizontal="right"/>
    </xf>
    <xf borderId="17" fillId="0" fontId="1" numFmtId="20" xfId="0" applyAlignment="1" applyBorder="1" applyFont="1" applyNumberFormat="1">
      <alignment horizontal="right"/>
    </xf>
    <xf borderId="7" fillId="4" fontId="1" numFmtId="1" xfId="0" applyAlignment="1" applyBorder="1" applyFont="1" applyNumberFormat="1">
      <alignment horizontal="right"/>
    </xf>
    <xf borderId="7" fillId="4" fontId="1" numFmtId="164" xfId="0" applyAlignment="1" applyBorder="1" applyFont="1" applyNumberFormat="1">
      <alignment horizontal="right"/>
    </xf>
    <xf borderId="0" fillId="0" fontId="13" numFmtId="0" xfId="0" applyFont="1"/>
    <xf borderId="32" fillId="9" fontId="14" numFmtId="0" xfId="0" applyAlignment="1" applyBorder="1" applyFont="1">
      <alignment horizontal="center" vertical="center"/>
    </xf>
    <xf borderId="33" fillId="0" fontId="5" numFmtId="0" xfId="0" applyBorder="1" applyFont="1"/>
    <xf borderId="34" fillId="0" fontId="5" numFmtId="0" xfId="0" applyBorder="1" applyFont="1"/>
    <xf borderId="35" fillId="9" fontId="14" numFmtId="1" xfId="0" applyAlignment="1" applyBorder="1" applyFont="1" applyNumberFormat="1">
      <alignment horizontal="center" vertical="center"/>
    </xf>
    <xf borderId="35" fillId="9" fontId="14" numFmtId="0" xfId="0" applyAlignment="1" applyBorder="1" applyFont="1">
      <alignment horizontal="center" vertical="center"/>
    </xf>
    <xf borderId="35" fillId="9" fontId="14" numFmtId="164" xfId="0" applyAlignment="1" applyBorder="1" applyFont="1" applyNumberFormat="1">
      <alignment horizontal="center" vertical="center"/>
    </xf>
    <xf borderId="36" fillId="9" fontId="14" numFmtId="1" xfId="0" applyAlignment="1" applyBorder="1" applyFont="1" applyNumberFormat="1">
      <alignment horizontal="center" vertical="center"/>
    </xf>
    <xf borderId="37" fillId="0" fontId="11" numFmtId="0" xfId="0" applyAlignment="1" applyBorder="1" applyFont="1">
      <alignment horizontal="right" vertical="center"/>
    </xf>
    <xf borderId="38" fillId="0" fontId="5" numFmtId="0" xfId="0" applyBorder="1" applyFont="1"/>
    <xf borderId="39" fillId="0" fontId="5" numFmtId="0" xfId="0" applyBorder="1" applyFont="1"/>
    <xf borderId="40" fillId="0" fontId="11" numFmtId="1" xfId="0" applyAlignment="1" applyBorder="1" applyFont="1" applyNumberFormat="1">
      <alignment horizontal="center" vertical="center"/>
    </xf>
    <xf borderId="40" fillId="0" fontId="1" numFmtId="2" xfId="0" applyAlignment="1" applyBorder="1" applyFont="1" applyNumberFormat="1">
      <alignment horizontal="right" vertical="center"/>
    </xf>
    <xf borderId="41" fillId="0" fontId="1" numFmtId="2" xfId="0" applyAlignment="1" applyBorder="1" applyFont="1" applyNumberFormat="1">
      <alignment horizontal="right" vertical="center"/>
    </xf>
    <xf borderId="32" fillId="0" fontId="11" numFmtId="0" xfId="0" applyAlignment="1" applyBorder="1" applyFont="1">
      <alignment horizontal="right" vertical="center"/>
    </xf>
    <xf borderId="14" fillId="0" fontId="11" numFmtId="1" xfId="0" applyAlignment="1" applyBorder="1" applyFont="1" applyNumberFormat="1">
      <alignment horizontal="center" vertical="center"/>
    </xf>
    <xf borderId="14" fillId="0" fontId="1" numFmtId="2" xfId="0" applyAlignment="1" applyBorder="1" applyFont="1" applyNumberFormat="1">
      <alignment horizontal="right" vertical="center"/>
    </xf>
    <xf borderId="18" fillId="0" fontId="1" numFmtId="2" xfId="0" applyAlignment="1" applyBorder="1" applyFont="1" applyNumberFormat="1">
      <alignment horizontal="right" vertical="center"/>
    </xf>
    <xf borderId="31" fillId="0" fontId="11" numFmtId="1" xfId="0" applyAlignment="1" applyBorder="1" applyFont="1" applyNumberFormat="1">
      <alignment horizontal="center" vertical="center"/>
    </xf>
    <xf borderId="31" fillId="0" fontId="1" numFmtId="2" xfId="0" applyAlignment="1" applyBorder="1" applyFont="1" applyNumberFormat="1">
      <alignment horizontal="right" vertical="center"/>
    </xf>
    <xf borderId="42" fillId="0" fontId="1" numFmtId="2" xfId="0" applyAlignment="1" applyBorder="1" applyFont="1" applyNumberFormat="1">
      <alignment horizontal="right" vertical="center"/>
    </xf>
    <xf borderId="28" fillId="0" fontId="11" numFmtId="1" xfId="0" applyAlignment="1" applyBorder="1" applyFont="1" applyNumberFormat="1">
      <alignment horizontal="center" vertical="center"/>
    </xf>
    <xf borderId="28" fillId="0" fontId="1" numFmtId="2" xfId="0" applyAlignment="1" applyBorder="1" applyFont="1" applyNumberFormat="1">
      <alignment horizontal="right" vertical="center"/>
    </xf>
    <xf borderId="43" fillId="0" fontId="1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6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Misc.-style">
      <tableStyleElement dxfId="3" type="headerRow"/>
      <tableStyleElement dxfId="4" type="firstRowStripe"/>
      <tableStyleElement dxfId="5" type="secondRowStripe"/>
    </tableStyle>
    <tableStyle count="3" pivot="0" name="Misc.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85950" cy="2743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2:I12" displayName="Table_1" name="Table_1" id="1">
  <tableColumns count="5">
    <tableColumn name="site" id="1"/>
    <tableColumn name="m" id="2"/>
    <tableColumn name="ft" id="3"/>
    <tableColumn name="m/s" id="4"/>
    <tableColumn name="mph" id="5"/>
  </tableColumns>
  <tableStyleInfo name="Misc.-style" showColumnStripes="0" showFirstColumn="1" showLastColumn="1" showRowStripes="1"/>
</table>
</file>

<file path=xl/tables/table2.xml><?xml version="1.0" encoding="utf-8"?>
<table xmlns="http://schemas.openxmlformats.org/spreadsheetml/2006/main" ref="K2:K4" displayName="Table_2" name="Table_2" id="2">
  <tableColumns count="1">
    <tableColumn name="Boat" id="1"/>
  </tableColumns>
  <tableStyleInfo name="Misc.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6.57"/>
    <col customWidth="1" min="3" max="3" width="11.71"/>
    <col customWidth="1" min="4" max="4" width="25.71"/>
    <col customWidth="1" min="5" max="5" width="8.71"/>
    <col customWidth="1" min="6" max="6" width="8.29"/>
    <col customWidth="1" min="7" max="7" width="24.14"/>
    <col customWidth="1" min="8" max="26" width="8.71"/>
  </cols>
  <sheetData>
    <row r="1">
      <c r="A1" s="1"/>
      <c r="B1" s="1"/>
      <c r="C1" s="2" t="s">
        <v>0</v>
      </c>
      <c r="D1" s="2" t="s">
        <v>1</v>
      </c>
      <c r="F1" s="2" t="s">
        <v>0</v>
      </c>
      <c r="G1" s="2" t="s">
        <v>1</v>
      </c>
    </row>
    <row r="2">
      <c r="A2" s="1"/>
      <c r="B2" s="1"/>
      <c r="C2" s="2">
        <v>1.0</v>
      </c>
      <c r="D2" s="2" t="s">
        <v>2</v>
      </c>
      <c r="F2" s="3">
        <v>1.0</v>
      </c>
      <c r="G2" s="3" t="s">
        <v>2</v>
      </c>
    </row>
    <row r="3">
      <c r="A3" s="1"/>
      <c r="B3" s="1"/>
      <c r="C3" s="4">
        <v>2.0</v>
      </c>
      <c r="D3" s="4" t="s">
        <v>3</v>
      </c>
      <c r="F3" s="5">
        <v>2.0</v>
      </c>
      <c r="G3" s="5" t="s">
        <v>3</v>
      </c>
    </row>
    <row r="4">
      <c r="A4" s="1"/>
      <c r="B4" s="1"/>
      <c r="C4" s="2">
        <v>3.0</v>
      </c>
      <c r="D4" s="2" t="s">
        <v>4</v>
      </c>
      <c r="F4" s="3">
        <v>3.0</v>
      </c>
      <c r="G4" s="3" t="s">
        <v>4</v>
      </c>
    </row>
    <row r="5">
      <c r="A5" s="1"/>
      <c r="B5" s="1"/>
      <c r="C5" s="4">
        <v>4.0</v>
      </c>
      <c r="D5" s="4" t="s">
        <v>5</v>
      </c>
      <c r="F5" s="5">
        <v>4.0</v>
      </c>
      <c r="G5" s="5" t="s">
        <v>5</v>
      </c>
    </row>
    <row r="6">
      <c r="A6" s="1"/>
      <c r="B6" s="1"/>
      <c r="C6" s="2">
        <v>5.0</v>
      </c>
      <c r="D6" s="2" t="s">
        <v>6</v>
      </c>
      <c r="F6" s="3">
        <v>5.0</v>
      </c>
      <c r="G6" s="3" t="s">
        <v>6</v>
      </c>
    </row>
    <row r="7">
      <c r="A7" s="1"/>
      <c r="B7" s="1"/>
      <c r="C7" s="4" t="s">
        <v>7</v>
      </c>
      <c r="D7" s="4" t="s">
        <v>8</v>
      </c>
      <c r="F7" s="3">
        <v>6.0</v>
      </c>
      <c r="G7" s="3" t="s">
        <v>9</v>
      </c>
    </row>
    <row r="8">
      <c r="A8" s="1"/>
      <c r="B8" s="1"/>
      <c r="C8" s="2">
        <v>6.0</v>
      </c>
      <c r="D8" s="2" t="s">
        <v>9</v>
      </c>
      <c r="F8" s="5">
        <v>7.0</v>
      </c>
      <c r="G8" s="5" t="s">
        <v>10</v>
      </c>
    </row>
    <row r="9">
      <c r="A9" s="1"/>
      <c r="B9" s="1"/>
      <c r="C9" s="4">
        <v>7.0</v>
      </c>
      <c r="D9" s="4" t="s">
        <v>10</v>
      </c>
      <c r="F9" s="3">
        <v>8.0</v>
      </c>
      <c r="G9" s="3" t="s">
        <v>11</v>
      </c>
    </row>
    <row r="10">
      <c r="A10" s="1"/>
      <c r="B10" s="1"/>
      <c r="C10" s="2">
        <v>8.0</v>
      </c>
      <c r="D10" s="2" t="s">
        <v>11</v>
      </c>
      <c r="F10" s="3">
        <v>9.0</v>
      </c>
      <c r="G10" s="3" t="s">
        <v>12</v>
      </c>
    </row>
    <row r="11">
      <c r="A11" s="1"/>
      <c r="B11" s="1"/>
      <c r="C11" s="4" t="s">
        <v>7</v>
      </c>
      <c r="D11" s="4" t="s">
        <v>13</v>
      </c>
      <c r="F11" s="5">
        <v>10.0</v>
      </c>
      <c r="G11" s="5" t="s">
        <v>14</v>
      </c>
    </row>
    <row r="12">
      <c r="A12" s="1"/>
      <c r="B12" s="1"/>
      <c r="C12" s="2" t="s">
        <v>7</v>
      </c>
      <c r="D12" s="2" t="s">
        <v>15</v>
      </c>
      <c r="F12" s="3">
        <v>11.0</v>
      </c>
      <c r="G12" s="3" t="s">
        <v>16</v>
      </c>
    </row>
    <row r="13">
      <c r="C13" s="4" t="s">
        <v>7</v>
      </c>
      <c r="D13" s="4" t="s">
        <v>17</v>
      </c>
      <c r="F13" s="6"/>
      <c r="G13" s="6"/>
    </row>
    <row r="14">
      <c r="C14" s="2" t="s">
        <v>7</v>
      </c>
      <c r="D14" s="2" t="s">
        <v>18</v>
      </c>
      <c r="F14" s="6"/>
      <c r="G14" s="6"/>
    </row>
    <row r="15">
      <c r="C15" s="4" t="s">
        <v>7</v>
      </c>
      <c r="D15" s="4" t="s">
        <v>19</v>
      </c>
      <c r="F15" s="6"/>
      <c r="G15" s="6"/>
    </row>
    <row r="16">
      <c r="C16" s="2" t="s">
        <v>7</v>
      </c>
      <c r="D16" s="2" t="s">
        <v>20</v>
      </c>
      <c r="F16" s="6"/>
      <c r="G16" s="6"/>
    </row>
    <row r="17">
      <c r="C17" s="4" t="s">
        <v>7</v>
      </c>
      <c r="D17" s="4" t="s">
        <v>21</v>
      </c>
      <c r="F17" s="6"/>
      <c r="G17" s="6"/>
    </row>
    <row r="18">
      <c r="C18" s="2" t="s">
        <v>7</v>
      </c>
      <c r="D18" s="2" t="s">
        <v>22</v>
      </c>
      <c r="F18" s="6"/>
      <c r="G18" s="6"/>
      <c r="H18" s="7"/>
    </row>
    <row r="19">
      <c r="C19" s="4" t="s">
        <v>7</v>
      </c>
      <c r="D19" s="4" t="s">
        <v>23</v>
      </c>
      <c r="F19" s="6"/>
      <c r="G19" s="6"/>
    </row>
    <row r="20">
      <c r="C20" s="2" t="s">
        <v>7</v>
      </c>
      <c r="D20" s="2" t="s">
        <v>24</v>
      </c>
      <c r="F20" s="6"/>
      <c r="G20" s="6"/>
      <c r="H20" s="1"/>
    </row>
    <row r="21" ht="15.75" customHeight="1">
      <c r="C21" s="4" t="s">
        <v>7</v>
      </c>
      <c r="D21" s="4" t="s">
        <v>25</v>
      </c>
      <c r="F21" s="6"/>
      <c r="G21" s="6"/>
    </row>
    <row r="22" ht="15.75" customHeight="1">
      <c r="C22" s="2" t="s">
        <v>7</v>
      </c>
      <c r="D22" s="2" t="s">
        <v>26</v>
      </c>
      <c r="F22" s="6"/>
      <c r="G22" s="6"/>
    </row>
    <row r="23" ht="15.75" customHeight="1">
      <c r="C23" s="4" t="s">
        <v>7</v>
      </c>
      <c r="D23" s="4" t="s">
        <v>27</v>
      </c>
      <c r="F23" s="6"/>
      <c r="G23" s="6"/>
    </row>
    <row r="24" ht="15.75" customHeight="1">
      <c r="C24" s="2" t="s">
        <v>7</v>
      </c>
      <c r="D24" s="2" t="s">
        <v>28</v>
      </c>
      <c r="F24" s="6"/>
      <c r="G24" s="6"/>
    </row>
    <row r="25" ht="15.75" customHeight="1">
      <c r="C25" s="4" t="s">
        <v>7</v>
      </c>
      <c r="D25" s="4" t="s">
        <v>29</v>
      </c>
      <c r="F25" s="6"/>
      <c r="G25" s="6"/>
    </row>
    <row r="26" ht="15.75" customHeight="1">
      <c r="C26" s="2">
        <v>9.0</v>
      </c>
      <c r="D26" s="2" t="s">
        <v>12</v>
      </c>
      <c r="F26" s="6"/>
      <c r="G26" s="6"/>
    </row>
    <row r="27" ht="15.75" customHeight="1">
      <c r="C27" s="4">
        <v>10.0</v>
      </c>
      <c r="D27" s="4" t="s">
        <v>14</v>
      </c>
      <c r="F27" s="6"/>
      <c r="G27" s="6"/>
    </row>
    <row r="28" ht="15.75" customHeight="1">
      <c r="C28" s="2">
        <v>11.0</v>
      </c>
      <c r="D28" s="2" t="s">
        <v>16</v>
      </c>
      <c r="F28" s="6"/>
      <c r="G28" s="6"/>
    </row>
    <row r="29" ht="15.75" customHeight="1">
      <c r="F29" s="6"/>
      <c r="G29" s="6"/>
    </row>
    <row r="30" ht="15.75" customHeight="1">
      <c r="F30" s="6"/>
      <c r="G30" s="6"/>
    </row>
    <row r="31" ht="15.75" customHeight="1">
      <c r="F31" s="6"/>
      <c r="G31" s="6"/>
    </row>
    <row r="32" ht="15.75" customHeight="1">
      <c r="F32" s="6"/>
      <c r="G32" s="6"/>
    </row>
    <row r="33" ht="15.75" customHeight="1">
      <c r="F33" s="6"/>
      <c r="G33" s="6"/>
    </row>
    <row r="34" ht="15.75" customHeight="1">
      <c r="F34" s="6"/>
      <c r="G34" s="6"/>
    </row>
    <row r="35" ht="15.75" customHeight="1">
      <c r="F35" s="6"/>
      <c r="G35" s="6"/>
    </row>
    <row r="36" ht="15.75" customHeight="1">
      <c r="F36" s="6"/>
      <c r="G36" s="6"/>
    </row>
    <row r="37" ht="15.75" customHeight="1">
      <c r="F37" s="6"/>
      <c r="G37" s="6"/>
    </row>
    <row r="38" ht="15.75" customHeight="1">
      <c r="F38" s="6"/>
      <c r="G38" s="6"/>
    </row>
    <row r="39" ht="15.75" customHeight="1">
      <c r="F39" s="6"/>
      <c r="G39" s="6"/>
    </row>
    <row r="40" ht="15.75" customHeight="1">
      <c r="F40" s="6"/>
      <c r="G40" s="6"/>
    </row>
    <row r="41" ht="15.75" customHeight="1">
      <c r="F41" s="6"/>
      <c r="G41" s="6"/>
    </row>
    <row r="42" ht="15.75" customHeight="1">
      <c r="F42" s="6"/>
      <c r="G42" s="6"/>
    </row>
    <row r="43" ht="15.75" customHeight="1">
      <c r="F43" s="6"/>
      <c r="G43" s="6"/>
    </row>
    <row r="44" ht="15.75" customHeight="1">
      <c r="F44" s="6"/>
      <c r="G44" s="6"/>
    </row>
    <row r="45" ht="15.75" customHeight="1">
      <c r="F45" s="6"/>
      <c r="G45" s="6"/>
    </row>
    <row r="46" ht="15.75" customHeight="1">
      <c r="F46" s="6"/>
      <c r="G46" s="6"/>
    </row>
    <row r="47" ht="15.75" customHeight="1">
      <c r="F47" s="6"/>
      <c r="G47" s="6"/>
    </row>
    <row r="48" ht="15.75" customHeight="1">
      <c r="F48" s="6"/>
      <c r="G48" s="6"/>
    </row>
    <row r="49" ht="15.75" customHeight="1">
      <c r="F49" s="6"/>
      <c r="G49" s="6"/>
    </row>
    <row r="50" ht="15.75" customHeight="1">
      <c r="F50" s="6"/>
      <c r="G50" s="6"/>
    </row>
    <row r="51" ht="15.75" customHeight="1">
      <c r="F51" s="6"/>
      <c r="G51" s="6"/>
    </row>
    <row r="52" ht="15.75" customHeight="1">
      <c r="F52" s="6"/>
      <c r="G52" s="6"/>
    </row>
    <row r="53" ht="15.75" customHeight="1">
      <c r="F53" s="6"/>
      <c r="G53" s="6"/>
    </row>
    <row r="54" ht="15.75" customHeight="1">
      <c r="F54" s="6"/>
      <c r="G54" s="6"/>
    </row>
    <row r="55" ht="15.75" customHeight="1">
      <c r="F55" s="6"/>
      <c r="G55" s="6"/>
    </row>
    <row r="56" ht="15.75" customHeight="1">
      <c r="F56" s="6"/>
      <c r="G56" s="6"/>
    </row>
    <row r="57" ht="15.75" customHeight="1">
      <c r="F57" s="6"/>
      <c r="G57" s="6"/>
    </row>
    <row r="58" ht="15.75" customHeight="1">
      <c r="F58" s="6"/>
      <c r="G58" s="6"/>
    </row>
    <row r="59" ht="15.75" customHeight="1">
      <c r="F59" s="6"/>
      <c r="G59" s="6"/>
    </row>
    <row r="60" ht="15.75" customHeight="1">
      <c r="F60" s="6"/>
      <c r="G60" s="6"/>
    </row>
    <row r="61" ht="15.75" customHeight="1">
      <c r="F61" s="6"/>
      <c r="G61" s="6"/>
    </row>
    <row r="62" ht="15.75" customHeight="1">
      <c r="F62" s="6"/>
      <c r="G62" s="6"/>
    </row>
    <row r="63" ht="15.75" customHeight="1">
      <c r="F63" s="6"/>
      <c r="G63" s="6"/>
    </row>
    <row r="64" ht="15.75" customHeight="1">
      <c r="F64" s="6"/>
      <c r="G64" s="6"/>
    </row>
    <row r="65" ht="15.75" customHeight="1">
      <c r="F65" s="6"/>
      <c r="G65" s="6"/>
    </row>
    <row r="66" ht="15.75" customHeight="1">
      <c r="F66" s="6"/>
      <c r="G66" s="6"/>
    </row>
    <row r="67" ht="15.75" customHeight="1">
      <c r="F67" s="6"/>
      <c r="G67" s="6"/>
    </row>
    <row r="68" ht="15.75" customHeight="1">
      <c r="F68" s="6"/>
      <c r="G68" s="6"/>
    </row>
    <row r="69" ht="15.75" customHeight="1">
      <c r="F69" s="6"/>
      <c r="G69" s="6"/>
    </row>
    <row r="70" ht="15.75" customHeight="1">
      <c r="F70" s="6"/>
      <c r="G70" s="6"/>
    </row>
    <row r="71" ht="15.75" customHeight="1">
      <c r="F71" s="6"/>
      <c r="G71" s="6"/>
    </row>
    <row r="72" ht="15.75" customHeight="1">
      <c r="F72" s="6"/>
      <c r="G72" s="6"/>
    </row>
    <row r="73" ht="15.75" customHeight="1">
      <c r="F73" s="6"/>
      <c r="G73" s="6"/>
    </row>
    <row r="74" ht="15.75" customHeight="1">
      <c r="F74" s="6"/>
      <c r="G74" s="6"/>
    </row>
    <row r="75" ht="15.75" customHeight="1">
      <c r="F75" s="6"/>
      <c r="G75" s="6"/>
    </row>
    <row r="76" ht="15.75" customHeight="1">
      <c r="F76" s="6"/>
      <c r="G76" s="6"/>
    </row>
    <row r="77" ht="15.75" customHeight="1">
      <c r="F77" s="6"/>
      <c r="G77" s="6"/>
    </row>
    <row r="78" ht="15.75" customHeight="1">
      <c r="F78" s="6"/>
      <c r="G78" s="6"/>
    </row>
    <row r="79" ht="15.75" customHeight="1">
      <c r="F79" s="6"/>
      <c r="G79" s="6"/>
    </row>
    <row r="80" ht="15.75" customHeight="1">
      <c r="F80" s="6"/>
      <c r="G80" s="6"/>
    </row>
    <row r="81" ht="15.75" customHeight="1">
      <c r="F81" s="6"/>
      <c r="G81" s="6"/>
    </row>
    <row r="82" ht="15.75" customHeight="1">
      <c r="F82" s="6"/>
      <c r="G82" s="6"/>
    </row>
    <row r="83" ht="15.75" customHeight="1">
      <c r="F83" s="6"/>
      <c r="G83" s="6"/>
    </row>
    <row r="84" ht="15.75" customHeight="1">
      <c r="F84" s="6"/>
      <c r="G84" s="6"/>
    </row>
    <row r="85" ht="15.75" customHeight="1">
      <c r="F85" s="6"/>
      <c r="G85" s="6"/>
    </row>
    <row r="86" ht="15.75" customHeight="1">
      <c r="F86" s="6"/>
      <c r="G86" s="6"/>
    </row>
    <row r="87" ht="15.75" customHeight="1">
      <c r="F87" s="6"/>
      <c r="G87" s="6"/>
    </row>
    <row r="88" ht="15.75" customHeight="1">
      <c r="F88" s="6"/>
      <c r="G88" s="6"/>
    </row>
    <row r="89" ht="15.75" customHeight="1">
      <c r="F89" s="6"/>
      <c r="G89" s="6"/>
    </row>
    <row r="90" ht="15.75" customHeight="1">
      <c r="F90" s="6"/>
      <c r="G90" s="6"/>
    </row>
    <row r="91" ht="15.75" customHeight="1">
      <c r="F91" s="6"/>
      <c r="G91" s="6"/>
    </row>
    <row r="92" ht="15.75" customHeight="1">
      <c r="F92" s="6"/>
      <c r="G92" s="6"/>
    </row>
    <row r="93" ht="15.75" customHeight="1">
      <c r="F93" s="6"/>
      <c r="G93" s="6"/>
    </row>
    <row r="94" ht="15.75" customHeight="1">
      <c r="F94" s="6"/>
      <c r="G94" s="6"/>
    </row>
    <row r="95" ht="15.75" customHeight="1">
      <c r="F95" s="6"/>
      <c r="G95" s="6"/>
    </row>
    <row r="96" ht="15.75" customHeight="1">
      <c r="F96" s="6"/>
      <c r="G96" s="6"/>
    </row>
    <row r="97" ht="15.75" customHeight="1">
      <c r="F97" s="6"/>
      <c r="G97" s="6"/>
    </row>
    <row r="98" ht="15.75" customHeight="1">
      <c r="F98" s="6"/>
      <c r="G98" s="6"/>
    </row>
    <row r="99" ht="15.75" customHeight="1">
      <c r="F99" s="6"/>
      <c r="G99" s="6"/>
    </row>
    <row r="100" ht="15.75" customHeight="1">
      <c r="F100" s="6"/>
      <c r="G100" s="6"/>
    </row>
    <row r="101" ht="15.75" customHeight="1">
      <c r="F101" s="6"/>
      <c r="G101" s="6"/>
    </row>
    <row r="102" ht="15.75" customHeight="1">
      <c r="F102" s="6"/>
      <c r="G102" s="6"/>
    </row>
    <row r="103" ht="15.75" customHeight="1">
      <c r="F103" s="6"/>
      <c r="G103" s="6"/>
    </row>
    <row r="104" ht="15.75" customHeight="1">
      <c r="F104" s="6"/>
      <c r="G104" s="6"/>
    </row>
    <row r="105" ht="15.75" customHeight="1">
      <c r="F105" s="6"/>
      <c r="G105" s="6"/>
    </row>
    <row r="106" ht="15.75" customHeight="1">
      <c r="F106" s="6"/>
      <c r="G106" s="6"/>
    </row>
    <row r="107" ht="15.75" customHeight="1">
      <c r="F107" s="6"/>
      <c r="G107" s="6"/>
    </row>
    <row r="108" ht="15.75" customHeight="1">
      <c r="F108" s="6"/>
      <c r="G108" s="6"/>
    </row>
    <row r="109" ht="15.75" customHeight="1">
      <c r="F109" s="6"/>
      <c r="G109" s="6"/>
    </row>
    <row r="110" ht="15.75" customHeight="1">
      <c r="F110" s="6"/>
      <c r="G110" s="6"/>
    </row>
    <row r="111" ht="15.75" customHeight="1">
      <c r="F111" s="6"/>
      <c r="G111" s="6"/>
    </row>
    <row r="112" ht="15.75" customHeight="1">
      <c r="F112" s="6"/>
      <c r="G112" s="6"/>
    </row>
    <row r="113" ht="15.75" customHeight="1">
      <c r="F113" s="6"/>
      <c r="G113" s="6"/>
    </row>
    <row r="114" ht="15.75" customHeight="1">
      <c r="F114" s="6"/>
      <c r="G114" s="6"/>
    </row>
    <row r="115" ht="15.75" customHeight="1">
      <c r="F115" s="6"/>
      <c r="G115" s="6"/>
    </row>
    <row r="116" ht="15.75" customHeight="1">
      <c r="F116" s="6"/>
      <c r="G116" s="6"/>
    </row>
    <row r="117" ht="15.75" customHeight="1">
      <c r="F117" s="6"/>
      <c r="G117" s="6"/>
    </row>
    <row r="118" ht="15.75" customHeight="1">
      <c r="F118" s="6"/>
      <c r="G118" s="6"/>
    </row>
    <row r="119" ht="15.75" customHeight="1">
      <c r="F119" s="6"/>
      <c r="G119" s="6"/>
    </row>
    <row r="120" ht="15.75" customHeight="1">
      <c r="F120" s="6"/>
      <c r="G120" s="6"/>
    </row>
    <row r="121" ht="15.75" customHeight="1">
      <c r="F121" s="6"/>
      <c r="G121" s="6"/>
    </row>
    <row r="122" ht="15.75" customHeight="1">
      <c r="F122" s="6"/>
      <c r="G122" s="6"/>
    </row>
    <row r="123" ht="15.75" customHeight="1">
      <c r="F123" s="6"/>
      <c r="G123" s="6"/>
    </row>
    <row r="124" ht="15.75" customHeight="1">
      <c r="F124" s="6"/>
      <c r="G124" s="6"/>
    </row>
    <row r="125" ht="15.75" customHeight="1">
      <c r="F125" s="6"/>
      <c r="G125" s="6"/>
    </row>
    <row r="126" ht="15.75" customHeight="1">
      <c r="F126" s="6"/>
      <c r="G126" s="6"/>
    </row>
    <row r="127" ht="15.75" customHeight="1">
      <c r="F127" s="6"/>
      <c r="G127" s="6"/>
    </row>
    <row r="128" ht="15.75" customHeight="1">
      <c r="F128" s="6"/>
      <c r="G128" s="6"/>
    </row>
    <row r="129" ht="15.75" customHeight="1">
      <c r="F129" s="6"/>
      <c r="G129" s="6"/>
    </row>
    <row r="130" ht="15.75" customHeight="1">
      <c r="F130" s="6"/>
      <c r="G130" s="6"/>
    </row>
    <row r="131" ht="15.75" customHeight="1">
      <c r="F131" s="6"/>
      <c r="G131" s="6"/>
    </row>
    <row r="132" ht="15.75" customHeight="1">
      <c r="F132" s="6"/>
      <c r="G132" s="6"/>
    </row>
    <row r="133" ht="15.75" customHeight="1">
      <c r="F133" s="6"/>
      <c r="G133" s="6"/>
    </row>
    <row r="134" ht="15.75" customHeight="1">
      <c r="F134" s="6"/>
      <c r="G134" s="6"/>
    </row>
    <row r="135" ht="15.75" customHeight="1">
      <c r="F135" s="6"/>
      <c r="G135" s="6"/>
    </row>
    <row r="136" ht="15.75" customHeight="1">
      <c r="F136" s="6"/>
      <c r="G136" s="6"/>
    </row>
    <row r="137" ht="15.75" customHeight="1">
      <c r="F137" s="6"/>
      <c r="G137" s="6"/>
    </row>
    <row r="138" ht="15.75" customHeight="1">
      <c r="F138" s="6"/>
      <c r="G138" s="6"/>
    </row>
    <row r="139" ht="15.75" customHeight="1">
      <c r="F139" s="6"/>
      <c r="G139" s="6"/>
    </row>
    <row r="140" ht="15.75" customHeight="1">
      <c r="F140" s="6"/>
      <c r="G140" s="6"/>
    </row>
    <row r="141" ht="15.75" customHeight="1">
      <c r="F141" s="6"/>
      <c r="G141" s="6"/>
    </row>
    <row r="142" ht="15.75" customHeight="1">
      <c r="F142" s="6"/>
      <c r="G142" s="6"/>
    </row>
    <row r="143" ht="15.75" customHeight="1">
      <c r="F143" s="6"/>
      <c r="G143" s="6"/>
    </row>
    <row r="144" ht="15.75" customHeight="1">
      <c r="F144" s="6"/>
      <c r="G144" s="6"/>
    </row>
    <row r="145" ht="15.75" customHeight="1">
      <c r="F145" s="6"/>
      <c r="G145" s="6"/>
    </row>
    <row r="146" ht="15.75" customHeight="1">
      <c r="F146" s="6"/>
      <c r="G146" s="6"/>
    </row>
    <row r="147" ht="15.75" customHeight="1">
      <c r="F147" s="6"/>
      <c r="G147" s="6"/>
    </row>
    <row r="148" ht="15.75" customHeight="1">
      <c r="F148" s="6"/>
      <c r="G148" s="6"/>
    </row>
    <row r="149" ht="15.75" customHeight="1">
      <c r="F149" s="6"/>
      <c r="G149" s="6"/>
    </row>
    <row r="150" ht="15.75" customHeight="1">
      <c r="F150" s="6"/>
      <c r="G150" s="6"/>
    </row>
    <row r="151" ht="15.75" customHeight="1">
      <c r="F151" s="6"/>
      <c r="G151" s="6"/>
    </row>
    <row r="152" ht="15.75" customHeight="1">
      <c r="F152" s="6"/>
      <c r="G152" s="6"/>
    </row>
    <row r="153" ht="15.75" customHeight="1">
      <c r="F153" s="6"/>
      <c r="G153" s="6"/>
    </row>
    <row r="154" ht="15.75" customHeight="1">
      <c r="F154" s="6"/>
      <c r="G154" s="6"/>
    </row>
    <row r="155" ht="15.75" customHeight="1">
      <c r="F155" s="6"/>
      <c r="G155" s="6"/>
    </row>
    <row r="156" ht="15.75" customHeight="1">
      <c r="F156" s="6"/>
      <c r="G156" s="6"/>
    </row>
    <row r="157" ht="15.75" customHeight="1">
      <c r="F157" s="6"/>
      <c r="G157" s="6"/>
    </row>
    <row r="158" ht="15.75" customHeight="1">
      <c r="F158" s="6"/>
      <c r="G158" s="6"/>
    </row>
    <row r="159" ht="15.75" customHeight="1">
      <c r="F159" s="6"/>
      <c r="G159" s="6"/>
    </row>
    <row r="160" ht="15.75" customHeight="1">
      <c r="F160" s="6"/>
      <c r="G160" s="6"/>
    </row>
    <row r="161" ht="15.75" customHeight="1">
      <c r="F161" s="6"/>
      <c r="G161" s="6"/>
    </row>
    <row r="162" ht="15.75" customHeight="1">
      <c r="F162" s="6"/>
      <c r="G162" s="6"/>
    </row>
    <row r="163" ht="15.75" customHeight="1">
      <c r="F163" s="6"/>
      <c r="G163" s="6"/>
    </row>
    <row r="164" ht="15.75" customHeight="1">
      <c r="F164" s="6"/>
      <c r="G164" s="6"/>
    </row>
    <row r="165" ht="15.75" customHeight="1">
      <c r="F165" s="6"/>
      <c r="G165" s="6"/>
    </row>
    <row r="166" ht="15.75" customHeight="1">
      <c r="F166" s="6"/>
      <c r="G166" s="6"/>
    </row>
    <row r="167" ht="15.75" customHeight="1">
      <c r="F167" s="6"/>
      <c r="G167" s="6"/>
    </row>
    <row r="168" ht="15.75" customHeight="1">
      <c r="F168" s="6"/>
      <c r="G168" s="6"/>
    </row>
    <row r="169" ht="15.75" customHeight="1">
      <c r="F169" s="6"/>
      <c r="G169" s="6"/>
    </row>
    <row r="170" ht="15.75" customHeight="1">
      <c r="F170" s="6"/>
      <c r="G170" s="6"/>
    </row>
    <row r="171" ht="15.75" customHeight="1">
      <c r="F171" s="6"/>
      <c r="G171" s="6"/>
    </row>
    <row r="172" ht="15.75" customHeight="1">
      <c r="F172" s="6"/>
      <c r="G172" s="6"/>
    </row>
    <row r="173" ht="15.75" customHeight="1">
      <c r="F173" s="6"/>
      <c r="G173" s="6"/>
    </row>
    <row r="174" ht="15.75" customHeight="1">
      <c r="F174" s="6"/>
      <c r="G174" s="6"/>
    </row>
    <row r="175" ht="15.75" customHeight="1">
      <c r="F175" s="6"/>
      <c r="G175" s="6"/>
    </row>
    <row r="176" ht="15.75" customHeight="1">
      <c r="F176" s="6"/>
      <c r="G176" s="6"/>
    </row>
    <row r="177" ht="15.75" customHeight="1">
      <c r="F177" s="6"/>
      <c r="G177" s="6"/>
    </row>
    <row r="178" ht="15.75" customHeight="1">
      <c r="F178" s="6"/>
      <c r="G178" s="6"/>
    </row>
    <row r="179" ht="15.75" customHeight="1">
      <c r="F179" s="6"/>
      <c r="G179" s="6"/>
    </row>
    <row r="180" ht="15.75" customHeight="1">
      <c r="F180" s="6"/>
      <c r="G180" s="6"/>
    </row>
    <row r="181" ht="15.75" customHeight="1">
      <c r="F181" s="6"/>
      <c r="G181" s="6"/>
    </row>
    <row r="182" ht="15.75" customHeight="1">
      <c r="F182" s="6"/>
      <c r="G182" s="6"/>
    </row>
    <row r="183" ht="15.75" customHeight="1">
      <c r="F183" s="6"/>
      <c r="G183" s="6"/>
    </row>
    <row r="184" ht="15.75" customHeight="1">
      <c r="F184" s="6"/>
      <c r="G184" s="6"/>
    </row>
    <row r="185" ht="15.75" customHeight="1">
      <c r="F185" s="6"/>
      <c r="G185" s="6"/>
    </row>
    <row r="186" ht="15.75" customHeight="1">
      <c r="F186" s="6"/>
      <c r="G186" s="6"/>
    </row>
    <row r="187" ht="15.75" customHeight="1">
      <c r="F187" s="6"/>
      <c r="G187" s="6"/>
    </row>
    <row r="188" ht="15.75" customHeight="1">
      <c r="F188" s="6"/>
      <c r="G188" s="6"/>
    </row>
    <row r="189" ht="15.75" customHeight="1">
      <c r="F189" s="6"/>
      <c r="G189" s="6"/>
    </row>
    <row r="190" ht="15.75" customHeight="1">
      <c r="F190" s="6"/>
      <c r="G190" s="6"/>
    </row>
    <row r="191" ht="15.75" customHeight="1">
      <c r="F191" s="6"/>
      <c r="G191" s="6"/>
    </row>
    <row r="192" ht="15.75" customHeight="1">
      <c r="F192" s="6"/>
      <c r="G192" s="6"/>
    </row>
    <row r="193" ht="15.75" customHeight="1">
      <c r="F193" s="6"/>
      <c r="G193" s="6"/>
    </row>
    <row r="194" ht="15.75" customHeight="1">
      <c r="F194" s="6"/>
      <c r="G194" s="6"/>
    </row>
    <row r="195" ht="15.75" customHeight="1">
      <c r="F195" s="6"/>
      <c r="G195" s="6"/>
    </row>
    <row r="196" ht="15.75" customHeight="1">
      <c r="F196" s="6"/>
      <c r="G196" s="6"/>
    </row>
    <row r="197" ht="15.75" customHeight="1">
      <c r="F197" s="6"/>
      <c r="G197" s="6"/>
    </row>
    <row r="198" ht="15.75" customHeight="1">
      <c r="F198" s="6"/>
      <c r="G198" s="6"/>
    </row>
    <row r="199" ht="15.75" customHeight="1">
      <c r="F199" s="6"/>
      <c r="G199" s="6"/>
    </row>
    <row r="200" ht="15.75" customHeight="1">
      <c r="F200" s="6"/>
      <c r="G200" s="6"/>
    </row>
    <row r="201" ht="15.75" customHeight="1">
      <c r="F201" s="6"/>
      <c r="G201" s="6"/>
    </row>
    <row r="202" ht="15.75" customHeight="1">
      <c r="F202" s="6"/>
      <c r="G202" s="6"/>
    </row>
    <row r="203" ht="15.75" customHeight="1">
      <c r="F203" s="6"/>
      <c r="G203" s="6"/>
    </row>
    <row r="204" ht="15.75" customHeight="1">
      <c r="F204" s="6"/>
      <c r="G204" s="6"/>
    </row>
    <row r="205" ht="15.75" customHeight="1">
      <c r="F205" s="6"/>
      <c r="G205" s="6"/>
    </row>
    <row r="206" ht="15.75" customHeight="1">
      <c r="F206" s="6"/>
      <c r="G206" s="6"/>
    </row>
    <row r="207" ht="15.75" customHeight="1">
      <c r="F207" s="6"/>
      <c r="G207" s="6"/>
    </row>
    <row r="208" ht="15.75" customHeight="1">
      <c r="F208" s="6"/>
      <c r="G208" s="6"/>
    </row>
    <row r="209" ht="15.75" customHeight="1">
      <c r="F209" s="6"/>
      <c r="G209" s="6"/>
    </row>
    <row r="210" ht="15.75" customHeight="1">
      <c r="F210" s="6"/>
      <c r="G210" s="6"/>
    </row>
    <row r="211" ht="15.75" customHeight="1">
      <c r="F211" s="6"/>
      <c r="G211" s="6"/>
    </row>
    <row r="212" ht="15.75" customHeight="1">
      <c r="F212" s="6"/>
      <c r="G212" s="6"/>
    </row>
    <row r="213" ht="15.75" customHeight="1">
      <c r="F213" s="6"/>
      <c r="G213" s="6"/>
    </row>
    <row r="214" ht="15.75" customHeight="1">
      <c r="F214" s="6"/>
      <c r="G214" s="6"/>
    </row>
    <row r="215" ht="15.75" customHeight="1">
      <c r="F215" s="6"/>
      <c r="G215" s="6"/>
    </row>
    <row r="216" ht="15.75" customHeight="1">
      <c r="F216" s="6"/>
      <c r="G216" s="6"/>
    </row>
    <row r="217" ht="15.75" customHeight="1">
      <c r="F217" s="6"/>
      <c r="G217" s="6"/>
    </row>
    <row r="218" ht="15.75" customHeight="1">
      <c r="F218" s="6"/>
      <c r="G218" s="6"/>
    </row>
    <row r="219" ht="15.75" customHeight="1">
      <c r="F219" s="6"/>
      <c r="G219" s="6"/>
    </row>
    <row r="220" ht="15.75" customHeight="1">
      <c r="F220" s="6"/>
      <c r="G220" s="6"/>
    </row>
    <row r="221" ht="15.75" customHeight="1">
      <c r="F221" s="6"/>
      <c r="G221" s="6"/>
    </row>
    <row r="222" ht="15.75" customHeight="1">
      <c r="F222" s="6"/>
      <c r="G222" s="6"/>
    </row>
    <row r="223" ht="15.75" customHeight="1">
      <c r="F223" s="6"/>
      <c r="G223" s="6"/>
    </row>
    <row r="224" ht="15.75" customHeight="1">
      <c r="F224" s="6"/>
      <c r="G224" s="6"/>
    </row>
    <row r="225" ht="15.75" customHeight="1">
      <c r="F225" s="6"/>
      <c r="G225" s="6"/>
    </row>
    <row r="226" ht="15.75" customHeight="1">
      <c r="F226" s="6"/>
      <c r="G226" s="6"/>
    </row>
    <row r="227" ht="15.75" customHeight="1">
      <c r="F227" s="6"/>
      <c r="G227" s="6"/>
    </row>
    <row r="228" ht="15.75" customHeight="1">
      <c r="F228" s="6"/>
      <c r="G228" s="6"/>
    </row>
    <row r="229" ht="15.75" customHeight="1">
      <c r="F229" s="6"/>
      <c r="G229" s="6"/>
    </row>
    <row r="230" ht="15.75" customHeight="1">
      <c r="F230" s="6"/>
      <c r="G230" s="6"/>
    </row>
    <row r="231" ht="15.75" customHeight="1">
      <c r="F231" s="6"/>
      <c r="G231" s="6"/>
    </row>
    <row r="232" ht="15.75" customHeight="1">
      <c r="F232" s="6"/>
      <c r="G232" s="6"/>
    </row>
    <row r="233" ht="15.75" customHeight="1">
      <c r="F233" s="6"/>
      <c r="G233" s="6"/>
    </row>
    <row r="234" ht="15.75" customHeight="1">
      <c r="F234" s="6"/>
      <c r="G234" s="6"/>
    </row>
    <row r="235" ht="15.75" customHeight="1">
      <c r="F235" s="6"/>
      <c r="G235" s="6"/>
    </row>
    <row r="236" ht="15.75" customHeight="1">
      <c r="F236" s="6"/>
      <c r="G236" s="6"/>
    </row>
    <row r="237" ht="15.75" customHeight="1">
      <c r="F237" s="6"/>
      <c r="G237" s="6"/>
    </row>
    <row r="238" ht="15.75" customHeight="1">
      <c r="F238" s="6"/>
      <c r="G238" s="6"/>
    </row>
    <row r="239" ht="15.75" customHeight="1">
      <c r="F239" s="6"/>
      <c r="G239" s="6"/>
    </row>
    <row r="240" ht="15.75" customHeight="1">
      <c r="F240" s="6"/>
      <c r="G240" s="6"/>
    </row>
    <row r="241" ht="15.75" customHeight="1">
      <c r="F241" s="6"/>
      <c r="G241" s="6"/>
    </row>
    <row r="242" ht="15.75" customHeight="1">
      <c r="F242" s="6"/>
      <c r="G242" s="6"/>
    </row>
    <row r="243" ht="15.75" customHeight="1">
      <c r="F243" s="6"/>
      <c r="G243" s="6"/>
    </row>
    <row r="244" ht="15.75" customHeight="1">
      <c r="F244" s="6"/>
      <c r="G244" s="6"/>
    </row>
    <row r="245" ht="15.75" customHeight="1">
      <c r="F245" s="6"/>
      <c r="G245" s="6"/>
    </row>
    <row r="246" ht="15.75" customHeight="1">
      <c r="F246" s="6"/>
      <c r="G246" s="6"/>
    </row>
    <row r="247" ht="15.75" customHeight="1">
      <c r="F247" s="6"/>
      <c r="G247" s="6"/>
    </row>
    <row r="248" ht="15.75" customHeight="1">
      <c r="F248" s="6"/>
      <c r="G248" s="6"/>
    </row>
    <row r="249" ht="15.75" customHeight="1">
      <c r="F249" s="6"/>
      <c r="G249" s="6"/>
    </row>
    <row r="250" ht="15.75" customHeight="1">
      <c r="F250" s="6"/>
      <c r="G250" s="6"/>
    </row>
    <row r="251" ht="15.75" customHeight="1">
      <c r="F251" s="6"/>
      <c r="G251" s="6"/>
    </row>
    <row r="252" ht="15.75" customHeight="1">
      <c r="F252" s="6"/>
      <c r="G252" s="6"/>
    </row>
    <row r="253" ht="15.75" customHeight="1">
      <c r="F253" s="6"/>
      <c r="G253" s="6"/>
    </row>
    <row r="254" ht="15.75" customHeight="1">
      <c r="F254" s="6"/>
      <c r="G254" s="6"/>
    </row>
    <row r="255" ht="15.75" customHeight="1">
      <c r="F255" s="6"/>
      <c r="G255" s="6"/>
    </row>
    <row r="256" ht="15.75" customHeight="1">
      <c r="F256" s="6"/>
      <c r="G256" s="6"/>
    </row>
    <row r="257" ht="15.75" customHeight="1">
      <c r="F257" s="6"/>
      <c r="G257" s="6"/>
    </row>
    <row r="258" ht="15.75" customHeight="1">
      <c r="F258" s="6"/>
      <c r="G258" s="6"/>
    </row>
    <row r="259" ht="15.75" customHeight="1">
      <c r="F259" s="6"/>
      <c r="G259" s="6"/>
    </row>
    <row r="260" ht="15.75" customHeight="1">
      <c r="F260" s="6"/>
      <c r="G260" s="6"/>
    </row>
    <row r="261" ht="15.75" customHeight="1">
      <c r="F261" s="6"/>
      <c r="G261" s="6"/>
    </row>
    <row r="262" ht="15.75" customHeight="1">
      <c r="F262" s="6"/>
      <c r="G262" s="6"/>
    </row>
    <row r="263" ht="15.75" customHeight="1">
      <c r="F263" s="6"/>
      <c r="G263" s="6"/>
    </row>
    <row r="264" ht="15.75" customHeight="1">
      <c r="F264" s="6"/>
      <c r="G264" s="6"/>
    </row>
    <row r="265" ht="15.75" customHeight="1">
      <c r="F265" s="6"/>
      <c r="G265" s="6"/>
    </row>
    <row r="266" ht="15.75" customHeight="1">
      <c r="F266" s="6"/>
      <c r="G266" s="6"/>
    </row>
    <row r="267" ht="15.75" customHeight="1">
      <c r="F267" s="6"/>
      <c r="G267" s="6"/>
    </row>
    <row r="268" ht="15.75" customHeight="1">
      <c r="F268" s="6"/>
      <c r="G268" s="6"/>
    </row>
    <row r="269" ht="15.75" customHeight="1">
      <c r="F269" s="6"/>
      <c r="G269" s="6"/>
    </row>
    <row r="270" ht="15.75" customHeight="1">
      <c r="F270" s="6"/>
      <c r="G270" s="6"/>
    </row>
    <row r="271" ht="15.75" customHeight="1">
      <c r="F271" s="6"/>
      <c r="G271" s="6"/>
    </row>
    <row r="272" ht="15.75" customHeight="1">
      <c r="F272" s="6"/>
      <c r="G272" s="6"/>
    </row>
    <row r="273" ht="15.75" customHeight="1">
      <c r="F273" s="6"/>
      <c r="G273" s="6"/>
    </row>
    <row r="274" ht="15.75" customHeight="1">
      <c r="F274" s="6"/>
      <c r="G274" s="6"/>
    </row>
    <row r="275" ht="15.75" customHeight="1">
      <c r="F275" s="6"/>
      <c r="G275" s="6"/>
    </row>
    <row r="276" ht="15.75" customHeight="1">
      <c r="F276" s="6"/>
      <c r="G276" s="6"/>
    </row>
    <row r="277" ht="15.75" customHeight="1">
      <c r="F277" s="6"/>
      <c r="G277" s="6"/>
    </row>
    <row r="278" ht="15.75" customHeight="1">
      <c r="F278" s="6"/>
      <c r="G278" s="6"/>
    </row>
    <row r="279" ht="15.75" customHeight="1">
      <c r="F279" s="6"/>
      <c r="G279" s="6"/>
    </row>
    <row r="280" ht="15.75" customHeight="1">
      <c r="F280" s="6"/>
      <c r="G280" s="6"/>
    </row>
    <row r="281" ht="15.75" customHeight="1">
      <c r="F281" s="6"/>
      <c r="G281" s="6"/>
    </row>
    <row r="282" ht="15.75" customHeight="1">
      <c r="F282" s="6"/>
      <c r="G282" s="6"/>
    </row>
    <row r="283" ht="15.75" customHeight="1">
      <c r="F283" s="6"/>
      <c r="G283" s="6"/>
    </row>
    <row r="284" ht="15.75" customHeight="1">
      <c r="F284" s="6"/>
      <c r="G284" s="6"/>
    </row>
    <row r="285" ht="15.75" customHeight="1">
      <c r="F285" s="6"/>
      <c r="G285" s="6"/>
    </row>
    <row r="286" ht="15.75" customHeight="1">
      <c r="F286" s="6"/>
      <c r="G286" s="6"/>
    </row>
    <row r="287" ht="15.75" customHeight="1">
      <c r="F287" s="6"/>
      <c r="G287" s="6"/>
    </row>
    <row r="288" ht="15.75" customHeight="1">
      <c r="F288" s="6"/>
      <c r="G288" s="6"/>
    </row>
    <row r="289" ht="15.75" customHeight="1">
      <c r="F289" s="6"/>
      <c r="G289" s="6"/>
    </row>
    <row r="290" ht="15.75" customHeight="1">
      <c r="F290" s="6"/>
      <c r="G290" s="6"/>
    </row>
    <row r="291" ht="15.75" customHeight="1">
      <c r="F291" s="6"/>
      <c r="G291" s="6"/>
    </row>
    <row r="292" ht="15.75" customHeight="1">
      <c r="F292" s="6"/>
      <c r="G292" s="6"/>
    </row>
    <row r="293" ht="15.75" customHeight="1">
      <c r="F293" s="6"/>
      <c r="G293" s="6"/>
    </row>
    <row r="294" ht="15.75" customHeight="1">
      <c r="F294" s="6"/>
      <c r="G294" s="6"/>
    </row>
    <row r="295" ht="15.75" customHeight="1">
      <c r="F295" s="6"/>
      <c r="G295" s="6"/>
    </row>
    <row r="296" ht="15.75" customHeight="1">
      <c r="F296" s="6"/>
      <c r="G296" s="6"/>
    </row>
    <row r="297" ht="15.75" customHeight="1">
      <c r="F297" s="6"/>
      <c r="G297" s="6"/>
    </row>
    <row r="298" ht="15.75" customHeight="1">
      <c r="F298" s="6"/>
      <c r="G298" s="6"/>
    </row>
    <row r="299" ht="15.75" customHeight="1">
      <c r="F299" s="6"/>
      <c r="G299" s="6"/>
    </row>
    <row r="300" ht="15.75" customHeight="1">
      <c r="F300" s="6"/>
      <c r="G300" s="6"/>
    </row>
    <row r="301" ht="15.75" customHeight="1">
      <c r="F301" s="6"/>
      <c r="G301" s="6"/>
    </row>
    <row r="302" ht="15.75" customHeight="1">
      <c r="F302" s="6"/>
      <c r="G302" s="6"/>
    </row>
    <row r="303" ht="15.75" customHeight="1">
      <c r="F303" s="6"/>
      <c r="G303" s="6"/>
    </row>
    <row r="304" ht="15.75" customHeight="1">
      <c r="F304" s="6"/>
      <c r="G304" s="6"/>
    </row>
    <row r="305" ht="15.75" customHeight="1">
      <c r="F305" s="6"/>
      <c r="G305" s="6"/>
    </row>
    <row r="306" ht="15.75" customHeight="1">
      <c r="F306" s="6"/>
      <c r="G306" s="6"/>
    </row>
    <row r="307" ht="15.75" customHeight="1">
      <c r="F307" s="6"/>
      <c r="G307" s="6"/>
    </row>
    <row r="308" ht="15.75" customHeight="1">
      <c r="F308" s="6"/>
      <c r="G308" s="6"/>
    </row>
    <row r="309" ht="15.75" customHeight="1">
      <c r="F309" s="6"/>
      <c r="G309" s="6"/>
    </row>
    <row r="310" ht="15.75" customHeight="1">
      <c r="F310" s="6"/>
      <c r="G310" s="6"/>
    </row>
    <row r="311" ht="15.75" customHeight="1">
      <c r="F311" s="6"/>
      <c r="G311" s="6"/>
    </row>
    <row r="312" ht="15.75" customHeight="1">
      <c r="F312" s="6"/>
      <c r="G312" s="6"/>
    </row>
    <row r="313" ht="15.75" customHeight="1">
      <c r="F313" s="6"/>
      <c r="G313" s="6"/>
    </row>
    <row r="314" ht="15.75" customHeight="1">
      <c r="F314" s="6"/>
      <c r="G314" s="6"/>
    </row>
    <row r="315" ht="15.75" customHeight="1">
      <c r="F315" s="6"/>
      <c r="G315" s="6"/>
    </row>
    <row r="316" ht="15.75" customHeight="1">
      <c r="F316" s="6"/>
      <c r="G316" s="6"/>
    </row>
    <row r="317" ht="15.75" customHeight="1">
      <c r="F317" s="6"/>
      <c r="G317" s="6"/>
    </row>
    <row r="318" ht="15.75" customHeight="1">
      <c r="F318" s="6"/>
      <c r="G318" s="6"/>
    </row>
    <row r="319" ht="15.75" customHeight="1">
      <c r="F319" s="6"/>
      <c r="G319" s="6"/>
    </row>
    <row r="320" ht="15.75" customHeight="1">
      <c r="F320" s="6"/>
      <c r="G320" s="6"/>
    </row>
    <row r="321" ht="15.75" customHeight="1">
      <c r="F321" s="6"/>
      <c r="G321" s="6"/>
    </row>
    <row r="322" ht="15.75" customHeight="1">
      <c r="F322" s="6"/>
      <c r="G322" s="6"/>
    </row>
    <row r="323" ht="15.75" customHeight="1">
      <c r="F323" s="6"/>
      <c r="G323" s="6"/>
    </row>
    <row r="324" ht="15.75" customHeight="1">
      <c r="F324" s="6"/>
      <c r="G324" s="6"/>
    </row>
    <row r="325" ht="15.75" customHeight="1">
      <c r="F325" s="6"/>
      <c r="G325" s="6"/>
    </row>
    <row r="326" ht="15.75" customHeight="1">
      <c r="F326" s="6"/>
      <c r="G326" s="6"/>
    </row>
    <row r="327" ht="15.75" customHeight="1">
      <c r="F327" s="6"/>
      <c r="G327" s="6"/>
    </row>
    <row r="328" ht="15.75" customHeight="1">
      <c r="F328" s="6"/>
      <c r="G328" s="6"/>
    </row>
    <row r="329" ht="15.75" customHeight="1">
      <c r="F329" s="6"/>
      <c r="G329" s="6"/>
    </row>
    <row r="330" ht="15.75" customHeight="1">
      <c r="F330" s="6"/>
      <c r="G330" s="6"/>
    </row>
    <row r="331" ht="15.75" customHeight="1">
      <c r="F331" s="6"/>
      <c r="G331" s="6"/>
    </row>
    <row r="332" ht="15.75" customHeight="1">
      <c r="F332" s="6"/>
      <c r="G332" s="6"/>
    </row>
    <row r="333" ht="15.75" customHeight="1">
      <c r="F333" s="6"/>
      <c r="G333" s="6"/>
    </row>
    <row r="334" ht="15.75" customHeight="1">
      <c r="F334" s="6"/>
      <c r="G334" s="6"/>
    </row>
    <row r="335" ht="15.75" customHeight="1">
      <c r="F335" s="6"/>
      <c r="G335" s="6"/>
    </row>
    <row r="336" ht="15.75" customHeight="1">
      <c r="F336" s="6"/>
      <c r="G336" s="6"/>
    </row>
    <row r="337" ht="15.75" customHeight="1">
      <c r="F337" s="6"/>
      <c r="G337" s="6"/>
    </row>
    <row r="338" ht="15.75" customHeight="1">
      <c r="F338" s="6"/>
      <c r="G338" s="6"/>
    </row>
    <row r="339" ht="15.75" customHeight="1">
      <c r="F339" s="6"/>
      <c r="G339" s="6"/>
    </row>
    <row r="340" ht="15.75" customHeight="1">
      <c r="F340" s="6"/>
      <c r="G340" s="6"/>
    </row>
    <row r="341" ht="15.75" customHeight="1">
      <c r="F341" s="6"/>
      <c r="G341" s="6"/>
    </row>
    <row r="342" ht="15.75" customHeight="1">
      <c r="F342" s="6"/>
      <c r="G342" s="6"/>
    </row>
    <row r="343" ht="15.75" customHeight="1">
      <c r="F343" s="6"/>
      <c r="G343" s="6"/>
    </row>
    <row r="344" ht="15.75" customHeight="1">
      <c r="F344" s="6"/>
      <c r="G344" s="6"/>
    </row>
    <row r="345" ht="15.75" customHeight="1">
      <c r="F345" s="6"/>
      <c r="G345" s="6"/>
    </row>
    <row r="346" ht="15.75" customHeight="1">
      <c r="F346" s="6"/>
      <c r="G346" s="6"/>
    </row>
    <row r="347" ht="15.75" customHeight="1">
      <c r="F347" s="6"/>
      <c r="G347" s="6"/>
    </row>
    <row r="348" ht="15.75" customHeight="1">
      <c r="F348" s="6"/>
      <c r="G348" s="6"/>
    </row>
    <row r="349" ht="15.75" customHeight="1">
      <c r="F349" s="6"/>
      <c r="G349" s="6"/>
    </row>
    <row r="350" ht="15.75" customHeight="1">
      <c r="F350" s="6"/>
      <c r="G350" s="6"/>
    </row>
    <row r="351" ht="15.75" customHeight="1">
      <c r="F351" s="6"/>
      <c r="G351" s="6"/>
    </row>
    <row r="352" ht="15.75" customHeight="1">
      <c r="F352" s="6"/>
      <c r="G352" s="6"/>
    </row>
    <row r="353" ht="15.75" customHeight="1">
      <c r="F353" s="6"/>
      <c r="G353" s="6"/>
    </row>
    <row r="354" ht="15.75" customHeight="1">
      <c r="F354" s="6"/>
      <c r="G354" s="6"/>
    </row>
    <row r="355" ht="15.75" customHeight="1">
      <c r="F355" s="6"/>
      <c r="G355" s="6"/>
    </row>
    <row r="356" ht="15.75" customHeight="1">
      <c r="F356" s="6"/>
      <c r="G356" s="6"/>
    </row>
    <row r="357" ht="15.75" customHeight="1">
      <c r="F357" s="6"/>
      <c r="G357" s="6"/>
    </row>
    <row r="358" ht="15.75" customHeight="1">
      <c r="F358" s="6"/>
      <c r="G358" s="6"/>
    </row>
    <row r="359" ht="15.75" customHeight="1">
      <c r="F359" s="6"/>
      <c r="G359" s="6"/>
    </row>
    <row r="360" ht="15.75" customHeight="1">
      <c r="F360" s="6"/>
      <c r="G360" s="6"/>
    </row>
    <row r="361" ht="15.75" customHeight="1">
      <c r="F361" s="6"/>
      <c r="G361" s="6"/>
    </row>
    <row r="362" ht="15.75" customHeight="1">
      <c r="F362" s="6"/>
      <c r="G362" s="6"/>
    </row>
    <row r="363" ht="15.75" customHeight="1">
      <c r="F363" s="6"/>
      <c r="G363" s="6"/>
    </row>
    <row r="364" ht="15.75" customHeight="1">
      <c r="F364" s="6"/>
      <c r="G364" s="6"/>
    </row>
    <row r="365" ht="15.75" customHeight="1">
      <c r="F365" s="6"/>
      <c r="G365" s="6"/>
    </row>
    <row r="366" ht="15.75" customHeight="1">
      <c r="F366" s="6"/>
      <c r="G366" s="6"/>
    </row>
    <row r="367" ht="15.75" customHeight="1">
      <c r="F367" s="6"/>
      <c r="G367" s="6"/>
    </row>
    <row r="368" ht="15.75" customHeight="1">
      <c r="F368" s="6"/>
      <c r="G368" s="6"/>
    </row>
    <row r="369" ht="15.75" customHeight="1">
      <c r="F369" s="6"/>
      <c r="G369" s="6"/>
    </row>
    <row r="370" ht="15.75" customHeight="1">
      <c r="F370" s="6"/>
      <c r="G370" s="6"/>
    </row>
    <row r="371" ht="15.75" customHeight="1">
      <c r="F371" s="6"/>
      <c r="G371" s="6"/>
    </row>
    <row r="372" ht="15.75" customHeight="1">
      <c r="F372" s="6"/>
      <c r="G372" s="6"/>
    </row>
    <row r="373" ht="15.75" customHeight="1">
      <c r="F373" s="6"/>
      <c r="G373" s="6"/>
    </row>
    <row r="374" ht="15.75" customHeight="1">
      <c r="F374" s="6"/>
      <c r="G374" s="6"/>
    </row>
    <row r="375" ht="15.75" customHeight="1">
      <c r="F375" s="6"/>
      <c r="G375" s="6"/>
    </row>
    <row r="376" ht="15.75" customHeight="1">
      <c r="F376" s="6"/>
      <c r="G376" s="6"/>
    </row>
    <row r="377" ht="15.75" customHeight="1">
      <c r="F377" s="6"/>
      <c r="G377" s="6"/>
    </row>
    <row r="378" ht="15.75" customHeight="1">
      <c r="F378" s="6"/>
      <c r="G378" s="6"/>
    </row>
    <row r="379" ht="15.75" customHeight="1">
      <c r="F379" s="6"/>
      <c r="G379" s="6"/>
    </row>
    <row r="380" ht="15.75" customHeight="1">
      <c r="F380" s="6"/>
      <c r="G380" s="6"/>
    </row>
    <row r="381" ht="15.75" customHeight="1">
      <c r="F381" s="6"/>
      <c r="G381" s="6"/>
    </row>
    <row r="382" ht="15.75" customHeight="1">
      <c r="F382" s="6"/>
      <c r="G382" s="6"/>
    </row>
    <row r="383" ht="15.75" customHeight="1">
      <c r="F383" s="6"/>
      <c r="G383" s="6"/>
    </row>
    <row r="384" ht="15.75" customHeight="1">
      <c r="F384" s="6"/>
      <c r="G384" s="6"/>
    </row>
    <row r="385" ht="15.75" customHeight="1">
      <c r="F385" s="6"/>
      <c r="G385" s="6"/>
    </row>
    <row r="386" ht="15.75" customHeight="1">
      <c r="F386" s="6"/>
      <c r="G386" s="6"/>
    </row>
    <row r="387" ht="15.75" customHeight="1">
      <c r="F387" s="6"/>
      <c r="G387" s="6"/>
    </row>
    <row r="388" ht="15.75" customHeight="1">
      <c r="F388" s="6"/>
      <c r="G388" s="6"/>
    </row>
    <row r="389" ht="15.75" customHeight="1">
      <c r="F389" s="6"/>
      <c r="G389" s="6"/>
    </row>
    <row r="390" ht="15.75" customHeight="1">
      <c r="F390" s="6"/>
      <c r="G390" s="6"/>
    </row>
    <row r="391" ht="15.75" customHeight="1">
      <c r="F391" s="6"/>
      <c r="G391" s="6"/>
    </row>
    <row r="392" ht="15.75" customHeight="1">
      <c r="F392" s="6"/>
      <c r="G392" s="6"/>
    </row>
    <row r="393" ht="15.75" customHeight="1">
      <c r="F393" s="6"/>
      <c r="G393" s="6"/>
    </row>
    <row r="394" ht="15.75" customHeight="1">
      <c r="F394" s="6"/>
      <c r="G394" s="6"/>
    </row>
    <row r="395" ht="15.75" customHeight="1">
      <c r="F395" s="6"/>
      <c r="G395" s="6"/>
    </row>
    <row r="396" ht="15.75" customHeight="1">
      <c r="F396" s="6"/>
      <c r="G396" s="6"/>
    </row>
    <row r="397" ht="15.75" customHeight="1">
      <c r="F397" s="6"/>
      <c r="G397" s="6"/>
    </row>
    <row r="398" ht="15.75" customHeight="1">
      <c r="F398" s="6"/>
      <c r="G398" s="6"/>
    </row>
    <row r="399" ht="15.75" customHeight="1">
      <c r="F399" s="6"/>
      <c r="G399" s="6"/>
    </row>
    <row r="400" ht="15.75" customHeight="1">
      <c r="F400" s="6"/>
      <c r="G400" s="6"/>
    </row>
    <row r="401" ht="15.75" customHeight="1">
      <c r="F401" s="6"/>
      <c r="G401" s="6"/>
    </row>
    <row r="402" ht="15.75" customHeight="1">
      <c r="F402" s="6"/>
      <c r="G402" s="6"/>
    </row>
    <row r="403" ht="15.75" customHeight="1">
      <c r="F403" s="6"/>
      <c r="G403" s="6"/>
    </row>
    <row r="404" ht="15.75" customHeight="1">
      <c r="F404" s="6"/>
      <c r="G404" s="6"/>
    </row>
    <row r="405" ht="15.75" customHeight="1">
      <c r="F405" s="6"/>
      <c r="G405" s="6"/>
    </row>
    <row r="406" ht="15.75" customHeight="1">
      <c r="F406" s="6"/>
      <c r="G406" s="6"/>
    </row>
    <row r="407" ht="15.75" customHeight="1">
      <c r="F407" s="6"/>
      <c r="G407" s="6"/>
    </row>
    <row r="408" ht="15.75" customHeight="1">
      <c r="F408" s="6"/>
      <c r="G408" s="6"/>
    </row>
    <row r="409" ht="15.75" customHeight="1">
      <c r="F409" s="6"/>
      <c r="G409" s="6"/>
    </row>
    <row r="410" ht="15.75" customHeight="1">
      <c r="F410" s="6"/>
      <c r="G410" s="6"/>
    </row>
    <row r="411" ht="15.75" customHeight="1">
      <c r="F411" s="6"/>
      <c r="G411" s="6"/>
    </row>
    <row r="412" ht="15.75" customHeight="1">
      <c r="F412" s="6"/>
      <c r="G412" s="6"/>
    </row>
    <row r="413" ht="15.75" customHeight="1">
      <c r="F413" s="6"/>
      <c r="G413" s="6"/>
    </row>
    <row r="414" ht="15.75" customHeight="1">
      <c r="F414" s="6"/>
      <c r="G414" s="6"/>
    </row>
    <row r="415" ht="15.75" customHeight="1">
      <c r="F415" s="6"/>
      <c r="G415" s="6"/>
    </row>
    <row r="416" ht="15.75" customHeight="1">
      <c r="F416" s="6"/>
      <c r="G416" s="6"/>
    </row>
    <row r="417" ht="15.75" customHeight="1">
      <c r="F417" s="6"/>
      <c r="G417" s="6"/>
    </row>
    <row r="418" ht="15.75" customHeight="1">
      <c r="F418" s="6"/>
      <c r="G418" s="6"/>
    </row>
    <row r="419" ht="15.75" customHeight="1">
      <c r="F419" s="6"/>
      <c r="G419" s="6"/>
    </row>
    <row r="420" ht="15.75" customHeight="1">
      <c r="F420" s="6"/>
      <c r="G420" s="6"/>
    </row>
    <row r="421" ht="15.75" customHeight="1">
      <c r="F421" s="6"/>
      <c r="G421" s="6"/>
    </row>
    <row r="422" ht="15.75" customHeight="1">
      <c r="F422" s="6"/>
      <c r="G422" s="6"/>
    </row>
    <row r="423" ht="15.75" customHeight="1">
      <c r="F423" s="6"/>
      <c r="G423" s="6"/>
    </row>
    <row r="424" ht="15.75" customHeight="1">
      <c r="F424" s="6"/>
      <c r="G424" s="6"/>
    </row>
    <row r="425" ht="15.75" customHeight="1">
      <c r="F425" s="6"/>
      <c r="G425" s="6"/>
    </row>
    <row r="426" ht="15.75" customHeight="1">
      <c r="F426" s="6"/>
      <c r="G426" s="6"/>
    </row>
    <row r="427" ht="15.75" customHeight="1">
      <c r="F427" s="6"/>
      <c r="G427" s="6"/>
    </row>
    <row r="428" ht="15.75" customHeight="1">
      <c r="F428" s="6"/>
      <c r="G428" s="6"/>
    </row>
    <row r="429" ht="15.75" customHeight="1">
      <c r="F429" s="6"/>
      <c r="G429" s="6"/>
    </row>
    <row r="430" ht="15.75" customHeight="1">
      <c r="F430" s="6"/>
      <c r="G430" s="6"/>
    </row>
    <row r="431" ht="15.75" customHeight="1">
      <c r="F431" s="6"/>
      <c r="G431" s="6"/>
    </row>
    <row r="432" ht="15.75" customHeight="1">
      <c r="F432" s="6"/>
      <c r="G432" s="6"/>
    </row>
    <row r="433" ht="15.75" customHeight="1">
      <c r="F433" s="6"/>
      <c r="G433" s="6"/>
    </row>
    <row r="434" ht="15.75" customHeight="1">
      <c r="F434" s="6"/>
      <c r="G434" s="6"/>
    </row>
    <row r="435" ht="15.75" customHeight="1">
      <c r="F435" s="6"/>
      <c r="G435" s="6"/>
    </row>
    <row r="436" ht="15.75" customHeight="1">
      <c r="F436" s="6"/>
      <c r="G436" s="6"/>
    </row>
    <row r="437" ht="15.75" customHeight="1">
      <c r="F437" s="6"/>
      <c r="G437" s="6"/>
    </row>
    <row r="438" ht="15.75" customHeight="1">
      <c r="F438" s="6"/>
      <c r="G438" s="6"/>
    </row>
    <row r="439" ht="15.75" customHeight="1">
      <c r="F439" s="6"/>
      <c r="G439" s="6"/>
    </row>
    <row r="440" ht="15.75" customHeight="1">
      <c r="F440" s="6"/>
      <c r="G440" s="6"/>
    </row>
    <row r="441" ht="15.75" customHeight="1">
      <c r="F441" s="6"/>
      <c r="G441" s="6"/>
    </row>
    <row r="442" ht="15.75" customHeight="1">
      <c r="F442" s="6"/>
      <c r="G442" s="6"/>
    </row>
    <row r="443" ht="15.75" customHeight="1">
      <c r="F443" s="6"/>
      <c r="G443" s="6"/>
    </row>
    <row r="444" ht="15.75" customHeight="1">
      <c r="F444" s="6"/>
      <c r="G444" s="6"/>
    </row>
    <row r="445" ht="15.75" customHeight="1">
      <c r="F445" s="6"/>
      <c r="G445" s="6"/>
    </row>
    <row r="446" ht="15.75" customHeight="1">
      <c r="F446" s="6"/>
      <c r="G446" s="6"/>
    </row>
    <row r="447" ht="15.75" customHeight="1">
      <c r="F447" s="6"/>
      <c r="G447" s="6"/>
    </row>
    <row r="448" ht="15.75" customHeight="1">
      <c r="F448" s="6"/>
      <c r="G448" s="6"/>
    </row>
    <row r="449" ht="15.75" customHeight="1">
      <c r="F449" s="6"/>
      <c r="G449" s="6"/>
    </row>
    <row r="450" ht="15.75" customHeight="1">
      <c r="F450" s="6"/>
      <c r="G450" s="6"/>
    </row>
    <row r="451" ht="15.75" customHeight="1">
      <c r="F451" s="6"/>
      <c r="G451" s="6"/>
    </row>
    <row r="452" ht="15.75" customHeight="1">
      <c r="F452" s="6"/>
      <c r="G452" s="6"/>
    </row>
    <row r="453" ht="15.75" customHeight="1">
      <c r="F453" s="6"/>
      <c r="G453" s="6"/>
    </row>
    <row r="454" ht="15.75" customHeight="1">
      <c r="F454" s="6"/>
      <c r="G454" s="6"/>
    </row>
    <row r="455" ht="15.75" customHeight="1">
      <c r="F455" s="6"/>
      <c r="G455" s="6"/>
    </row>
    <row r="456" ht="15.75" customHeight="1">
      <c r="F456" s="6"/>
      <c r="G456" s="6"/>
    </row>
    <row r="457" ht="15.75" customHeight="1">
      <c r="F457" s="6"/>
      <c r="G457" s="6"/>
    </row>
    <row r="458" ht="15.75" customHeight="1">
      <c r="F458" s="6"/>
      <c r="G458" s="6"/>
    </row>
    <row r="459" ht="15.75" customHeight="1">
      <c r="F459" s="6"/>
      <c r="G459" s="6"/>
    </row>
    <row r="460" ht="15.75" customHeight="1">
      <c r="F460" s="6"/>
      <c r="G460" s="6"/>
    </row>
    <row r="461" ht="15.75" customHeight="1">
      <c r="F461" s="6"/>
      <c r="G461" s="6"/>
    </row>
    <row r="462" ht="15.75" customHeight="1">
      <c r="F462" s="6"/>
      <c r="G462" s="6"/>
    </row>
    <row r="463" ht="15.75" customHeight="1">
      <c r="F463" s="6"/>
      <c r="G463" s="6"/>
    </row>
    <row r="464" ht="15.75" customHeight="1">
      <c r="F464" s="6"/>
      <c r="G464" s="6"/>
    </row>
    <row r="465" ht="15.75" customHeight="1">
      <c r="F465" s="6"/>
      <c r="G465" s="6"/>
    </row>
    <row r="466" ht="15.75" customHeight="1">
      <c r="F466" s="6"/>
      <c r="G466" s="6"/>
    </row>
    <row r="467" ht="15.75" customHeight="1">
      <c r="F467" s="6"/>
      <c r="G467" s="6"/>
    </row>
    <row r="468" ht="15.75" customHeight="1">
      <c r="F468" s="6"/>
      <c r="G468" s="6"/>
    </row>
    <row r="469" ht="15.75" customHeight="1">
      <c r="F469" s="6"/>
      <c r="G469" s="6"/>
    </row>
    <row r="470" ht="15.75" customHeight="1">
      <c r="F470" s="6"/>
      <c r="G470" s="6"/>
    </row>
    <row r="471" ht="15.75" customHeight="1">
      <c r="F471" s="6"/>
      <c r="G471" s="6"/>
    </row>
    <row r="472" ht="15.75" customHeight="1">
      <c r="F472" s="6"/>
      <c r="G472" s="6"/>
    </row>
    <row r="473" ht="15.75" customHeight="1">
      <c r="F473" s="6"/>
      <c r="G473" s="6"/>
    </row>
    <row r="474" ht="15.75" customHeight="1">
      <c r="F474" s="6"/>
      <c r="G474" s="6"/>
    </row>
    <row r="475" ht="15.75" customHeight="1">
      <c r="F475" s="6"/>
      <c r="G475" s="6"/>
    </row>
    <row r="476" ht="15.75" customHeight="1">
      <c r="F476" s="6"/>
      <c r="G476" s="6"/>
    </row>
    <row r="477" ht="15.75" customHeight="1">
      <c r="F477" s="6"/>
      <c r="G477" s="6"/>
    </row>
    <row r="478" ht="15.75" customHeight="1">
      <c r="F478" s="6"/>
      <c r="G478" s="6"/>
    </row>
    <row r="479" ht="15.75" customHeight="1">
      <c r="F479" s="6"/>
      <c r="G479" s="6"/>
    </row>
    <row r="480" ht="15.75" customHeight="1">
      <c r="F480" s="6"/>
      <c r="G480" s="6"/>
    </row>
    <row r="481" ht="15.75" customHeight="1">
      <c r="F481" s="6"/>
      <c r="G481" s="6"/>
    </row>
    <row r="482" ht="15.75" customHeight="1">
      <c r="F482" s="6"/>
      <c r="G482" s="6"/>
    </row>
    <row r="483" ht="15.75" customHeight="1">
      <c r="F483" s="6"/>
      <c r="G483" s="6"/>
    </row>
    <row r="484" ht="15.75" customHeight="1">
      <c r="F484" s="6"/>
      <c r="G484" s="6"/>
    </row>
    <row r="485" ht="15.75" customHeight="1">
      <c r="F485" s="6"/>
      <c r="G485" s="6"/>
    </row>
    <row r="486" ht="15.75" customHeight="1">
      <c r="F486" s="6"/>
      <c r="G486" s="6"/>
    </row>
    <row r="487" ht="15.75" customHeight="1">
      <c r="F487" s="6"/>
      <c r="G487" s="6"/>
    </row>
    <row r="488" ht="15.75" customHeight="1">
      <c r="F488" s="6"/>
      <c r="G488" s="6"/>
    </row>
    <row r="489" ht="15.75" customHeight="1">
      <c r="F489" s="6"/>
      <c r="G489" s="6"/>
    </row>
    <row r="490" ht="15.75" customHeight="1">
      <c r="F490" s="6"/>
      <c r="G490" s="6"/>
    </row>
    <row r="491" ht="15.75" customHeight="1">
      <c r="F491" s="6"/>
      <c r="G491" s="6"/>
    </row>
    <row r="492" ht="15.75" customHeight="1">
      <c r="F492" s="6"/>
      <c r="G492" s="6"/>
    </row>
    <row r="493" ht="15.75" customHeight="1">
      <c r="F493" s="6"/>
      <c r="G493" s="6"/>
    </row>
    <row r="494" ht="15.75" customHeight="1">
      <c r="F494" s="6"/>
      <c r="G494" s="6"/>
    </row>
    <row r="495" ht="15.75" customHeight="1">
      <c r="F495" s="6"/>
      <c r="G495" s="6"/>
    </row>
    <row r="496" ht="15.75" customHeight="1">
      <c r="F496" s="6"/>
      <c r="G496" s="6"/>
    </row>
    <row r="497" ht="15.75" customHeight="1">
      <c r="F497" s="6"/>
      <c r="G497" s="6"/>
    </row>
    <row r="498" ht="15.75" customHeight="1">
      <c r="F498" s="6"/>
      <c r="G498" s="6"/>
    </row>
    <row r="499" ht="15.75" customHeight="1">
      <c r="F499" s="6"/>
      <c r="G499" s="6"/>
    </row>
    <row r="500" ht="15.75" customHeight="1">
      <c r="F500" s="6"/>
      <c r="G500" s="6"/>
    </row>
    <row r="501" ht="15.75" customHeight="1">
      <c r="F501" s="6"/>
      <c r="G501" s="6"/>
    </row>
    <row r="502" ht="15.75" customHeight="1">
      <c r="F502" s="6"/>
      <c r="G502" s="6"/>
    </row>
    <row r="503" ht="15.75" customHeight="1">
      <c r="F503" s="6"/>
      <c r="G503" s="6"/>
    </row>
    <row r="504" ht="15.75" customHeight="1">
      <c r="F504" s="6"/>
      <c r="G504" s="6"/>
    </row>
    <row r="505" ht="15.75" customHeight="1">
      <c r="F505" s="6"/>
      <c r="G505" s="6"/>
    </row>
    <row r="506" ht="15.75" customHeight="1">
      <c r="F506" s="6"/>
      <c r="G506" s="6"/>
    </row>
    <row r="507" ht="15.75" customHeight="1">
      <c r="F507" s="6"/>
      <c r="G507" s="6"/>
    </row>
    <row r="508" ht="15.75" customHeight="1">
      <c r="F508" s="6"/>
      <c r="G508" s="6"/>
    </row>
    <row r="509" ht="15.75" customHeight="1">
      <c r="F509" s="6"/>
      <c r="G509" s="6"/>
    </row>
    <row r="510" ht="15.75" customHeight="1">
      <c r="F510" s="6"/>
      <c r="G510" s="6"/>
    </row>
    <row r="511" ht="15.75" customHeight="1">
      <c r="F511" s="6"/>
      <c r="G511" s="6"/>
    </row>
    <row r="512" ht="15.75" customHeight="1">
      <c r="F512" s="6"/>
      <c r="G512" s="6"/>
    </row>
    <row r="513" ht="15.75" customHeight="1">
      <c r="F513" s="6"/>
      <c r="G513" s="6"/>
    </row>
    <row r="514" ht="15.75" customHeight="1">
      <c r="F514" s="6"/>
      <c r="G514" s="6"/>
    </row>
    <row r="515" ht="15.75" customHeight="1">
      <c r="F515" s="6"/>
      <c r="G515" s="6"/>
    </row>
    <row r="516" ht="15.75" customHeight="1">
      <c r="F516" s="6"/>
      <c r="G516" s="6"/>
    </row>
    <row r="517" ht="15.75" customHeight="1">
      <c r="F517" s="6"/>
      <c r="G517" s="6"/>
    </row>
    <row r="518" ht="15.75" customHeight="1">
      <c r="F518" s="6"/>
      <c r="G518" s="6"/>
    </row>
    <row r="519" ht="15.75" customHeight="1">
      <c r="F519" s="6"/>
      <c r="G519" s="6"/>
    </row>
    <row r="520" ht="15.75" customHeight="1">
      <c r="F520" s="6"/>
      <c r="G520" s="6"/>
    </row>
    <row r="521" ht="15.75" customHeight="1">
      <c r="F521" s="6"/>
      <c r="G521" s="6"/>
    </row>
    <row r="522" ht="15.75" customHeight="1">
      <c r="F522" s="6"/>
      <c r="G522" s="6"/>
    </row>
    <row r="523" ht="15.75" customHeight="1">
      <c r="F523" s="6"/>
      <c r="G523" s="6"/>
    </row>
    <row r="524" ht="15.75" customHeight="1">
      <c r="F524" s="6"/>
      <c r="G524" s="6"/>
    </row>
    <row r="525" ht="15.75" customHeight="1">
      <c r="F525" s="6"/>
      <c r="G525" s="6"/>
    </row>
    <row r="526" ht="15.75" customHeight="1">
      <c r="F526" s="6"/>
      <c r="G526" s="6"/>
    </row>
    <row r="527" ht="15.75" customHeight="1">
      <c r="F527" s="6"/>
      <c r="G527" s="6"/>
    </row>
    <row r="528" ht="15.75" customHeight="1">
      <c r="F528" s="6"/>
      <c r="G528" s="6"/>
    </row>
    <row r="529" ht="15.75" customHeight="1">
      <c r="F529" s="6"/>
      <c r="G529" s="6"/>
    </row>
    <row r="530" ht="15.75" customHeight="1">
      <c r="F530" s="6"/>
      <c r="G530" s="6"/>
    </row>
    <row r="531" ht="15.75" customHeight="1">
      <c r="F531" s="6"/>
      <c r="G531" s="6"/>
    </row>
    <row r="532" ht="15.75" customHeight="1">
      <c r="F532" s="6"/>
      <c r="G532" s="6"/>
    </row>
    <row r="533" ht="15.75" customHeight="1">
      <c r="F533" s="6"/>
      <c r="G533" s="6"/>
    </row>
    <row r="534" ht="15.75" customHeight="1">
      <c r="F534" s="6"/>
      <c r="G534" s="6"/>
    </row>
    <row r="535" ht="15.75" customHeight="1">
      <c r="F535" s="6"/>
      <c r="G535" s="6"/>
    </row>
    <row r="536" ht="15.75" customHeight="1">
      <c r="F536" s="6"/>
      <c r="G536" s="6"/>
    </row>
    <row r="537" ht="15.75" customHeight="1">
      <c r="F537" s="6"/>
      <c r="G537" s="6"/>
    </row>
    <row r="538" ht="15.75" customHeight="1">
      <c r="F538" s="6"/>
      <c r="G538" s="6"/>
    </row>
    <row r="539" ht="15.75" customHeight="1">
      <c r="F539" s="6"/>
      <c r="G539" s="6"/>
    </row>
    <row r="540" ht="15.75" customHeight="1">
      <c r="F540" s="6"/>
      <c r="G540" s="6"/>
    </row>
    <row r="541" ht="15.75" customHeight="1">
      <c r="F541" s="6"/>
      <c r="G541" s="6"/>
    </row>
    <row r="542" ht="15.75" customHeight="1">
      <c r="F542" s="6"/>
      <c r="G542" s="6"/>
    </row>
    <row r="543" ht="15.75" customHeight="1">
      <c r="F543" s="6"/>
      <c r="G543" s="6"/>
    </row>
    <row r="544" ht="15.75" customHeight="1">
      <c r="F544" s="6"/>
      <c r="G544" s="6"/>
    </row>
    <row r="545" ht="15.75" customHeight="1">
      <c r="F545" s="6"/>
      <c r="G545" s="6"/>
    </row>
    <row r="546" ht="15.75" customHeight="1">
      <c r="F546" s="6"/>
      <c r="G546" s="6"/>
    </row>
    <row r="547" ht="15.75" customHeight="1">
      <c r="F547" s="6"/>
      <c r="G547" s="6"/>
    </row>
    <row r="548" ht="15.75" customHeight="1">
      <c r="F548" s="6"/>
      <c r="G548" s="6"/>
    </row>
    <row r="549" ht="15.75" customHeight="1">
      <c r="F549" s="6"/>
      <c r="G549" s="6"/>
    </row>
    <row r="550" ht="15.75" customHeight="1">
      <c r="F550" s="6"/>
      <c r="G550" s="6"/>
    </row>
    <row r="551" ht="15.75" customHeight="1">
      <c r="F551" s="6"/>
      <c r="G551" s="6"/>
    </row>
    <row r="552" ht="15.75" customHeight="1">
      <c r="F552" s="6"/>
      <c r="G552" s="6"/>
    </row>
    <row r="553" ht="15.75" customHeight="1">
      <c r="F553" s="6"/>
      <c r="G553" s="6"/>
    </row>
    <row r="554" ht="15.75" customHeight="1">
      <c r="F554" s="6"/>
      <c r="G554" s="6"/>
    </row>
    <row r="555" ht="15.75" customHeight="1">
      <c r="F555" s="6"/>
      <c r="G555" s="6"/>
    </row>
    <row r="556" ht="15.75" customHeight="1">
      <c r="F556" s="6"/>
      <c r="G556" s="6"/>
    </row>
    <row r="557" ht="15.75" customHeight="1">
      <c r="F557" s="6"/>
      <c r="G557" s="6"/>
    </row>
    <row r="558" ht="15.75" customHeight="1">
      <c r="F558" s="6"/>
      <c r="G558" s="6"/>
    </row>
    <row r="559" ht="15.75" customHeight="1">
      <c r="F559" s="6"/>
      <c r="G559" s="6"/>
    </row>
    <row r="560" ht="15.75" customHeight="1">
      <c r="F560" s="6"/>
      <c r="G560" s="6"/>
    </row>
    <row r="561" ht="15.75" customHeight="1">
      <c r="F561" s="6"/>
      <c r="G561" s="6"/>
    </row>
    <row r="562" ht="15.75" customHeight="1">
      <c r="F562" s="6"/>
      <c r="G562" s="6"/>
    </row>
    <row r="563" ht="15.75" customHeight="1">
      <c r="F563" s="6"/>
      <c r="G563" s="6"/>
    </row>
    <row r="564" ht="15.75" customHeight="1">
      <c r="F564" s="6"/>
      <c r="G564" s="6"/>
    </row>
    <row r="565" ht="15.75" customHeight="1">
      <c r="F565" s="6"/>
      <c r="G565" s="6"/>
    </row>
    <row r="566" ht="15.75" customHeight="1">
      <c r="F566" s="6"/>
      <c r="G566" s="6"/>
    </row>
    <row r="567" ht="15.75" customHeight="1">
      <c r="F567" s="6"/>
      <c r="G567" s="6"/>
    </row>
    <row r="568" ht="15.75" customHeight="1">
      <c r="F568" s="6"/>
      <c r="G568" s="6"/>
    </row>
    <row r="569" ht="15.75" customHeight="1">
      <c r="F569" s="6"/>
      <c r="G569" s="6"/>
    </row>
    <row r="570" ht="15.75" customHeight="1">
      <c r="F570" s="6"/>
      <c r="G570" s="6"/>
    </row>
    <row r="571" ht="15.75" customHeight="1">
      <c r="F571" s="6"/>
      <c r="G571" s="6"/>
    </row>
    <row r="572" ht="15.75" customHeight="1">
      <c r="F572" s="6"/>
      <c r="G572" s="6"/>
    </row>
    <row r="573" ht="15.75" customHeight="1">
      <c r="F573" s="6"/>
      <c r="G573" s="6"/>
    </row>
    <row r="574" ht="15.75" customHeight="1">
      <c r="F574" s="6"/>
      <c r="G574" s="6"/>
    </row>
    <row r="575" ht="15.75" customHeight="1">
      <c r="F575" s="6"/>
      <c r="G575" s="6"/>
    </row>
    <row r="576" ht="15.75" customHeight="1">
      <c r="F576" s="6"/>
      <c r="G576" s="6"/>
    </row>
    <row r="577" ht="15.75" customHeight="1">
      <c r="F577" s="6"/>
      <c r="G577" s="6"/>
    </row>
    <row r="578" ht="15.75" customHeight="1">
      <c r="F578" s="6"/>
      <c r="G578" s="6"/>
    </row>
    <row r="579" ht="15.75" customHeight="1">
      <c r="F579" s="6"/>
      <c r="G579" s="6"/>
    </row>
    <row r="580" ht="15.75" customHeight="1">
      <c r="F580" s="6"/>
      <c r="G580" s="6"/>
    </row>
    <row r="581" ht="15.75" customHeight="1">
      <c r="F581" s="6"/>
      <c r="G581" s="6"/>
    </row>
    <row r="582" ht="15.75" customHeight="1">
      <c r="F582" s="6"/>
      <c r="G582" s="6"/>
    </row>
    <row r="583" ht="15.75" customHeight="1">
      <c r="F583" s="6"/>
      <c r="G583" s="6"/>
    </row>
    <row r="584" ht="15.75" customHeight="1">
      <c r="F584" s="6"/>
      <c r="G584" s="6"/>
    </row>
    <row r="585" ht="15.75" customHeight="1">
      <c r="F585" s="6"/>
      <c r="G585" s="6"/>
    </row>
    <row r="586" ht="15.75" customHeight="1">
      <c r="F586" s="6"/>
      <c r="G586" s="6"/>
    </row>
    <row r="587" ht="15.75" customHeight="1">
      <c r="F587" s="6"/>
      <c r="G587" s="6"/>
    </row>
    <row r="588" ht="15.75" customHeight="1">
      <c r="F588" s="6"/>
      <c r="G588" s="6"/>
    </row>
    <row r="589" ht="15.75" customHeight="1">
      <c r="F589" s="6"/>
      <c r="G589" s="6"/>
    </row>
    <row r="590" ht="15.75" customHeight="1">
      <c r="F590" s="6"/>
      <c r="G590" s="6"/>
    </row>
    <row r="591" ht="15.75" customHeight="1">
      <c r="F591" s="6"/>
      <c r="G591" s="6"/>
    </row>
    <row r="592" ht="15.75" customHeight="1">
      <c r="F592" s="6"/>
      <c r="G592" s="6"/>
    </row>
    <row r="593" ht="15.75" customHeight="1">
      <c r="F593" s="6"/>
      <c r="G593" s="6"/>
    </row>
    <row r="594" ht="15.75" customHeight="1">
      <c r="F594" s="6"/>
      <c r="G594" s="6"/>
    </row>
    <row r="595" ht="15.75" customHeight="1">
      <c r="F595" s="6"/>
      <c r="G595" s="6"/>
    </row>
    <row r="596" ht="15.75" customHeight="1">
      <c r="F596" s="6"/>
      <c r="G596" s="6"/>
    </row>
    <row r="597" ht="15.75" customHeight="1">
      <c r="F597" s="6"/>
      <c r="G597" s="6"/>
    </row>
    <row r="598" ht="15.75" customHeight="1">
      <c r="F598" s="6"/>
      <c r="G598" s="6"/>
    </row>
    <row r="599" ht="15.75" customHeight="1">
      <c r="F599" s="6"/>
      <c r="G599" s="6"/>
    </row>
    <row r="600" ht="15.75" customHeight="1">
      <c r="F600" s="6"/>
      <c r="G600" s="6"/>
    </row>
    <row r="601" ht="15.75" customHeight="1">
      <c r="F601" s="6"/>
      <c r="G601" s="6"/>
    </row>
    <row r="602" ht="15.75" customHeight="1">
      <c r="F602" s="6"/>
      <c r="G602" s="6"/>
    </row>
    <row r="603" ht="15.75" customHeight="1">
      <c r="F603" s="6"/>
      <c r="G603" s="6"/>
    </row>
    <row r="604" ht="15.75" customHeight="1">
      <c r="F604" s="6"/>
      <c r="G604" s="6"/>
    </row>
    <row r="605" ht="15.75" customHeight="1">
      <c r="F605" s="6"/>
      <c r="G605" s="6"/>
    </row>
    <row r="606" ht="15.75" customHeight="1">
      <c r="F606" s="6"/>
      <c r="G606" s="6"/>
    </row>
    <row r="607" ht="15.75" customHeight="1">
      <c r="F607" s="6"/>
      <c r="G607" s="6"/>
    </row>
    <row r="608" ht="15.75" customHeight="1">
      <c r="F608" s="6"/>
      <c r="G608" s="6"/>
    </row>
    <row r="609" ht="15.75" customHeight="1">
      <c r="F609" s="6"/>
      <c r="G609" s="6"/>
    </row>
    <row r="610" ht="15.75" customHeight="1">
      <c r="F610" s="6"/>
      <c r="G610" s="6"/>
    </row>
    <row r="611" ht="15.75" customHeight="1">
      <c r="F611" s="6"/>
      <c r="G611" s="6"/>
    </row>
    <row r="612" ht="15.75" customHeight="1">
      <c r="F612" s="6"/>
      <c r="G612" s="6"/>
    </row>
    <row r="613" ht="15.75" customHeight="1">
      <c r="F613" s="6"/>
      <c r="G613" s="6"/>
    </row>
    <row r="614" ht="15.75" customHeight="1">
      <c r="F614" s="6"/>
      <c r="G614" s="6"/>
    </row>
    <row r="615" ht="15.75" customHeight="1">
      <c r="F615" s="6"/>
      <c r="G615" s="6"/>
    </row>
    <row r="616" ht="15.75" customHeight="1">
      <c r="F616" s="6"/>
      <c r="G616" s="6"/>
    </row>
    <row r="617" ht="15.75" customHeight="1">
      <c r="F617" s="6"/>
      <c r="G617" s="6"/>
    </row>
    <row r="618" ht="15.75" customHeight="1">
      <c r="F618" s="6"/>
      <c r="G618" s="6"/>
    </row>
    <row r="619" ht="15.75" customHeight="1">
      <c r="F619" s="6"/>
      <c r="G619" s="6"/>
    </row>
    <row r="620" ht="15.75" customHeight="1">
      <c r="F620" s="6"/>
      <c r="G620" s="6"/>
    </row>
    <row r="621" ht="15.75" customHeight="1">
      <c r="F621" s="6"/>
      <c r="G621" s="6"/>
    </row>
    <row r="622" ht="15.75" customHeight="1">
      <c r="F622" s="6"/>
      <c r="G622" s="6"/>
    </row>
    <row r="623" ht="15.75" customHeight="1">
      <c r="F623" s="6"/>
      <c r="G623" s="6"/>
    </row>
    <row r="624" ht="15.75" customHeight="1">
      <c r="F624" s="6"/>
      <c r="G624" s="6"/>
    </row>
    <row r="625" ht="15.75" customHeight="1">
      <c r="F625" s="6"/>
      <c r="G625" s="6"/>
    </row>
    <row r="626" ht="15.75" customHeight="1">
      <c r="F626" s="6"/>
      <c r="G626" s="6"/>
    </row>
    <row r="627" ht="15.75" customHeight="1">
      <c r="F627" s="6"/>
      <c r="G627" s="6"/>
    </row>
    <row r="628" ht="15.75" customHeight="1">
      <c r="F628" s="6"/>
      <c r="G628" s="6"/>
    </row>
    <row r="629" ht="15.75" customHeight="1">
      <c r="F629" s="6"/>
      <c r="G629" s="6"/>
    </row>
    <row r="630" ht="15.75" customHeight="1">
      <c r="F630" s="6"/>
      <c r="G630" s="6"/>
    </row>
    <row r="631" ht="15.75" customHeight="1">
      <c r="F631" s="6"/>
      <c r="G631" s="6"/>
    </row>
    <row r="632" ht="15.75" customHeight="1">
      <c r="F632" s="6"/>
      <c r="G632" s="6"/>
    </row>
    <row r="633" ht="15.75" customHeight="1">
      <c r="F633" s="6"/>
      <c r="G633" s="6"/>
    </row>
    <row r="634" ht="15.75" customHeight="1">
      <c r="F634" s="6"/>
      <c r="G634" s="6"/>
    </row>
    <row r="635" ht="15.75" customHeight="1">
      <c r="F635" s="6"/>
      <c r="G635" s="6"/>
    </row>
    <row r="636" ht="15.75" customHeight="1">
      <c r="F636" s="6"/>
      <c r="G636" s="6"/>
    </row>
    <row r="637" ht="15.75" customHeight="1">
      <c r="F637" s="6"/>
      <c r="G637" s="6"/>
    </row>
    <row r="638" ht="15.75" customHeight="1">
      <c r="F638" s="6"/>
      <c r="G638" s="6"/>
    </row>
    <row r="639" ht="15.75" customHeight="1">
      <c r="F639" s="6"/>
      <c r="G639" s="6"/>
    </row>
    <row r="640" ht="15.75" customHeight="1">
      <c r="F640" s="6"/>
      <c r="G640" s="6"/>
    </row>
    <row r="641" ht="15.75" customHeight="1">
      <c r="F641" s="6"/>
      <c r="G641" s="6"/>
    </row>
    <row r="642" ht="15.75" customHeight="1">
      <c r="F642" s="6"/>
      <c r="G642" s="6"/>
    </row>
    <row r="643" ht="15.75" customHeight="1">
      <c r="F643" s="6"/>
      <c r="G643" s="6"/>
    </row>
    <row r="644" ht="15.75" customHeight="1">
      <c r="F644" s="6"/>
      <c r="G644" s="6"/>
    </row>
    <row r="645" ht="15.75" customHeight="1">
      <c r="F645" s="6"/>
      <c r="G645" s="6"/>
    </row>
    <row r="646" ht="15.75" customHeight="1">
      <c r="F646" s="6"/>
      <c r="G646" s="6"/>
    </row>
    <row r="647" ht="15.75" customHeight="1">
      <c r="F647" s="6"/>
      <c r="G647" s="6"/>
    </row>
    <row r="648" ht="15.75" customHeight="1">
      <c r="F648" s="6"/>
      <c r="G648" s="6"/>
    </row>
    <row r="649" ht="15.75" customHeight="1">
      <c r="F649" s="6"/>
      <c r="G649" s="6"/>
    </row>
    <row r="650" ht="15.75" customHeight="1">
      <c r="F650" s="6"/>
      <c r="G650" s="6"/>
    </row>
    <row r="651" ht="15.75" customHeight="1">
      <c r="F651" s="6"/>
      <c r="G651" s="6"/>
    </row>
    <row r="652" ht="15.75" customHeight="1">
      <c r="F652" s="6"/>
      <c r="G652" s="6"/>
    </row>
    <row r="653" ht="15.75" customHeight="1">
      <c r="F653" s="6"/>
      <c r="G653" s="6"/>
    </row>
    <row r="654" ht="15.75" customHeight="1">
      <c r="F654" s="6"/>
      <c r="G654" s="6"/>
    </row>
    <row r="655" ht="15.75" customHeight="1">
      <c r="F655" s="6"/>
      <c r="G655" s="6"/>
    </row>
    <row r="656" ht="15.75" customHeight="1">
      <c r="F656" s="6"/>
      <c r="G656" s="6"/>
    </row>
    <row r="657" ht="15.75" customHeight="1">
      <c r="F657" s="6"/>
      <c r="G657" s="6"/>
    </row>
    <row r="658" ht="15.75" customHeight="1">
      <c r="F658" s="6"/>
      <c r="G658" s="6"/>
    </row>
    <row r="659" ht="15.75" customHeight="1">
      <c r="F659" s="6"/>
      <c r="G659" s="6"/>
    </row>
    <row r="660" ht="15.75" customHeight="1">
      <c r="F660" s="6"/>
      <c r="G660" s="6"/>
    </row>
    <row r="661" ht="15.75" customHeight="1">
      <c r="F661" s="6"/>
      <c r="G661" s="6"/>
    </row>
    <row r="662" ht="15.75" customHeight="1">
      <c r="F662" s="6"/>
      <c r="G662" s="6"/>
    </row>
    <row r="663" ht="15.75" customHeight="1">
      <c r="F663" s="6"/>
      <c r="G663" s="6"/>
    </row>
    <row r="664" ht="15.75" customHeight="1">
      <c r="F664" s="6"/>
      <c r="G664" s="6"/>
    </row>
    <row r="665" ht="15.75" customHeight="1">
      <c r="F665" s="6"/>
      <c r="G665" s="6"/>
    </row>
    <row r="666" ht="15.75" customHeight="1">
      <c r="F666" s="6"/>
      <c r="G666" s="6"/>
    </row>
    <row r="667" ht="15.75" customHeight="1">
      <c r="F667" s="6"/>
      <c r="G667" s="6"/>
    </row>
    <row r="668" ht="15.75" customHeight="1">
      <c r="F668" s="6"/>
      <c r="G668" s="6"/>
    </row>
    <row r="669" ht="15.75" customHeight="1">
      <c r="F669" s="6"/>
      <c r="G669" s="6"/>
    </row>
    <row r="670" ht="15.75" customHeight="1">
      <c r="F670" s="6"/>
      <c r="G670" s="6"/>
    </row>
    <row r="671" ht="15.75" customHeight="1">
      <c r="F671" s="6"/>
      <c r="G671" s="6"/>
    </row>
    <row r="672" ht="15.75" customHeight="1">
      <c r="F672" s="6"/>
      <c r="G672" s="6"/>
    </row>
    <row r="673" ht="15.75" customHeight="1">
      <c r="F673" s="6"/>
      <c r="G673" s="6"/>
    </row>
    <row r="674" ht="15.75" customHeight="1">
      <c r="F674" s="6"/>
      <c r="G674" s="6"/>
    </row>
    <row r="675" ht="15.75" customHeight="1">
      <c r="F675" s="6"/>
      <c r="G675" s="6"/>
    </row>
    <row r="676" ht="15.75" customHeight="1">
      <c r="F676" s="6"/>
      <c r="G676" s="6"/>
    </row>
    <row r="677" ht="15.75" customHeight="1">
      <c r="F677" s="6"/>
      <c r="G677" s="6"/>
    </row>
    <row r="678" ht="15.75" customHeight="1">
      <c r="F678" s="6"/>
      <c r="G678" s="6"/>
    </row>
    <row r="679" ht="15.75" customHeight="1">
      <c r="F679" s="6"/>
      <c r="G679" s="6"/>
    </row>
    <row r="680" ht="15.75" customHeight="1">
      <c r="F680" s="6"/>
      <c r="G680" s="6"/>
    </row>
    <row r="681" ht="15.75" customHeight="1">
      <c r="F681" s="6"/>
      <c r="G681" s="6"/>
    </row>
    <row r="682" ht="15.75" customHeight="1">
      <c r="F682" s="6"/>
      <c r="G682" s="6"/>
    </row>
    <row r="683" ht="15.75" customHeight="1">
      <c r="F683" s="6"/>
      <c r="G683" s="6"/>
    </row>
    <row r="684" ht="15.75" customHeight="1">
      <c r="F684" s="6"/>
      <c r="G684" s="6"/>
    </row>
    <row r="685" ht="15.75" customHeight="1">
      <c r="F685" s="6"/>
      <c r="G685" s="6"/>
    </row>
    <row r="686" ht="15.75" customHeight="1">
      <c r="F686" s="6"/>
      <c r="G686" s="6"/>
    </row>
    <row r="687" ht="15.75" customHeight="1">
      <c r="F687" s="6"/>
      <c r="G687" s="6"/>
    </row>
    <row r="688" ht="15.75" customHeight="1">
      <c r="F688" s="6"/>
      <c r="G688" s="6"/>
    </row>
    <row r="689" ht="15.75" customHeight="1">
      <c r="F689" s="6"/>
      <c r="G689" s="6"/>
    </row>
    <row r="690" ht="15.75" customHeight="1">
      <c r="F690" s="6"/>
      <c r="G690" s="6"/>
    </row>
    <row r="691" ht="15.75" customHeight="1">
      <c r="F691" s="6"/>
      <c r="G691" s="6"/>
    </row>
    <row r="692" ht="15.75" customHeight="1">
      <c r="F692" s="6"/>
      <c r="G692" s="6"/>
    </row>
    <row r="693" ht="15.75" customHeight="1">
      <c r="F693" s="6"/>
      <c r="G693" s="6"/>
    </row>
    <row r="694" ht="15.75" customHeight="1">
      <c r="F694" s="6"/>
      <c r="G694" s="6"/>
    </row>
    <row r="695" ht="15.75" customHeight="1">
      <c r="F695" s="6"/>
      <c r="G695" s="6"/>
    </row>
    <row r="696" ht="15.75" customHeight="1">
      <c r="F696" s="6"/>
      <c r="G696" s="6"/>
    </row>
    <row r="697" ht="15.75" customHeight="1">
      <c r="F697" s="6"/>
      <c r="G697" s="6"/>
    </row>
    <row r="698" ht="15.75" customHeight="1">
      <c r="F698" s="6"/>
      <c r="G698" s="6"/>
    </row>
    <row r="699" ht="15.75" customHeight="1">
      <c r="F699" s="6"/>
      <c r="G699" s="6"/>
    </row>
    <row r="700" ht="15.75" customHeight="1">
      <c r="F700" s="6"/>
      <c r="G700" s="6"/>
    </row>
    <row r="701" ht="15.75" customHeight="1">
      <c r="F701" s="6"/>
      <c r="G701" s="6"/>
    </row>
    <row r="702" ht="15.75" customHeight="1">
      <c r="F702" s="6"/>
      <c r="G702" s="6"/>
    </row>
    <row r="703" ht="15.75" customHeight="1">
      <c r="F703" s="6"/>
      <c r="G703" s="6"/>
    </row>
    <row r="704" ht="15.75" customHeight="1">
      <c r="F704" s="6"/>
      <c r="G704" s="6"/>
    </row>
    <row r="705" ht="15.75" customHeight="1">
      <c r="F705" s="6"/>
      <c r="G705" s="6"/>
    </row>
    <row r="706" ht="15.75" customHeight="1">
      <c r="F706" s="6"/>
      <c r="G706" s="6"/>
    </row>
    <row r="707" ht="15.75" customHeight="1">
      <c r="F707" s="6"/>
      <c r="G707" s="6"/>
    </row>
    <row r="708" ht="15.75" customHeight="1">
      <c r="F708" s="6"/>
      <c r="G708" s="6"/>
    </row>
    <row r="709" ht="15.75" customHeight="1">
      <c r="F709" s="6"/>
      <c r="G709" s="6"/>
    </row>
    <row r="710" ht="15.75" customHeight="1">
      <c r="F710" s="6"/>
      <c r="G710" s="6"/>
    </row>
    <row r="711" ht="15.75" customHeight="1">
      <c r="F711" s="6"/>
      <c r="G711" s="6"/>
    </row>
    <row r="712" ht="15.75" customHeight="1">
      <c r="F712" s="6"/>
      <c r="G712" s="6"/>
    </row>
    <row r="713" ht="15.75" customHeight="1">
      <c r="F713" s="6"/>
      <c r="G713" s="6"/>
    </row>
    <row r="714" ht="15.75" customHeight="1">
      <c r="F714" s="6"/>
      <c r="G714" s="6"/>
    </row>
    <row r="715" ht="15.75" customHeight="1">
      <c r="F715" s="6"/>
      <c r="G715" s="6"/>
    </row>
    <row r="716" ht="15.75" customHeight="1">
      <c r="F716" s="6"/>
      <c r="G716" s="6"/>
    </row>
    <row r="717" ht="15.75" customHeight="1">
      <c r="F717" s="6"/>
      <c r="G717" s="6"/>
    </row>
    <row r="718" ht="15.75" customHeight="1">
      <c r="F718" s="6"/>
      <c r="G718" s="6"/>
    </row>
    <row r="719" ht="15.75" customHeight="1">
      <c r="F719" s="6"/>
      <c r="G719" s="6"/>
    </row>
    <row r="720" ht="15.75" customHeight="1">
      <c r="F720" s="6"/>
      <c r="G720" s="6"/>
    </row>
    <row r="721" ht="15.75" customHeight="1">
      <c r="F721" s="6"/>
      <c r="G721" s="6"/>
    </row>
    <row r="722" ht="15.75" customHeight="1">
      <c r="F722" s="6"/>
      <c r="G722" s="6"/>
    </row>
    <row r="723" ht="15.75" customHeight="1">
      <c r="F723" s="6"/>
      <c r="G723" s="6"/>
    </row>
    <row r="724" ht="15.75" customHeight="1">
      <c r="F724" s="6"/>
      <c r="G724" s="6"/>
    </row>
    <row r="725" ht="15.75" customHeight="1">
      <c r="F725" s="6"/>
      <c r="G725" s="6"/>
    </row>
    <row r="726" ht="15.75" customHeight="1">
      <c r="F726" s="6"/>
      <c r="G726" s="6"/>
    </row>
    <row r="727" ht="15.75" customHeight="1">
      <c r="F727" s="6"/>
      <c r="G727" s="6"/>
    </row>
    <row r="728" ht="15.75" customHeight="1">
      <c r="F728" s="6"/>
      <c r="G728" s="6"/>
    </row>
    <row r="729" ht="15.75" customHeight="1">
      <c r="F729" s="6"/>
      <c r="G729" s="6"/>
    </row>
    <row r="730" ht="15.75" customHeight="1">
      <c r="F730" s="6"/>
      <c r="G730" s="6"/>
    </row>
    <row r="731" ht="15.75" customHeight="1">
      <c r="F731" s="6"/>
      <c r="G731" s="6"/>
    </row>
    <row r="732" ht="15.75" customHeight="1">
      <c r="F732" s="6"/>
      <c r="G732" s="6"/>
    </row>
    <row r="733" ht="15.75" customHeight="1">
      <c r="F733" s="6"/>
      <c r="G733" s="6"/>
    </row>
    <row r="734" ht="15.75" customHeight="1">
      <c r="F734" s="6"/>
      <c r="G734" s="6"/>
    </row>
    <row r="735" ht="15.75" customHeight="1">
      <c r="F735" s="6"/>
      <c r="G735" s="6"/>
    </row>
    <row r="736" ht="15.75" customHeight="1">
      <c r="F736" s="6"/>
      <c r="G736" s="6"/>
    </row>
    <row r="737" ht="15.75" customHeight="1">
      <c r="F737" s="6"/>
      <c r="G737" s="6"/>
    </row>
    <row r="738" ht="15.75" customHeight="1">
      <c r="F738" s="6"/>
      <c r="G738" s="6"/>
    </row>
    <row r="739" ht="15.75" customHeight="1">
      <c r="F739" s="6"/>
      <c r="G739" s="6"/>
    </row>
    <row r="740" ht="15.75" customHeight="1">
      <c r="F740" s="6"/>
      <c r="G740" s="6"/>
    </row>
    <row r="741" ht="15.75" customHeight="1">
      <c r="F741" s="6"/>
      <c r="G741" s="6"/>
    </row>
    <row r="742" ht="15.75" customHeight="1">
      <c r="F742" s="6"/>
      <c r="G742" s="6"/>
    </row>
    <row r="743" ht="15.75" customHeight="1">
      <c r="F743" s="6"/>
      <c r="G743" s="6"/>
    </row>
    <row r="744" ht="15.75" customHeight="1">
      <c r="F744" s="6"/>
      <c r="G744" s="6"/>
    </row>
    <row r="745" ht="15.75" customHeight="1">
      <c r="F745" s="6"/>
      <c r="G745" s="6"/>
    </row>
    <row r="746" ht="15.75" customHeight="1">
      <c r="F746" s="6"/>
      <c r="G746" s="6"/>
    </row>
    <row r="747" ht="15.75" customHeight="1">
      <c r="F747" s="6"/>
      <c r="G747" s="6"/>
    </row>
    <row r="748" ht="15.75" customHeight="1">
      <c r="F748" s="6"/>
      <c r="G748" s="6"/>
    </row>
    <row r="749" ht="15.75" customHeight="1">
      <c r="F749" s="6"/>
      <c r="G749" s="6"/>
    </row>
    <row r="750" ht="15.75" customHeight="1">
      <c r="F750" s="6"/>
      <c r="G750" s="6"/>
    </row>
    <row r="751" ht="15.75" customHeight="1">
      <c r="F751" s="6"/>
      <c r="G751" s="6"/>
    </row>
    <row r="752" ht="15.75" customHeight="1">
      <c r="F752" s="6"/>
      <c r="G752" s="6"/>
    </row>
    <row r="753" ht="15.75" customHeight="1">
      <c r="F753" s="6"/>
      <c r="G753" s="6"/>
    </row>
    <row r="754" ht="15.75" customHeight="1">
      <c r="F754" s="6"/>
      <c r="G754" s="6"/>
    </row>
    <row r="755" ht="15.75" customHeight="1">
      <c r="F755" s="6"/>
      <c r="G755" s="6"/>
    </row>
    <row r="756" ht="15.75" customHeight="1">
      <c r="F756" s="6"/>
      <c r="G756" s="6"/>
    </row>
    <row r="757" ht="15.75" customHeight="1">
      <c r="F757" s="6"/>
      <c r="G757" s="6"/>
    </row>
    <row r="758" ht="15.75" customHeight="1">
      <c r="F758" s="6"/>
      <c r="G758" s="6"/>
    </row>
    <row r="759" ht="15.75" customHeight="1">
      <c r="F759" s="6"/>
      <c r="G759" s="6"/>
    </row>
    <row r="760" ht="15.75" customHeight="1">
      <c r="F760" s="6"/>
      <c r="G760" s="6"/>
    </row>
    <row r="761" ht="15.75" customHeight="1">
      <c r="F761" s="6"/>
      <c r="G761" s="6"/>
    </row>
    <row r="762" ht="15.75" customHeight="1">
      <c r="F762" s="6"/>
      <c r="G762" s="6"/>
    </row>
    <row r="763" ht="15.75" customHeight="1">
      <c r="F763" s="6"/>
      <c r="G763" s="6"/>
    </row>
    <row r="764" ht="15.75" customHeight="1">
      <c r="F764" s="6"/>
      <c r="G764" s="6"/>
    </row>
    <row r="765" ht="15.75" customHeight="1">
      <c r="F765" s="6"/>
      <c r="G765" s="6"/>
    </row>
    <row r="766" ht="15.75" customHeight="1">
      <c r="F766" s="6"/>
      <c r="G766" s="6"/>
    </row>
    <row r="767" ht="15.75" customHeight="1">
      <c r="F767" s="6"/>
      <c r="G767" s="6"/>
    </row>
    <row r="768" ht="15.75" customHeight="1">
      <c r="F768" s="6"/>
      <c r="G768" s="6"/>
    </row>
    <row r="769" ht="15.75" customHeight="1">
      <c r="F769" s="6"/>
      <c r="G769" s="6"/>
    </row>
    <row r="770" ht="15.75" customHeight="1">
      <c r="F770" s="6"/>
      <c r="G770" s="6"/>
    </row>
    <row r="771" ht="15.75" customHeight="1">
      <c r="F771" s="6"/>
      <c r="G771" s="6"/>
    </row>
    <row r="772" ht="15.75" customHeight="1">
      <c r="F772" s="6"/>
      <c r="G772" s="6"/>
    </row>
    <row r="773" ht="15.75" customHeight="1">
      <c r="F773" s="6"/>
      <c r="G773" s="6"/>
    </row>
    <row r="774" ht="15.75" customHeight="1">
      <c r="F774" s="6"/>
      <c r="G774" s="6"/>
    </row>
    <row r="775" ht="15.75" customHeight="1">
      <c r="F775" s="6"/>
      <c r="G775" s="6"/>
    </row>
    <row r="776" ht="15.75" customHeight="1">
      <c r="F776" s="6"/>
      <c r="G776" s="6"/>
    </row>
    <row r="777" ht="15.75" customHeight="1">
      <c r="F777" s="6"/>
      <c r="G777" s="6"/>
    </row>
    <row r="778" ht="15.75" customHeight="1">
      <c r="F778" s="6"/>
      <c r="G778" s="6"/>
    </row>
    <row r="779" ht="15.75" customHeight="1">
      <c r="F779" s="6"/>
      <c r="G779" s="6"/>
    </row>
    <row r="780" ht="15.75" customHeight="1">
      <c r="F780" s="6"/>
      <c r="G780" s="6"/>
    </row>
    <row r="781" ht="15.75" customHeight="1">
      <c r="F781" s="6"/>
      <c r="G781" s="6"/>
    </row>
    <row r="782" ht="15.75" customHeight="1">
      <c r="F782" s="6"/>
      <c r="G782" s="6"/>
    </row>
    <row r="783" ht="15.75" customHeight="1">
      <c r="F783" s="6"/>
      <c r="G783" s="6"/>
    </row>
    <row r="784" ht="15.75" customHeight="1">
      <c r="F784" s="6"/>
      <c r="G784" s="6"/>
    </row>
    <row r="785" ht="15.75" customHeight="1">
      <c r="F785" s="6"/>
      <c r="G785" s="6"/>
    </row>
    <row r="786" ht="15.75" customHeight="1">
      <c r="F786" s="6"/>
      <c r="G786" s="6"/>
    </row>
    <row r="787" ht="15.75" customHeight="1">
      <c r="F787" s="6"/>
      <c r="G787" s="6"/>
    </row>
    <row r="788" ht="15.75" customHeight="1">
      <c r="F788" s="6"/>
      <c r="G788" s="6"/>
    </row>
    <row r="789" ht="15.75" customHeight="1">
      <c r="F789" s="6"/>
      <c r="G789" s="6"/>
    </row>
    <row r="790" ht="15.75" customHeight="1">
      <c r="F790" s="6"/>
      <c r="G790" s="6"/>
    </row>
    <row r="791" ht="15.75" customHeight="1">
      <c r="F791" s="6"/>
      <c r="G791" s="6"/>
    </row>
    <row r="792" ht="15.75" customHeight="1">
      <c r="F792" s="6"/>
      <c r="G792" s="6"/>
    </row>
    <row r="793" ht="15.75" customHeight="1">
      <c r="F793" s="6"/>
      <c r="G793" s="6"/>
    </row>
    <row r="794" ht="15.75" customHeight="1">
      <c r="F794" s="6"/>
      <c r="G794" s="6"/>
    </row>
    <row r="795" ht="15.75" customHeight="1">
      <c r="F795" s="6"/>
      <c r="G795" s="6"/>
    </row>
    <row r="796" ht="15.75" customHeight="1">
      <c r="F796" s="6"/>
      <c r="G796" s="6"/>
    </row>
    <row r="797" ht="15.75" customHeight="1">
      <c r="F797" s="6"/>
      <c r="G797" s="6"/>
    </row>
    <row r="798" ht="15.75" customHeight="1">
      <c r="F798" s="6"/>
      <c r="G798" s="6"/>
    </row>
    <row r="799" ht="15.75" customHeight="1">
      <c r="F799" s="6"/>
      <c r="G799" s="6"/>
    </row>
    <row r="800" ht="15.75" customHeight="1">
      <c r="F800" s="6"/>
      <c r="G800" s="6"/>
    </row>
    <row r="801" ht="15.75" customHeight="1">
      <c r="F801" s="6"/>
      <c r="G801" s="6"/>
    </row>
    <row r="802" ht="15.75" customHeight="1">
      <c r="F802" s="6"/>
      <c r="G802" s="6"/>
    </row>
    <row r="803" ht="15.75" customHeight="1">
      <c r="F803" s="6"/>
      <c r="G803" s="6"/>
    </row>
    <row r="804" ht="15.75" customHeight="1">
      <c r="F804" s="6"/>
      <c r="G804" s="6"/>
    </row>
    <row r="805" ht="15.75" customHeight="1">
      <c r="F805" s="6"/>
      <c r="G805" s="6"/>
    </row>
    <row r="806" ht="15.75" customHeight="1">
      <c r="F806" s="6"/>
      <c r="G806" s="6"/>
    </row>
    <row r="807" ht="15.75" customHeight="1">
      <c r="F807" s="6"/>
      <c r="G807" s="6"/>
    </row>
    <row r="808" ht="15.75" customHeight="1">
      <c r="F808" s="6"/>
      <c r="G808" s="6"/>
    </row>
    <row r="809" ht="15.75" customHeight="1">
      <c r="F809" s="6"/>
      <c r="G809" s="6"/>
    </row>
    <row r="810" ht="15.75" customHeight="1">
      <c r="F810" s="6"/>
      <c r="G810" s="6"/>
    </row>
    <row r="811" ht="15.75" customHeight="1">
      <c r="F811" s="6"/>
      <c r="G811" s="6"/>
    </row>
    <row r="812" ht="15.75" customHeight="1">
      <c r="F812" s="6"/>
      <c r="G812" s="6"/>
    </row>
    <row r="813" ht="15.75" customHeight="1">
      <c r="F813" s="6"/>
      <c r="G813" s="6"/>
    </row>
    <row r="814" ht="15.75" customHeight="1">
      <c r="F814" s="6"/>
      <c r="G814" s="6"/>
    </row>
    <row r="815" ht="15.75" customHeight="1">
      <c r="F815" s="6"/>
      <c r="G815" s="6"/>
    </row>
    <row r="816" ht="15.75" customHeight="1">
      <c r="F816" s="6"/>
      <c r="G816" s="6"/>
    </row>
    <row r="817" ht="15.75" customHeight="1">
      <c r="F817" s="6"/>
      <c r="G817" s="6"/>
    </row>
    <row r="818" ht="15.75" customHeight="1">
      <c r="F818" s="6"/>
      <c r="G818" s="6"/>
    </row>
    <row r="819" ht="15.75" customHeight="1">
      <c r="F819" s="6"/>
      <c r="G819" s="6"/>
    </row>
    <row r="820" ht="15.75" customHeight="1">
      <c r="F820" s="6"/>
      <c r="G820" s="6"/>
    </row>
    <row r="821" ht="15.75" customHeight="1">
      <c r="F821" s="6"/>
      <c r="G821" s="6"/>
    </row>
    <row r="822" ht="15.75" customHeight="1">
      <c r="F822" s="6"/>
      <c r="G822" s="6"/>
    </row>
    <row r="823" ht="15.75" customHeight="1">
      <c r="F823" s="6"/>
      <c r="G823" s="6"/>
    </row>
    <row r="824" ht="15.75" customHeight="1">
      <c r="F824" s="6"/>
      <c r="G824" s="6"/>
    </row>
    <row r="825" ht="15.75" customHeight="1">
      <c r="F825" s="6"/>
      <c r="G825" s="6"/>
    </row>
    <row r="826" ht="15.75" customHeight="1">
      <c r="F826" s="6"/>
      <c r="G826" s="6"/>
    </row>
    <row r="827" ht="15.75" customHeight="1">
      <c r="F827" s="6"/>
      <c r="G827" s="6"/>
    </row>
    <row r="828" ht="15.75" customHeight="1">
      <c r="F828" s="6"/>
      <c r="G828" s="6"/>
    </row>
    <row r="829" ht="15.75" customHeight="1">
      <c r="F829" s="6"/>
      <c r="G829" s="6"/>
    </row>
    <row r="830" ht="15.75" customHeight="1">
      <c r="F830" s="6"/>
      <c r="G830" s="6"/>
    </row>
    <row r="831" ht="15.75" customHeight="1">
      <c r="F831" s="6"/>
      <c r="G831" s="6"/>
    </row>
    <row r="832" ht="15.75" customHeight="1">
      <c r="F832" s="6"/>
      <c r="G832" s="6"/>
    </row>
    <row r="833" ht="15.75" customHeight="1">
      <c r="F833" s="6"/>
      <c r="G833" s="6"/>
    </row>
    <row r="834" ht="15.75" customHeight="1">
      <c r="F834" s="6"/>
      <c r="G834" s="6"/>
    </row>
    <row r="835" ht="15.75" customHeight="1">
      <c r="F835" s="6"/>
      <c r="G835" s="6"/>
    </row>
    <row r="836" ht="15.75" customHeight="1">
      <c r="F836" s="6"/>
      <c r="G836" s="6"/>
    </row>
    <row r="837" ht="15.75" customHeight="1">
      <c r="F837" s="6"/>
      <c r="G837" s="6"/>
    </row>
    <row r="838" ht="15.75" customHeight="1">
      <c r="F838" s="6"/>
      <c r="G838" s="6"/>
    </row>
    <row r="839" ht="15.75" customHeight="1">
      <c r="F839" s="6"/>
      <c r="G839" s="6"/>
    </row>
    <row r="840" ht="15.75" customHeight="1">
      <c r="F840" s="6"/>
      <c r="G840" s="6"/>
    </row>
    <row r="841" ht="15.75" customHeight="1">
      <c r="F841" s="6"/>
      <c r="G841" s="6"/>
    </row>
    <row r="842" ht="15.75" customHeight="1">
      <c r="F842" s="6"/>
      <c r="G842" s="6"/>
    </row>
    <row r="843" ht="15.75" customHeight="1">
      <c r="F843" s="6"/>
      <c r="G843" s="6"/>
    </row>
    <row r="844" ht="15.75" customHeight="1">
      <c r="F844" s="6"/>
      <c r="G844" s="6"/>
    </row>
    <row r="845" ht="15.75" customHeight="1">
      <c r="F845" s="6"/>
      <c r="G845" s="6"/>
    </row>
    <row r="846" ht="15.75" customHeight="1">
      <c r="F846" s="6"/>
      <c r="G846" s="6"/>
    </row>
    <row r="847" ht="15.75" customHeight="1">
      <c r="F847" s="6"/>
      <c r="G847" s="6"/>
    </row>
    <row r="848" ht="15.75" customHeight="1">
      <c r="F848" s="6"/>
      <c r="G848" s="6"/>
    </row>
    <row r="849" ht="15.75" customHeight="1">
      <c r="F849" s="6"/>
      <c r="G849" s="6"/>
    </row>
    <row r="850" ht="15.75" customHeight="1">
      <c r="F850" s="6"/>
      <c r="G850" s="6"/>
    </row>
    <row r="851" ht="15.75" customHeight="1">
      <c r="F851" s="6"/>
      <c r="G851" s="6"/>
    </row>
    <row r="852" ht="15.75" customHeight="1">
      <c r="F852" s="6"/>
      <c r="G852" s="6"/>
    </row>
    <row r="853" ht="15.75" customHeight="1">
      <c r="F853" s="6"/>
      <c r="G853" s="6"/>
    </row>
    <row r="854" ht="15.75" customHeight="1">
      <c r="F854" s="6"/>
      <c r="G854" s="6"/>
    </row>
    <row r="855" ht="15.75" customHeight="1">
      <c r="F855" s="6"/>
      <c r="G855" s="6"/>
    </row>
    <row r="856" ht="15.75" customHeight="1">
      <c r="F856" s="6"/>
      <c r="G856" s="6"/>
    </row>
    <row r="857" ht="15.75" customHeight="1">
      <c r="F857" s="6"/>
      <c r="G857" s="6"/>
    </row>
    <row r="858" ht="15.75" customHeight="1">
      <c r="F858" s="6"/>
      <c r="G858" s="6"/>
    </row>
    <row r="859" ht="15.75" customHeight="1">
      <c r="F859" s="6"/>
      <c r="G859" s="6"/>
    </row>
    <row r="860" ht="15.75" customHeight="1">
      <c r="F860" s="6"/>
      <c r="G860" s="6"/>
    </row>
    <row r="861" ht="15.75" customHeight="1">
      <c r="F861" s="6"/>
      <c r="G861" s="6"/>
    </row>
    <row r="862" ht="15.75" customHeight="1">
      <c r="F862" s="6"/>
      <c r="G862" s="6"/>
    </row>
    <row r="863" ht="15.75" customHeight="1">
      <c r="F863" s="6"/>
      <c r="G863" s="6"/>
    </row>
    <row r="864" ht="15.75" customHeight="1">
      <c r="F864" s="6"/>
      <c r="G864" s="6"/>
    </row>
    <row r="865" ht="15.75" customHeight="1">
      <c r="F865" s="6"/>
      <c r="G865" s="6"/>
    </row>
    <row r="866" ht="15.75" customHeight="1">
      <c r="F866" s="6"/>
      <c r="G866" s="6"/>
    </row>
    <row r="867" ht="15.75" customHeight="1">
      <c r="F867" s="6"/>
      <c r="G867" s="6"/>
    </row>
    <row r="868" ht="15.75" customHeight="1">
      <c r="F868" s="6"/>
      <c r="G868" s="6"/>
    </row>
    <row r="869" ht="15.75" customHeight="1">
      <c r="F869" s="6"/>
      <c r="G869" s="6"/>
    </row>
    <row r="870" ht="15.75" customHeight="1">
      <c r="F870" s="6"/>
      <c r="G870" s="6"/>
    </row>
    <row r="871" ht="15.75" customHeight="1">
      <c r="F871" s="6"/>
      <c r="G871" s="6"/>
    </row>
    <row r="872" ht="15.75" customHeight="1">
      <c r="F872" s="6"/>
      <c r="G872" s="6"/>
    </row>
    <row r="873" ht="15.75" customHeight="1">
      <c r="F873" s="6"/>
      <c r="G873" s="6"/>
    </row>
    <row r="874" ht="15.75" customHeight="1">
      <c r="F874" s="6"/>
      <c r="G874" s="6"/>
    </row>
    <row r="875" ht="15.75" customHeight="1">
      <c r="F875" s="6"/>
      <c r="G875" s="6"/>
    </row>
    <row r="876" ht="15.75" customHeight="1">
      <c r="F876" s="6"/>
      <c r="G876" s="6"/>
    </row>
    <row r="877" ht="15.75" customHeight="1">
      <c r="F877" s="6"/>
      <c r="G877" s="6"/>
    </row>
    <row r="878" ht="15.75" customHeight="1">
      <c r="F878" s="6"/>
      <c r="G878" s="6"/>
    </row>
    <row r="879" ht="15.75" customHeight="1">
      <c r="F879" s="6"/>
      <c r="G879" s="6"/>
    </row>
    <row r="880" ht="15.75" customHeight="1">
      <c r="F880" s="6"/>
      <c r="G880" s="6"/>
    </row>
    <row r="881" ht="15.75" customHeight="1">
      <c r="F881" s="6"/>
      <c r="G881" s="6"/>
    </row>
    <row r="882" ht="15.75" customHeight="1">
      <c r="F882" s="6"/>
      <c r="G882" s="6"/>
    </row>
    <row r="883" ht="15.75" customHeight="1">
      <c r="F883" s="6"/>
      <c r="G883" s="6"/>
    </row>
    <row r="884" ht="15.75" customHeight="1">
      <c r="F884" s="6"/>
      <c r="G884" s="6"/>
    </row>
    <row r="885" ht="15.75" customHeight="1">
      <c r="F885" s="6"/>
      <c r="G885" s="6"/>
    </row>
    <row r="886" ht="15.75" customHeight="1">
      <c r="F886" s="6"/>
      <c r="G886" s="6"/>
    </row>
    <row r="887" ht="15.75" customHeight="1">
      <c r="F887" s="6"/>
      <c r="G887" s="6"/>
    </row>
    <row r="888" ht="15.75" customHeight="1">
      <c r="F888" s="6"/>
      <c r="G888" s="6"/>
    </row>
    <row r="889" ht="15.75" customHeight="1">
      <c r="F889" s="6"/>
      <c r="G889" s="6"/>
    </row>
    <row r="890" ht="15.75" customHeight="1">
      <c r="F890" s="6"/>
      <c r="G890" s="6"/>
    </row>
    <row r="891" ht="15.75" customHeight="1">
      <c r="F891" s="6"/>
      <c r="G891" s="6"/>
    </row>
    <row r="892" ht="15.75" customHeight="1">
      <c r="F892" s="6"/>
      <c r="G892" s="6"/>
    </row>
    <row r="893" ht="15.75" customHeight="1">
      <c r="F893" s="6"/>
      <c r="G893" s="6"/>
    </row>
    <row r="894" ht="15.75" customHeight="1">
      <c r="F894" s="6"/>
      <c r="G894" s="6"/>
    </row>
    <row r="895" ht="15.75" customHeight="1">
      <c r="F895" s="6"/>
      <c r="G895" s="6"/>
    </row>
    <row r="896" ht="15.75" customHeight="1">
      <c r="F896" s="6"/>
      <c r="G896" s="6"/>
    </row>
    <row r="897" ht="15.75" customHeight="1">
      <c r="F897" s="6"/>
      <c r="G897" s="6"/>
    </row>
    <row r="898" ht="15.75" customHeight="1">
      <c r="F898" s="6"/>
      <c r="G898" s="6"/>
    </row>
    <row r="899" ht="15.75" customHeight="1">
      <c r="F899" s="6"/>
      <c r="G899" s="6"/>
    </row>
    <row r="900" ht="15.75" customHeight="1">
      <c r="F900" s="6"/>
      <c r="G900" s="6"/>
    </row>
    <row r="901" ht="15.75" customHeight="1">
      <c r="F901" s="6"/>
      <c r="G901" s="6"/>
    </row>
    <row r="902" ht="15.75" customHeight="1">
      <c r="F902" s="6"/>
      <c r="G902" s="6"/>
    </row>
    <row r="903" ht="15.75" customHeight="1">
      <c r="F903" s="6"/>
      <c r="G903" s="6"/>
    </row>
    <row r="904" ht="15.75" customHeight="1">
      <c r="F904" s="6"/>
      <c r="G904" s="6"/>
    </row>
    <row r="905" ht="15.75" customHeight="1">
      <c r="F905" s="6"/>
      <c r="G905" s="6"/>
    </row>
    <row r="906" ht="15.75" customHeight="1">
      <c r="F906" s="6"/>
      <c r="G906" s="6"/>
    </row>
    <row r="907" ht="15.75" customHeight="1">
      <c r="F907" s="6"/>
      <c r="G907" s="6"/>
    </row>
    <row r="908" ht="15.75" customHeight="1">
      <c r="F908" s="6"/>
      <c r="G908" s="6"/>
    </row>
    <row r="909" ht="15.75" customHeight="1">
      <c r="F909" s="6"/>
      <c r="G909" s="6"/>
    </row>
    <row r="910" ht="15.75" customHeight="1">
      <c r="F910" s="6"/>
      <c r="G910" s="6"/>
    </row>
    <row r="911" ht="15.75" customHeight="1">
      <c r="F911" s="6"/>
      <c r="G911" s="6"/>
    </row>
    <row r="912" ht="15.75" customHeight="1">
      <c r="F912" s="6"/>
      <c r="G912" s="6"/>
    </row>
    <row r="913" ht="15.75" customHeight="1">
      <c r="F913" s="6"/>
      <c r="G913" s="6"/>
    </row>
    <row r="914" ht="15.75" customHeight="1">
      <c r="F914" s="6"/>
      <c r="G914" s="6"/>
    </row>
    <row r="915" ht="15.75" customHeight="1">
      <c r="F915" s="6"/>
      <c r="G915" s="6"/>
    </row>
    <row r="916" ht="15.75" customHeight="1">
      <c r="F916" s="6"/>
      <c r="G916" s="6"/>
    </row>
    <row r="917" ht="15.75" customHeight="1">
      <c r="F917" s="6"/>
      <c r="G917" s="6"/>
    </row>
    <row r="918" ht="15.75" customHeight="1">
      <c r="F918" s="6"/>
      <c r="G918" s="6"/>
    </row>
    <row r="919" ht="15.75" customHeight="1">
      <c r="F919" s="6"/>
      <c r="G919" s="6"/>
    </row>
    <row r="920" ht="15.75" customHeight="1">
      <c r="F920" s="6"/>
      <c r="G920" s="6"/>
    </row>
    <row r="921" ht="15.75" customHeight="1">
      <c r="F921" s="6"/>
      <c r="G921" s="6"/>
    </row>
    <row r="922" ht="15.75" customHeight="1">
      <c r="F922" s="6"/>
      <c r="G922" s="6"/>
    </row>
    <row r="923" ht="15.75" customHeight="1">
      <c r="F923" s="6"/>
      <c r="G923" s="6"/>
    </row>
    <row r="924" ht="15.75" customHeight="1">
      <c r="F924" s="6"/>
      <c r="G924" s="6"/>
    </row>
    <row r="925" ht="15.75" customHeight="1">
      <c r="F925" s="6"/>
      <c r="G925" s="6"/>
    </row>
    <row r="926" ht="15.75" customHeight="1">
      <c r="F926" s="6"/>
      <c r="G926" s="6"/>
    </row>
    <row r="927" ht="15.75" customHeight="1">
      <c r="F927" s="6"/>
      <c r="G927" s="6"/>
    </row>
    <row r="928" ht="15.75" customHeight="1">
      <c r="F928" s="6"/>
      <c r="G928" s="6"/>
    </row>
    <row r="929" ht="15.75" customHeight="1">
      <c r="F929" s="6"/>
      <c r="G929" s="6"/>
    </row>
    <row r="930" ht="15.75" customHeight="1">
      <c r="F930" s="6"/>
      <c r="G930" s="6"/>
    </row>
    <row r="931" ht="15.75" customHeight="1">
      <c r="F931" s="6"/>
      <c r="G931" s="6"/>
    </row>
    <row r="932" ht="15.75" customHeight="1">
      <c r="F932" s="6"/>
      <c r="G932" s="6"/>
    </row>
    <row r="933" ht="15.75" customHeight="1">
      <c r="F933" s="6"/>
      <c r="G933" s="6"/>
    </row>
    <row r="934" ht="15.75" customHeight="1">
      <c r="F934" s="6"/>
      <c r="G934" s="6"/>
    </row>
    <row r="935" ht="15.75" customHeight="1">
      <c r="F935" s="6"/>
      <c r="G935" s="6"/>
    </row>
    <row r="936" ht="15.75" customHeight="1">
      <c r="F936" s="6"/>
      <c r="G936" s="6"/>
    </row>
    <row r="937" ht="15.75" customHeight="1">
      <c r="F937" s="6"/>
      <c r="G937" s="6"/>
    </row>
    <row r="938" ht="15.75" customHeight="1">
      <c r="F938" s="6"/>
      <c r="G938" s="6"/>
    </row>
    <row r="939" ht="15.75" customHeight="1">
      <c r="F939" s="6"/>
      <c r="G939" s="6"/>
    </row>
    <row r="940" ht="15.75" customHeight="1">
      <c r="F940" s="6"/>
      <c r="G940" s="6"/>
    </row>
    <row r="941" ht="15.75" customHeight="1">
      <c r="F941" s="6"/>
      <c r="G941" s="6"/>
    </row>
    <row r="942" ht="15.75" customHeight="1">
      <c r="F942" s="6"/>
      <c r="G942" s="6"/>
    </row>
    <row r="943" ht="15.75" customHeight="1">
      <c r="F943" s="6"/>
      <c r="G943" s="6"/>
    </row>
    <row r="944" ht="15.75" customHeight="1">
      <c r="F944" s="6"/>
      <c r="G944" s="6"/>
    </row>
    <row r="945" ht="15.75" customHeight="1">
      <c r="F945" s="6"/>
      <c r="G945" s="6"/>
    </row>
    <row r="946" ht="15.75" customHeight="1">
      <c r="F946" s="6"/>
      <c r="G946" s="6"/>
    </row>
    <row r="947" ht="15.75" customHeight="1">
      <c r="F947" s="6"/>
      <c r="G947" s="6"/>
    </row>
    <row r="948" ht="15.75" customHeight="1">
      <c r="F948" s="6"/>
      <c r="G948" s="6"/>
    </row>
    <row r="949" ht="15.75" customHeight="1">
      <c r="F949" s="6"/>
      <c r="G949" s="6"/>
    </row>
    <row r="950" ht="15.75" customHeight="1">
      <c r="F950" s="6"/>
      <c r="G950" s="6"/>
    </row>
    <row r="951" ht="15.75" customHeight="1">
      <c r="F951" s="6"/>
      <c r="G951" s="6"/>
    </row>
    <row r="952" ht="15.75" customHeight="1">
      <c r="F952" s="6"/>
      <c r="G952" s="6"/>
    </row>
    <row r="953" ht="15.75" customHeight="1">
      <c r="F953" s="6"/>
      <c r="G953" s="6"/>
    </row>
    <row r="954" ht="15.75" customHeight="1">
      <c r="F954" s="6"/>
      <c r="G954" s="6"/>
    </row>
    <row r="955" ht="15.75" customHeight="1">
      <c r="F955" s="6"/>
      <c r="G955" s="6"/>
    </row>
    <row r="956" ht="15.75" customHeight="1">
      <c r="F956" s="6"/>
      <c r="G956" s="6"/>
    </row>
    <row r="957" ht="15.75" customHeight="1">
      <c r="F957" s="6"/>
      <c r="G957" s="6"/>
    </row>
    <row r="958" ht="15.75" customHeight="1">
      <c r="F958" s="6"/>
      <c r="G958" s="6"/>
    </row>
    <row r="959" ht="15.75" customHeight="1">
      <c r="F959" s="6"/>
      <c r="G959" s="6"/>
    </row>
    <row r="960" ht="15.75" customHeight="1">
      <c r="F960" s="6"/>
      <c r="G960" s="6"/>
    </row>
    <row r="961" ht="15.75" customHeight="1">
      <c r="F961" s="6"/>
      <c r="G961" s="6"/>
    </row>
    <row r="962" ht="15.75" customHeight="1">
      <c r="F962" s="6"/>
      <c r="G962" s="6"/>
    </row>
    <row r="963" ht="15.75" customHeight="1">
      <c r="F963" s="6"/>
      <c r="G963" s="6"/>
    </row>
    <row r="964" ht="15.75" customHeight="1">
      <c r="F964" s="6"/>
      <c r="G964" s="6"/>
    </row>
    <row r="965" ht="15.75" customHeight="1">
      <c r="F965" s="6"/>
      <c r="G965" s="6"/>
    </row>
    <row r="966" ht="15.75" customHeight="1">
      <c r="F966" s="6"/>
      <c r="G966" s="6"/>
    </row>
    <row r="967" ht="15.75" customHeight="1">
      <c r="F967" s="6"/>
      <c r="G967" s="6"/>
    </row>
    <row r="968" ht="15.75" customHeight="1">
      <c r="F968" s="6"/>
      <c r="G968" s="6"/>
    </row>
    <row r="969" ht="15.75" customHeight="1">
      <c r="F969" s="6"/>
      <c r="G969" s="6"/>
    </row>
    <row r="970" ht="15.75" customHeight="1">
      <c r="F970" s="6"/>
      <c r="G970" s="6"/>
    </row>
    <row r="971" ht="15.75" customHeight="1">
      <c r="F971" s="6"/>
      <c r="G971" s="6"/>
    </row>
    <row r="972" ht="15.75" customHeight="1">
      <c r="F972" s="6"/>
      <c r="G972" s="6"/>
    </row>
    <row r="973" ht="15.75" customHeight="1">
      <c r="F973" s="6"/>
      <c r="G973" s="6"/>
    </row>
    <row r="974" ht="15.75" customHeight="1">
      <c r="F974" s="6"/>
      <c r="G974" s="6"/>
    </row>
    <row r="975" ht="15.75" customHeight="1">
      <c r="F975" s="6"/>
      <c r="G975" s="6"/>
    </row>
    <row r="976" ht="15.75" customHeight="1">
      <c r="F976" s="6"/>
      <c r="G976" s="6"/>
    </row>
    <row r="977" ht="15.75" customHeight="1">
      <c r="F977" s="6"/>
      <c r="G977" s="6"/>
    </row>
    <row r="978" ht="15.75" customHeight="1">
      <c r="F978" s="6"/>
      <c r="G978" s="6"/>
    </row>
    <row r="979" ht="15.75" customHeight="1">
      <c r="F979" s="6"/>
      <c r="G979" s="6"/>
    </row>
    <row r="980" ht="15.75" customHeight="1">
      <c r="F980" s="6"/>
      <c r="G980" s="6"/>
    </row>
    <row r="981" ht="15.75" customHeight="1">
      <c r="F981" s="6"/>
      <c r="G981" s="6"/>
    </row>
    <row r="982" ht="15.75" customHeight="1">
      <c r="F982" s="6"/>
      <c r="G982" s="6"/>
    </row>
    <row r="983" ht="15.75" customHeight="1">
      <c r="F983" s="6"/>
      <c r="G983" s="6"/>
    </row>
    <row r="984" ht="15.75" customHeight="1">
      <c r="F984" s="6"/>
      <c r="G984" s="6"/>
    </row>
    <row r="985" ht="15.75" customHeight="1">
      <c r="F985" s="6"/>
      <c r="G985" s="6"/>
    </row>
    <row r="986" ht="15.75" customHeight="1">
      <c r="F986" s="6"/>
      <c r="G986" s="6"/>
    </row>
    <row r="987" ht="15.75" customHeight="1">
      <c r="F987" s="6"/>
      <c r="G987" s="6"/>
    </row>
    <row r="988" ht="15.75" customHeight="1">
      <c r="F988" s="6"/>
      <c r="G988" s="6"/>
    </row>
    <row r="989" ht="15.75" customHeight="1">
      <c r="F989" s="6"/>
      <c r="G989" s="6"/>
    </row>
    <row r="990" ht="15.75" customHeight="1">
      <c r="F990" s="6"/>
      <c r="G990" s="6"/>
    </row>
    <row r="991" ht="15.75" customHeight="1">
      <c r="F991" s="6"/>
      <c r="G991" s="6"/>
    </row>
    <row r="992" ht="15.75" customHeight="1">
      <c r="F992" s="6"/>
      <c r="G992" s="6"/>
    </row>
    <row r="993" ht="15.75" customHeight="1">
      <c r="F993" s="6"/>
      <c r="G993" s="6"/>
    </row>
    <row r="994" ht="15.75" customHeight="1">
      <c r="F994" s="6"/>
      <c r="G994" s="6"/>
    </row>
    <row r="995" ht="15.75" customHeight="1">
      <c r="F995" s="6"/>
      <c r="G995" s="6"/>
    </row>
    <row r="996" ht="15.75" customHeight="1">
      <c r="F996" s="6"/>
      <c r="G996" s="6"/>
    </row>
    <row r="997" ht="15.75" customHeight="1">
      <c r="F997" s="6"/>
      <c r="G997" s="6"/>
    </row>
    <row r="998" ht="15.75" customHeight="1">
      <c r="F998" s="6"/>
      <c r="G998" s="6"/>
    </row>
    <row r="999" ht="15.75" customHeight="1">
      <c r="F999" s="6"/>
      <c r="G999" s="6"/>
    </row>
    <row r="1000" ht="15.75" customHeight="1">
      <c r="F1000" s="6"/>
      <c r="G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43"/>
    <col customWidth="1" min="2" max="2" width="12.29"/>
    <col customWidth="1" min="3" max="3" width="8.71"/>
    <col customWidth="1" min="4" max="4" width="8.57"/>
    <col customWidth="1" min="5" max="5" width="9.71"/>
    <col customWidth="1" min="6" max="6" width="6.0"/>
    <col customWidth="1" min="7" max="7" width="8.43"/>
    <col customWidth="1" min="8" max="9" width="9.29"/>
    <col customWidth="1" min="10" max="10" width="7.29"/>
    <col customWidth="1" min="11" max="11" width="7.71"/>
    <col customWidth="1" min="12" max="12" width="12.57"/>
    <col customWidth="1" min="13" max="13" width="8.71"/>
    <col customWidth="1" min="14" max="16" width="7.43"/>
    <col customWidth="1" min="17" max="17" width="9.43"/>
    <col customWidth="1" min="18" max="18" width="13.29"/>
    <col customWidth="1" min="19" max="19" width="17.14"/>
    <col customWidth="1" min="20" max="20" width="11.0"/>
    <col customWidth="1" min="21" max="21" width="12.14"/>
    <col customWidth="1" min="22" max="23" width="10.29"/>
    <col customWidth="1" min="24" max="25" width="10.14"/>
    <col customWidth="1" min="26" max="26" width="11.29"/>
    <col customWidth="1" min="27" max="27" width="10.29"/>
    <col customWidth="1" min="28" max="28" width="12.14"/>
    <col customWidth="1" min="29" max="29" width="13.29"/>
    <col customWidth="1" min="30" max="30" width="12.14"/>
    <col customWidth="1" min="31" max="31" width="11.43"/>
    <col customWidth="1" min="32" max="32" width="10.14"/>
    <col customWidth="1" min="33" max="33" width="11.71"/>
    <col customWidth="1" min="34" max="34" width="16.0"/>
    <col customWidth="1" min="35" max="35" width="16.71"/>
    <col customWidth="1" min="36" max="36" width="17.29"/>
    <col customWidth="1" min="37" max="37" width="16.0"/>
    <col customWidth="1" min="38" max="38" width="16.43"/>
    <col customWidth="1" min="39" max="39" width="9.14"/>
    <col customWidth="1" min="40" max="40" width="9.43"/>
    <col customWidth="1" min="41" max="41" width="6.43"/>
    <col customWidth="1" min="42" max="42" width="9.43"/>
    <col customWidth="1" min="43" max="43" width="14.71"/>
    <col customWidth="1" min="44" max="44" width="9.0"/>
    <col customWidth="1" min="45" max="45" width="13.14"/>
  </cols>
  <sheetData>
    <row r="1" ht="33.75" customHeight="1">
      <c r="A1" s="8" t="s">
        <v>30</v>
      </c>
      <c r="B1" s="9"/>
      <c r="C1" s="9"/>
      <c r="D1" s="10" t="s">
        <v>31</v>
      </c>
      <c r="E1" s="11"/>
      <c r="F1" s="12"/>
      <c r="G1" s="13" t="s">
        <v>32</v>
      </c>
      <c r="H1" s="13" t="s">
        <v>33</v>
      </c>
      <c r="I1" s="13" t="s">
        <v>33</v>
      </c>
      <c r="J1" s="14" t="s">
        <v>34</v>
      </c>
      <c r="K1" s="13" t="s">
        <v>35</v>
      </c>
      <c r="L1" s="13" t="s">
        <v>36</v>
      </c>
      <c r="M1" s="13"/>
      <c r="N1" s="13" t="s">
        <v>37</v>
      </c>
      <c r="O1" s="13" t="s">
        <v>37</v>
      </c>
      <c r="P1" s="13" t="s">
        <v>38</v>
      </c>
      <c r="Q1" s="13" t="s">
        <v>38</v>
      </c>
      <c r="R1" s="12"/>
      <c r="S1" s="13" t="s">
        <v>39</v>
      </c>
      <c r="T1" s="13" t="s">
        <v>40</v>
      </c>
      <c r="U1" s="15" t="s">
        <v>40</v>
      </c>
      <c r="V1" s="16" t="s">
        <v>41</v>
      </c>
      <c r="W1" s="16" t="s">
        <v>42</v>
      </c>
      <c r="X1" s="16" t="s">
        <v>43</v>
      </c>
      <c r="Y1" s="16" t="s">
        <v>44</v>
      </c>
      <c r="Z1" s="16" t="s">
        <v>45</v>
      </c>
      <c r="AA1" s="16" t="s">
        <v>45</v>
      </c>
      <c r="AB1" s="16" t="s">
        <v>45</v>
      </c>
      <c r="AC1" s="16" t="s">
        <v>44</v>
      </c>
      <c r="AD1" s="16" t="s">
        <v>46</v>
      </c>
      <c r="AE1" s="16" t="s">
        <v>47</v>
      </c>
      <c r="AF1" s="16" t="s">
        <v>48</v>
      </c>
      <c r="AG1" s="16" t="s">
        <v>49</v>
      </c>
      <c r="AH1" s="16" t="s">
        <v>44</v>
      </c>
      <c r="AI1" s="16" t="s">
        <v>50</v>
      </c>
      <c r="AJ1" s="16" t="s">
        <v>51</v>
      </c>
      <c r="AK1" s="16" t="s">
        <v>50</v>
      </c>
      <c r="AL1" s="16" t="s">
        <v>51</v>
      </c>
      <c r="AM1" s="17" t="s">
        <v>52</v>
      </c>
      <c r="AN1" s="17" t="s">
        <v>52</v>
      </c>
      <c r="AO1" s="17" t="s">
        <v>53</v>
      </c>
      <c r="AP1" s="17" t="s">
        <v>53</v>
      </c>
      <c r="AQ1" s="18" t="s">
        <v>54</v>
      </c>
      <c r="AR1" s="17" t="s">
        <v>53</v>
      </c>
      <c r="AS1" s="13"/>
    </row>
    <row r="2">
      <c r="A2" s="19" t="s">
        <v>55</v>
      </c>
      <c r="B2" s="19" t="s">
        <v>56</v>
      </c>
      <c r="C2" s="19" t="s">
        <v>57</v>
      </c>
      <c r="D2" s="19" t="s">
        <v>58</v>
      </c>
      <c r="E2" s="19" t="s">
        <v>59</v>
      </c>
      <c r="F2" s="20" t="s">
        <v>60</v>
      </c>
      <c r="G2" s="21" t="s">
        <v>61</v>
      </c>
      <c r="H2" s="22" t="s">
        <v>62</v>
      </c>
      <c r="I2" s="20" t="s">
        <v>63</v>
      </c>
      <c r="J2" s="23" t="s">
        <v>64</v>
      </c>
      <c r="K2" s="24" t="s">
        <v>65</v>
      </c>
      <c r="L2" s="24" t="s">
        <v>66</v>
      </c>
      <c r="M2" s="24" t="s">
        <v>67</v>
      </c>
      <c r="N2" s="20" t="s">
        <v>68</v>
      </c>
      <c r="O2" s="20" t="s">
        <v>69</v>
      </c>
      <c r="P2" s="23" t="s">
        <v>70</v>
      </c>
      <c r="Q2" s="23" t="s">
        <v>71</v>
      </c>
      <c r="R2" s="20" t="s">
        <v>72</v>
      </c>
      <c r="S2" s="20" t="s">
        <v>73</v>
      </c>
      <c r="T2" s="21" t="s">
        <v>74</v>
      </c>
      <c r="U2" s="21" t="s">
        <v>75</v>
      </c>
      <c r="V2" s="24" t="s">
        <v>76</v>
      </c>
      <c r="W2" s="24" t="s">
        <v>77</v>
      </c>
      <c r="X2" s="24" t="s">
        <v>78</v>
      </c>
      <c r="Y2" s="24" t="s">
        <v>79</v>
      </c>
      <c r="Z2" s="24" t="s">
        <v>80</v>
      </c>
      <c r="AA2" s="24" t="s">
        <v>81</v>
      </c>
      <c r="AB2" s="24" t="s">
        <v>82</v>
      </c>
      <c r="AC2" s="24" t="s">
        <v>83</v>
      </c>
      <c r="AD2" s="24" t="s">
        <v>84</v>
      </c>
      <c r="AE2" s="24" t="s">
        <v>85</v>
      </c>
      <c r="AF2" s="24" t="s">
        <v>86</v>
      </c>
      <c r="AG2" s="24" t="s">
        <v>87</v>
      </c>
      <c r="AH2" s="24" t="s">
        <v>88</v>
      </c>
      <c r="AI2" s="24" t="s">
        <v>89</v>
      </c>
      <c r="AJ2" s="24" t="s">
        <v>90</v>
      </c>
      <c r="AK2" s="24" t="s">
        <v>91</v>
      </c>
      <c r="AL2" s="24" t="s">
        <v>92</v>
      </c>
      <c r="AM2" s="19" t="s">
        <v>93</v>
      </c>
      <c r="AN2" s="19" t="s">
        <v>94</v>
      </c>
      <c r="AO2" s="19" t="s">
        <v>95</v>
      </c>
      <c r="AP2" s="19" t="s">
        <v>96</v>
      </c>
      <c r="AQ2" s="19" t="s">
        <v>97</v>
      </c>
      <c r="AR2" s="19" t="s">
        <v>98</v>
      </c>
      <c r="AS2" s="22" t="s">
        <v>99</v>
      </c>
    </row>
    <row r="3">
      <c r="A3" s="25" t="s">
        <v>100</v>
      </c>
      <c r="B3" s="26">
        <v>45441.0</v>
      </c>
      <c r="C3" s="27" t="s">
        <v>101</v>
      </c>
      <c r="D3" s="28">
        <v>41.4561</v>
      </c>
      <c r="E3" s="28">
        <v>-83.0071</v>
      </c>
      <c r="F3" s="25">
        <f t="shared" ref="F3:F102" si="1">IF(B3&gt;0,B3-DATE(YEAR(B3),1,1)+1,"NA")</f>
        <v>150</v>
      </c>
      <c r="G3" s="29">
        <v>0.4166666666666667</v>
      </c>
      <c r="H3" s="27">
        <v>4.0</v>
      </c>
      <c r="I3" s="30">
        <v>1.0</v>
      </c>
      <c r="J3" s="27" t="s">
        <v>102</v>
      </c>
      <c r="K3" s="27">
        <v>15.0</v>
      </c>
      <c r="L3" s="27">
        <v>4.02</v>
      </c>
      <c r="M3" s="27" t="s">
        <v>103</v>
      </c>
      <c r="N3" s="27" t="s">
        <v>104</v>
      </c>
      <c r="O3" s="27" t="s">
        <v>104</v>
      </c>
      <c r="P3" s="27">
        <v>1.0</v>
      </c>
      <c r="Q3" s="27">
        <v>1.3</v>
      </c>
      <c r="R3" s="27">
        <v>2.0</v>
      </c>
      <c r="S3" s="27">
        <v>100.0</v>
      </c>
      <c r="T3" s="29">
        <v>0.43472222222222223</v>
      </c>
      <c r="U3" s="29">
        <v>0.4166666666666667</v>
      </c>
      <c r="V3" s="27">
        <v>19.09</v>
      </c>
      <c r="W3" s="27">
        <v>763.6</v>
      </c>
      <c r="X3" s="27">
        <v>72.9</v>
      </c>
      <c r="Y3" s="27">
        <v>6.9</v>
      </c>
      <c r="Z3" s="27">
        <v>617.0</v>
      </c>
      <c r="AA3" s="27">
        <v>548.0</v>
      </c>
      <c r="AB3" s="27" t="s">
        <v>104</v>
      </c>
      <c r="AC3" s="27">
        <v>309.0</v>
      </c>
      <c r="AD3" s="27">
        <v>0.3</v>
      </c>
      <c r="AE3" s="27">
        <v>8.21</v>
      </c>
      <c r="AF3" s="27">
        <v>88.3</v>
      </c>
      <c r="AG3" s="27" t="s">
        <v>104</v>
      </c>
      <c r="AH3" s="27" t="s">
        <v>104</v>
      </c>
      <c r="AI3" s="27" t="s">
        <v>104</v>
      </c>
      <c r="AJ3" s="27" t="s">
        <v>104</v>
      </c>
      <c r="AK3" s="27" t="s">
        <v>104</v>
      </c>
      <c r="AL3" s="27" t="s">
        <v>104</v>
      </c>
      <c r="AM3" s="27">
        <v>2.0</v>
      </c>
      <c r="AN3" s="27">
        <v>2.0</v>
      </c>
      <c r="AO3" s="27" t="s">
        <v>105</v>
      </c>
      <c r="AP3" s="27" t="s">
        <v>105</v>
      </c>
      <c r="AQ3" s="27" t="s">
        <v>106</v>
      </c>
      <c r="AR3" s="27" t="s">
        <v>105</v>
      </c>
      <c r="AS3" s="27" t="s">
        <v>107</v>
      </c>
    </row>
    <row r="4">
      <c r="A4" s="25" t="s">
        <v>108</v>
      </c>
      <c r="B4" s="26">
        <v>45441.0</v>
      </c>
      <c r="C4" s="27" t="s">
        <v>101</v>
      </c>
      <c r="D4" s="28">
        <v>41.4533</v>
      </c>
      <c r="E4" s="28">
        <v>-82.9608</v>
      </c>
      <c r="F4" s="25">
        <f t="shared" si="1"/>
        <v>150</v>
      </c>
      <c r="G4" s="29">
        <v>0.44166666666666665</v>
      </c>
      <c r="H4" s="27">
        <v>4.0</v>
      </c>
      <c r="I4" s="30">
        <v>1.0</v>
      </c>
      <c r="J4" s="31">
        <v>45293.0</v>
      </c>
      <c r="K4" s="27">
        <v>15.0</v>
      </c>
      <c r="L4" s="27">
        <v>4.02</v>
      </c>
      <c r="M4" s="27" t="s">
        <v>103</v>
      </c>
      <c r="N4" s="27" t="s">
        <v>104</v>
      </c>
      <c r="O4" s="27" t="s">
        <v>104</v>
      </c>
      <c r="P4" s="27">
        <v>1.0</v>
      </c>
      <c r="Q4" s="27">
        <v>1.9</v>
      </c>
      <c r="R4" s="27">
        <v>3.0</v>
      </c>
      <c r="S4" s="27">
        <v>100.0</v>
      </c>
      <c r="T4" s="29">
        <v>0.45625</v>
      </c>
      <c r="U4" s="29">
        <v>0.44166666666666665</v>
      </c>
      <c r="V4" s="27">
        <v>18.71</v>
      </c>
      <c r="W4" s="27">
        <v>763.5</v>
      </c>
      <c r="X4" s="27">
        <v>77.7</v>
      </c>
      <c r="Y4" s="27">
        <v>7.47</v>
      </c>
      <c r="Z4" s="27">
        <v>466.0</v>
      </c>
      <c r="AA4" s="27">
        <v>411.0</v>
      </c>
      <c r="AB4" s="27" t="s">
        <v>104</v>
      </c>
      <c r="AC4" s="27">
        <v>233.0</v>
      </c>
      <c r="AD4" s="27">
        <v>0.23</v>
      </c>
      <c r="AE4" s="27">
        <v>8.58</v>
      </c>
      <c r="AF4" s="27">
        <v>111.9</v>
      </c>
      <c r="AG4" s="27" t="s">
        <v>104</v>
      </c>
      <c r="AH4" s="27" t="s">
        <v>104</v>
      </c>
      <c r="AI4" s="27" t="s">
        <v>104</v>
      </c>
      <c r="AJ4" s="27" t="s">
        <v>104</v>
      </c>
      <c r="AK4" s="27" t="s">
        <v>104</v>
      </c>
      <c r="AL4" s="27" t="s">
        <v>104</v>
      </c>
      <c r="AM4" s="27">
        <v>2.0</v>
      </c>
      <c r="AN4" s="27">
        <v>2.0</v>
      </c>
      <c r="AO4" s="27" t="s">
        <v>105</v>
      </c>
      <c r="AP4" s="27" t="s">
        <v>105</v>
      </c>
      <c r="AQ4" s="27" t="s">
        <v>106</v>
      </c>
      <c r="AR4" s="27" t="s">
        <v>105</v>
      </c>
      <c r="AS4" s="25"/>
    </row>
    <row r="5">
      <c r="A5" s="25" t="s">
        <v>109</v>
      </c>
      <c r="B5" s="26">
        <v>45441.0</v>
      </c>
      <c r="C5" s="27" t="s">
        <v>101</v>
      </c>
      <c r="D5" s="28">
        <v>41.4573</v>
      </c>
      <c r="E5" s="28">
        <v>-82.8987</v>
      </c>
      <c r="F5" s="25">
        <f t="shared" si="1"/>
        <v>150</v>
      </c>
      <c r="G5" s="29">
        <v>0.4618055555555556</v>
      </c>
      <c r="H5" s="27">
        <v>4.0</v>
      </c>
      <c r="I5" s="30">
        <v>1.0</v>
      </c>
      <c r="J5" s="31">
        <v>45293.0</v>
      </c>
      <c r="K5" s="27">
        <v>15.0</v>
      </c>
      <c r="L5" s="27">
        <v>4.92</v>
      </c>
      <c r="M5" s="27" t="s">
        <v>103</v>
      </c>
      <c r="N5" s="27" t="s">
        <v>104</v>
      </c>
      <c r="O5" s="27" t="s">
        <v>104</v>
      </c>
      <c r="P5" s="27">
        <v>1.0</v>
      </c>
      <c r="Q5" s="27">
        <v>2.4</v>
      </c>
      <c r="R5" s="27">
        <v>3.0</v>
      </c>
      <c r="S5" s="27">
        <v>100.0</v>
      </c>
      <c r="T5" s="29">
        <v>0.4756944444444444</v>
      </c>
      <c r="U5" s="29">
        <v>0.4618055555555556</v>
      </c>
      <c r="V5" s="27">
        <v>19.06</v>
      </c>
      <c r="W5" s="27">
        <v>764.5</v>
      </c>
      <c r="X5" s="27">
        <v>76.5</v>
      </c>
      <c r="Y5" s="27">
        <v>7.31</v>
      </c>
      <c r="Z5" s="27">
        <v>462.0</v>
      </c>
      <c r="AA5" s="27">
        <v>410.0</v>
      </c>
      <c r="AB5" s="27" t="s">
        <v>104</v>
      </c>
      <c r="AC5" s="27">
        <v>231.0</v>
      </c>
      <c r="AD5" s="27">
        <v>0.22</v>
      </c>
      <c r="AE5" s="27">
        <v>8.41</v>
      </c>
      <c r="AF5" s="27">
        <v>113.1</v>
      </c>
      <c r="AG5" s="27" t="s">
        <v>104</v>
      </c>
      <c r="AH5" s="27" t="s">
        <v>104</v>
      </c>
      <c r="AI5" s="27" t="s">
        <v>104</v>
      </c>
      <c r="AJ5" s="27" t="s">
        <v>104</v>
      </c>
      <c r="AK5" s="27" t="s">
        <v>104</v>
      </c>
      <c r="AL5" s="27" t="s">
        <v>104</v>
      </c>
      <c r="AM5" s="27">
        <v>2.0</v>
      </c>
      <c r="AN5" s="27">
        <v>2.0</v>
      </c>
      <c r="AO5" s="27" t="s">
        <v>105</v>
      </c>
      <c r="AP5" s="27" t="s">
        <v>105</v>
      </c>
      <c r="AQ5" s="27" t="s">
        <v>106</v>
      </c>
      <c r="AR5" s="27" t="s">
        <v>105</v>
      </c>
      <c r="AS5" s="25"/>
    </row>
    <row r="6">
      <c r="A6" s="25" t="s">
        <v>110</v>
      </c>
      <c r="B6" s="26">
        <v>45441.0</v>
      </c>
      <c r="C6" s="27" t="s">
        <v>101</v>
      </c>
      <c r="D6" s="28">
        <v>41.4802</v>
      </c>
      <c r="E6" s="28">
        <v>-82.8343</v>
      </c>
      <c r="F6" s="25">
        <f t="shared" si="1"/>
        <v>150</v>
      </c>
      <c r="G6" s="29">
        <v>0.47847222222222224</v>
      </c>
      <c r="H6" s="27">
        <v>4.0</v>
      </c>
      <c r="I6" s="30">
        <v>1.0</v>
      </c>
      <c r="J6" s="31">
        <v>45293.0</v>
      </c>
      <c r="K6" s="27">
        <v>16.0</v>
      </c>
      <c r="L6" s="27">
        <v>4.02</v>
      </c>
      <c r="M6" s="27" t="s">
        <v>103</v>
      </c>
      <c r="N6" s="32"/>
      <c r="O6" s="32"/>
      <c r="P6" s="27">
        <v>1.0</v>
      </c>
      <c r="Q6" s="27">
        <v>3.8</v>
      </c>
      <c r="R6" s="27">
        <v>3.0</v>
      </c>
      <c r="S6" s="27">
        <v>100.0</v>
      </c>
      <c r="T6" s="29">
        <v>0.48333333333333334</v>
      </c>
      <c r="U6" s="29">
        <v>0.47847222222222224</v>
      </c>
      <c r="V6" s="27">
        <v>19.16</v>
      </c>
      <c r="W6" s="27">
        <v>765.4</v>
      </c>
      <c r="X6" s="27">
        <v>72.5</v>
      </c>
      <c r="Y6" s="27">
        <v>6.92</v>
      </c>
      <c r="Z6" s="27">
        <v>467.0</v>
      </c>
      <c r="AA6" s="27">
        <v>415.0</v>
      </c>
      <c r="AB6" s="27" t="s">
        <v>104</v>
      </c>
      <c r="AC6" s="27">
        <v>233.0</v>
      </c>
      <c r="AD6" s="27">
        <v>0.23</v>
      </c>
      <c r="AE6" s="27">
        <v>8.32</v>
      </c>
      <c r="AF6" s="27">
        <v>128.0</v>
      </c>
      <c r="AG6" s="27" t="s">
        <v>104</v>
      </c>
      <c r="AH6" s="27" t="s">
        <v>104</v>
      </c>
      <c r="AI6" s="27" t="s">
        <v>104</v>
      </c>
      <c r="AJ6" s="27" t="s">
        <v>104</v>
      </c>
      <c r="AK6" s="27" t="s">
        <v>104</v>
      </c>
      <c r="AL6" s="27" t="s">
        <v>104</v>
      </c>
      <c r="AM6" s="27">
        <v>2.0</v>
      </c>
      <c r="AN6" s="27">
        <v>2.0</v>
      </c>
      <c r="AO6" s="27" t="s">
        <v>105</v>
      </c>
      <c r="AP6" s="27" t="s">
        <v>105</v>
      </c>
      <c r="AQ6" s="27" t="s">
        <v>106</v>
      </c>
      <c r="AR6" s="27" t="s">
        <v>105</v>
      </c>
      <c r="AS6" s="25"/>
    </row>
    <row r="7">
      <c r="A7" s="25" t="s">
        <v>111</v>
      </c>
      <c r="B7" s="26">
        <v>45441.0</v>
      </c>
      <c r="C7" s="27" t="s">
        <v>101</v>
      </c>
      <c r="D7" s="28">
        <v>41.4798</v>
      </c>
      <c r="E7" s="28">
        <v>-82.7829</v>
      </c>
      <c r="F7" s="25">
        <f t="shared" si="1"/>
        <v>150</v>
      </c>
      <c r="G7" s="29">
        <v>0.5104166666666666</v>
      </c>
      <c r="H7" s="27">
        <v>3.0</v>
      </c>
      <c r="I7" s="30">
        <v>0.8</v>
      </c>
      <c r="J7" s="31">
        <v>45293.0</v>
      </c>
      <c r="K7" s="27">
        <v>16.0</v>
      </c>
      <c r="L7" s="27">
        <v>4.47</v>
      </c>
      <c r="M7" s="27" t="s">
        <v>103</v>
      </c>
      <c r="N7" s="27" t="s">
        <v>104</v>
      </c>
      <c r="O7" s="27" t="s">
        <v>104</v>
      </c>
      <c r="P7" s="27">
        <v>1.0</v>
      </c>
      <c r="Q7" s="27">
        <v>2.6</v>
      </c>
      <c r="R7" s="27">
        <v>3.0</v>
      </c>
      <c r="S7" s="27">
        <v>100.0</v>
      </c>
      <c r="T7" s="29">
        <v>0.5208333333333334</v>
      </c>
      <c r="U7" s="29">
        <v>0.5104166666666666</v>
      </c>
      <c r="V7" s="27">
        <v>19.45</v>
      </c>
      <c r="W7" s="27">
        <v>766.1</v>
      </c>
      <c r="X7" s="27">
        <v>80.5</v>
      </c>
      <c r="Y7" s="27">
        <v>7.66</v>
      </c>
      <c r="Z7" s="27">
        <v>408.0</v>
      </c>
      <c r="AA7" s="27">
        <v>365.0</v>
      </c>
      <c r="AB7" s="27" t="s">
        <v>104</v>
      </c>
      <c r="AC7" s="27">
        <v>204.0</v>
      </c>
      <c r="AD7" s="27">
        <v>0.2</v>
      </c>
      <c r="AE7" s="27">
        <v>8.43</v>
      </c>
      <c r="AF7" s="27">
        <v>131.0</v>
      </c>
      <c r="AG7" s="27" t="s">
        <v>104</v>
      </c>
      <c r="AH7" s="27" t="s">
        <v>104</v>
      </c>
      <c r="AI7" s="27" t="s">
        <v>104</v>
      </c>
      <c r="AJ7" s="27" t="s">
        <v>104</v>
      </c>
      <c r="AK7" s="27" t="s">
        <v>104</v>
      </c>
      <c r="AL7" s="27" t="s">
        <v>104</v>
      </c>
      <c r="AM7" s="27">
        <v>2.0</v>
      </c>
      <c r="AN7" s="27">
        <v>2.0</v>
      </c>
      <c r="AO7" s="27" t="s">
        <v>105</v>
      </c>
      <c r="AP7" s="27" t="s">
        <v>105</v>
      </c>
      <c r="AQ7" s="27" t="s">
        <v>106</v>
      </c>
      <c r="AR7" s="27" t="s">
        <v>105</v>
      </c>
      <c r="AS7" s="25"/>
    </row>
    <row r="8">
      <c r="A8" s="25" t="s">
        <v>112</v>
      </c>
      <c r="B8" s="26">
        <v>45441.0</v>
      </c>
      <c r="C8" s="27" t="s">
        <v>101</v>
      </c>
      <c r="D8" s="28">
        <v>41.4632</v>
      </c>
      <c r="E8" s="28">
        <v>-82.769</v>
      </c>
      <c r="F8" s="25">
        <f t="shared" si="1"/>
        <v>150</v>
      </c>
      <c r="G8" s="29">
        <v>0.5256944444444445</v>
      </c>
      <c r="H8" s="27">
        <v>3.0</v>
      </c>
      <c r="I8" s="30">
        <v>0.8</v>
      </c>
      <c r="J8" s="31">
        <v>45294.0</v>
      </c>
      <c r="K8" s="27">
        <v>16.0</v>
      </c>
      <c r="L8" s="27">
        <v>4.47</v>
      </c>
      <c r="M8" s="27" t="s">
        <v>103</v>
      </c>
      <c r="N8" s="27" t="s">
        <v>104</v>
      </c>
      <c r="O8" s="27" t="s">
        <v>104</v>
      </c>
      <c r="P8" s="27">
        <v>1.0</v>
      </c>
      <c r="Q8" s="27">
        <v>2.9</v>
      </c>
      <c r="R8" s="27">
        <v>3.0</v>
      </c>
      <c r="S8" s="27">
        <v>100.0</v>
      </c>
      <c r="T8" s="29">
        <v>0.5347222222222222</v>
      </c>
      <c r="U8" s="29">
        <v>0.5256944444444445</v>
      </c>
      <c r="V8" s="27">
        <v>19.21</v>
      </c>
      <c r="W8" s="27">
        <v>767.1</v>
      </c>
      <c r="X8" s="27">
        <v>78.8</v>
      </c>
      <c r="Y8" s="27">
        <v>7.57</v>
      </c>
      <c r="Z8" s="27">
        <v>368.0</v>
      </c>
      <c r="AA8" s="27">
        <v>327.0</v>
      </c>
      <c r="AB8" s="27" t="s">
        <v>104</v>
      </c>
      <c r="AC8" s="27">
        <v>184.0</v>
      </c>
      <c r="AD8" s="27">
        <v>0.18</v>
      </c>
      <c r="AE8" s="27">
        <v>8.45</v>
      </c>
      <c r="AF8" s="27">
        <v>134.5</v>
      </c>
      <c r="AG8" s="27" t="s">
        <v>104</v>
      </c>
      <c r="AH8" s="27" t="s">
        <v>104</v>
      </c>
      <c r="AI8" s="27" t="s">
        <v>104</v>
      </c>
      <c r="AJ8" s="27" t="s">
        <v>104</v>
      </c>
      <c r="AK8" s="27" t="s">
        <v>104</v>
      </c>
      <c r="AL8" s="27" t="s">
        <v>104</v>
      </c>
      <c r="AM8" s="27">
        <v>2.0</v>
      </c>
      <c r="AN8" s="27">
        <v>2.0</v>
      </c>
      <c r="AO8" s="27" t="s">
        <v>105</v>
      </c>
      <c r="AP8" s="27" t="s">
        <v>105</v>
      </c>
      <c r="AQ8" s="27" t="s">
        <v>106</v>
      </c>
      <c r="AR8" s="27" t="s">
        <v>105</v>
      </c>
      <c r="AS8" s="25"/>
    </row>
    <row r="9">
      <c r="A9" s="25" t="s">
        <v>113</v>
      </c>
      <c r="B9" s="26">
        <v>45441.0</v>
      </c>
      <c r="C9" s="27" t="s">
        <v>101</v>
      </c>
      <c r="D9" s="28">
        <v>41.4774</v>
      </c>
      <c r="E9" s="28">
        <v>-82.7398</v>
      </c>
      <c r="F9" s="25">
        <f t="shared" si="1"/>
        <v>150</v>
      </c>
      <c r="G9" s="29">
        <v>0.5416666666666666</v>
      </c>
      <c r="H9" s="27">
        <v>3.0</v>
      </c>
      <c r="I9" s="30">
        <v>0.8</v>
      </c>
      <c r="J9" s="31">
        <v>45294.0</v>
      </c>
      <c r="K9" s="27">
        <v>16.0</v>
      </c>
      <c r="L9" s="27">
        <v>4.47</v>
      </c>
      <c r="M9" s="27" t="s">
        <v>103</v>
      </c>
      <c r="N9" s="27" t="s">
        <v>104</v>
      </c>
      <c r="O9" s="27" t="s">
        <v>104</v>
      </c>
      <c r="P9" s="27">
        <v>1.0</v>
      </c>
      <c r="Q9" s="27">
        <v>3.2</v>
      </c>
      <c r="R9" s="27">
        <v>3.0</v>
      </c>
      <c r="S9" s="27">
        <v>100.0</v>
      </c>
      <c r="T9" s="29">
        <v>0.5486111111111112</v>
      </c>
      <c r="U9" s="29">
        <v>0.5416666666666666</v>
      </c>
      <c r="V9" s="27">
        <v>18.73</v>
      </c>
      <c r="W9" s="27">
        <v>766.8</v>
      </c>
      <c r="X9" s="27">
        <v>81.0</v>
      </c>
      <c r="Y9" s="27">
        <v>7.85</v>
      </c>
      <c r="Z9" s="27">
        <v>313.0</v>
      </c>
      <c r="AA9" s="27">
        <v>277.0</v>
      </c>
      <c r="AB9" s="27" t="s">
        <v>104</v>
      </c>
      <c r="AC9" s="27">
        <v>157.0</v>
      </c>
      <c r="AD9" s="27">
        <v>0.15</v>
      </c>
      <c r="AE9" s="27">
        <v>8.45</v>
      </c>
      <c r="AF9" s="27">
        <v>131.5</v>
      </c>
      <c r="AG9" s="27" t="s">
        <v>104</v>
      </c>
      <c r="AH9" s="27" t="s">
        <v>104</v>
      </c>
      <c r="AI9" s="27" t="s">
        <v>104</v>
      </c>
      <c r="AJ9" s="27" t="s">
        <v>104</v>
      </c>
      <c r="AK9" s="27" t="s">
        <v>104</v>
      </c>
      <c r="AL9" s="27" t="s">
        <v>104</v>
      </c>
      <c r="AM9" s="27">
        <v>2.0</v>
      </c>
      <c r="AN9" s="27">
        <v>2.0</v>
      </c>
      <c r="AO9" s="27" t="s">
        <v>105</v>
      </c>
      <c r="AP9" s="27" t="s">
        <v>105</v>
      </c>
      <c r="AQ9" s="27" t="s">
        <v>106</v>
      </c>
      <c r="AR9" s="27" t="s">
        <v>105</v>
      </c>
      <c r="AS9" s="25"/>
    </row>
    <row r="10">
      <c r="A10" s="25" t="s">
        <v>114</v>
      </c>
      <c r="B10" s="26">
        <v>45441.0</v>
      </c>
      <c r="C10" s="27" t="s">
        <v>101</v>
      </c>
      <c r="D10" s="28">
        <v>41.469</v>
      </c>
      <c r="E10" s="28">
        <v>-82.715</v>
      </c>
      <c r="F10" s="25">
        <f t="shared" si="1"/>
        <v>150</v>
      </c>
      <c r="G10" s="29">
        <v>0.5534722222222223</v>
      </c>
      <c r="H10" s="27">
        <v>3.0</v>
      </c>
      <c r="I10" s="30">
        <v>0.8</v>
      </c>
      <c r="J10" s="31">
        <v>45325.0</v>
      </c>
      <c r="K10" s="27">
        <v>16.0</v>
      </c>
      <c r="L10" s="27">
        <v>5.36</v>
      </c>
      <c r="M10" s="27" t="s">
        <v>103</v>
      </c>
      <c r="N10" s="27" t="s">
        <v>104</v>
      </c>
      <c r="O10" s="27" t="s">
        <v>104</v>
      </c>
      <c r="P10" s="27">
        <v>1.0</v>
      </c>
      <c r="Q10" s="27">
        <v>3.6</v>
      </c>
      <c r="R10" s="27">
        <v>3.0</v>
      </c>
      <c r="S10" s="27">
        <v>125.0</v>
      </c>
      <c r="T10" s="29">
        <v>0.5625</v>
      </c>
      <c r="U10" s="29">
        <v>0.5534722222222223</v>
      </c>
      <c r="V10" s="27">
        <v>18.86</v>
      </c>
      <c r="W10" s="27">
        <v>766.9</v>
      </c>
      <c r="X10" s="27">
        <v>82.3</v>
      </c>
      <c r="Y10" s="27">
        <v>7.95</v>
      </c>
      <c r="Z10" s="27">
        <v>314.0</v>
      </c>
      <c r="AA10" s="27">
        <v>277.0</v>
      </c>
      <c r="AB10" s="27" t="s">
        <v>104</v>
      </c>
      <c r="AC10" s="27">
        <v>157.0</v>
      </c>
      <c r="AD10" s="27">
        <v>0.15</v>
      </c>
      <c r="AE10" s="27">
        <v>8.44</v>
      </c>
      <c r="AF10" s="27">
        <v>144.1</v>
      </c>
      <c r="AG10" s="27" t="s">
        <v>104</v>
      </c>
      <c r="AH10" s="27" t="s">
        <v>104</v>
      </c>
      <c r="AI10" s="27" t="s">
        <v>104</v>
      </c>
      <c r="AJ10" s="27" t="s">
        <v>104</v>
      </c>
      <c r="AK10" s="27" t="s">
        <v>104</v>
      </c>
      <c r="AL10" s="27" t="s">
        <v>104</v>
      </c>
      <c r="AM10" s="27">
        <v>2.0</v>
      </c>
      <c r="AN10" s="27">
        <v>2.0</v>
      </c>
      <c r="AO10" s="27" t="s">
        <v>105</v>
      </c>
      <c r="AP10" s="27" t="s">
        <v>105</v>
      </c>
      <c r="AQ10" s="27" t="s">
        <v>106</v>
      </c>
      <c r="AR10" s="27" t="s">
        <v>105</v>
      </c>
      <c r="AS10" s="25"/>
    </row>
    <row r="11">
      <c r="A11" s="25" t="s">
        <v>115</v>
      </c>
      <c r="B11" s="26">
        <v>45441.0</v>
      </c>
      <c r="C11" s="27" t="s">
        <v>101</v>
      </c>
      <c r="D11" s="28">
        <v>41.4597</v>
      </c>
      <c r="E11" s="28">
        <v>-82.676</v>
      </c>
      <c r="F11" s="25">
        <f t="shared" si="1"/>
        <v>150</v>
      </c>
      <c r="G11" s="29">
        <v>0.56875</v>
      </c>
      <c r="H11" s="27">
        <v>3.0</v>
      </c>
      <c r="I11" s="30">
        <v>0.7</v>
      </c>
      <c r="J11" s="31">
        <v>45293.0</v>
      </c>
      <c r="K11" s="27">
        <v>16.0</v>
      </c>
      <c r="L11" s="27">
        <v>4.92</v>
      </c>
      <c r="M11" s="27" t="s">
        <v>103</v>
      </c>
      <c r="N11" s="27" t="s">
        <v>104</v>
      </c>
      <c r="O11" s="27" t="s">
        <v>104</v>
      </c>
      <c r="P11" s="27">
        <v>1.0</v>
      </c>
      <c r="Q11" s="27">
        <v>1.3</v>
      </c>
      <c r="R11" s="27">
        <v>2.0</v>
      </c>
      <c r="S11" s="27">
        <v>125.0</v>
      </c>
      <c r="T11" s="29">
        <v>0.5763888888888888</v>
      </c>
      <c r="U11" s="29">
        <v>0.56875</v>
      </c>
      <c r="V11" s="27">
        <v>19.52</v>
      </c>
      <c r="W11" s="27">
        <v>767.2</v>
      </c>
      <c r="X11" s="27">
        <v>83.7</v>
      </c>
      <c r="Y11" s="27">
        <v>7.92</v>
      </c>
      <c r="Z11" s="27">
        <v>386.0</v>
      </c>
      <c r="AA11" s="27">
        <v>347.0</v>
      </c>
      <c r="AB11" s="27" t="s">
        <v>104</v>
      </c>
      <c r="AC11" s="27">
        <v>193.0</v>
      </c>
      <c r="AD11" s="27">
        <v>0.19</v>
      </c>
      <c r="AE11" s="27">
        <v>8.56</v>
      </c>
      <c r="AF11" s="27">
        <v>132.0</v>
      </c>
      <c r="AG11" s="27" t="s">
        <v>104</v>
      </c>
      <c r="AH11" s="27" t="s">
        <v>104</v>
      </c>
      <c r="AI11" s="27" t="s">
        <v>104</v>
      </c>
      <c r="AJ11" s="27" t="s">
        <v>104</v>
      </c>
      <c r="AK11" s="27" t="s">
        <v>104</v>
      </c>
      <c r="AL11" s="27" t="s">
        <v>104</v>
      </c>
      <c r="AM11" s="27">
        <v>2.0</v>
      </c>
      <c r="AN11" s="27">
        <v>2.0</v>
      </c>
      <c r="AO11" s="27" t="s">
        <v>105</v>
      </c>
      <c r="AP11" s="27" t="s">
        <v>105</v>
      </c>
      <c r="AQ11" s="27" t="s">
        <v>106</v>
      </c>
      <c r="AR11" s="27" t="s">
        <v>105</v>
      </c>
      <c r="AS11" s="25"/>
    </row>
    <row r="12">
      <c r="A12" s="25" t="s">
        <v>116</v>
      </c>
      <c r="B12" s="26">
        <v>45441.0</v>
      </c>
      <c r="C12" s="27" t="s">
        <v>101</v>
      </c>
      <c r="D12" s="28">
        <v>41.5117</v>
      </c>
      <c r="E12" s="28">
        <v>-82.658</v>
      </c>
      <c r="F12" s="25">
        <f t="shared" si="1"/>
        <v>150</v>
      </c>
      <c r="G12" s="29">
        <v>0.6118055555555556</v>
      </c>
      <c r="H12" s="27">
        <v>6.0</v>
      </c>
      <c r="I12" s="30">
        <v>0.9</v>
      </c>
      <c r="J12" s="31">
        <v>45326.0</v>
      </c>
      <c r="K12" s="27">
        <v>16.0</v>
      </c>
      <c r="L12" s="27">
        <v>6.25</v>
      </c>
      <c r="M12" s="27" t="s">
        <v>103</v>
      </c>
      <c r="N12" s="27" t="s">
        <v>104</v>
      </c>
      <c r="O12" s="27" t="s">
        <v>104</v>
      </c>
      <c r="P12" s="27">
        <v>1.0</v>
      </c>
      <c r="Q12" s="27">
        <v>9.4</v>
      </c>
      <c r="R12" s="27">
        <v>2.0</v>
      </c>
      <c r="S12" s="27">
        <v>250.0</v>
      </c>
      <c r="T12" s="29">
        <v>0.6284722222222222</v>
      </c>
      <c r="U12" s="29">
        <v>0.6118055555555556</v>
      </c>
      <c r="V12" s="27">
        <v>18.18</v>
      </c>
      <c r="W12" s="27">
        <v>765.5</v>
      </c>
      <c r="X12" s="27">
        <v>87.2</v>
      </c>
      <c r="Y12" s="27">
        <v>8.5</v>
      </c>
      <c r="Z12" s="27">
        <v>273.0</v>
      </c>
      <c r="AA12" s="27">
        <v>237.0</v>
      </c>
      <c r="AB12" s="27" t="s">
        <v>104</v>
      </c>
      <c r="AC12" s="27">
        <v>136.0</v>
      </c>
      <c r="AD12" s="27">
        <v>0.13</v>
      </c>
      <c r="AE12" s="27">
        <v>8.37</v>
      </c>
      <c r="AF12" s="27">
        <v>162.5</v>
      </c>
      <c r="AG12" s="27" t="s">
        <v>104</v>
      </c>
      <c r="AH12" s="27" t="s">
        <v>104</v>
      </c>
      <c r="AI12" s="27" t="s">
        <v>104</v>
      </c>
      <c r="AJ12" s="27" t="s">
        <v>104</v>
      </c>
      <c r="AK12" s="27" t="s">
        <v>104</v>
      </c>
      <c r="AL12" s="27" t="s">
        <v>104</v>
      </c>
      <c r="AM12" s="27">
        <v>2.0</v>
      </c>
      <c r="AN12" s="27">
        <v>2.0</v>
      </c>
      <c r="AO12" s="27" t="s">
        <v>105</v>
      </c>
      <c r="AP12" s="27" t="s">
        <v>105</v>
      </c>
      <c r="AQ12" s="27" t="s">
        <v>106</v>
      </c>
      <c r="AR12" s="27" t="s">
        <v>105</v>
      </c>
      <c r="AS12" s="25"/>
    </row>
    <row r="13">
      <c r="A13" s="33" t="s">
        <v>100</v>
      </c>
      <c r="B13" s="34">
        <v>45447.0</v>
      </c>
      <c r="C13" s="35" t="s">
        <v>101</v>
      </c>
      <c r="D13" s="36">
        <v>41.4561</v>
      </c>
      <c r="E13" s="36">
        <v>-83.0071</v>
      </c>
      <c r="F13" s="33">
        <f t="shared" si="1"/>
        <v>156</v>
      </c>
      <c r="G13" s="37">
        <v>0.4027777777777778</v>
      </c>
      <c r="H13" s="35">
        <v>1.0</v>
      </c>
      <c r="I13" s="38">
        <v>0.1</v>
      </c>
      <c r="J13" s="35">
        <v>0.0</v>
      </c>
      <c r="K13" s="35">
        <v>24.0</v>
      </c>
      <c r="L13" s="35">
        <v>1.79</v>
      </c>
      <c r="M13" s="35" t="s">
        <v>117</v>
      </c>
      <c r="N13" s="35">
        <v>15.0</v>
      </c>
      <c r="O13" s="35">
        <v>15.0</v>
      </c>
      <c r="P13" s="35">
        <v>1.0</v>
      </c>
      <c r="Q13" s="35">
        <v>1.2</v>
      </c>
      <c r="R13" s="35">
        <v>2.0</v>
      </c>
      <c r="S13" s="35">
        <v>75.0</v>
      </c>
      <c r="T13" s="37">
        <v>0.4166666666666667</v>
      </c>
      <c r="U13" s="37">
        <v>0.4027777777777778</v>
      </c>
      <c r="V13" s="35">
        <v>20.68</v>
      </c>
      <c r="W13" s="35">
        <v>764.2</v>
      </c>
      <c r="X13" s="35">
        <v>63.6</v>
      </c>
      <c r="Y13" s="35">
        <v>5.83</v>
      </c>
      <c r="Z13" s="35">
        <v>460.0</v>
      </c>
      <c r="AA13" s="35">
        <v>422.0</v>
      </c>
      <c r="AB13" s="35" t="s">
        <v>104</v>
      </c>
      <c r="AC13" s="35">
        <v>230.0</v>
      </c>
      <c r="AD13" s="35">
        <v>0.22</v>
      </c>
      <c r="AE13" s="35">
        <v>8.2</v>
      </c>
      <c r="AF13" s="35">
        <v>108.4</v>
      </c>
      <c r="AG13" s="35" t="s">
        <v>104</v>
      </c>
      <c r="AH13" s="35" t="s">
        <v>104</v>
      </c>
      <c r="AI13" s="35" t="s">
        <v>104</v>
      </c>
      <c r="AJ13" s="35" t="s">
        <v>104</v>
      </c>
      <c r="AK13" s="35" t="s">
        <v>104</v>
      </c>
      <c r="AL13" s="35" t="s">
        <v>104</v>
      </c>
      <c r="AM13" s="35">
        <v>2.0</v>
      </c>
      <c r="AN13" s="35">
        <v>2.0</v>
      </c>
      <c r="AO13" s="35" t="s">
        <v>105</v>
      </c>
      <c r="AP13" s="35" t="s">
        <v>105</v>
      </c>
      <c r="AQ13" s="35" t="s">
        <v>106</v>
      </c>
      <c r="AR13" s="35" t="s">
        <v>105</v>
      </c>
      <c r="AS13" s="35" t="s">
        <v>107</v>
      </c>
    </row>
    <row r="14">
      <c r="A14" s="33" t="s">
        <v>108</v>
      </c>
      <c r="B14" s="34">
        <v>45447.0</v>
      </c>
      <c r="C14" s="35" t="s">
        <v>101</v>
      </c>
      <c r="D14" s="36">
        <v>41.4533</v>
      </c>
      <c r="E14" s="36">
        <v>-82.9608</v>
      </c>
      <c r="F14" s="33">
        <f t="shared" si="1"/>
        <v>156</v>
      </c>
      <c r="G14" s="37">
        <v>0.4215277777777778</v>
      </c>
      <c r="H14" s="35">
        <v>1.0</v>
      </c>
      <c r="I14" s="38">
        <v>0.1</v>
      </c>
      <c r="J14" s="35">
        <v>0.0</v>
      </c>
      <c r="K14" s="35">
        <v>24.0</v>
      </c>
      <c r="L14" s="35">
        <v>1.79</v>
      </c>
      <c r="M14" s="35" t="s">
        <v>117</v>
      </c>
      <c r="N14" s="35">
        <v>20.0</v>
      </c>
      <c r="O14" s="35">
        <v>20.0</v>
      </c>
      <c r="P14" s="35">
        <v>1.0</v>
      </c>
      <c r="Q14" s="35">
        <v>1.8</v>
      </c>
      <c r="R14" s="35">
        <v>3.0</v>
      </c>
      <c r="S14" s="35">
        <v>70.0</v>
      </c>
      <c r="T14" s="37">
        <v>0.43680555555555556</v>
      </c>
      <c r="U14" s="37">
        <v>0.4215277777777778</v>
      </c>
      <c r="V14" s="35">
        <v>21.02</v>
      </c>
      <c r="W14" s="35">
        <v>765.2</v>
      </c>
      <c r="X14" s="35">
        <v>82.5</v>
      </c>
      <c r="Y14" s="35">
        <v>7.64</v>
      </c>
      <c r="Z14" s="35">
        <v>464.0</v>
      </c>
      <c r="AA14" s="35">
        <v>429.0</v>
      </c>
      <c r="AB14" s="35" t="s">
        <v>104</v>
      </c>
      <c r="AC14" s="35">
        <v>232.0</v>
      </c>
      <c r="AD14" s="35">
        <v>0.22</v>
      </c>
      <c r="AE14" s="35">
        <v>8.43</v>
      </c>
      <c r="AF14" s="35">
        <v>140.6</v>
      </c>
      <c r="AG14" s="35" t="s">
        <v>104</v>
      </c>
      <c r="AH14" s="35" t="s">
        <v>104</v>
      </c>
      <c r="AI14" s="35" t="s">
        <v>104</v>
      </c>
      <c r="AJ14" s="35" t="s">
        <v>104</v>
      </c>
      <c r="AK14" s="35" t="s">
        <v>104</v>
      </c>
      <c r="AL14" s="35" t="s">
        <v>104</v>
      </c>
      <c r="AM14" s="35">
        <v>2.0</v>
      </c>
      <c r="AN14" s="35">
        <v>2.0</v>
      </c>
      <c r="AO14" s="35" t="s">
        <v>105</v>
      </c>
      <c r="AP14" s="35" t="s">
        <v>105</v>
      </c>
      <c r="AQ14" s="35" t="s">
        <v>106</v>
      </c>
      <c r="AR14" s="35" t="s">
        <v>105</v>
      </c>
      <c r="AS14" s="33"/>
    </row>
    <row r="15">
      <c r="A15" s="33" t="s">
        <v>109</v>
      </c>
      <c r="B15" s="34">
        <v>45447.0</v>
      </c>
      <c r="C15" s="35" t="s">
        <v>101</v>
      </c>
      <c r="D15" s="36">
        <v>41.4573</v>
      </c>
      <c r="E15" s="36">
        <v>-82.8987</v>
      </c>
      <c r="F15" s="33">
        <f t="shared" si="1"/>
        <v>156</v>
      </c>
      <c r="G15" s="37">
        <v>0.4409722222222222</v>
      </c>
      <c r="H15" s="35">
        <v>1.0</v>
      </c>
      <c r="I15" s="38">
        <v>0.1</v>
      </c>
      <c r="J15" s="35">
        <v>0.0</v>
      </c>
      <c r="K15" s="35">
        <v>24.0</v>
      </c>
      <c r="L15" s="35">
        <v>1.79</v>
      </c>
      <c r="M15" s="35" t="s">
        <v>117</v>
      </c>
      <c r="N15" s="35">
        <v>35.0</v>
      </c>
      <c r="O15" s="35">
        <v>30.0</v>
      </c>
      <c r="P15" s="35">
        <v>1.0</v>
      </c>
      <c r="Q15" s="35">
        <v>2.3</v>
      </c>
      <c r="R15" s="35">
        <v>3.0</v>
      </c>
      <c r="S15" s="35">
        <v>100.0</v>
      </c>
      <c r="T15" s="37">
        <v>0.45208333333333334</v>
      </c>
      <c r="U15" s="37">
        <v>0.4409722222222222</v>
      </c>
      <c r="V15" s="35">
        <v>21.02</v>
      </c>
      <c r="W15" s="35">
        <v>765.5</v>
      </c>
      <c r="X15" s="35">
        <v>93.3</v>
      </c>
      <c r="Y15" s="35">
        <v>8.53</v>
      </c>
      <c r="Z15" s="35">
        <v>481.0</v>
      </c>
      <c r="AA15" s="35">
        <v>445.0</v>
      </c>
      <c r="AB15" s="35" t="s">
        <v>104</v>
      </c>
      <c r="AC15" s="35">
        <v>240.0</v>
      </c>
      <c r="AD15" s="35">
        <v>0.23</v>
      </c>
      <c r="AE15" s="35">
        <v>9.0</v>
      </c>
      <c r="AF15" s="35">
        <v>130.7</v>
      </c>
      <c r="AG15" s="35" t="s">
        <v>104</v>
      </c>
      <c r="AH15" s="35" t="s">
        <v>104</v>
      </c>
      <c r="AI15" s="35" t="s">
        <v>104</v>
      </c>
      <c r="AJ15" s="35" t="s">
        <v>104</v>
      </c>
      <c r="AK15" s="35" t="s">
        <v>104</v>
      </c>
      <c r="AL15" s="35" t="s">
        <v>104</v>
      </c>
      <c r="AM15" s="35">
        <v>2.0</v>
      </c>
      <c r="AN15" s="35">
        <v>2.0</v>
      </c>
      <c r="AO15" s="35" t="s">
        <v>105</v>
      </c>
      <c r="AP15" s="35" t="s">
        <v>105</v>
      </c>
      <c r="AQ15" s="35" t="s">
        <v>106</v>
      </c>
      <c r="AR15" s="35" t="s">
        <v>105</v>
      </c>
      <c r="AS15" s="33"/>
    </row>
    <row r="16">
      <c r="A16" s="33" t="s">
        <v>110</v>
      </c>
      <c r="B16" s="34">
        <v>45447.0</v>
      </c>
      <c r="C16" s="35" t="s">
        <v>101</v>
      </c>
      <c r="D16" s="36">
        <v>41.4802</v>
      </c>
      <c r="E16" s="36">
        <v>-82.8343</v>
      </c>
      <c r="F16" s="33">
        <f t="shared" si="1"/>
        <v>156</v>
      </c>
      <c r="G16" s="37">
        <v>0.4576388888888889</v>
      </c>
      <c r="H16" s="35">
        <v>1.0</v>
      </c>
      <c r="I16" s="38">
        <v>0.1</v>
      </c>
      <c r="J16" s="35">
        <v>0.0</v>
      </c>
      <c r="K16" s="35">
        <v>24.0</v>
      </c>
      <c r="L16" s="35">
        <v>1.79</v>
      </c>
      <c r="M16" s="35" t="s">
        <v>117</v>
      </c>
      <c r="N16" s="32"/>
      <c r="O16" s="32"/>
      <c r="P16" s="35">
        <v>1.0</v>
      </c>
      <c r="Q16" s="35">
        <v>3.8</v>
      </c>
      <c r="R16" s="35">
        <v>3.0</v>
      </c>
      <c r="S16" s="35">
        <v>100.0</v>
      </c>
      <c r="T16" s="37">
        <v>0.4722222222222222</v>
      </c>
      <c r="U16" s="37">
        <v>0.4576388888888889</v>
      </c>
      <c r="V16" s="35">
        <v>21.43</v>
      </c>
      <c r="W16" s="35">
        <v>766.8</v>
      </c>
      <c r="X16" s="35">
        <v>73.5</v>
      </c>
      <c r="Y16" s="35">
        <v>7.46</v>
      </c>
      <c r="Z16" s="35">
        <v>465.0</v>
      </c>
      <c r="AA16" s="35">
        <v>435.0</v>
      </c>
      <c r="AB16" s="35" t="s">
        <v>104</v>
      </c>
      <c r="AC16" s="35">
        <v>232.0</v>
      </c>
      <c r="AD16" s="35">
        <v>0.22</v>
      </c>
      <c r="AE16" s="35">
        <v>8.51</v>
      </c>
      <c r="AF16" s="35">
        <v>104.0</v>
      </c>
      <c r="AG16" s="35" t="s">
        <v>104</v>
      </c>
      <c r="AH16" s="35" t="s">
        <v>104</v>
      </c>
      <c r="AI16" s="35" t="s">
        <v>104</v>
      </c>
      <c r="AJ16" s="35" t="s">
        <v>104</v>
      </c>
      <c r="AK16" s="35" t="s">
        <v>104</v>
      </c>
      <c r="AL16" s="35" t="s">
        <v>104</v>
      </c>
      <c r="AM16" s="35">
        <v>2.0</v>
      </c>
      <c r="AN16" s="35">
        <v>2.0</v>
      </c>
      <c r="AO16" s="35" t="s">
        <v>105</v>
      </c>
      <c r="AP16" s="35" t="s">
        <v>105</v>
      </c>
      <c r="AQ16" s="35" t="s">
        <v>106</v>
      </c>
      <c r="AR16" s="35" t="s">
        <v>105</v>
      </c>
      <c r="AS16" s="33"/>
    </row>
    <row r="17">
      <c r="A17" s="33" t="s">
        <v>111</v>
      </c>
      <c r="B17" s="34">
        <v>45447.0</v>
      </c>
      <c r="C17" s="35" t="s">
        <v>101</v>
      </c>
      <c r="D17" s="36">
        <v>41.4798</v>
      </c>
      <c r="E17" s="36">
        <v>-82.7829</v>
      </c>
      <c r="F17" s="33">
        <f t="shared" si="1"/>
        <v>156</v>
      </c>
      <c r="G17" s="37">
        <v>0.475</v>
      </c>
      <c r="H17" s="35">
        <v>1.0</v>
      </c>
      <c r="I17" s="38">
        <v>0.1</v>
      </c>
      <c r="J17" s="35" t="s">
        <v>102</v>
      </c>
      <c r="K17" s="35">
        <v>25.0</v>
      </c>
      <c r="L17" s="35">
        <v>2.68</v>
      </c>
      <c r="M17" s="35" t="s">
        <v>117</v>
      </c>
      <c r="N17" s="35">
        <v>47.0</v>
      </c>
      <c r="O17" s="35">
        <v>45.0</v>
      </c>
      <c r="P17" s="35">
        <v>1.0</v>
      </c>
      <c r="Q17" s="35">
        <v>2.6</v>
      </c>
      <c r="R17" s="35">
        <v>3.0</v>
      </c>
      <c r="S17" s="35">
        <v>100.0</v>
      </c>
      <c r="T17" s="37">
        <v>0.4861111111111111</v>
      </c>
      <c r="U17" s="37">
        <v>0.475</v>
      </c>
      <c r="V17" s="35">
        <v>22.05</v>
      </c>
      <c r="W17" s="35">
        <v>766.7</v>
      </c>
      <c r="X17" s="35">
        <v>101.8</v>
      </c>
      <c r="Y17" s="35">
        <v>9.48</v>
      </c>
      <c r="Z17" s="35">
        <v>442.0</v>
      </c>
      <c r="AA17" s="35">
        <v>415.0</v>
      </c>
      <c r="AB17" s="35" t="s">
        <v>104</v>
      </c>
      <c r="AC17" s="35">
        <v>221.0</v>
      </c>
      <c r="AD17" s="35">
        <v>0.21</v>
      </c>
      <c r="AE17" s="35">
        <v>9.23</v>
      </c>
      <c r="AF17" s="35">
        <v>103.4</v>
      </c>
      <c r="AG17" s="35" t="s">
        <v>104</v>
      </c>
      <c r="AH17" s="35" t="s">
        <v>104</v>
      </c>
      <c r="AI17" s="35" t="s">
        <v>104</v>
      </c>
      <c r="AJ17" s="35" t="s">
        <v>104</v>
      </c>
      <c r="AK17" s="35" t="s">
        <v>104</v>
      </c>
      <c r="AL17" s="35" t="s">
        <v>104</v>
      </c>
      <c r="AM17" s="35">
        <v>2.0</v>
      </c>
      <c r="AN17" s="35">
        <v>2.0</v>
      </c>
      <c r="AO17" s="35" t="s">
        <v>105</v>
      </c>
      <c r="AP17" s="35" t="s">
        <v>105</v>
      </c>
      <c r="AQ17" s="35" t="s">
        <v>106</v>
      </c>
      <c r="AR17" s="35" t="s">
        <v>105</v>
      </c>
      <c r="AS17" s="33"/>
    </row>
    <row r="18">
      <c r="A18" s="33" t="s">
        <v>112</v>
      </c>
      <c r="B18" s="34">
        <v>45447.0</v>
      </c>
      <c r="C18" s="35" t="s">
        <v>101</v>
      </c>
      <c r="D18" s="36">
        <v>41.4632</v>
      </c>
      <c r="E18" s="36">
        <v>-82.769</v>
      </c>
      <c r="F18" s="33">
        <f t="shared" si="1"/>
        <v>156</v>
      </c>
      <c r="G18" s="37">
        <v>0.48819444444444443</v>
      </c>
      <c r="H18" s="35">
        <v>1.0</v>
      </c>
      <c r="I18" s="38">
        <v>0.2</v>
      </c>
      <c r="J18" s="35" t="s">
        <v>102</v>
      </c>
      <c r="K18" s="35">
        <v>25.0</v>
      </c>
      <c r="L18" s="35">
        <v>3.12</v>
      </c>
      <c r="M18" s="35" t="s">
        <v>117</v>
      </c>
      <c r="N18" s="35">
        <v>46.0</v>
      </c>
      <c r="O18" s="35">
        <v>48.0</v>
      </c>
      <c r="P18" s="35">
        <v>1.0</v>
      </c>
      <c r="Q18" s="35">
        <v>2.8</v>
      </c>
      <c r="R18" s="35">
        <v>2.0</v>
      </c>
      <c r="S18" s="35">
        <v>100.0</v>
      </c>
      <c r="T18" s="37">
        <v>0.4965277777777778</v>
      </c>
      <c r="U18" s="37">
        <v>0.48819444444444443</v>
      </c>
      <c r="V18" s="35">
        <v>21.26</v>
      </c>
      <c r="W18" s="35">
        <v>766.6</v>
      </c>
      <c r="X18" s="35">
        <v>102.4</v>
      </c>
      <c r="Y18" s="35">
        <v>9.28</v>
      </c>
      <c r="Z18" s="35">
        <v>434.0</v>
      </c>
      <c r="AA18" s="35">
        <v>404.0</v>
      </c>
      <c r="AB18" s="35" t="s">
        <v>104</v>
      </c>
      <c r="AC18" s="35">
        <v>217.0</v>
      </c>
      <c r="AD18" s="35">
        <v>0.21</v>
      </c>
      <c r="AE18" s="35">
        <v>9.15</v>
      </c>
      <c r="AF18" s="35">
        <v>106.2</v>
      </c>
      <c r="AG18" s="35" t="s">
        <v>104</v>
      </c>
      <c r="AH18" s="35" t="s">
        <v>104</v>
      </c>
      <c r="AI18" s="35" t="s">
        <v>104</v>
      </c>
      <c r="AJ18" s="35" t="s">
        <v>104</v>
      </c>
      <c r="AK18" s="35" t="s">
        <v>104</v>
      </c>
      <c r="AL18" s="35" t="s">
        <v>104</v>
      </c>
      <c r="AM18" s="35">
        <v>2.0</v>
      </c>
      <c r="AN18" s="35">
        <v>2.0</v>
      </c>
      <c r="AO18" s="35" t="s">
        <v>105</v>
      </c>
      <c r="AP18" s="35" t="s">
        <v>105</v>
      </c>
      <c r="AQ18" s="35" t="s">
        <v>106</v>
      </c>
      <c r="AR18" s="35" t="s">
        <v>105</v>
      </c>
      <c r="AS18" s="33"/>
    </row>
    <row r="19">
      <c r="A19" s="33" t="s">
        <v>113</v>
      </c>
      <c r="B19" s="34">
        <v>45447.0</v>
      </c>
      <c r="C19" s="35" t="s">
        <v>101</v>
      </c>
      <c r="D19" s="36">
        <v>41.4774</v>
      </c>
      <c r="E19" s="36">
        <v>-82.7398</v>
      </c>
      <c r="F19" s="33">
        <f t="shared" si="1"/>
        <v>156</v>
      </c>
      <c r="G19" s="37">
        <v>0.5006944444444444</v>
      </c>
      <c r="H19" s="35">
        <v>1.0</v>
      </c>
      <c r="I19" s="38">
        <v>0.2</v>
      </c>
      <c r="J19" s="35" t="s">
        <v>102</v>
      </c>
      <c r="K19" s="35">
        <v>25.0</v>
      </c>
      <c r="L19" s="35">
        <v>2.68</v>
      </c>
      <c r="M19" s="35" t="s">
        <v>117</v>
      </c>
      <c r="N19" s="35">
        <v>58.0</v>
      </c>
      <c r="O19" s="35">
        <v>58.0</v>
      </c>
      <c r="P19" s="35">
        <v>1.0</v>
      </c>
      <c r="Q19" s="35">
        <v>3.0</v>
      </c>
      <c r="R19" s="35">
        <v>3.0</v>
      </c>
      <c r="S19" s="35">
        <v>150.0</v>
      </c>
      <c r="T19" s="37">
        <v>0.5138888888888888</v>
      </c>
      <c r="U19" s="37">
        <v>0.5006944444444444</v>
      </c>
      <c r="V19" s="35">
        <v>21.52</v>
      </c>
      <c r="W19" s="35">
        <v>766.4</v>
      </c>
      <c r="X19" s="35">
        <v>110.5</v>
      </c>
      <c r="Y19" s="35">
        <v>10.12</v>
      </c>
      <c r="Z19" s="35">
        <v>392.0</v>
      </c>
      <c r="AA19" s="35">
        <v>365.0</v>
      </c>
      <c r="AB19" s="35" t="s">
        <v>104</v>
      </c>
      <c r="AC19" s="35">
        <v>197.0</v>
      </c>
      <c r="AD19" s="35">
        <v>0.19</v>
      </c>
      <c r="AE19" s="35">
        <v>9.41</v>
      </c>
      <c r="AF19" s="35">
        <v>160.8</v>
      </c>
      <c r="AG19" s="35" t="s">
        <v>104</v>
      </c>
      <c r="AH19" s="35" t="s">
        <v>104</v>
      </c>
      <c r="AI19" s="35" t="s">
        <v>104</v>
      </c>
      <c r="AJ19" s="35" t="s">
        <v>104</v>
      </c>
      <c r="AK19" s="35" t="s">
        <v>104</v>
      </c>
      <c r="AL19" s="35" t="s">
        <v>104</v>
      </c>
      <c r="AM19" s="35">
        <v>2.0</v>
      </c>
      <c r="AN19" s="35">
        <v>2.0</v>
      </c>
      <c r="AO19" s="35" t="s">
        <v>105</v>
      </c>
      <c r="AP19" s="35" t="s">
        <v>105</v>
      </c>
      <c r="AQ19" s="35" t="s">
        <v>106</v>
      </c>
      <c r="AR19" s="35" t="s">
        <v>105</v>
      </c>
      <c r="AS19" s="33"/>
    </row>
    <row r="20">
      <c r="A20" s="33" t="s">
        <v>114</v>
      </c>
      <c r="B20" s="34">
        <v>45447.0</v>
      </c>
      <c r="C20" s="35" t="s">
        <v>101</v>
      </c>
      <c r="D20" s="36">
        <v>41.469</v>
      </c>
      <c r="E20" s="36">
        <v>-82.715</v>
      </c>
      <c r="F20" s="33">
        <f t="shared" si="1"/>
        <v>156</v>
      </c>
      <c r="G20" s="37">
        <v>0.5159722222222223</v>
      </c>
      <c r="H20" s="35">
        <v>1.0</v>
      </c>
      <c r="I20" s="38">
        <v>0.2</v>
      </c>
      <c r="J20" s="35" t="s">
        <v>102</v>
      </c>
      <c r="K20" s="35">
        <v>25.0</v>
      </c>
      <c r="L20" s="35">
        <v>3.12</v>
      </c>
      <c r="M20" s="35" t="s">
        <v>117</v>
      </c>
      <c r="N20" s="35">
        <v>60.0</v>
      </c>
      <c r="O20" s="35">
        <v>65.0</v>
      </c>
      <c r="P20" s="35">
        <v>1.0</v>
      </c>
      <c r="Q20" s="35">
        <v>3.6</v>
      </c>
      <c r="R20" s="35">
        <v>3.0</v>
      </c>
      <c r="S20" s="35">
        <v>125.0</v>
      </c>
      <c r="T20" s="37">
        <v>0.5298611111111111</v>
      </c>
      <c r="U20" s="37">
        <v>0.5159722222222223</v>
      </c>
      <c r="V20" s="35">
        <v>21.47</v>
      </c>
      <c r="W20" s="35">
        <v>765.5</v>
      </c>
      <c r="X20" s="35">
        <v>101.4</v>
      </c>
      <c r="Y20" s="35">
        <v>9.32</v>
      </c>
      <c r="Z20" s="35">
        <v>374.0</v>
      </c>
      <c r="AA20" s="35">
        <v>350.0</v>
      </c>
      <c r="AB20" s="35" t="s">
        <v>104</v>
      </c>
      <c r="AC20" s="35">
        <v>187.0</v>
      </c>
      <c r="AD20" s="35">
        <v>0.18</v>
      </c>
      <c r="AE20" s="35">
        <v>8.83</v>
      </c>
      <c r="AF20" s="35">
        <v>89.5</v>
      </c>
      <c r="AG20" s="35" t="s">
        <v>104</v>
      </c>
      <c r="AH20" s="35" t="s">
        <v>104</v>
      </c>
      <c r="AI20" s="35" t="s">
        <v>104</v>
      </c>
      <c r="AJ20" s="35" t="s">
        <v>104</v>
      </c>
      <c r="AK20" s="35" t="s">
        <v>104</v>
      </c>
      <c r="AL20" s="35" t="s">
        <v>104</v>
      </c>
      <c r="AM20" s="35">
        <v>2.0</v>
      </c>
      <c r="AN20" s="35">
        <v>2.0</v>
      </c>
      <c r="AO20" s="35" t="s">
        <v>105</v>
      </c>
      <c r="AP20" s="35" t="s">
        <v>105</v>
      </c>
      <c r="AQ20" s="35" t="s">
        <v>106</v>
      </c>
      <c r="AR20" s="35" t="s">
        <v>105</v>
      </c>
      <c r="AS20" s="33"/>
    </row>
    <row r="21" ht="15.75" customHeight="1">
      <c r="A21" s="33" t="s">
        <v>115</v>
      </c>
      <c r="B21" s="34">
        <v>45447.0</v>
      </c>
      <c r="C21" s="35" t="s">
        <v>101</v>
      </c>
      <c r="D21" s="36">
        <v>41.4597</v>
      </c>
      <c r="E21" s="36">
        <v>-82.676</v>
      </c>
      <c r="F21" s="33">
        <f t="shared" si="1"/>
        <v>156</v>
      </c>
      <c r="G21" s="37">
        <v>0.5319444444444444</v>
      </c>
      <c r="H21" s="35">
        <v>1.0</v>
      </c>
      <c r="I21" s="38">
        <v>0.2</v>
      </c>
      <c r="J21" s="35">
        <v>0.0</v>
      </c>
      <c r="K21" s="35">
        <v>25.5</v>
      </c>
      <c r="L21" s="35">
        <v>2.24</v>
      </c>
      <c r="M21" s="35" t="s">
        <v>117</v>
      </c>
      <c r="N21" s="35">
        <v>45.0</v>
      </c>
      <c r="O21" s="35">
        <v>45.0</v>
      </c>
      <c r="P21" s="35">
        <v>1.0</v>
      </c>
      <c r="Q21" s="35">
        <v>1.3</v>
      </c>
      <c r="R21" s="35">
        <v>2.0</v>
      </c>
      <c r="S21" s="35">
        <v>150.0</v>
      </c>
      <c r="T21" s="37">
        <v>0.041666666666666664</v>
      </c>
      <c r="U21" s="37">
        <v>0.5319444444444444</v>
      </c>
      <c r="V21" s="35">
        <v>20.75</v>
      </c>
      <c r="W21" s="35">
        <v>765.7</v>
      </c>
      <c r="X21" s="35">
        <v>101.0</v>
      </c>
      <c r="Y21" s="35">
        <v>9.3</v>
      </c>
      <c r="Z21" s="35">
        <v>358.0</v>
      </c>
      <c r="AA21" s="35">
        <v>358.0</v>
      </c>
      <c r="AB21" s="35" t="s">
        <v>104</v>
      </c>
      <c r="AC21" s="35">
        <v>190.0</v>
      </c>
      <c r="AD21" s="35">
        <v>0.18</v>
      </c>
      <c r="AE21" s="35">
        <v>8.95</v>
      </c>
      <c r="AF21" s="35">
        <v>125.3</v>
      </c>
      <c r="AG21" s="35" t="s">
        <v>104</v>
      </c>
      <c r="AH21" s="35" t="s">
        <v>104</v>
      </c>
      <c r="AI21" s="35" t="s">
        <v>104</v>
      </c>
      <c r="AJ21" s="35" t="s">
        <v>104</v>
      </c>
      <c r="AK21" s="35" t="s">
        <v>104</v>
      </c>
      <c r="AL21" s="35" t="s">
        <v>104</v>
      </c>
      <c r="AM21" s="35">
        <v>2.0</v>
      </c>
      <c r="AN21" s="35">
        <v>2.0</v>
      </c>
      <c r="AO21" s="35" t="s">
        <v>105</v>
      </c>
      <c r="AP21" s="35" t="s">
        <v>105</v>
      </c>
      <c r="AQ21" s="35" t="s">
        <v>106</v>
      </c>
      <c r="AR21" s="35" t="s">
        <v>105</v>
      </c>
      <c r="AS21" s="33"/>
    </row>
    <row r="22" ht="15.75" customHeight="1">
      <c r="A22" s="33" t="s">
        <v>116</v>
      </c>
      <c r="B22" s="34">
        <v>45447.0</v>
      </c>
      <c r="C22" s="35" t="s">
        <v>101</v>
      </c>
      <c r="D22" s="36">
        <v>41.5117</v>
      </c>
      <c r="E22" s="36">
        <v>-82.658</v>
      </c>
      <c r="F22" s="33">
        <f t="shared" si="1"/>
        <v>156</v>
      </c>
      <c r="G22" s="37">
        <v>0.5527777777777778</v>
      </c>
      <c r="H22" s="35">
        <v>1.0</v>
      </c>
      <c r="I22" s="38">
        <v>0.2</v>
      </c>
      <c r="J22" s="39">
        <v>45293.0</v>
      </c>
      <c r="K22" s="35">
        <v>26.0</v>
      </c>
      <c r="L22" s="35">
        <v>3.12</v>
      </c>
      <c r="M22" s="35" t="s">
        <v>117</v>
      </c>
      <c r="N22" s="35">
        <v>250.0</v>
      </c>
      <c r="O22" s="35">
        <v>250.0</v>
      </c>
      <c r="P22" s="35">
        <v>1.0</v>
      </c>
      <c r="Q22" s="35">
        <v>9.6</v>
      </c>
      <c r="R22" s="35">
        <v>2.0</v>
      </c>
      <c r="S22" s="35">
        <v>300.0</v>
      </c>
      <c r="T22" s="37">
        <v>0.06597222222222222</v>
      </c>
      <c r="U22" s="37">
        <v>0.5527777777777778</v>
      </c>
      <c r="V22" s="35">
        <v>20.03</v>
      </c>
      <c r="W22" s="35">
        <v>766.7</v>
      </c>
      <c r="X22" s="35">
        <v>91.5</v>
      </c>
      <c r="Y22" s="35">
        <v>8.63</v>
      </c>
      <c r="Z22" s="35">
        <v>281.0</v>
      </c>
      <c r="AA22" s="35">
        <v>254.0</v>
      </c>
      <c r="AB22" s="35" t="s">
        <v>104</v>
      </c>
      <c r="AC22" s="35">
        <v>140.0</v>
      </c>
      <c r="AD22" s="35">
        <v>0.13</v>
      </c>
      <c r="AE22" s="35">
        <v>8.89</v>
      </c>
      <c r="AF22" s="35">
        <v>122.8</v>
      </c>
      <c r="AG22" s="35" t="s">
        <v>104</v>
      </c>
      <c r="AH22" s="35" t="s">
        <v>104</v>
      </c>
      <c r="AI22" s="35" t="s">
        <v>104</v>
      </c>
      <c r="AJ22" s="35" t="s">
        <v>104</v>
      </c>
      <c r="AK22" s="35" t="s">
        <v>104</v>
      </c>
      <c r="AL22" s="35" t="s">
        <v>104</v>
      </c>
      <c r="AM22" s="35">
        <v>2.0</v>
      </c>
      <c r="AN22" s="35">
        <v>2.0</v>
      </c>
      <c r="AO22" s="35" t="s">
        <v>105</v>
      </c>
      <c r="AP22" s="35" t="s">
        <v>105</v>
      </c>
      <c r="AQ22" s="35" t="s">
        <v>106</v>
      </c>
      <c r="AR22" s="35" t="s">
        <v>105</v>
      </c>
      <c r="AS22" s="33"/>
    </row>
    <row r="23" ht="15.75" customHeight="1">
      <c r="A23" s="25" t="s">
        <v>100</v>
      </c>
      <c r="B23" s="26">
        <v>45454.0</v>
      </c>
      <c r="C23" s="27" t="s">
        <v>101</v>
      </c>
      <c r="D23" s="28">
        <v>41.4561</v>
      </c>
      <c r="E23" s="28">
        <v>-83.0071</v>
      </c>
      <c r="F23" s="25">
        <f t="shared" si="1"/>
        <v>163</v>
      </c>
      <c r="G23" s="29">
        <v>0.4097222222222222</v>
      </c>
      <c r="H23" s="27">
        <v>0.0</v>
      </c>
      <c r="I23" s="30">
        <v>0.0</v>
      </c>
      <c r="J23" s="27">
        <v>0.0</v>
      </c>
      <c r="K23" s="27">
        <v>18.0</v>
      </c>
      <c r="L23" s="27">
        <v>3.055</v>
      </c>
      <c r="M23" s="27" t="s">
        <v>118</v>
      </c>
      <c r="N23" s="27">
        <v>20.0</v>
      </c>
      <c r="O23" s="27">
        <v>20.0</v>
      </c>
      <c r="P23" s="27">
        <v>1.0</v>
      </c>
      <c r="Q23" s="27">
        <v>1.2</v>
      </c>
      <c r="R23" s="27">
        <v>2.0</v>
      </c>
      <c r="S23" s="27">
        <v>100.0</v>
      </c>
      <c r="T23" s="29">
        <v>0.4270833333333333</v>
      </c>
      <c r="U23" s="29">
        <v>0.4152777777777778</v>
      </c>
      <c r="V23" s="27" t="s">
        <v>104</v>
      </c>
      <c r="W23" s="27">
        <v>745.8</v>
      </c>
      <c r="X23" s="27">
        <v>92.5</v>
      </c>
      <c r="Y23" s="27">
        <v>8.48</v>
      </c>
      <c r="Z23" s="27" t="s">
        <v>104</v>
      </c>
      <c r="AA23" s="27" t="s">
        <v>104</v>
      </c>
      <c r="AB23" s="27" t="s">
        <v>104</v>
      </c>
      <c r="AC23" s="27" t="s">
        <v>104</v>
      </c>
      <c r="AD23" s="27" t="s">
        <v>104</v>
      </c>
      <c r="AE23" s="27">
        <v>8.19</v>
      </c>
      <c r="AF23" s="27">
        <v>121.1</v>
      </c>
      <c r="AG23" s="27">
        <v>40.42</v>
      </c>
      <c r="AH23" s="27">
        <v>0.0</v>
      </c>
      <c r="AI23" s="27">
        <v>1.37</v>
      </c>
      <c r="AJ23" s="27">
        <v>1.35</v>
      </c>
      <c r="AK23" s="27">
        <v>10.2</v>
      </c>
      <c r="AL23" s="27">
        <v>36.17</v>
      </c>
      <c r="AM23" s="27">
        <v>2.0</v>
      </c>
      <c r="AN23" s="27">
        <v>2.0</v>
      </c>
      <c r="AO23" s="27" t="s">
        <v>105</v>
      </c>
      <c r="AP23" s="27" t="s">
        <v>105</v>
      </c>
      <c r="AQ23" s="27" t="s">
        <v>119</v>
      </c>
      <c r="AR23" s="27" t="s">
        <v>103</v>
      </c>
      <c r="AS23" s="27" t="s">
        <v>120</v>
      </c>
    </row>
    <row r="24" ht="15.75" customHeight="1">
      <c r="A24" s="25" t="s">
        <v>108</v>
      </c>
      <c r="B24" s="26">
        <v>45454.0</v>
      </c>
      <c r="C24" s="27" t="s">
        <v>101</v>
      </c>
      <c r="D24" s="28">
        <v>41.4533</v>
      </c>
      <c r="E24" s="28">
        <v>-82.9608</v>
      </c>
      <c r="F24" s="25">
        <f t="shared" si="1"/>
        <v>163</v>
      </c>
      <c r="G24" s="29">
        <v>0.4326388888888889</v>
      </c>
      <c r="H24" s="27">
        <v>0.0</v>
      </c>
      <c r="I24" s="30">
        <v>0.0</v>
      </c>
      <c r="J24" s="27">
        <v>0.0</v>
      </c>
      <c r="K24" s="27">
        <v>18.0</v>
      </c>
      <c r="L24" s="27">
        <v>2.222</v>
      </c>
      <c r="M24" s="27" t="s">
        <v>118</v>
      </c>
      <c r="N24" s="27">
        <v>45.0</v>
      </c>
      <c r="O24" s="27">
        <v>45.0</v>
      </c>
      <c r="P24" s="27">
        <v>1.0</v>
      </c>
      <c r="Q24" s="27">
        <v>1.8</v>
      </c>
      <c r="R24" s="27">
        <v>3.0</v>
      </c>
      <c r="S24" s="27">
        <v>100.0</v>
      </c>
      <c r="T24" s="29">
        <v>0.44583333333333336</v>
      </c>
      <c r="U24" s="29">
        <v>0.43472222222222223</v>
      </c>
      <c r="V24" s="27" t="s">
        <v>104</v>
      </c>
      <c r="W24" s="27">
        <v>745.8</v>
      </c>
      <c r="X24" s="27">
        <v>127.8</v>
      </c>
      <c r="Y24" s="27">
        <v>11.48</v>
      </c>
      <c r="Z24" s="27" t="s">
        <v>104</v>
      </c>
      <c r="AA24" s="27" t="s">
        <v>104</v>
      </c>
      <c r="AB24" s="27" t="s">
        <v>104</v>
      </c>
      <c r="AC24" s="27" t="s">
        <v>104</v>
      </c>
      <c r="AD24" s="27" t="s">
        <v>104</v>
      </c>
      <c r="AE24" s="27">
        <v>8.82</v>
      </c>
      <c r="AF24" s="27">
        <v>154.7</v>
      </c>
      <c r="AG24" s="27">
        <v>12.32</v>
      </c>
      <c r="AH24" s="27">
        <v>0.0</v>
      </c>
      <c r="AI24" s="27">
        <v>4.47</v>
      </c>
      <c r="AJ24" s="27">
        <v>3.73</v>
      </c>
      <c r="AK24" s="27">
        <v>13.05</v>
      </c>
      <c r="AL24" s="27">
        <v>46.08</v>
      </c>
      <c r="AM24" s="27">
        <v>2.0</v>
      </c>
      <c r="AN24" s="27">
        <v>2.0</v>
      </c>
      <c r="AO24" s="27" t="s">
        <v>105</v>
      </c>
      <c r="AP24" s="27" t="s">
        <v>105</v>
      </c>
      <c r="AQ24" s="27" t="s">
        <v>119</v>
      </c>
      <c r="AR24" s="27" t="s">
        <v>103</v>
      </c>
      <c r="AS24" s="25"/>
    </row>
    <row r="25" ht="15.75" customHeight="1">
      <c r="A25" s="25" t="s">
        <v>109</v>
      </c>
      <c r="B25" s="26">
        <v>45454.0</v>
      </c>
      <c r="C25" s="27" t="s">
        <v>101</v>
      </c>
      <c r="D25" s="28">
        <v>41.4573</v>
      </c>
      <c r="E25" s="28">
        <v>-82.8987</v>
      </c>
      <c r="F25" s="25">
        <f t="shared" si="1"/>
        <v>163</v>
      </c>
      <c r="G25" s="29">
        <v>0.45</v>
      </c>
      <c r="H25" s="27">
        <v>0.0</v>
      </c>
      <c r="I25" s="30">
        <v>0.0</v>
      </c>
      <c r="J25" s="27">
        <v>0.0</v>
      </c>
      <c r="K25" s="27">
        <v>18.0</v>
      </c>
      <c r="L25" s="27">
        <v>2.222</v>
      </c>
      <c r="M25" s="27" t="s">
        <v>118</v>
      </c>
      <c r="N25" s="27">
        <v>25.0</v>
      </c>
      <c r="O25" s="27">
        <v>25.0</v>
      </c>
      <c r="P25" s="27">
        <v>1.0</v>
      </c>
      <c r="Q25" s="27">
        <v>2.3</v>
      </c>
      <c r="R25" s="27">
        <v>3.0</v>
      </c>
      <c r="S25" s="27">
        <v>100.0</v>
      </c>
      <c r="T25" s="29">
        <v>0.46597222222222223</v>
      </c>
      <c r="U25" s="29">
        <v>0.4513888888888889</v>
      </c>
      <c r="V25" s="27" t="s">
        <v>104</v>
      </c>
      <c r="W25" s="27">
        <v>745.9</v>
      </c>
      <c r="X25" s="27">
        <v>97.4</v>
      </c>
      <c r="Y25" s="27">
        <v>8.77</v>
      </c>
      <c r="Z25" s="27" t="s">
        <v>104</v>
      </c>
      <c r="AA25" s="27" t="s">
        <v>104</v>
      </c>
      <c r="AB25" s="27" t="s">
        <v>104</v>
      </c>
      <c r="AC25" s="27" t="s">
        <v>104</v>
      </c>
      <c r="AD25" s="27" t="s">
        <v>104</v>
      </c>
      <c r="AE25" s="27">
        <v>8.71</v>
      </c>
      <c r="AF25" s="27">
        <v>148.6</v>
      </c>
      <c r="AG25" s="27">
        <v>27.41</v>
      </c>
      <c r="AH25" s="27">
        <v>0.0</v>
      </c>
      <c r="AI25" s="27">
        <v>3.03</v>
      </c>
      <c r="AJ25" s="27">
        <v>2.62</v>
      </c>
      <c r="AK25" s="27">
        <v>18.7</v>
      </c>
      <c r="AL25" s="27">
        <v>65.77</v>
      </c>
      <c r="AM25" s="27">
        <v>2.0</v>
      </c>
      <c r="AN25" s="27">
        <v>2.0</v>
      </c>
      <c r="AO25" s="27" t="s">
        <v>105</v>
      </c>
      <c r="AP25" s="27" t="s">
        <v>105</v>
      </c>
      <c r="AQ25" s="27" t="s">
        <v>119</v>
      </c>
      <c r="AR25" s="27" t="s">
        <v>103</v>
      </c>
      <c r="AS25" s="25"/>
    </row>
    <row r="26" ht="15.75" customHeight="1">
      <c r="A26" s="25" t="s">
        <v>110</v>
      </c>
      <c r="B26" s="26">
        <v>45454.0</v>
      </c>
      <c r="C26" s="27" t="s">
        <v>101</v>
      </c>
      <c r="D26" s="28">
        <v>41.4802</v>
      </c>
      <c r="E26" s="28">
        <v>-82.8343</v>
      </c>
      <c r="F26" s="25">
        <f t="shared" si="1"/>
        <v>163</v>
      </c>
      <c r="G26" s="29">
        <v>0.47291666666666665</v>
      </c>
      <c r="H26" s="27">
        <v>0.0</v>
      </c>
      <c r="I26" s="30">
        <v>0.0</v>
      </c>
      <c r="J26" s="27">
        <v>0.0</v>
      </c>
      <c r="K26" s="27">
        <v>19.0</v>
      </c>
      <c r="L26" s="27">
        <v>3.055</v>
      </c>
      <c r="M26" s="27" t="s">
        <v>118</v>
      </c>
      <c r="N26" s="40">
        <v>55.0</v>
      </c>
      <c r="O26" s="40">
        <v>35.0</v>
      </c>
      <c r="P26" s="27">
        <v>1.0</v>
      </c>
      <c r="Q26" s="27">
        <v>3.8</v>
      </c>
      <c r="R26" s="27">
        <v>3.0</v>
      </c>
      <c r="S26" s="27">
        <v>100.0</v>
      </c>
      <c r="T26" s="29">
        <v>0.48194444444444445</v>
      </c>
      <c r="U26" s="29">
        <v>0.4756944444444444</v>
      </c>
      <c r="V26" s="27" t="s">
        <v>104</v>
      </c>
      <c r="W26" s="27">
        <v>746.0</v>
      </c>
      <c r="X26" s="27">
        <v>114.4</v>
      </c>
      <c r="Y26" s="27">
        <v>10.22</v>
      </c>
      <c r="Z26" s="27" t="s">
        <v>104</v>
      </c>
      <c r="AA26" s="27" t="s">
        <v>104</v>
      </c>
      <c r="AB26" s="27" t="s">
        <v>104</v>
      </c>
      <c r="AC26" s="27" t="s">
        <v>104</v>
      </c>
      <c r="AD26" s="27" t="s">
        <v>104</v>
      </c>
      <c r="AE26" s="27">
        <v>8.59</v>
      </c>
      <c r="AF26" s="27">
        <v>142.2</v>
      </c>
      <c r="AG26" s="27">
        <v>13.79</v>
      </c>
      <c r="AH26" s="27">
        <v>0.0</v>
      </c>
      <c r="AI26" s="27">
        <v>2.3</v>
      </c>
      <c r="AJ26" s="27">
        <v>2.06</v>
      </c>
      <c r="AK26" s="27">
        <v>7.63</v>
      </c>
      <c r="AL26" s="27">
        <v>27.23</v>
      </c>
      <c r="AM26" s="27">
        <v>2.0</v>
      </c>
      <c r="AN26" s="27">
        <v>2.0</v>
      </c>
      <c r="AO26" s="27" t="s">
        <v>105</v>
      </c>
      <c r="AP26" s="27" t="s">
        <v>105</v>
      </c>
      <c r="AQ26" s="27" t="s">
        <v>119</v>
      </c>
      <c r="AR26" s="27" t="s">
        <v>103</v>
      </c>
      <c r="AS26" s="25"/>
    </row>
    <row r="27" ht="15.75" customHeight="1">
      <c r="A27" s="25" t="s">
        <v>111</v>
      </c>
      <c r="B27" s="26">
        <v>45454.0</v>
      </c>
      <c r="C27" s="27" t="s">
        <v>101</v>
      </c>
      <c r="D27" s="28">
        <v>41.4798</v>
      </c>
      <c r="E27" s="28">
        <v>-82.7829</v>
      </c>
      <c r="F27" s="25">
        <f t="shared" si="1"/>
        <v>163</v>
      </c>
      <c r="G27" s="29">
        <v>0.5166666666666667</v>
      </c>
      <c r="H27" s="27">
        <v>0.0</v>
      </c>
      <c r="I27" s="30">
        <v>0.0</v>
      </c>
      <c r="J27" s="27">
        <v>0.0</v>
      </c>
      <c r="K27" s="27">
        <v>19.0</v>
      </c>
      <c r="L27" s="27">
        <v>3.055</v>
      </c>
      <c r="M27" s="27" t="s">
        <v>118</v>
      </c>
      <c r="N27" s="27">
        <v>55.0</v>
      </c>
      <c r="O27" s="27">
        <v>55.0</v>
      </c>
      <c r="P27" s="27">
        <v>1.0</v>
      </c>
      <c r="Q27" s="27">
        <v>2.6</v>
      </c>
      <c r="R27" s="27">
        <v>3.0</v>
      </c>
      <c r="S27" s="27">
        <v>125.0</v>
      </c>
      <c r="T27" s="29">
        <v>0.5277777777777778</v>
      </c>
      <c r="U27" s="29">
        <v>0.5180555555555556</v>
      </c>
      <c r="V27" s="27" t="s">
        <v>104</v>
      </c>
      <c r="W27" s="27">
        <v>745.8</v>
      </c>
      <c r="X27" s="27">
        <v>140.7</v>
      </c>
      <c r="Y27" s="27">
        <v>12.47</v>
      </c>
      <c r="Z27" s="27" t="s">
        <v>104</v>
      </c>
      <c r="AA27" s="27" t="s">
        <v>104</v>
      </c>
      <c r="AB27" s="27" t="s">
        <v>104</v>
      </c>
      <c r="AC27" s="27" t="s">
        <v>104</v>
      </c>
      <c r="AD27" s="27" t="s">
        <v>104</v>
      </c>
      <c r="AE27" s="27">
        <v>8.84</v>
      </c>
      <c r="AF27" s="27">
        <v>155.8</v>
      </c>
      <c r="AG27" s="27">
        <v>8.46</v>
      </c>
      <c r="AH27" s="27">
        <v>0.0</v>
      </c>
      <c r="AI27" s="27">
        <v>2.43</v>
      </c>
      <c r="AJ27" s="27">
        <v>2.16</v>
      </c>
      <c r="AK27" s="27">
        <v>10.0</v>
      </c>
      <c r="AL27" s="27">
        <v>35.47</v>
      </c>
      <c r="AM27" s="27">
        <v>2.0</v>
      </c>
      <c r="AN27" s="27">
        <v>2.0</v>
      </c>
      <c r="AO27" s="27" t="s">
        <v>105</v>
      </c>
      <c r="AP27" s="27" t="s">
        <v>105</v>
      </c>
      <c r="AQ27" s="27" t="s">
        <v>119</v>
      </c>
      <c r="AR27" s="27" t="s">
        <v>103</v>
      </c>
      <c r="AS27" s="25"/>
    </row>
    <row r="28" ht="15.75" customHeight="1">
      <c r="A28" s="25" t="s">
        <v>112</v>
      </c>
      <c r="B28" s="26">
        <v>45454.0</v>
      </c>
      <c r="C28" s="27" t="s">
        <v>101</v>
      </c>
      <c r="D28" s="28">
        <v>41.4632</v>
      </c>
      <c r="E28" s="28">
        <v>-82.769</v>
      </c>
      <c r="F28" s="25">
        <f t="shared" si="1"/>
        <v>163</v>
      </c>
      <c r="G28" s="29">
        <v>0.53125</v>
      </c>
      <c r="H28" s="27">
        <v>0.0</v>
      </c>
      <c r="I28" s="30">
        <v>0.0</v>
      </c>
      <c r="J28" s="27">
        <v>1.0</v>
      </c>
      <c r="K28" s="27">
        <v>19.0</v>
      </c>
      <c r="L28" s="27">
        <v>3.055</v>
      </c>
      <c r="M28" s="27" t="s">
        <v>118</v>
      </c>
      <c r="N28" s="27">
        <v>75.0</v>
      </c>
      <c r="O28" s="27">
        <v>75.0</v>
      </c>
      <c r="P28" s="27">
        <v>1.0</v>
      </c>
      <c r="Q28" s="27">
        <v>2.8</v>
      </c>
      <c r="R28" s="27">
        <v>2.0</v>
      </c>
      <c r="S28" s="27">
        <v>125.0</v>
      </c>
      <c r="T28" s="29">
        <v>0.5416666666666666</v>
      </c>
      <c r="U28" s="29">
        <v>0.5319444444444444</v>
      </c>
      <c r="V28" s="27" t="s">
        <v>104</v>
      </c>
      <c r="W28" s="27">
        <v>745.9</v>
      </c>
      <c r="X28" s="27">
        <v>121.8</v>
      </c>
      <c r="Y28" s="27">
        <v>10.84</v>
      </c>
      <c r="Z28" s="27" t="s">
        <v>104</v>
      </c>
      <c r="AA28" s="27" t="s">
        <v>104</v>
      </c>
      <c r="AB28" s="27" t="s">
        <v>104</v>
      </c>
      <c r="AC28" s="27" t="s">
        <v>104</v>
      </c>
      <c r="AD28" s="27" t="s">
        <v>104</v>
      </c>
      <c r="AE28" s="27">
        <v>8.64</v>
      </c>
      <c r="AF28" s="27">
        <v>144.8</v>
      </c>
      <c r="AG28" s="27">
        <v>4.42</v>
      </c>
      <c r="AH28" s="27">
        <v>0.0</v>
      </c>
      <c r="AI28" s="27">
        <v>1.16</v>
      </c>
      <c r="AJ28" s="27">
        <v>1.19</v>
      </c>
      <c r="AK28" s="27">
        <v>5.32</v>
      </c>
      <c r="AL28" s="27">
        <v>19.17</v>
      </c>
      <c r="AM28" s="27">
        <v>2.0</v>
      </c>
      <c r="AN28" s="27">
        <v>2.0</v>
      </c>
      <c r="AO28" s="27" t="s">
        <v>105</v>
      </c>
      <c r="AP28" s="27" t="s">
        <v>105</v>
      </c>
      <c r="AQ28" s="27" t="s">
        <v>119</v>
      </c>
      <c r="AR28" s="27" t="s">
        <v>103</v>
      </c>
      <c r="AS28" s="25"/>
    </row>
    <row r="29" ht="15.75" customHeight="1">
      <c r="A29" s="25" t="s">
        <v>113</v>
      </c>
      <c r="B29" s="26">
        <v>45454.0</v>
      </c>
      <c r="C29" s="27" t="s">
        <v>101</v>
      </c>
      <c r="D29" s="28">
        <v>41.4774</v>
      </c>
      <c r="E29" s="28">
        <v>-82.7398</v>
      </c>
      <c r="F29" s="25">
        <f t="shared" si="1"/>
        <v>163</v>
      </c>
      <c r="G29" s="29">
        <v>0.5444444444444444</v>
      </c>
      <c r="H29" s="27">
        <v>0.0</v>
      </c>
      <c r="I29" s="30">
        <v>0.0</v>
      </c>
      <c r="J29" s="27">
        <v>1.0</v>
      </c>
      <c r="K29" s="27">
        <v>19.0</v>
      </c>
      <c r="L29" s="27">
        <v>3.611</v>
      </c>
      <c r="M29" s="27" t="s">
        <v>118</v>
      </c>
      <c r="N29" s="27">
        <v>75.0</v>
      </c>
      <c r="O29" s="27">
        <v>75.0</v>
      </c>
      <c r="P29" s="27">
        <v>1.0</v>
      </c>
      <c r="Q29" s="27">
        <v>3.0</v>
      </c>
      <c r="R29" s="27">
        <v>3.0</v>
      </c>
      <c r="S29" s="27">
        <v>125.0</v>
      </c>
      <c r="T29" s="29">
        <v>0.5569444444444445</v>
      </c>
      <c r="U29" s="29">
        <v>0.5458333333333333</v>
      </c>
      <c r="V29" s="27" t="s">
        <v>104</v>
      </c>
      <c r="W29" s="27">
        <v>745.9</v>
      </c>
      <c r="X29" s="27">
        <v>122.7</v>
      </c>
      <c r="Y29" s="27">
        <v>10.94</v>
      </c>
      <c r="Z29" s="27" t="s">
        <v>104</v>
      </c>
      <c r="AA29" s="27" t="s">
        <v>104</v>
      </c>
      <c r="AB29" s="27" t="s">
        <v>104</v>
      </c>
      <c r="AC29" s="27" t="s">
        <v>104</v>
      </c>
      <c r="AD29" s="27" t="s">
        <v>104</v>
      </c>
      <c r="AE29" s="27">
        <v>8.67</v>
      </c>
      <c r="AF29" s="27">
        <v>146.4</v>
      </c>
      <c r="AG29" s="27">
        <v>4.39</v>
      </c>
      <c r="AH29" s="27">
        <v>0.0</v>
      </c>
      <c r="AI29" s="27">
        <v>1.06</v>
      </c>
      <c r="AJ29" s="27">
        <v>1.11</v>
      </c>
      <c r="AK29" s="27">
        <v>4.68</v>
      </c>
      <c r="AL29" s="27">
        <v>16.96</v>
      </c>
      <c r="AM29" s="27">
        <v>2.0</v>
      </c>
      <c r="AN29" s="27">
        <v>2.0</v>
      </c>
      <c r="AO29" s="27" t="s">
        <v>105</v>
      </c>
      <c r="AP29" s="27" t="s">
        <v>105</v>
      </c>
      <c r="AQ29" s="27" t="s">
        <v>119</v>
      </c>
      <c r="AR29" s="27" t="s">
        <v>103</v>
      </c>
      <c r="AS29" s="25"/>
    </row>
    <row r="30" ht="15.75" customHeight="1">
      <c r="A30" s="25" t="s">
        <v>114</v>
      </c>
      <c r="B30" s="26">
        <v>45454.0</v>
      </c>
      <c r="C30" s="27" t="s">
        <v>101</v>
      </c>
      <c r="D30" s="28">
        <v>41.469</v>
      </c>
      <c r="E30" s="28">
        <v>-82.715</v>
      </c>
      <c r="F30" s="25">
        <f t="shared" si="1"/>
        <v>163</v>
      </c>
      <c r="G30" s="29">
        <v>0.5604166666666667</v>
      </c>
      <c r="H30" s="27">
        <v>0.0</v>
      </c>
      <c r="I30" s="30">
        <v>0.0</v>
      </c>
      <c r="J30" s="27">
        <v>1.0</v>
      </c>
      <c r="K30" s="27">
        <v>18.0</v>
      </c>
      <c r="L30" s="27">
        <v>4.444</v>
      </c>
      <c r="M30" s="27" t="s">
        <v>118</v>
      </c>
      <c r="N30" s="27">
        <v>85.0</v>
      </c>
      <c r="O30" s="27">
        <v>85.0</v>
      </c>
      <c r="P30" s="27">
        <v>1.0</v>
      </c>
      <c r="Q30" s="27">
        <v>3.5</v>
      </c>
      <c r="R30" s="27">
        <v>3.0</v>
      </c>
      <c r="S30" s="27">
        <v>100.0</v>
      </c>
      <c r="T30" s="29">
        <v>0.5715277777777777</v>
      </c>
      <c r="U30" s="29">
        <v>0.5625</v>
      </c>
      <c r="V30" s="27" t="s">
        <v>104</v>
      </c>
      <c r="W30" s="27">
        <v>745.9</v>
      </c>
      <c r="X30" s="27">
        <v>101.9</v>
      </c>
      <c r="Y30" s="27">
        <v>9.03</v>
      </c>
      <c r="Z30" s="27" t="s">
        <v>104</v>
      </c>
      <c r="AA30" s="27" t="s">
        <v>104</v>
      </c>
      <c r="AB30" s="27" t="s">
        <v>104</v>
      </c>
      <c r="AC30" s="27" t="s">
        <v>104</v>
      </c>
      <c r="AD30" s="27" t="s">
        <v>104</v>
      </c>
      <c r="AE30" s="27">
        <v>8.32</v>
      </c>
      <c r="AF30" s="27">
        <v>128.3</v>
      </c>
      <c r="AG30" s="27">
        <v>3.78</v>
      </c>
      <c r="AH30" s="27">
        <v>0.0</v>
      </c>
      <c r="AI30" s="27">
        <v>0.13</v>
      </c>
      <c r="AJ30" s="27">
        <v>0.39</v>
      </c>
      <c r="AK30" s="27">
        <v>1.51</v>
      </c>
      <c r="AL30" s="27">
        <v>5.94</v>
      </c>
      <c r="AM30" s="27">
        <v>2.0</v>
      </c>
      <c r="AN30" s="27">
        <v>2.0</v>
      </c>
      <c r="AO30" s="27" t="s">
        <v>105</v>
      </c>
      <c r="AP30" s="27" t="s">
        <v>105</v>
      </c>
      <c r="AQ30" s="27" t="s">
        <v>119</v>
      </c>
      <c r="AR30" s="27" t="s">
        <v>103</v>
      </c>
      <c r="AS30" s="25"/>
    </row>
    <row r="31" ht="15.75" customHeight="1">
      <c r="A31" s="25" t="s">
        <v>115</v>
      </c>
      <c r="B31" s="26">
        <v>45454.0</v>
      </c>
      <c r="C31" s="27" t="s">
        <v>101</v>
      </c>
      <c r="D31" s="28">
        <v>41.4597</v>
      </c>
      <c r="E31" s="28">
        <v>-82.676</v>
      </c>
      <c r="F31" s="25">
        <f t="shared" si="1"/>
        <v>163</v>
      </c>
      <c r="G31" s="29">
        <v>0.575</v>
      </c>
      <c r="H31" s="27">
        <v>0.0</v>
      </c>
      <c r="I31" s="30">
        <v>0.0</v>
      </c>
      <c r="J31" s="27">
        <v>0.0</v>
      </c>
      <c r="K31" s="27">
        <v>18.0</v>
      </c>
      <c r="L31" s="27">
        <v>4.444</v>
      </c>
      <c r="M31" s="27" t="s">
        <v>118</v>
      </c>
      <c r="N31" s="27">
        <v>40.0</v>
      </c>
      <c r="O31" s="27">
        <v>40.0</v>
      </c>
      <c r="P31" s="27">
        <v>1.0</v>
      </c>
      <c r="Q31" s="27">
        <v>1.3</v>
      </c>
      <c r="R31" s="27">
        <v>2.0</v>
      </c>
      <c r="S31" s="27">
        <v>100.0</v>
      </c>
      <c r="T31" s="29">
        <v>0.5854166666666667</v>
      </c>
      <c r="U31" s="29">
        <v>0.5770833333333333</v>
      </c>
      <c r="V31" s="27" t="s">
        <v>104</v>
      </c>
      <c r="W31" s="27">
        <v>745.9</v>
      </c>
      <c r="X31" s="27">
        <v>100.3</v>
      </c>
      <c r="Y31" s="27">
        <v>8.96</v>
      </c>
      <c r="Z31" s="27" t="s">
        <v>104</v>
      </c>
      <c r="AA31" s="27" t="s">
        <v>104</v>
      </c>
      <c r="AB31" s="27" t="s">
        <v>104</v>
      </c>
      <c r="AC31" s="27" t="s">
        <v>104</v>
      </c>
      <c r="AD31" s="27" t="s">
        <v>104</v>
      </c>
      <c r="AE31" s="27">
        <v>8.43</v>
      </c>
      <c r="AF31" s="27">
        <v>133.8</v>
      </c>
      <c r="AG31" s="27">
        <v>14.63</v>
      </c>
      <c r="AH31" s="27">
        <v>0.0</v>
      </c>
      <c r="AI31" s="27">
        <v>2.52</v>
      </c>
      <c r="AJ31" s="27">
        <v>2.23</v>
      </c>
      <c r="AK31" s="27">
        <v>4.13</v>
      </c>
      <c r="AL31" s="27">
        <v>15.05</v>
      </c>
      <c r="AM31" s="27">
        <v>2.0</v>
      </c>
      <c r="AN31" s="27">
        <v>2.0</v>
      </c>
      <c r="AO31" s="27" t="s">
        <v>105</v>
      </c>
      <c r="AP31" s="27" t="s">
        <v>105</v>
      </c>
      <c r="AQ31" s="27" t="s">
        <v>119</v>
      </c>
      <c r="AR31" s="27" t="s">
        <v>103</v>
      </c>
      <c r="AS31" s="25"/>
    </row>
    <row r="32" ht="15.75" customHeight="1">
      <c r="A32" s="25" t="s">
        <v>116</v>
      </c>
      <c r="B32" s="26">
        <v>45454.0</v>
      </c>
      <c r="C32" s="27" t="s">
        <v>101</v>
      </c>
      <c r="D32" s="28">
        <v>41.5117</v>
      </c>
      <c r="E32" s="28">
        <v>-82.658</v>
      </c>
      <c r="F32" s="25">
        <f t="shared" si="1"/>
        <v>163</v>
      </c>
      <c r="G32" s="29">
        <v>0.59375</v>
      </c>
      <c r="H32" s="27">
        <v>0.0</v>
      </c>
      <c r="I32" s="30">
        <v>0.0</v>
      </c>
      <c r="J32" s="27">
        <v>2.0</v>
      </c>
      <c r="K32" s="27">
        <v>17.0</v>
      </c>
      <c r="L32" s="27">
        <v>5.0</v>
      </c>
      <c r="M32" s="27" t="s">
        <v>118</v>
      </c>
      <c r="N32" s="27">
        <v>155.0</v>
      </c>
      <c r="O32" s="27">
        <v>155.0</v>
      </c>
      <c r="P32" s="27">
        <v>1.0</v>
      </c>
      <c r="Q32" s="27">
        <v>9.6</v>
      </c>
      <c r="R32" s="27">
        <v>2.0</v>
      </c>
      <c r="S32" s="27">
        <v>250.0</v>
      </c>
      <c r="T32" s="29">
        <v>0.6131944444444445</v>
      </c>
      <c r="U32" s="29">
        <v>0.5951388888888889</v>
      </c>
      <c r="V32" s="27" t="s">
        <v>104</v>
      </c>
      <c r="W32" s="27">
        <v>745.8</v>
      </c>
      <c r="X32" s="27">
        <v>92.7</v>
      </c>
      <c r="Y32" s="27">
        <v>8.09</v>
      </c>
      <c r="Z32" s="27" t="s">
        <v>104</v>
      </c>
      <c r="AA32" s="27" t="s">
        <v>104</v>
      </c>
      <c r="AB32" s="27" t="s">
        <v>104</v>
      </c>
      <c r="AC32" s="27" t="s">
        <v>104</v>
      </c>
      <c r="AD32" s="27" t="s">
        <v>104</v>
      </c>
      <c r="AE32" s="27">
        <v>8.1</v>
      </c>
      <c r="AF32" s="27">
        <v>116.4</v>
      </c>
      <c r="AG32" s="27">
        <v>-0.25</v>
      </c>
      <c r="AH32" s="27">
        <v>0.0</v>
      </c>
      <c r="AI32" s="27">
        <v>-0.25</v>
      </c>
      <c r="AJ32" s="27">
        <v>0.09</v>
      </c>
      <c r="AK32" s="27">
        <v>0.2</v>
      </c>
      <c r="AL32" s="27">
        <v>1.35</v>
      </c>
      <c r="AM32" s="27">
        <v>2.0</v>
      </c>
      <c r="AN32" s="27">
        <v>2.0</v>
      </c>
      <c r="AO32" s="27" t="s">
        <v>105</v>
      </c>
      <c r="AP32" s="27" t="s">
        <v>105</v>
      </c>
      <c r="AQ32" s="27" t="s">
        <v>119</v>
      </c>
      <c r="AR32" s="27" t="s">
        <v>103</v>
      </c>
      <c r="AS32" s="25"/>
    </row>
    <row r="33" ht="15.75" customHeight="1">
      <c r="A33" s="33" t="s">
        <v>100</v>
      </c>
      <c r="B33" s="34">
        <v>45461.0</v>
      </c>
      <c r="C33" s="35" t="s">
        <v>101</v>
      </c>
      <c r="D33" s="36">
        <v>41.4561</v>
      </c>
      <c r="E33" s="36">
        <v>-83.0071</v>
      </c>
      <c r="F33" s="33">
        <f t="shared" si="1"/>
        <v>170</v>
      </c>
      <c r="G33" s="37">
        <v>0.4041666666666667</v>
      </c>
      <c r="H33" s="35">
        <v>1.0</v>
      </c>
      <c r="I33" s="38">
        <v>0.3</v>
      </c>
      <c r="J33" s="35">
        <v>0.0</v>
      </c>
      <c r="K33" s="35">
        <v>29.5</v>
      </c>
      <c r="L33" s="35">
        <v>3.576</v>
      </c>
      <c r="M33" s="35" t="s">
        <v>121</v>
      </c>
      <c r="N33" s="35">
        <v>20.0</v>
      </c>
      <c r="O33" s="35">
        <v>20.0</v>
      </c>
      <c r="P33" s="35">
        <v>1.0</v>
      </c>
      <c r="Q33" s="35">
        <v>1.1</v>
      </c>
      <c r="R33" s="35">
        <v>2.0</v>
      </c>
      <c r="S33" s="35">
        <v>100.0</v>
      </c>
      <c r="T33" s="37">
        <v>0.4131944444444444</v>
      </c>
      <c r="U33" s="37">
        <v>0.40555555555555556</v>
      </c>
      <c r="V33" s="35">
        <v>24.48</v>
      </c>
      <c r="W33" s="35">
        <v>748.3</v>
      </c>
      <c r="X33" s="35">
        <v>106.1</v>
      </c>
      <c r="Y33" s="35">
        <v>8.72</v>
      </c>
      <c r="Z33" s="35">
        <v>561.0</v>
      </c>
      <c r="AA33" s="35">
        <v>557.0</v>
      </c>
      <c r="AB33" s="35" t="s">
        <v>104</v>
      </c>
      <c r="AC33" s="35" t="s">
        <v>104</v>
      </c>
      <c r="AD33" s="35" t="s">
        <v>104</v>
      </c>
      <c r="AE33" s="35">
        <v>8.41</v>
      </c>
      <c r="AF33" s="35">
        <v>134.1</v>
      </c>
      <c r="AG33" s="35">
        <v>264.08</v>
      </c>
      <c r="AH33" s="35">
        <v>0.0</v>
      </c>
      <c r="AI33" s="35">
        <v>2.77</v>
      </c>
      <c r="AJ33" s="35">
        <v>2.42</v>
      </c>
      <c r="AK33" s="35">
        <v>17.84</v>
      </c>
      <c r="AL33" s="35">
        <v>62.74</v>
      </c>
      <c r="AM33" s="35">
        <v>2.0</v>
      </c>
      <c r="AN33" s="35">
        <v>2.0</v>
      </c>
      <c r="AO33" s="35" t="s">
        <v>105</v>
      </c>
      <c r="AP33" s="35" t="s">
        <v>105</v>
      </c>
      <c r="AQ33" s="35" t="s">
        <v>119</v>
      </c>
      <c r="AR33" s="35" t="s">
        <v>103</v>
      </c>
      <c r="AS33" s="33"/>
    </row>
    <row r="34" ht="15.75" customHeight="1">
      <c r="A34" s="33" t="s">
        <v>108</v>
      </c>
      <c r="B34" s="34">
        <v>45461.0</v>
      </c>
      <c r="C34" s="35" t="s">
        <v>101</v>
      </c>
      <c r="D34" s="36">
        <v>41.4533</v>
      </c>
      <c r="E34" s="36">
        <v>-82.9608</v>
      </c>
      <c r="F34" s="33">
        <f t="shared" si="1"/>
        <v>170</v>
      </c>
      <c r="G34" s="37">
        <v>0.41805555555555557</v>
      </c>
      <c r="H34" s="35">
        <v>1.0</v>
      </c>
      <c r="I34" s="38">
        <v>0.4</v>
      </c>
      <c r="J34" s="35">
        <v>0.0</v>
      </c>
      <c r="K34" s="35">
        <v>29.5</v>
      </c>
      <c r="L34" s="35">
        <v>3.576</v>
      </c>
      <c r="M34" s="35" t="s">
        <v>121</v>
      </c>
      <c r="N34" s="35">
        <v>41.0</v>
      </c>
      <c r="O34" s="35">
        <v>42.0</v>
      </c>
      <c r="P34" s="35">
        <v>1.0</v>
      </c>
      <c r="Q34" s="35">
        <v>1.7</v>
      </c>
      <c r="R34" s="35">
        <v>3.0</v>
      </c>
      <c r="S34" s="35">
        <v>100.0</v>
      </c>
      <c r="T34" s="37">
        <v>0.4270833333333333</v>
      </c>
      <c r="U34" s="37">
        <v>0.4201388888888889</v>
      </c>
      <c r="V34" s="35">
        <v>24.1</v>
      </c>
      <c r="W34" s="35">
        <v>748.2</v>
      </c>
      <c r="X34" s="35">
        <v>90.9</v>
      </c>
      <c r="Y34" s="35">
        <v>7.51</v>
      </c>
      <c r="Z34" s="35">
        <v>447.0</v>
      </c>
      <c r="AA34" s="35">
        <v>438.0</v>
      </c>
      <c r="AB34" s="35" t="s">
        <v>104</v>
      </c>
      <c r="AC34" s="35" t="s">
        <v>104</v>
      </c>
      <c r="AD34" s="35" t="s">
        <v>104</v>
      </c>
      <c r="AE34" s="35">
        <v>8.54</v>
      </c>
      <c r="AF34" s="35">
        <v>141.1</v>
      </c>
      <c r="AG34" s="35">
        <v>16.15</v>
      </c>
      <c r="AH34" s="35">
        <v>0.0</v>
      </c>
      <c r="AI34" s="35" t="s">
        <v>104</v>
      </c>
      <c r="AJ34" s="35" t="s">
        <v>104</v>
      </c>
      <c r="AK34" s="35" t="s">
        <v>104</v>
      </c>
      <c r="AL34" s="35" t="s">
        <v>104</v>
      </c>
      <c r="AM34" s="35">
        <v>2.0</v>
      </c>
      <c r="AN34" s="35">
        <v>2.0</v>
      </c>
      <c r="AO34" s="35" t="s">
        <v>105</v>
      </c>
      <c r="AP34" s="35" t="s">
        <v>105</v>
      </c>
      <c r="AQ34" s="35" t="s">
        <v>119</v>
      </c>
      <c r="AR34" s="35" t="s">
        <v>103</v>
      </c>
      <c r="AS34" s="35" t="s">
        <v>120</v>
      </c>
    </row>
    <row r="35" ht="15.75" customHeight="1">
      <c r="A35" s="33" t="s">
        <v>109</v>
      </c>
      <c r="B35" s="34">
        <v>45461.0</v>
      </c>
      <c r="C35" s="35" t="s">
        <v>101</v>
      </c>
      <c r="D35" s="36">
        <v>41.4573</v>
      </c>
      <c r="E35" s="36">
        <v>-82.8987</v>
      </c>
      <c r="F35" s="33">
        <f t="shared" si="1"/>
        <v>170</v>
      </c>
      <c r="G35" s="37">
        <v>0.4326388888888889</v>
      </c>
      <c r="H35" s="35">
        <v>1.0</v>
      </c>
      <c r="I35" s="38">
        <v>0.4</v>
      </c>
      <c r="J35" s="35">
        <v>0.0</v>
      </c>
      <c r="K35" s="35">
        <v>30.0</v>
      </c>
      <c r="L35" s="35">
        <v>3.576</v>
      </c>
      <c r="M35" s="35" t="s">
        <v>121</v>
      </c>
      <c r="N35" s="35">
        <v>38.0</v>
      </c>
      <c r="O35" s="35">
        <v>40.0</v>
      </c>
      <c r="P35" s="35">
        <v>1.0</v>
      </c>
      <c r="Q35" s="35">
        <v>2.2</v>
      </c>
      <c r="R35" s="35">
        <v>3.0</v>
      </c>
      <c r="S35" s="35">
        <v>100.0</v>
      </c>
      <c r="T35" s="37">
        <v>0.4423611111111111</v>
      </c>
      <c r="U35" s="37">
        <v>0.4354166666666667</v>
      </c>
      <c r="V35" s="35">
        <v>23.48</v>
      </c>
      <c r="W35" s="35">
        <v>748.3</v>
      </c>
      <c r="X35" s="35">
        <v>121.0</v>
      </c>
      <c r="Y35" s="35">
        <v>10.07</v>
      </c>
      <c r="Z35" s="35">
        <v>438.0</v>
      </c>
      <c r="AA35" s="35">
        <v>426.0</v>
      </c>
      <c r="AB35" s="35" t="s">
        <v>104</v>
      </c>
      <c r="AC35" s="35" t="s">
        <v>104</v>
      </c>
      <c r="AD35" s="35" t="s">
        <v>104</v>
      </c>
      <c r="AE35" s="35">
        <v>8.68</v>
      </c>
      <c r="AF35" s="35">
        <v>148.2</v>
      </c>
      <c r="AG35" s="35">
        <v>29.16</v>
      </c>
      <c r="AH35" s="35">
        <v>0.0</v>
      </c>
      <c r="AI35" s="35">
        <v>6.24</v>
      </c>
      <c r="AJ35" s="35">
        <v>5.09</v>
      </c>
      <c r="AK35" s="35">
        <v>4.68</v>
      </c>
      <c r="AL35" s="35">
        <v>16.95</v>
      </c>
      <c r="AM35" s="35">
        <v>2.0</v>
      </c>
      <c r="AN35" s="35">
        <v>2.0</v>
      </c>
      <c r="AO35" s="35" t="s">
        <v>105</v>
      </c>
      <c r="AP35" s="35" t="s">
        <v>105</v>
      </c>
      <c r="AQ35" s="35" t="s">
        <v>119</v>
      </c>
      <c r="AR35" s="35" t="s">
        <v>103</v>
      </c>
      <c r="AS35" s="33"/>
    </row>
    <row r="36" ht="15.75" customHeight="1">
      <c r="A36" s="33" t="s">
        <v>110</v>
      </c>
      <c r="B36" s="34">
        <v>45461.0</v>
      </c>
      <c r="C36" s="35" t="s">
        <v>101</v>
      </c>
      <c r="D36" s="36">
        <v>41.4802</v>
      </c>
      <c r="E36" s="36">
        <v>-82.8343</v>
      </c>
      <c r="F36" s="33">
        <f t="shared" si="1"/>
        <v>170</v>
      </c>
      <c r="G36" s="37">
        <v>0.45</v>
      </c>
      <c r="H36" s="35">
        <v>1.0</v>
      </c>
      <c r="I36" s="38">
        <v>0.6</v>
      </c>
      <c r="J36" s="35">
        <v>0.0</v>
      </c>
      <c r="K36" s="35">
        <v>30.0</v>
      </c>
      <c r="L36" s="35">
        <v>3.576</v>
      </c>
      <c r="M36" s="35" t="s">
        <v>121</v>
      </c>
      <c r="N36" s="32"/>
      <c r="O36" s="32"/>
      <c r="P36" s="35">
        <v>1.0</v>
      </c>
      <c r="Q36" s="35">
        <v>3.5</v>
      </c>
      <c r="R36" s="35">
        <v>2.0</v>
      </c>
      <c r="S36" s="35">
        <v>100.0</v>
      </c>
      <c r="T36" s="37">
        <v>0.4583333333333333</v>
      </c>
      <c r="U36" s="37">
        <v>0.4534722222222222</v>
      </c>
      <c r="V36" s="35">
        <v>23.67</v>
      </c>
      <c r="W36" s="35">
        <v>748.4</v>
      </c>
      <c r="X36" s="35">
        <v>130.9</v>
      </c>
      <c r="Y36" s="35">
        <v>10.8</v>
      </c>
      <c r="Z36" s="35">
        <v>452.0</v>
      </c>
      <c r="AA36" s="35">
        <v>447.0</v>
      </c>
      <c r="AB36" s="35" t="s">
        <v>104</v>
      </c>
      <c r="AC36" s="35" t="s">
        <v>104</v>
      </c>
      <c r="AD36" s="35" t="s">
        <v>104</v>
      </c>
      <c r="AE36" s="35">
        <v>8.67</v>
      </c>
      <c r="AF36" s="35">
        <v>147.7</v>
      </c>
      <c r="AG36" s="35">
        <v>14.92</v>
      </c>
      <c r="AH36" s="35">
        <v>0.0</v>
      </c>
      <c r="AI36" s="35">
        <v>8.15</v>
      </c>
      <c r="AJ36" s="35">
        <v>6.55</v>
      </c>
      <c r="AK36" s="35">
        <v>8.02</v>
      </c>
      <c r="AL36" s="35">
        <v>28.59</v>
      </c>
      <c r="AM36" s="35">
        <v>2.0</v>
      </c>
      <c r="AN36" s="35">
        <v>2.0</v>
      </c>
      <c r="AO36" s="35" t="s">
        <v>105</v>
      </c>
      <c r="AP36" s="35" t="s">
        <v>105</v>
      </c>
      <c r="AQ36" s="35" t="s">
        <v>119</v>
      </c>
      <c r="AR36" s="35" t="s">
        <v>103</v>
      </c>
      <c r="AS36" s="33"/>
    </row>
    <row r="37" ht="15.75" customHeight="1">
      <c r="A37" s="33" t="s">
        <v>111</v>
      </c>
      <c r="B37" s="34">
        <v>45461.0</v>
      </c>
      <c r="C37" s="35" t="s">
        <v>101</v>
      </c>
      <c r="D37" s="36">
        <v>41.4798</v>
      </c>
      <c r="E37" s="36">
        <v>-82.7829</v>
      </c>
      <c r="F37" s="33">
        <f t="shared" si="1"/>
        <v>170</v>
      </c>
      <c r="G37" s="37">
        <v>0.4652777777777778</v>
      </c>
      <c r="H37" s="35">
        <v>1.0</v>
      </c>
      <c r="I37" s="38">
        <v>0.6</v>
      </c>
      <c r="J37" s="35">
        <v>0.0</v>
      </c>
      <c r="K37" s="35">
        <v>30.0</v>
      </c>
      <c r="L37" s="35">
        <v>3.576</v>
      </c>
      <c r="M37" s="35" t="s">
        <v>121</v>
      </c>
      <c r="N37" s="35">
        <v>33.0</v>
      </c>
      <c r="O37" s="35">
        <v>35.0</v>
      </c>
      <c r="P37" s="35">
        <v>1.0</v>
      </c>
      <c r="Q37" s="35">
        <v>2.4</v>
      </c>
      <c r="R37" s="35">
        <v>3.0</v>
      </c>
      <c r="S37" s="35">
        <v>100.0</v>
      </c>
      <c r="T37" s="37">
        <v>0.475</v>
      </c>
      <c r="U37" s="37">
        <v>0.46597222222222223</v>
      </c>
      <c r="V37" s="35">
        <v>23.2</v>
      </c>
      <c r="W37" s="35">
        <v>748.5</v>
      </c>
      <c r="X37" s="35">
        <v>102.5</v>
      </c>
      <c r="Y37" s="35">
        <v>8.55</v>
      </c>
      <c r="Z37" s="35">
        <v>433.0</v>
      </c>
      <c r="AA37" s="35">
        <v>419.0</v>
      </c>
      <c r="AB37" s="35" t="s">
        <v>104</v>
      </c>
      <c r="AC37" s="35" t="s">
        <v>104</v>
      </c>
      <c r="AD37" s="35" t="s">
        <v>104</v>
      </c>
      <c r="AE37" s="35">
        <v>8.52</v>
      </c>
      <c r="AF37" s="35">
        <v>139.4</v>
      </c>
      <c r="AG37" s="35">
        <v>15.93</v>
      </c>
      <c r="AH37" s="35">
        <v>0.0</v>
      </c>
      <c r="AI37" s="35">
        <v>1.98</v>
      </c>
      <c r="AJ37" s="35">
        <v>1.81</v>
      </c>
      <c r="AK37" s="35">
        <v>4.0</v>
      </c>
      <c r="AL37" s="35">
        <v>14.58</v>
      </c>
      <c r="AM37" s="35">
        <v>2.0</v>
      </c>
      <c r="AN37" s="35">
        <v>2.0</v>
      </c>
      <c r="AO37" s="35" t="s">
        <v>105</v>
      </c>
      <c r="AP37" s="35" t="s">
        <v>105</v>
      </c>
      <c r="AQ37" s="35" t="s">
        <v>119</v>
      </c>
      <c r="AR37" s="35" t="s">
        <v>103</v>
      </c>
      <c r="AS37" s="33"/>
    </row>
    <row r="38" ht="15.75" customHeight="1">
      <c r="A38" s="33" t="s">
        <v>112</v>
      </c>
      <c r="B38" s="34">
        <v>45461.0</v>
      </c>
      <c r="C38" s="35" t="s">
        <v>101</v>
      </c>
      <c r="D38" s="36">
        <v>41.4632</v>
      </c>
      <c r="E38" s="36">
        <v>-82.769</v>
      </c>
      <c r="F38" s="33">
        <f t="shared" si="1"/>
        <v>170</v>
      </c>
      <c r="G38" s="37">
        <v>0.47847222222222224</v>
      </c>
      <c r="H38" s="35">
        <v>1.0</v>
      </c>
      <c r="I38" s="38">
        <v>0.4</v>
      </c>
      <c r="J38" s="35">
        <v>0.0</v>
      </c>
      <c r="K38" s="35">
        <v>30.0</v>
      </c>
      <c r="L38" s="35">
        <v>3.576</v>
      </c>
      <c r="M38" s="35" t="s">
        <v>121</v>
      </c>
      <c r="N38" s="35">
        <v>45.0</v>
      </c>
      <c r="O38" s="35">
        <v>45.0</v>
      </c>
      <c r="P38" s="35">
        <v>1.0</v>
      </c>
      <c r="Q38" s="35">
        <v>2.8</v>
      </c>
      <c r="R38" s="35">
        <v>2.0</v>
      </c>
      <c r="S38" s="35">
        <v>100.0</v>
      </c>
      <c r="T38" s="37">
        <v>0.4861111111111111</v>
      </c>
      <c r="U38" s="37">
        <v>0.4798611111111111</v>
      </c>
      <c r="V38" s="35">
        <v>23.74</v>
      </c>
      <c r="W38" s="35">
        <v>748.5</v>
      </c>
      <c r="X38" s="35">
        <v>104.1</v>
      </c>
      <c r="Y38" s="35">
        <v>8.67</v>
      </c>
      <c r="Z38" s="35">
        <v>411.0</v>
      </c>
      <c r="AA38" s="35">
        <v>399.0</v>
      </c>
      <c r="AB38" s="35" t="s">
        <v>104</v>
      </c>
      <c r="AC38" s="35" t="s">
        <v>104</v>
      </c>
      <c r="AD38" s="35" t="s">
        <v>104</v>
      </c>
      <c r="AE38" s="35">
        <v>8.59</v>
      </c>
      <c r="AF38" s="35">
        <v>143.2</v>
      </c>
      <c r="AG38" s="35">
        <v>11.14</v>
      </c>
      <c r="AH38" s="35">
        <v>0.0</v>
      </c>
      <c r="AI38" s="35">
        <v>1.94</v>
      </c>
      <c r="AJ38" s="35">
        <v>1.78</v>
      </c>
      <c r="AK38" s="35">
        <v>3.48</v>
      </c>
      <c r="AL38" s="35">
        <v>12.79</v>
      </c>
      <c r="AM38" s="35">
        <v>2.0</v>
      </c>
      <c r="AN38" s="35">
        <v>2.0</v>
      </c>
      <c r="AO38" s="35" t="s">
        <v>105</v>
      </c>
      <c r="AP38" s="35" t="s">
        <v>105</v>
      </c>
      <c r="AQ38" s="35" t="s">
        <v>119</v>
      </c>
      <c r="AR38" s="35" t="s">
        <v>103</v>
      </c>
      <c r="AS38" s="33"/>
    </row>
    <row r="39" ht="15.75" customHeight="1">
      <c r="A39" s="33" t="s">
        <v>113</v>
      </c>
      <c r="B39" s="34">
        <v>45461.0</v>
      </c>
      <c r="C39" s="35" t="s">
        <v>101</v>
      </c>
      <c r="D39" s="36">
        <v>41.4774</v>
      </c>
      <c r="E39" s="36">
        <v>-82.7398</v>
      </c>
      <c r="F39" s="33">
        <f t="shared" si="1"/>
        <v>170</v>
      </c>
      <c r="G39" s="37">
        <v>0.49027777777777776</v>
      </c>
      <c r="H39" s="35">
        <v>1.0</v>
      </c>
      <c r="I39" s="38">
        <v>0.4</v>
      </c>
      <c r="J39" s="35" t="s">
        <v>102</v>
      </c>
      <c r="K39" s="35">
        <v>30.5</v>
      </c>
      <c r="L39" s="35">
        <v>3.576</v>
      </c>
      <c r="M39" s="35" t="s">
        <v>121</v>
      </c>
      <c r="N39" s="35">
        <v>50.0</v>
      </c>
      <c r="O39" s="35">
        <v>50.0</v>
      </c>
      <c r="P39" s="35">
        <v>1.0</v>
      </c>
      <c r="Q39" s="35">
        <v>2.6</v>
      </c>
      <c r="R39" s="35">
        <v>3.0</v>
      </c>
      <c r="S39" s="35">
        <v>100.0</v>
      </c>
      <c r="T39" s="37">
        <v>0.5006944444444444</v>
      </c>
      <c r="U39" s="37">
        <v>0.49236111111111114</v>
      </c>
      <c r="V39" s="35">
        <v>23.4</v>
      </c>
      <c r="W39" s="35">
        <v>748.4</v>
      </c>
      <c r="X39" s="35">
        <v>94.9</v>
      </c>
      <c r="Y39" s="35">
        <v>7.96</v>
      </c>
      <c r="Z39" s="35">
        <v>410.0</v>
      </c>
      <c r="AA39" s="35">
        <v>396.0</v>
      </c>
      <c r="AB39" s="35" t="s">
        <v>104</v>
      </c>
      <c r="AC39" s="35" t="s">
        <v>104</v>
      </c>
      <c r="AD39" s="35" t="s">
        <v>104</v>
      </c>
      <c r="AE39" s="35">
        <v>8.54</v>
      </c>
      <c r="AF39" s="35">
        <v>140.6</v>
      </c>
      <c r="AG39" s="35">
        <v>10.9</v>
      </c>
      <c r="AH39" s="35">
        <v>0.0</v>
      </c>
      <c r="AI39" s="35">
        <v>1.95</v>
      </c>
      <c r="AJ39" s="35">
        <v>1.79</v>
      </c>
      <c r="AK39" s="35">
        <v>4.08</v>
      </c>
      <c r="AL39" s="35">
        <v>14.88</v>
      </c>
      <c r="AM39" s="35">
        <v>2.0</v>
      </c>
      <c r="AN39" s="35">
        <v>2.0</v>
      </c>
      <c r="AO39" s="35" t="s">
        <v>105</v>
      </c>
      <c r="AP39" s="35" t="s">
        <v>105</v>
      </c>
      <c r="AQ39" s="35" t="s">
        <v>119</v>
      </c>
      <c r="AR39" s="35" t="s">
        <v>103</v>
      </c>
      <c r="AS39" s="33"/>
    </row>
    <row r="40" ht="15.75" customHeight="1">
      <c r="A40" s="33" t="s">
        <v>114</v>
      </c>
      <c r="B40" s="34">
        <v>45461.0</v>
      </c>
      <c r="C40" s="35" t="s">
        <v>101</v>
      </c>
      <c r="D40" s="36">
        <v>41.469</v>
      </c>
      <c r="E40" s="36">
        <v>-82.715</v>
      </c>
      <c r="F40" s="33">
        <f t="shared" si="1"/>
        <v>170</v>
      </c>
      <c r="G40" s="37">
        <v>0.5055555555555555</v>
      </c>
      <c r="H40" s="35">
        <v>1.0</v>
      </c>
      <c r="I40" s="38">
        <v>0.4</v>
      </c>
      <c r="J40" s="35" t="s">
        <v>102</v>
      </c>
      <c r="K40" s="35">
        <v>30.5</v>
      </c>
      <c r="L40" s="35">
        <v>3.576</v>
      </c>
      <c r="M40" s="35" t="s">
        <v>121</v>
      </c>
      <c r="N40" s="35">
        <v>51.0</v>
      </c>
      <c r="O40" s="35">
        <v>51.0</v>
      </c>
      <c r="P40" s="35">
        <v>1.0</v>
      </c>
      <c r="Q40" s="35">
        <v>3.5</v>
      </c>
      <c r="R40" s="35">
        <v>3.0</v>
      </c>
      <c r="S40" s="35">
        <v>100.0</v>
      </c>
      <c r="T40" s="37">
        <v>0.5138888888888888</v>
      </c>
      <c r="U40" s="37">
        <v>0.5055555555555555</v>
      </c>
      <c r="V40" s="35">
        <v>23.6</v>
      </c>
      <c r="W40" s="35">
        <v>748.7</v>
      </c>
      <c r="X40" s="35">
        <v>129.6</v>
      </c>
      <c r="Y40" s="35">
        <v>10.71</v>
      </c>
      <c r="Z40" s="35">
        <v>362.0</v>
      </c>
      <c r="AA40" s="35">
        <v>351.0</v>
      </c>
      <c r="AB40" s="35" t="s">
        <v>104</v>
      </c>
      <c r="AC40" s="35" t="s">
        <v>104</v>
      </c>
      <c r="AD40" s="35" t="s">
        <v>104</v>
      </c>
      <c r="AE40" s="35">
        <v>8.89</v>
      </c>
      <c r="AF40" s="35">
        <v>159.4</v>
      </c>
      <c r="AG40" s="35">
        <v>9.37</v>
      </c>
      <c r="AH40" s="35">
        <v>0.0</v>
      </c>
      <c r="AI40" s="35">
        <v>2.19</v>
      </c>
      <c r="AJ40" s="35">
        <v>1.98</v>
      </c>
      <c r="AK40" s="35">
        <v>7.16</v>
      </c>
      <c r="AL40" s="35">
        <v>25.59</v>
      </c>
      <c r="AM40" s="35">
        <v>2.0</v>
      </c>
      <c r="AN40" s="35">
        <v>2.0</v>
      </c>
      <c r="AO40" s="35" t="s">
        <v>105</v>
      </c>
      <c r="AP40" s="35" t="s">
        <v>105</v>
      </c>
      <c r="AQ40" s="35" t="s">
        <v>119</v>
      </c>
      <c r="AR40" s="35" t="s">
        <v>103</v>
      </c>
      <c r="AS40" s="33"/>
    </row>
    <row r="41" ht="15.75" customHeight="1">
      <c r="A41" s="33" t="s">
        <v>115</v>
      </c>
      <c r="B41" s="34">
        <v>45461.0</v>
      </c>
      <c r="C41" s="35" t="s">
        <v>101</v>
      </c>
      <c r="D41" s="36">
        <v>41.4597</v>
      </c>
      <c r="E41" s="36">
        <v>-82.676</v>
      </c>
      <c r="F41" s="33">
        <f t="shared" si="1"/>
        <v>170</v>
      </c>
      <c r="G41" s="37">
        <v>0.5173611111111112</v>
      </c>
      <c r="H41" s="35">
        <v>1.0</v>
      </c>
      <c r="I41" s="38">
        <v>0.4</v>
      </c>
      <c r="J41" s="35" t="s">
        <v>102</v>
      </c>
      <c r="K41" s="35">
        <v>31.0</v>
      </c>
      <c r="L41" s="35">
        <v>3.576</v>
      </c>
      <c r="M41" s="35" t="s">
        <v>121</v>
      </c>
      <c r="N41" s="35">
        <v>39.0</v>
      </c>
      <c r="O41" s="35">
        <v>40.0</v>
      </c>
      <c r="P41" s="35">
        <v>1.0</v>
      </c>
      <c r="Q41" s="35">
        <v>1.3</v>
      </c>
      <c r="R41" s="35">
        <v>2.0</v>
      </c>
      <c r="S41" s="35">
        <v>100.0</v>
      </c>
      <c r="T41" s="37">
        <v>0.5256944444444445</v>
      </c>
      <c r="U41" s="37">
        <v>0.5180555555555556</v>
      </c>
      <c r="V41" s="35">
        <v>23.76</v>
      </c>
      <c r="W41" s="35">
        <v>748.7</v>
      </c>
      <c r="X41" s="35">
        <v>94.8</v>
      </c>
      <c r="Y41" s="35">
        <v>7.86</v>
      </c>
      <c r="Z41" s="35">
        <v>381.0</v>
      </c>
      <c r="AA41" s="35">
        <v>372.0</v>
      </c>
      <c r="AB41" s="35" t="s">
        <v>104</v>
      </c>
      <c r="AC41" s="35" t="s">
        <v>104</v>
      </c>
      <c r="AD41" s="35" t="s">
        <v>104</v>
      </c>
      <c r="AE41" s="35">
        <v>8.46</v>
      </c>
      <c r="AF41" s="35">
        <v>136.8</v>
      </c>
      <c r="AG41" s="35">
        <v>15.44</v>
      </c>
      <c r="AH41" s="35">
        <v>0.0</v>
      </c>
      <c r="AI41" s="35">
        <v>1.96</v>
      </c>
      <c r="AJ41" s="35">
        <v>1.8</v>
      </c>
      <c r="AK41" s="35">
        <v>4.62</v>
      </c>
      <c r="AL41" s="35">
        <v>16.77</v>
      </c>
      <c r="AM41" s="35">
        <v>2.0</v>
      </c>
      <c r="AN41" s="35">
        <v>2.0</v>
      </c>
      <c r="AO41" s="35" t="s">
        <v>105</v>
      </c>
      <c r="AP41" s="35" t="s">
        <v>105</v>
      </c>
      <c r="AQ41" s="35" t="s">
        <v>119</v>
      </c>
      <c r="AR41" s="35" t="s">
        <v>103</v>
      </c>
      <c r="AS41" s="33"/>
    </row>
    <row r="42" ht="15.75" customHeight="1">
      <c r="A42" s="33" t="s">
        <v>116</v>
      </c>
      <c r="B42" s="34">
        <v>45461.0</v>
      </c>
      <c r="C42" s="35" t="s">
        <v>101</v>
      </c>
      <c r="D42" s="36">
        <v>41.5117</v>
      </c>
      <c r="E42" s="36">
        <v>-82.658</v>
      </c>
      <c r="F42" s="33">
        <f t="shared" si="1"/>
        <v>170</v>
      </c>
      <c r="G42" s="37">
        <v>0.5326388888888889</v>
      </c>
      <c r="H42" s="35">
        <v>1.0</v>
      </c>
      <c r="I42" s="38">
        <v>0.3</v>
      </c>
      <c r="J42" s="35" t="s">
        <v>102</v>
      </c>
      <c r="K42" s="35">
        <v>31.0</v>
      </c>
      <c r="L42" s="35">
        <v>3.576</v>
      </c>
      <c r="M42" s="35" t="s">
        <v>121</v>
      </c>
      <c r="N42" s="35">
        <v>95.0</v>
      </c>
      <c r="O42" s="35">
        <v>100.0</v>
      </c>
      <c r="P42" s="35">
        <v>1.0</v>
      </c>
      <c r="Q42" s="35">
        <v>9.6</v>
      </c>
      <c r="R42" s="35">
        <v>2.0</v>
      </c>
      <c r="S42" s="35" t="s">
        <v>122</v>
      </c>
      <c r="T42" s="37">
        <v>0.5416666666666666</v>
      </c>
      <c r="U42" s="37">
        <v>0.5354166666666667</v>
      </c>
      <c r="V42" s="35">
        <v>21.15</v>
      </c>
      <c r="W42" s="35">
        <v>748.8</v>
      </c>
      <c r="X42" s="35">
        <v>98.8</v>
      </c>
      <c r="Y42" s="35">
        <v>8.48</v>
      </c>
      <c r="Z42" s="35">
        <v>295.0</v>
      </c>
      <c r="AA42" s="35">
        <v>273.0</v>
      </c>
      <c r="AB42" s="35" t="s">
        <v>104</v>
      </c>
      <c r="AC42" s="35" t="s">
        <v>104</v>
      </c>
      <c r="AD42" s="35" t="s">
        <v>104</v>
      </c>
      <c r="AE42" s="35">
        <v>8.32</v>
      </c>
      <c r="AF42" s="35">
        <v>128.8</v>
      </c>
      <c r="AG42" s="35">
        <v>0.07</v>
      </c>
      <c r="AH42" s="35">
        <v>0.0</v>
      </c>
      <c r="AI42" s="35">
        <v>-0.01</v>
      </c>
      <c r="AJ42" s="35">
        <v>0.28</v>
      </c>
      <c r="AK42" s="35">
        <v>2.15</v>
      </c>
      <c r="AL42" s="35">
        <v>8.17</v>
      </c>
      <c r="AM42" s="35">
        <v>2.0</v>
      </c>
      <c r="AN42" s="35">
        <v>2.0</v>
      </c>
      <c r="AO42" s="35" t="s">
        <v>105</v>
      </c>
      <c r="AP42" s="35" t="s">
        <v>105</v>
      </c>
      <c r="AQ42" s="35" t="s">
        <v>119</v>
      </c>
      <c r="AR42" s="35" t="s">
        <v>103</v>
      </c>
      <c r="AS42" s="33"/>
    </row>
    <row r="43" ht="15.75" customHeight="1">
      <c r="A43" s="25" t="s">
        <v>100</v>
      </c>
      <c r="B43" s="26">
        <v>45475.0</v>
      </c>
      <c r="C43" s="27" t="s">
        <v>101</v>
      </c>
      <c r="D43" s="28">
        <v>41.4561</v>
      </c>
      <c r="E43" s="28">
        <v>-83.0071</v>
      </c>
      <c r="F43" s="25">
        <f t="shared" si="1"/>
        <v>184</v>
      </c>
      <c r="G43" s="29">
        <v>0.3993055555555556</v>
      </c>
      <c r="H43" s="27">
        <v>1.0</v>
      </c>
      <c r="I43" s="30">
        <v>0.1</v>
      </c>
      <c r="J43" s="27" t="s">
        <v>102</v>
      </c>
      <c r="K43" s="27">
        <v>20.0</v>
      </c>
      <c r="L43" s="27">
        <v>3.576</v>
      </c>
      <c r="M43" s="27" t="s">
        <v>123</v>
      </c>
      <c r="N43" s="27">
        <v>15.0</v>
      </c>
      <c r="O43" s="27">
        <v>15.0</v>
      </c>
      <c r="P43" s="27">
        <v>1.0</v>
      </c>
      <c r="Q43" s="27">
        <v>1.3</v>
      </c>
      <c r="R43" s="27">
        <v>2.0</v>
      </c>
      <c r="S43" s="27">
        <v>100.0</v>
      </c>
      <c r="T43" s="29">
        <v>0.40902777777777777</v>
      </c>
      <c r="U43" s="29">
        <v>0.41180555555555554</v>
      </c>
      <c r="V43" s="27">
        <v>22.38</v>
      </c>
      <c r="W43" s="27">
        <v>749.5</v>
      </c>
      <c r="X43" s="27">
        <v>105.7</v>
      </c>
      <c r="Y43" s="27">
        <v>9.16</v>
      </c>
      <c r="Z43" s="27">
        <v>503.4</v>
      </c>
      <c r="AA43" s="27">
        <v>478.2</v>
      </c>
      <c r="AB43" s="27">
        <v>505.9</v>
      </c>
      <c r="AC43" s="27">
        <v>327.0</v>
      </c>
      <c r="AD43" s="27">
        <v>0.24</v>
      </c>
      <c r="AE43" s="27">
        <v>8.91</v>
      </c>
      <c r="AF43" s="27">
        <v>160.1</v>
      </c>
      <c r="AG43" s="27">
        <v>56.81</v>
      </c>
      <c r="AH43" s="27">
        <v>0.0</v>
      </c>
      <c r="AI43" s="25"/>
      <c r="AJ43" s="25"/>
      <c r="AK43" s="25"/>
      <c r="AL43" s="25"/>
      <c r="AM43" s="27">
        <v>2.0</v>
      </c>
      <c r="AN43" s="27">
        <v>2.0</v>
      </c>
      <c r="AO43" s="27" t="s">
        <v>105</v>
      </c>
      <c r="AP43" s="27" t="s">
        <v>105</v>
      </c>
      <c r="AQ43" s="27" t="s">
        <v>124</v>
      </c>
      <c r="AR43" s="27" t="s">
        <v>125</v>
      </c>
      <c r="AS43" s="25"/>
    </row>
    <row r="44" ht="15.75" customHeight="1">
      <c r="A44" s="25" t="s">
        <v>108</v>
      </c>
      <c r="B44" s="26">
        <v>45475.0</v>
      </c>
      <c r="C44" s="27" t="s">
        <v>101</v>
      </c>
      <c r="D44" s="28">
        <v>41.4533</v>
      </c>
      <c r="E44" s="28">
        <v>-82.9608</v>
      </c>
      <c r="F44" s="25">
        <f t="shared" si="1"/>
        <v>184</v>
      </c>
      <c r="G44" s="29">
        <v>0.41388888888888886</v>
      </c>
      <c r="H44" s="27">
        <v>1.0</v>
      </c>
      <c r="I44" s="30">
        <v>0.1</v>
      </c>
      <c r="J44" s="27" t="s">
        <v>102</v>
      </c>
      <c r="K44" s="27">
        <v>20.0</v>
      </c>
      <c r="L44" s="27">
        <v>3.576</v>
      </c>
      <c r="M44" s="27" t="s">
        <v>123</v>
      </c>
      <c r="N44" s="27">
        <v>25.0</v>
      </c>
      <c r="O44" s="27">
        <v>20.0</v>
      </c>
      <c r="P44" s="27">
        <v>1.0</v>
      </c>
      <c r="Q44" s="27">
        <v>1.8</v>
      </c>
      <c r="R44" s="27">
        <v>3.0</v>
      </c>
      <c r="S44" s="27">
        <v>100.0</v>
      </c>
      <c r="T44" s="29">
        <v>0.4222222222222222</v>
      </c>
      <c r="U44" s="29">
        <v>0.41458333333333336</v>
      </c>
      <c r="V44" s="27">
        <v>22.546</v>
      </c>
      <c r="W44" s="27">
        <v>749.5</v>
      </c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7">
        <v>2.0</v>
      </c>
      <c r="AN44" s="27">
        <v>2.0</v>
      </c>
      <c r="AO44" s="27" t="s">
        <v>105</v>
      </c>
      <c r="AP44" s="27" t="s">
        <v>105</v>
      </c>
      <c r="AQ44" s="27" t="s">
        <v>124</v>
      </c>
      <c r="AR44" s="27" t="s">
        <v>125</v>
      </c>
      <c r="AS44" s="25"/>
    </row>
    <row r="45" ht="15.75" customHeight="1">
      <c r="A45" s="25" t="s">
        <v>109</v>
      </c>
      <c r="B45" s="26">
        <v>45475.0</v>
      </c>
      <c r="C45" s="27" t="s">
        <v>101</v>
      </c>
      <c r="D45" s="28">
        <v>41.4573</v>
      </c>
      <c r="E45" s="28">
        <v>-82.8987</v>
      </c>
      <c r="F45" s="25">
        <f t="shared" si="1"/>
        <v>184</v>
      </c>
      <c r="G45" s="29">
        <v>0.4270833333333333</v>
      </c>
      <c r="H45" s="27">
        <v>1.0</v>
      </c>
      <c r="I45" s="30">
        <v>0.1</v>
      </c>
      <c r="J45" s="31">
        <v>45293.0</v>
      </c>
      <c r="K45" s="27">
        <v>20.5</v>
      </c>
      <c r="L45" s="27">
        <v>4.023</v>
      </c>
      <c r="M45" s="27" t="s">
        <v>123</v>
      </c>
      <c r="N45" s="27">
        <v>22.0</v>
      </c>
      <c r="O45" s="27">
        <v>22.0</v>
      </c>
      <c r="P45" s="27">
        <v>1.0</v>
      </c>
      <c r="Q45" s="27">
        <v>2.3</v>
      </c>
      <c r="R45" s="27">
        <v>3.0</v>
      </c>
      <c r="S45" s="27">
        <v>100.0</v>
      </c>
      <c r="T45" s="29">
        <v>0.4361111111111111</v>
      </c>
      <c r="U45" s="29">
        <v>0.42916666666666664</v>
      </c>
      <c r="V45" s="27">
        <v>22.55</v>
      </c>
      <c r="W45" s="27">
        <v>749.2</v>
      </c>
      <c r="X45" s="27">
        <v>92.4</v>
      </c>
      <c r="Y45" s="27">
        <v>7.99</v>
      </c>
      <c r="Z45" s="27">
        <v>460.9</v>
      </c>
      <c r="AA45" s="27">
        <v>439.3</v>
      </c>
      <c r="AB45" s="27">
        <v>463.0</v>
      </c>
      <c r="AC45" s="27">
        <v>300.0</v>
      </c>
      <c r="AD45" s="27">
        <v>0.22</v>
      </c>
      <c r="AE45" s="27">
        <v>8.37</v>
      </c>
      <c r="AF45" s="27">
        <v>131.2</v>
      </c>
      <c r="AG45" s="27">
        <v>23.06</v>
      </c>
      <c r="AH45" s="27">
        <v>0.0</v>
      </c>
      <c r="AI45" s="27">
        <v>4.6</v>
      </c>
      <c r="AJ45" s="27">
        <v>3.82</v>
      </c>
      <c r="AK45" s="27">
        <v>10.55</v>
      </c>
      <c r="AL45" s="27">
        <v>37.4</v>
      </c>
      <c r="AM45" s="27">
        <v>2.0</v>
      </c>
      <c r="AN45" s="27">
        <v>2.0</v>
      </c>
      <c r="AO45" s="27" t="s">
        <v>105</v>
      </c>
      <c r="AP45" s="27" t="s">
        <v>105</v>
      </c>
      <c r="AQ45" s="27" t="s">
        <v>124</v>
      </c>
      <c r="AR45" s="27" t="s">
        <v>125</v>
      </c>
      <c r="AS45" s="25"/>
    </row>
    <row r="46" ht="15.75" customHeight="1">
      <c r="A46" s="25" t="s">
        <v>110</v>
      </c>
      <c r="B46" s="26">
        <v>45475.0</v>
      </c>
      <c r="C46" s="27" t="s">
        <v>101</v>
      </c>
      <c r="D46" s="28">
        <v>41.4802</v>
      </c>
      <c r="E46" s="28">
        <v>-82.8343</v>
      </c>
      <c r="F46" s="25">
        <f t="shared" si="1"/>
        <v>184</v>
      </c>
      <c r="G46" s="29">
        <v>0.44305555555555554</v>
      </c>
      <c r="H46" s="27">
        <v>1.0</v>
      </c>
      <c r="I46" s="30">
        <v>0.1</v>
      </c>
      <c r="J46" s="31">
        <v>45293.0</v>
      </c>
      <c r="K46" s="27">
        <v>20.5</v>
      </c>
      <c r="L46" s="27">
        <v>4.47</v>
      </c>
      <c r="M46" s="27" t="s">
        <v>123</v>
      </c>
      <c r="N46" s="32"/>
      <c r="O46" s="32"/>
      <c r="P46" s="27">
        <v>1.0</v>
      </c>
      <c r="Q46" s="27">
        <v>3.8</v>
      </c>
      <c r="R46" s="27">
        <v>3.0</v>
      </c>
      <c r="S46" s="27">
        <v>100.0</v>
      </c>
      <c r="T46" s="29">
        <v>0.45069444444444445</v>
      </c>
      <c r="U46" s="29">
        <v>0.4444444444444444</v>
      </c>
      <c r="V46" s="25"/>
      <c r="W46" s="27">
        <v>749.3</v>
      </c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7">
        <v>0.0</v>
      </c>
      <c r="AI46" s="25"/>
      <c r="AJ46" s="25"/>
      <c r="AK46" s="25"/>
      <c r="AL46" s="25"/>
      <c r="AM46" s="27">
        <v>2.0</v>
      </c>
      <c r="AN46" s="27">
        <v>2.0</v>
      </c>
      <c r="AO46" s="27" t="s">
        <v>105</v>
      </c>
      <c r="AP46" s="27" t="s">
        <v>105</v>
      </c>
      <c r="AQ46" s="27" t="s">
        <v>124</v>
      </c>
      <c r="AR46" s="27" t="s">
        <v>125</v>
      </c>
      <c r="AS46" s="25"/>
    </row>
    <row r="47" ht="15.75" customHeight="1">
      <c r="A47" s="25" t="s">
        <v>111</v>
      </c>
      <c r="B47" s="26">
        <v>45475.0</v>
      </c>
      <c r="C47" s="27" t="s">
        <v>101</v>
      </c>
      <c r="D47" s="28">
        <v>41.4798</v>
      </c>
      <c r="E47" s="28">
        <v>-82.7829</v>
      </c>
      <c r="F47" s="25">
        <f t="shared" si="1"/>
        <v>184</v>
      </c>
      <c r="G47" s="29">
        <v>0.4638888888888889</v>
      </c>
      <c r="H47" s="27">
        <v>1.0</v>
      </c>
      <c r="I47" s="30">
        <v>0.1</v>
      </c>
      <c r="J47" s="31">
        <v>45293.0</v>
      </c>
      <c r="K47" s="27">
        <v>21.0</v>
      </c>
      <c r="L47" s="27">
        <v>4.47</v>
      </c>
      <c r="M47" s="27" t="s">
        <v>123</v>
      </c>
      <c r="N47" s="27">
        <v>25.0</v>
      </c>
      <c r="O47" s="27">
        <v>25.0</v>
      </c>
      <c r="P47" s="27">
        <v>1.0</v>
      </c>
      <c r="Q47" s="27">
        <v>2.5</v>
      </c>
      <c r="R47" s="27">
        <v>2.0</v>
      </c>
      <c r="S47" s="27">
        <v>100.0</v>
      </c>
      <c r="T47" s="29">
        <v>0.4736111111111111</v>
      </c>
      <c r="U47" s="29">
        <v>0.4666666666666667</v>
      </c>
      <c r="V47" s="27">
        <v>22.414</v>
      </c>
      <c r="W47" s="27">
        <v>749.2</v>
      </c>
      <c r="X47" s="27">
        <v>88.4</v>
      </c>
      <c r="Y47" s="27">
        <v>7.67</v>
      </c>
      <c r="Z47" s="27">
        <v>345.0</v>
      </c>
      <c r="AA47" s="27">
        <v>328.0</v>
      </c>
      <c r="AB47" s="27">
        <v>346.7</v>
      </c>
      <c r="AC47" s="27">
        <v>224.0</v>
      </c>
      <c r="AD47" s="27">
        <v>0.16</v>
      </c>
      <c r="AE47" s="27">
        <v>8.44</v>
      </c>
      <c r="AF47" s="27">
        <v>135.0</v>
      </c>
      <c r="AG47" s="27">
        <v>21.31</v>
      </c>
      <c r="AH47" s="27">
        <v>0.0</v>
      </c>
      <c r="AI47" s="27">
        <v>2.56</v>
      </c>
      <c r="AJ47" s="27">
        <v>2.26</v>
      </c>
      <c r="AK47" s="27">
        <v>7.47</v>
      </c>
      <c r="AL47" s="27">
        <v>26.68</v>
      </c>
      <c r="AM47" s="27">
        <v>2.0</v>
      </c>
      <c r="AN47" s="27">
        <v>2.0</v>
      </c>
      <c r="AO47" s="27" t="s">
        <v>105</v>
      </c>
      <c r="AP47" s="27" t="s">
        <v>105</v>
      </c>
      <c r="AQ47" s="27" t="s">
        <v>124</v>
      </c>
      <c r="AR47" s="27" t="s">
        <v>125</v>
      </c>
      <c r="AS47" s="25"/>
    </row>
    <row r="48" ht="15.75" customHeight="1">
      <c r="A48" s="25" t="s">
        <v>112</v>
      </c>
      <c r="B48" s="26">
        <v>45475.0</v>
      </c>
      <c r="C48" s="27" t="s">
        <v>101</v>
      </c>
      <c r="D48" s="28">
        <v>41.4632</v>
      </c>
      <c r="E48" s="28">
        <v>-82.769</v>
      </c>
      <c r="F48" s="25">
        <f t="shared" si="1"/>
        <v>184</v>
      </c>
      <c r="G48" s="29">
        <v>0.47708333333333336</v>
      </c>
      <c r="H48" s="27">
        <v>1.0</v>
      </c>
      <c r="I48" s="30">
        <v>0.1</v>
      </c>
      <c r="J48" s="31">
        <v>45293.0</v>
      </c>
      <c r="K48" s="27">
        <v>21.5</v>
      </c>
      <c r="L48" s="27">
        <v>4.47</v>
      </c>
      <c r="M48" s="27" t="s">
        <v>123</v>
      </c>
      <c r="N48" s="27">
        <v>35.0</v>
      </c>
      <c r="O48" s="27">
        <v>35.0</v>
      </c>
      <c r="P48" s="27">
        <v>1.0</v>
      </c>
      <c r="Q48" s="27">
        <v>2.8</v>
      </c>
      <c r="R48" s="27">
        <v>2.0</v>
      </c>
      <c r="S48" s="27">
        <v>100.0</v>
      </c>
      <c r="T48" s="29">
        <v>0.4840277777777778</v>
      </c>
      <c r="U48" s="29">
        <v>0.47847222222222224</v>
      </c>
      <c r="V48" s="25"/>
      <c r="W48" s="27">
        <v>748.9</v>
      </c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7">
        <v>2.0</v>
      </c>
      <c r="AN48" s="27">
        <v>2.0</v>
      </c>
      <c r="AO48" s="27" t="s">
        <v>105</v>
      </c>
      <c r="AP48" s="27" t="s">
        <v>105</v>
      </c>
      <c r="AQ48" s="27" t="s">
        <v>124</v>
      </c>
      <c r="AR48" s="27" t="s">
        <v>125</v>
      </c>
      <c r="AS48" s="25"/>
    </row>
    <row r="49" ht="15.75" customHeight="1">
      <c r="A49" s="25" t="s">
        <v>113</v>
      </c>
      <c r="B49" s="26">
        <v>45475.0</v>
      </c>
      <c r="C49" s="27" t="s">
        <v>101</v>
      </c>
      <c r="D49" s="28">
        <v>41.4774</v>
      </c>
      <c r="E49" s="28">
        <v>-82.7398</v>
      </c>
      <c r="F49" s="25">
        <f t="shared" si="1"/>
        <v>184</v>
      </c>
      <c r="G49" s="29">
        <v>0.4875</v>
      </c>
      <c r="H49" s="27">
        <v>1.0</v>
      </c>
      <c r="I49" s="30">
        <v>0.1</v>
      </c>
      <c r="J49" s="31">
        <v>45293.0</v>
      </c>
      <c r="K49" s="27">
        <v>21.5</v>
      </c>
      <c r="L49" s="27">
        <v>4.47</v>
      </c>
      <c r="M49" s="27" t="s">
        <v>123</v>
      </c>
      <c r="N49" s="27">
        <v>35.0</v>
      </c>
      <c r="O49" s="27">
        <v>35.0</v>
      </c>
      <c r="P49" s="27">
        <v>1.0</v>
      </c>
      <c r="Q49" s="27">
        <v>3.1</v>
      </c>
      <c r="R49" s="27">
        <v>3.0</v>
      </c>
      <c r="S49" s="27">
        <v>100.0</v>
      </c>
      <c r="T49" s="29">
        <v>0.4930555555555556</v>
      </c>
      <c r="U49" s="41">
        <v>0.48819444444444443</v>
      </c>
      <c r="V49" s="27">
        <v>22.565</v>
      </c>
      <c r="W49" s="27">
        <v>748.9</v>
      </c>
      <c r="X49" s="27">
        <v>95.6</v>
      </c>
      <c r="Y49" s="27">
        <v>8.26</v>
      </c>
      <c r="Z49" s="27">
        <v>344.8</v>
      </c>
      <c r="AA49" s="27">
        <v>328.8</v>
      </c>
      <c r="AB49" s="27">
        <v>346.4</v>
      </c>
      <c r="AC49" s="27">
        <v>224.0</v>
      </c>
      <c r="AD49" s="27">
        <v>0.16</v>
      </c>
      <c r="AE49" s="27">
        <v>8.56</v>
      </c>
      <c r="AF49" s="27">
        <v>141.8</v>
      </c>
      <c r="AG49" s="25"/>
      <c r="AH49" s="25"/>
      <c r="AI49" s="25"/>
      <c r="AJ49" s="25"/>
      <c r="AK49" s="25"/>
      <c r="AL49" s="25"/>
      <c r="AM49" s="27">
        <v>2.0</v>
      </c>
      <c r="AN49" s="27">
        <v>2.0</v>
      </c>
      <c r="AO49" s="27" t="s">
        <v>105</v>
      </c>
      <c r="AP49" s="27" t="s">
        <v>105</v>
      </c>
      <c r="AQ49" s="27" t="s">
        <v>124</v>
      </c>
      <c r="AR49" s="27" t="s">
        <v>125</v>
      </c>
      <c r="AS49" s="25"/>
    </row>
    <row r="50" ht="15.75" customHeight="1">
      <c r="A50" s="25" t="s">
        <v>114</v>
      </c>
      <c r="B50" s="26">
        <v>45475.0</v>
      </c>
      <c r="C50" s="27" t="s">
        <v>101</v>
      </c>
      <c r="D50" s="28">
        <v>41.469</v>
      </c>
      <c r="E50" s="28">
        <v>-82.715</v>
      </c>
      <c r="F50" s="25">
        <f t="shared" si="1"/>
        <v>184</v>
      </c>
      <c r="G50" s="29">
        <v>0.5</v>
      </c>
      <c r="H50" s="27">
        <v>1.0</v>
      </c>
      <c r="I50" s="30">
        <v>0.1</v>
      </c>
      <c r="J50" s="31">
        <v>45293.0</v>
      </c>
      <c r="K50" s="27">
        <v>21.5</v>
      </c>
      <c r="L50" s="27">
        <v>4.47</v>
      </c>
      <c r="M50" s="27" t="s">
        <v>123</v>
      </c>
      <c r="N50" s="27">
        <v>40.0</v>
      </c>
      <c r="O50" s="27">
        <v>40.0</v>
      </c>
      <c r="P50" s="27">
        <v>1.0</v>
      </c>
      <c r="Q50" s="27">
        <v>3.5</v>
      </c>
      <c r="R50" s="27">
        <v>3.0</v>
      </c>
      <c r="S50" s="27">
        <v>100.0</v>
      </c>
      <c r="T50" s="29">
        <v>0.5090277777777777</v>
      </c>
      <c r="U50" s="29">
        <v>0.5020833333333333</v>
      </c>
      <c r="V50" s="27">
        <v>22.816</v>
      </c>
      <c r="W50" s="27">
        <v>748.8</v>
      </c>
      <c r="X50" s="27">
        <v>106.4</v>
      </c>
      <c r="Y50" s="27">
        <v>9.15</v>
      </c>
      <c r="Z50" s="27">
        <v>320.7</v>
      </c>
      <c r="AA50" s="27">
        <v>307.3</v>
      </c>
      <c r="AB50" s="27">
        <v>322.0</v>
      </c>
      <c r="AC50" s="27">
        <v>208.0</v>
      </c>
      <c r="AD50" s="27">
        <v>0.15</v>
      </c>
      <c r="AE50" s="27">
        <v>8.75</v>
      </c>
      <c r="AF50" s="27">
        <v>151.8</v>
      </c>
      <c r="AG50" s="27">
        <v>7.86</v>
      </c>
      <c r="AH50" s="27">
        <v>0.0</v>
      </c>
      <c r="AI50" s="27">
        <v>1.88</v>
      </c>
      <c r="AJ50" s="27">
        <v>1.73</v>
      </c>
      <c r="AK50" s="27">
        <v>4.34</v>
      </c>
      <c r="AL50" s="27">
        <v>15.76</v>
      </c>
      <c r="AM50" s="27">
        <v>2.0</v>
      </c>
      <c r="AN50" s="27">
        <v>2.0</v>
      </c>
      <c r="AO50" s="27" t="s">
        <v>105</v>
      </c>
      <c r="AP50" s="27" t="s">
        <v>105</v>
      </c>
      <c r="AQ50" s="27" t="s">
        <v>124</v>
      </c>
      <c r="AR50" s="27" t="s">
        <v>125</v>
      </c>
      <c r="AS50" s="25"/>
    </row>
    <row r="51" ht="15.75" customHeight="1">
      <c r="A51" s="25" t="s">
        <v>115</v>
      </c>
      <c r="B51" s="26">
        <v>45475.0</v>
      </c>
      <c r="C51" s="27" t="s">
        <v>101</v>
      </c>
      <c r="D51" s="28">
        <v>41.4597</v>
      </c>
      <c r="E51" s="28">
        <v>-82.676</v>
      </c>
      <c r="F51" s="25">
        <f t="shared" si="1"/>
        <v>184</v>
      </c>
      <c r="G51" s="29">
        <v>0.5166666666666667</v>
      </c>
      <c r="H51" s="27">
        <v>1.0</v>
      </c>
      <c r="I51" s="30">
        <v>0.1</v>
      </c>
      <c r="J51" s="27" t="s">
        <v>102</v>
      </c>
      <c r="K51" s="27">
        <v>21.5</v>
      </c>
      <c r="L51" s="27">
        <v>4.47</v>
      </c>
      <c r="M51" s="27" t="s">
        <v>123</v>
      </c>
      <c r="N51" s="27">
        <v>30.0</v>
      </c>
      <c r="O51" s="27">
        <v>35.0</v>
      </c>
      <c r="P51" s="27">
        <v>1.0</v>
      </c>
      <c r="Q51" s="27">
        <v>1.3</v>
      </c>
      <c r="R51" s="27">
        <v>2.0</v>
      </c>
      <c r="S51" s="27">
        <v>100.0</v>
      </c>
      <c r="T51" s="29">
        <v>0.5256944444444445</v>
      </c>
      <c r="U51" s="29">
        <v>0.5180555555555556</v>
      </c>
      <c r="V51" s="27">
        <v>22.846</v>
      </c>
      <c r="W51" s="27">
        <v>748.5</v>
      </c>
      <c r="X51" s="27">
        <v>100.9</v>
      </c>
      <c r="Y51" s="27">
        <v>8.68</v>
      </c>
      <c r="Z51" s="27">
        <v>355.1</v>
      </c>
      <c r="AA51" s="27">
        <v>340.4</v>
      </c>
      <c r="AB51" s="27">
        <v>356.5</v>
      </c>
      <c r="AC51" s="27">
        <v>231.0</v>
      </c>
      <c r="AD51" s="27">
        <v>0.17</v>
      </c>
      <c r="AE51" s="27">
        <v>8.72</v>
      </c>
      <c r="AF51" s="27">
        <v>150.1</v>
      </c>
      <c r="AG51" s="25"/>
      <c r="AH51" s="25"/>
      <c r="AI51" s="25"/>
      <c r="AJ51" s="25"/>
      <c r="AK51" s="25"/>
      <c r="AL51" s="25"/>
      <c r="AM51" s="27">
        <v>2.0</v>
      </c>
      <c r="AN51" s="27">
        <v>2.0</v>
      </c>
      <c r="AO51" s="27" t="s">
        <v>105</v>
      </c>
      <c r="AP51" s="27" t="s">
        <v>105</v>
      </c>
      <c r="AQ51" s="27" t="s">
        <v>124</v>
      </c>
      <c r="AR51" s="27" t="s">
        <v>125</v>
      </c>
      <c r="AS51" s="25"/>
    </row>
    <row r="52" ht="15.75" customHeight="1">
      <c r="A52" s="25" t="s">
        <v>116</v>
      </c>
      <c r="B52" s="26">
        <v>45475.0</v>
      </c>
      <c r="C52" s="27" t="s">
        <v>101</v>
      </c>
      <c r="D52" s="28">
        <v>41.5117</v>
      </c>
      <c r="E52" s="28">
        <v>-82.658</v>
      </c>
      <c r="F52" s="25">
        <f t="shared" si="1"/>
        <v>184</v>
      </c>
      <c r="G52" s="29">
        <v>0.5625</v>
      </c>
      <c r="H52" s="27">
        <v>1.0</v>
      </c>
      <c r="I52" s="30">
        <v>0.1</v>
      </c>
      <c r="J52" s="31">
        <v>45294.0</v>
      </c>
      <c r="K52" s="27">
        <v>22.0</v>
      </c>
      <c r="L52" s="27">
        <v>4.47</v>
      </c>
      <c r="M52" s="27" t="s">
        <v>123</v>
      </c>
      <c r="N52" s="27">
        <v>110.0</v>
      </c>
      <c r="O52" s="27">
        <v>110.0</v>
      </c>
      <c r="P52" s="27">
        <v>1.0</v>
      </c>
      <c r="Q52" s="27">
        <v>9.7</v>
      </c>
      <c r="R52" s="27">
        <v>2.0</v>
      </c>
      <c r="S52" s="27">
        <v>100.0</v>
      </c>
      <c r="T52" s="29">
        <v>0.5729166666666666</v>
      </c>
      <c r="U52" s="29">
        <v>0.5638888888888889</v>
      </c>
      <c r="V52" s="25"/>
      <c r="W52" s="27">
        <v>748.2</v>
      </c>
      <c r="X52" s="27">
        <v>116.7</v>
      </c>
      <c r="Y52" s="27">
        <v>10.03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7">
        <v>2.0</v>
      </c>
      <c r="AN52" s="27">
        <v>2.0</v>
      </c>
      <c r="AO52" s="27" t="s">
        <v>105</v>
      </c>
      <c r="AP52" s="27" t="s">
        <v>105</v>
      </c>
      <c r="AQ52" s="27" t="s">
        <v>124</v>
      </c>
      <c r="AR52" s="27" t="s">
        <v>125</v>
      </c>
      <c r="AS52" s="25"/>
    </row>
    <row r="53" ht="15.75" customHeight="1">
      <c r="A53" s="33" t="s">
        <v>100</v>
      </c>
      <c r="B53" s="34">
        <v>45482.0</v>
      </c>
      <c r="C53" s="35" t="s">
        <v>101</v>
      </c>
      <c r="D53" s="36">
        <v>41.4561</v>
      </c>
      <c r="E53" s="36">
        <v>-83.0071</v>
      </c>
      <c r="F53" s="33">
        <f t="shared" si="1"/>
        <v>191</v>
      </c>
      <c r="G53" s="37">
        <v>0.39861111111111114</v>
      </c>
      <c r="H53" s="35">
        <v>3.0</v>
      </c>
      <c r="I53" s="38">
        <v>0.7</v>
      </c>
      <c r="J53" s="35" t="s">
        <v>102</v>
      </c>
      <c r="K53" s="35">
        <v>25.0</v>
      </c>
      <c r="L53" s="35">
        <v>1.788</v>
      </c>
      <c r="M53" s="35" t="s">
        <v>126</v>
      </c>
      <c r="N53" s="35">
        <v>20.0</v>
      </c>
      <c r="O53" s="35">
        <v>20.0</v>
      </c>
      <c r="P53" s="35">
        <v>1.0</v>
      </c>
      <c r="Q53" s="35">
        <v>1.1</v>
      </c>
      <c r="R53" s="35">
        <v>2.0</v>
      </c>
      <c r="S53" s="35">
        <v>100.0</v>
      </c>
      <c r="T53" s="37">
        <v>0.4076388888888889</v>
      </c>
      <c r="U53" s="42">
        <v>0.4027777777777778</v>
      </c>
      <c r="V53" s="35">
        <v>26.129</v>
      </c>
      <c r="W53" s="35">
        <v>744.2</v>
      </c>
      <c r="X53" s="35">
        <v>80.6</v>
      </c>
      <c r="Y53" s="35">
        <v>6.51</v>
      </c>
      <c r="Z53" s="35">
        <v>571.3</v>
      </c>
      <c r="AA53" s="35">
        <v>83.6</v>
      </c>
      <c r="AB53" s="35">
        <v>570.0</v>
      </c>
      <c r="AC53" s="35">
        <v>371.0</v>
      </c>
      <c r="AD53" s="35">
        <v>0.27</v>
      </c>
      <c r="AE53" s="35">
        <v>8.19</v>
      </c>
      <c r="AF53" s="35">
        <v>122.3</v>
      </c>
      <c r="AG53" s="35">
        <v>91.89</v>
      </c>
      <c r="AH53" s="35">
        <v>0.0</v>
      </c>
      <c r="AI53" s="35">
        <v>4.84</v>
      </c>
      <c r="AJ53" s="35">
        <v>4.01</v>
      </c>
      <c r="AK53" s="35">
        <v>20.69</v>
      </c>
      <c r="AL53" s="35">
        <v>72.67</v>
      </c>
      <c r="AM53" s="35">
        <v>2.0</v>
      </c>
      <c r="AN53" s="35">
        <v>2.0</v>
      </c>
      <c r="AO53" s="35" t="s">
        <v>105</v>
      </c>
      <c r="AP53" s="35" t="s">
        <v>105</v>
      </c>
      <c r="AQ53" s="35" t="s">
        <v>127</v>
      </c>
      <c r="AR53" s="35" t="s">
        <v>125</v>
      </c>
      <c r="AS53" s="33"/>
    </row>
    <row r="54" ht="15.75" customHeight="1">
      <c r="A54" s="33" t="s">
        <v>108</v>
      </c>
      <c r="B54" s="34">
        <v>45482.0</v>
      </c>
      <c r="C54" s="35" t="s">
        <v>101</v>
      </c>
      <c r="D54" s="36">
        <v>41.4533</v>
      </c>
      <c r="E54" s="36">
        <v>-82.9608</v>
      </c>
      <c r="F54" s="33">
        <f t="shared" si="1"/>
        <v>191</v>
      </c>
      <c r="G54" s="37">
        <v>0.41458333333333336</v>
      </c>
      <c r="H54" s="35">
        <v>3.0</v>
      </c>
      <c r="I54" s="38">
        <v>0.7</v>
      </c>
      <c r="J54" s="35" t="s">
        <v>102</v>
      </c>
      <c r="K54" s="35">
        <v>25.0</v>
      </c>
      <c r="L54" s="35">
        <v>1.788</v>
      </c>
      <c r="M54" s="35" t="s">
        <v>126</v>
      </c>
      <c r="N54" s="35">
        <v>25.0</v>
      </c>
      <c r="O54" s="35">
        <v>25.0</v>
      </c>
      <c r="P54" s="35">
        <v>1.0</v>
      </c>
      <c r="Q54" s="35">
        <v>1.7</v>
      </c>
      <c r="R54" s="35">
        <v>3.0</v>
      </c>
      <c r="S54" s="35">
        <v>100.0</v>
      </c>
      <c r="T54" s="37">
        <v>0.42430555555555555</v>
      </c>
      <c r="U54" s="37">
        <v>0.41597222222222224</v>
      </c>
      <c r="V54" s="35">
        <v>26.125</v>
      </c>
      <c r="W54" s="35">
        <v>744.4</v>
      </c>
      <c r="X54" s="35">
        <v>80.4</v>
      </c>
      <c r="Y54" s="35">
        <v>6.5</v>
      </c>
      <c r="Z54" s="35">
        <v>571.3</v>
      </c>
      <c r="AA54" s="35">
        <v>583.6</v>
      </c>
      <c r="AB54" s="35">
        <v>570.1</v>
      </c>
      <c r="AC54" s="35">
        <v>371.0</v>
      </c>
      <c r="AD54" s="35">
        <v>0.27</v>
      </c>
      <c r="AE54" s="35">
        <v>8.18</v>
      </c>
      <c r="AF54" s="35">
        <v>121.9</v>
      </c>
      <c r="AG54" s="35">
        <v>244.98</v>
      </c>
      <c r="AH54" s="35">
        <v>0.0</v>
      </c>
      <c r="AI54" s="35">
        <v>4.41</v>
      </c>
      <c r="AJ54" s="35">
        <v>3.68</v>
      </c>
      <c r="AK54" s="35">
        <v>21.41</v>
      </c>
      <c r="AL54" s="35">
        <v>75.19</v>
      </c>
      <c r="AM54" s="35">
        <v>2.0</v>
      </c>
      <c r="AN54" s="35">
        <v>2.0</v>
      </c>
      <c r="AO54" s="35" t="s">
        <v>105</v>
      </c>
      <c r="AP54" s="35" t="s">
        <v>105</v>
      </c>
      <c r="AQ54" s="35" t="s">
        <v>127</v>
      </c>
      <c r="AR54" s="35" t="s">
        <v>125</v>
      </c>
      <c r="AS54" s="33"/>
    </row>
    <row r="55" ht="15.75" customHeight="1">
      <c r="A55" s="33" t="s">
        <v>109</v>
      </c>
      <c r="B55" s="34">
        <v>45482.0</v>
      </c>
      <c r="C55" s="35" t="s">
        <v>101</v>
      </c>
      <c r="D55" s="36">
        <v>41.4573</v>
      </c>
      <c r="E55" s="36">
        <v>-82.8987</v>
      </c>
      <c r="F55" s="33">
        <f t="shared" si="1"/>
        <v>191</v>
      </c>
      <c r="G55" s="37">
        <v>0.4305555555555556</v>
      </c>
      <c r="H55" s="35">
        <v>3.0</v>
      </c>
      <c r="I55" s="38">
        <v>0.7</v>
      </c>
      <c r="J55" s="35" t="s">
        <v>102</v>
      </c>
      <c r="K55" s="35">
        <v>25.0</v>
      </c>
      <c r="L55" s="35">
        <v>1.788</v>
      </c>
      <c r="M55" s="35" t="s">
        <v>126</v>
      </c>
      <c r="N55" s="35">
        <v>30.0</v>
      </c>
      <c r="O55" s="35">
        <v>30.0</v>
      </c>
      <c r="P55" s="35">
        <v>1.0</v>
      </c>
      <c r="Q55" s="35">
        <v>2.2</v>
      </c>
      <c r="R55" s="35">
        <v>3.0</v>
      </c>
      <c r="S55" s="35">
        <v>100.0</v>
      </c>
      <c r="T55" s="37">
        <v>0.43819444444444444</v>
      </c>
      <c r="U55" s="37">
        <v>0.4326388888888889</v>
      </c>
      <c r="V55" s="35">
        <v>26.208</v>
      </c>
      <c r="W55" s="35">
        <v>744.5</v>
      </c>
      <c r="X55" s="35">
        <v>86.2</v>
      </c>
      <c r="Y55" s="35">
        <v>6.96</v>
      </c>
      <c r="Z55" s="35">
        <v>462.6</v>
      </c>
      <c r="AA55" s="35">
        <v>462.6</v>
      </c>
      <c r="AB55" s="35">
        <v>451.1</v>
      </c>
      <c r="AC55" s="35">
        <v>294.0</v>
      </c>
      <c r="AD55" s="35">
        <v>0.22</v>
      </c>
      <c r="AE55" s="35">
        <v>8.54</v>
      </c>
      <c r="AF55" s="35">
        <v>141.3</v>
      </c>
      <c r="AG55" s="33"/>
      <c r="AH55" s="35">
        <v>0.0</v>
      </c>
      <c r="AI55" s="35">
        <v>2.12</v>
      </c>
      <c r="AJ55" s="35">
        <v>1.92</v>
      </c>
      <c r="AK55" s="35">
        <v>8.27</v>
      </c>
      <c r="AL55" s="35">
        <v>29.44</v>
      </c>
      <c r="AM55" s="35">
        <v>2.0</v>
      </c>
      <c r="AN55" s="35">
        <v>2.0</v>
      </c>
      <c r="AO55" s="35" t="s">
        <v>105</v>
      </c>
      <c r="AP55" s="35" t="s">
        <v>105</v>
      </c>
      <c r="AQ55" s="35" t="s">
        <v>127</v>
      </c>
      <c r="AR55" s="35" t="s">
        <v>125</v>
      </c>
      <c r="AS55" s="33"/>
    </row>
    <row r="56" ht="15.75" customHeight="1">
      <c r="A56" s="33" t="s">
        <v>110</v>
      </c>
      <c r="B56" s="34">
        <v>45482.0</v>
      </c>
      <c r="C56" s="35" t="s">
        <v>101</v>
      </c>
      <c r="D56" s="36">
        <v>41.4802</v>
      </c>
      <c r="E56" s="36">
        <v>-82.8343</v>
      </c>
      <c r="F56" s="33">
        <f t="shared" si="1"/>
        <v>191</v>
      </c>
      <c r="G56" s="37">
        <v>0.4479166666666667</v>
      </c>
      <c r="H56" s="35">
        <v>3.0</v>
      </c>
      <c r="I56" s="38">
        <v>0.6</v>
      </c>
      <c r="J56" s="35" t="s">
        <v>102</v>
      </c>
      <c r="K56" s="35">
        <v>25.0</v>
      </c>
      <c r="L56" s="35">
        <v>1.788</v>
      </c>
      <c r="M56" s="35" t="s">
        <v>126</v>
      </c>
      <c r="N56" s="32"/>
      <c r="O56" s="32"/>
      <c r="P56" s="35">
        <v>1.0</v>
      </c>
      <c r="Q56" s="35">
        <v>2.8</v>
      </c>
      <c r="R56" s="35">
        <v>3.0</v>
      </c>
      <c r="S56" s="35">
        <v>100.0</v>
      </c>
      <c r="T56" s="37">
        <v>0.45625</v>
      </c>
      <c r="U56" s="37">
        <v>0.45069444444444445</v>
      </c>
      <c r="V56" s="35">
        <v>25.987</v>
      </c>
      <c r="W56" s="35">
        <v>744.1</v>
      </c>
      <c r="X56" s="33"/>
      <c r="Y56" s="33"/>
      <c r="Z56" s="35"/>
      <c r="AA56" s="35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5">
        <v>2.0</v>
      </c>
      <c r="AN56" s="35">
        <v>2.0</v>
      </c>
      <c r="AO56" s="35" t="s">
        <v>105</v>
      </c>
      <c r="AP56" s="35" t="s">
        <v>105</v>
      </c>
      <c r="AQ56" s="35" t="s">
        <v>127</v>
      </c>
      <c r="AR56" s="35" t="s">
        <v>125</v>
      </c>
      <c r="AS56" s="33"/>
    </row>
    <row r="57" ht="15.75" customHeight="1">
      <c r="A57" s="33" t="s">
        <v>111</v>
      </c>
      <c r="B57" s="34">
        <v>45482.0</v>
      </c>
      <c r="C57" s="35" t="s">
        <v>101</v>
      </c>
      <c r="D57" s="36">
        <v>41.4798</v>
      </c>
      <c r="E57" s="36">
        <v>-82.7829</v>
      </c>
      <c r="F57" s="33">
        <f t="shared" si="1"/>
        <v>191</v>
      </c>
      <c r="G57" s="37">
        <v>0.4701388888888889</v>
      </c>
      <c r="H57" s="35">
        <v>3.0</v>
      </c>
      <c r="I57" s="38">
        <v>0.8</v>
      </c>
      <c r="J57" s="35" t="s">
        <v>102</v>
      </c>
      <c r="K57" s="35">
        <v>25.0</v>
      </c>
      <c r="L57" s="35">
        <v>2.235</v>
      </c>
      <c r="M57" s="35" t="s">
        <v>126</v>
      </c>
      <c r="N57" s="35">
        <v>55.0</v>
      </c>
      <c r="O57" s="35">
        <v>55.0</v>
      </c>
      <c r="P57" s="35">
        <v>1.0</v>
      </c>
      <c r="Q57" s="35">
        <v>2.4</v>
      </c>
      <c r="R57" s="35">
        <v>3.0</v>
      </c>
      <c r="S57" s="35">
        <v>100.0</v>
      </c>
      <c r="T57" s="37">
        <v>0.4777777777777778</v>
      </c>
      <c r="U57" s="37">
        <v>0.4722222222222222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5">
        <v>2.0</v>
      </c>
      <c r="AN57" s="35">
        <v>2.0</v>
      </c>
      <c r="AO57" s="35" t="s">
        <v>105</v>
      </c>
      <c r="AP57" s="35" t="s">
        <v>105</v>
      </c>
      <c r="AQ57" s="35" t="s">
        <v>127</v>
      </c>
      <c r="AR57" s="35" t="s">
        <v>125</v>
      </c>
      <c r="AS57" s="33"/>
    </row>
    <row r="58" ht="15.75" customHeight="1">
      <c r="A58" s="33" t="s">
        <v>112</v>
      </c>
      <c r="B58" s="34">
        <v>45482.0</v>
      </c>
      <c r="C58" s="35" t="s">
        <v>101</v>
      </c>
      <c r="D58" s="36">
        <v>41.4632</v>
      </c>
      <c r="E58" s="36">
        <v>-82.769</v>
      </c>
      <c r="F58" s="33">
        <f t="shared" si="1"/>
        <v>191</v>
      </c>
      <c r="G58" s="37">
        <v>0.4840277777777778</v>
      </c>
      <c r="H58" s="35">
        <v>3.0</v>
      </c>
      <c r="I58" s="38">
        <v>0.8</v>
      </c>
      <c r="J58" s="35" t="s">
        <v>102</v>
      </c>
      <c r="K58" s="35">
        <v>26.0</v>
      </c>
      <c r="L58" s="35">
        <v>2.235</v>
      </c>
      <c r="M58" s="35" t="s">
        <v>126</v>
      </c>
      <c r="N58" s="35">
        <v>55.0</v>
      </c>
      <c r="O58" s="35">
        <v>55.0</v>
      </c>
      <c r="P58" s="35">
        <v>1.0</v>
      </c>
      <c r="Q58" s="35">
        <v>2.7</v>
      </c>
      <c r="R58" s="35">
        <v>2.0</v>
      </c>
      <c r="S58" s="35">
        <v>100.0</v>
      </c>
      <c r="T58" s="37">
        <v>0.4930555555555556</v>
      </c>
      <c r="U58" s="37">
        <v>0.48541666666666666</v>
      </c>
      <c r="V58" s="35">
        <v>25.999</v>
      </c>
      <c r="W58" s="35">
        <v>744.3</v>
      </c>
      <c r="X58" s="35">
        <v>89.0</v>
      </c>
      <c r="Y58" s="35">
        <v>7.21</v>
      </c>
      <c r="Z58" s="35">
        <v>396.7</v>
      </c>
      <c r="AA58" s="35">
        <v>396.7</v>
      </c>
      <c r="AB58" s="35">
        <v>388.5</v>
      </c>
      <c r="AC58" s="35">
        <v>253.0</v>
      </c>
      <c r="AD58" s="35">
        <v>0.19</v>
      </c>
      <c r="AE58" s="35">
        <v>8.5</v>
      </c>
      <c r="AF58" s="35">
        <v>139.0</v>
      </c>
      <c r="AG58" s="35">
        <v>3.29</v>
      </c>
      <c r="AH58" s="35">
        <v>0.0</v>
      </c>
      <c r="AI58" s="35">
        <v>0.94</v>
      </c>
      <c r="AJ58" s="35">
        <v>1.01</v>
      </c>
      <c r="AK58" s="35">
        <v>3.02</v>
      </c>
      <c r="AL58" s="35">
        <v>11.18</v>
      </c>
      <c r="AM58" s="35">
        <v>2.0</v>
      </c>
      <c r="AN58" s="35">
        <v>2.0</v>
      </c>
      <c r="AO58" s="35" t="s">
        <v>105</v>
      </c>
      <c r="AP58" s="35" t="s">
        <v>105</v>
      </c>
      <c r="AQ58" s="35" t="s">
        <v>127</v>
      </c>
      <c r="AR58" s="35" t="s">
        <v>125</v>
      </c>
      <c r="AS58" s="33"/>
    </row>
    <row r="59" ht="15.75" customHeight="1">
      <c r="A59" s="33" t="s">
        <v>113</v>
      </c>
      <c r="B59" s="34">
        <v>45482.0</v>
      </c>
      <c r="C59" s="35" t="s">
        <v>101</v>
      </c>
      <c r="D59" s="36">
        <v>41.4774</v>
      </c>
      <c r="E59" s="36">
        <v>-82.7398</v>
      </c>
      <c r="F59" s="33">
        <f t="shared" si="1"/>
        <v>191</v>
      </c>
      <c r="G59" s="37">
        <v>0.49583333333333335</v>
      </c>
      <c r="H59" s="35">
        <v>3.0</v>
      </c>
      <c r="I59" s="38">
        <v>0.7</v>
      </c>
      <c r="J59" s="35" t="s">
        <v>102</v>
      </c>
      <c r="K59" s="35">
        <v>26.0</v>
      </c>
      <c r="L59" s="35">
        <v>2.235</v>
      </c>
      <c r="M59" s="35" t="s">
        <v>126</v>
      </c>
      <c r="N59" s="35">
        <v>60.0</v>
      </c>
      <c r="O59" s="35">
        <v>60.0</v>
      </c>
      <c r="P59" s="35">
        <v>1.0</v>
      </c>
      <c r="Q59" s="35">
        <v>3.0</v>
      </c>
      <c r="R59" s="35">
        <v>3.0</v>
      </c>
      <c r="S59" s="35">
        <v>100.0</v>
      </c>
      <c r="T59" s="37">
        <v>0.5041666666666667</v>
      </c>
      <c r="U59" s="37">
        <v>0.4965277777777778</v>
      </c>
      <c r="V59" s="35">
        <v>25.84</v>
      </c>
      <c r="W59" s="35">
        <v>744.3</v>
      </c>
      <c r="X59" s="35">
        <v>104.9</v>
      </c>
      <c r="Y59" s="35">
        <v>8.53</v>
      </c>
      <c r="Z59" s="35">
        <v>352.3</v>
      </c>
      <c r="AA59" s="35">
        <v>352.3</v>
      </c>
      <c r="AB59" s="35">
        <v>346.2</v>
      </c>
      <c r="AC59" s="35">
        <v>225.0</v>
      </c>
      <c r="AD59" s="35">
        <v>0.16</v>
      </c>
      <c r="AE59" s="35">
        <v>8.71</v>
      </c>
      <c r="AF59" s="35">
        <v>150.6</v>
      </c>
      <c r="AG59" s="35">
        <v>2.31</v>
      </c>
      <c r="AH59" s="35">
        <v>0.0</v>
      </c>
      <c r="AI59" s="35">
        <v>1.02</v>
      </c>
      <c r="AJ59" s="35">
        <v>1.07</v>
      </c>
      <c r="AK59" s="33"/>
      <c r="AL59" s="35">
        <v>17.19</v>
      </c>
      <c r="AM59" s="35">
        <v>2.0</v>
      </c>
      <c r="AN59" s="35">
        <v>2.0</v>
      </c>
      <c r="AO59" s="35" t="s">
        <v>105</v>
      </c>
      <c r="AP59" s="35" t="s">
        <v>105</v>
      </c>
      <c r="AQ59" s="35" t="s">
        <v>127</v>
      </c>
      <c r="AR59" s="35" t="s">
        <v>125</v>
      </c>
      <c r="AS59" s="33"/>
    </row>
    <row r="60" ht="15.75" customHeight="1">
      <c r="A60" s="33" t="s">
        <v>114</v>
      </c>
      <c r="B60" s="34">
        <v>45482.0</v>
      </c>
      <c r="C60" s="35" t="s">
        <v>101</v>
      </c>
      <c r="D60" s="36">
        <v>41.469</v>
      </c>
      <c r="E60" s="36">
        <v>-82.715</v>
      </c>
      <c r="F60" s="33">
        <f t="shared" si="1"/>
        <v>191</v>
      </c>
      <c r="G60" s="37">
        <v>0.5097222222222222</v>
      </c>
      <c r="H60" s="35">
        <v>3.0</v>
      </c>
      <c r="I60" s="38">
        <v>0.6</v>
      </c>
      <c r="J60" s="35" t="s">
        <v>102</v>
      </c>
      <c r="K60" s="35">
        <v>26.0</v>
      </c>
      <c r="L60" s="35">
        <v>2.235</v>
      </c>
      <c r="M60" s="35" t="s">
        <v>126</v>
      </c>
      <c r="N60" s="35">
        <v>65.0</v>
      </c>
      <c r="O60" s="35">
        <v>56.0</v>
      </c>
      <c r="P60" s="35">
        <v>1.0</v>
      </c>
      <c r="Q60" s="35">
        <v>3.5</v>
      </c>
      <c r="R60" s="35">
        <v>3.0</v>
      </c>
      <c r="S60" s="35">
        <v>100.0</v>
      </c>
      <c r="T60" s="37">
        <v>0.5215277777777778</v>
      </c>
      <c r="U60" s="37">
        <v>0.5111111111111111</v>
      </c>
      <c r="V60" s="35">
        <v>25.798</v>
      </c>
      <c r="W60" s="35">
        <v>744.1</v>
      </c>
      <c r="X60" s="35">
        <v>107.4</v>
      </c>
      <c r="Y60" s="35">
        <v>8.74</v>
      </c>
      <c r="Z60" s="35">
        <v>353.7</v>
      </c>
      <c r="AA60" s="35">
        <v>353.7</v>
      </c>
      <c r="AB60" s="35">
        <v>347.9</v>
      </c>
      <c r="AC60" s="35">
        <v>226.0</v>
      </c>
      <c r="AD60" s="35">
        <v>0.17</v>
      </c>
      <c r="AE60" s="35">
        <v>8.73</v>
      </c>
      <c r="AF60" s="35">
        <v>151.5</v>
      </c>
      <c r="AG60" s="35">
        <v>1.31</v>
      </c>
      <c r="AH60" s="35">
        <v>0.0</v>
      </c>
      <c r="AI60" s="33"/>
      <c r="AJ60" s="33"/>
      <c r="AK60" s="35">
        <v>4.75</v>
      </c>
      <c r="AL60" s="33"/>
      <c r="AM60" s="35">
        <v>2.0</v>
      </c>
      <c r="AN60" s="35">
        <v>2.0</v>
      </c>
      <c r="AO60" s="35" t="s">
        <v>105</v>
      </c>
      <c r="AP60" s="35" t="s">
        <v>105</v>
      </c>
      <c r="AQ60" s="35" t="s">
        <v>127</v>
      </c>
      <c r="AR60" s="35" t="s">
        <v>125</v>
      </c>
      <c r="AS60" s="33"/>
    </row>
    <row r="61" ht="15.75" customHeight="1">
      <c r="A61" s="33" t="s">
        <v>115</v>
      </c>
      <c r="B61" s="34">
        <v>45482.0</v>
      </c>
      <c r="C61" s="35" t="s">
        <v>101</v>
      </c>
      <c r="D61" s="36">
        <v>41.4597</v>
      </c>
      <c r="E61" s="36">
        <v>-82.676</v>
      </c>
      <c r="F61" s="33">
        <f t="shared" si="1"/>
        <v>191</v>
      </c>
      <c r="G61" s="37">
        <v>0.5256944444444445</v>
      </c>
      <c r="H61" s="35">
        <v>3.0</v>
      </c>
      <c r="I61" s="38">
        <v>0.7</v>
      </c>
      <c r="J61" s="35" t="s">
        <v>102</v>
      </c>
      <c r="K61" s="35">
        <v>26.0</v>
      </c>
      <c r="L61" s="35">
        <v>2.235</v>
      </c>
      <c r="M61" s="35" t="s">
        <v>126</v>
      </c>
      <c r="N61" s="35">
        <v>50.0</v>
      </c>
      <c r="O61" s="35">
        <v>45.0</v>
      </c>
      <c r="P61" s="35">
        <v>1.0</v>
      </c>
      <c r="Q61" s="35">
        <v>1.3</v>
      </c>
      <c r="R61" s="35">
        <v>2.0</v>
      </c>
      <c r="S61" s="35">
        <v>100.0</v>
      </c>
      <c r="T61" s="37">
        <v>0.5347222222222222</v>
      </c>
      <c r="U61" s="37">
        <v>0.5284722222222222</v>
      </c>
      <c r="V61" s="35">
        <v>25.697</v>
      </c>
      <c r="W61" s="35">
        <v>744.3</v>
      </c>
      <c r="X61" s="35">
        <v>87.4</v>
      </c>
      <c r="Y61" s="35">
        <v>7.12</v>
      </c>
      <c r="Z61" s="35">
        <v>346.1</v>
      </c>
      <c r="AA61" s="35">
        <v>346.1</v>
      </c>
      <c r="AB61" s="35">
        <v>341.1</v>
      </c>
      <c r="AC61" s="35">
        <v>222.0</v>
      </c>
      <c r="AD61" s="35">
        <v>0.16</v>
      </c>
      <c r="AE61" s="35">
        <v>8.49</v>
      </c>
      <c r="AF61" s="35">
        <v>138.8</v>
      </c>
      <c r="AG61" s="35">
        <v>4.31</v>
      </c>
      <c r="AH61" s="35">
        <v>0.0</v>
      </c>
      <c r="AI61" s="33"/>
      <c r="AJ61" s="33"/>
      <c r="AK61" s="33"/>
      <c r="AL61" s="33"/>
      <c r="AM61" s="35">
        <v>2.0</v>
      </c>
      <c r="AN61" s="35">
        <v>2.0</v>
      </c>
      <c r="AO61" s="35" t="s">
        <v>105</v>
      </c>
      <c r="AP61" s="35" t="s">
        <v>105</v>
      </c>
      <c r="AQ61" s="35" t="s">
        <v>127</v>
      </c>
      <c r="AR61" s="35" t="s">
        <v>125</v>
      </c>
      <c r="AS61" s="33"/>
    </row>
    <row r="62" ht="15.75" customHeight="1">
      <c r="A62" s="33" t="s">
        <v>116</v>
      </c>
      <c r="B62" s="34">
        <v>45482.0</v>
      </c>
      <c r="C62" s="35" t="s">
        <v>101</v>
      </c>
      <c r="D62" s="36">
        <v>41.5117</v>
      </c>
      <c r="E62" s="36">
        <v>-82.658</v>
      </c>
      <c r="F62" s="33">
        <f t="shared" si="1"/>
        <v>191</v>
      </c>
      <c r="G62" s="37">
        <v>0.5409722222222222</v>
      </c>
      <c r="H62" s="35">
        <v>3.0</v>
      </c>
      <c r="I62" s="38">
        <v>0.7</v>
      </c>
      <c r="J62" s="35" t="s">
        <v>102</v>
      </c>
      <c r="K62" s="35">
        <v>26.0</v>
      </c>
      <c r="L62" s="35">
        <v>2.235</v>
      </c>
      <c r="M62" s="35" t="s">
        <v>126</v>
      </c>
      <c r="N62" s="35">
        <v>125.0</v>
      </c>
      <c r="O62" s="35">
        <v>130.0</v>
      </c>
      <c r="P62" s="35">
        <v>1.0</v>
      </c>
      <c r="Q62" s="35">
        <v>9.7</v>
      </c>
      <c r="R62" s="35">
        <v>2.0</v>
      </c>
      <c r="S62" s="35">
        <v>100.0</v>
      </c>
      <c r="T62" s="37">
        <v>0.5520833333333334</v>
      </c>
      <c r="U62" s="37">
        <v>0.5416666666666666</v>
      </c>
      <c r="V62" s="35">
        <v>25.401</v>
      </c>
      <c r="W62" s="35">
        <v>744.1</v>
      </c>
      <c r="X62" s="35">
        <v>125.5</v>
      </c>
      <c r="Y62" s="35">
        <v>10.29</v>
      </c>
      <c r="Z62" s="35">
        <v>274.6</v>
      </c>
      <c r="AA62" s="35">
        <v>276.7</v>
      </c>
      <c r="AB62" s="35">
        <v>274.4</v>
      </c>
      <c r="AC62" s="35">
        <v>178.0</v>
      </c>
      <c r="AD62" s="35">
        <v>0.13</v>
      </c>
      <c r="AE62" s="35">
        <v>8.93</v>
      </c>
      <c r="AF62" s="35">
        <v>162.1</v>
      </c>
      <c r="AG62" s="35">
        <v>-2.48</v>
      </c>
      <c r="AH62" s="35">
        <v>0.0</v>
      </c>
      <c r="AI62" s="35">
        <v>0.0</v>
      </c>
      <c r="AJ62" s="35">
        <v>0.29</v>
      </c>
      <c r="AK62" s="35">
        <v>1.19</v>
      </c>
      <c r="AL62" s="35">
        <v>4.82</v>
      </c>
      <c r="AM62" s="35">
        <v>2.0</v>
      </c>
      <c r="AN62" s="35">
        <v>2.0</v>
      </c>
      <c r="AO62" s="35" t="s">
        <v>105</v>
      </c>
      <c r="AP62" s="35" t="s">
        <v>105</v>
      </c>
      <c r="AQ62" s="35" t="s">
        <v>127</v>
      </c>
      <c r="AR62" s="35" t="s">
        <v>125</v>
      </c>
      <c r="AS62" s="33"/>
    </row>
    <row r="63" ht="15.75" customHeight="1">
      <c r="A63" s="25" t="s">
        <v>100</v>
      </c>
      <c r="B63" s="26">
        <v>45490.0</v>
      </c>
      <c r="C63" s="27" t="s">
        <v>101</v>
      </c>
      <c r="D63" s="28">
        <v>41.4561</v>
      </c>
      <c r="E63" s="28">
        <v>-83.0071</v>
      </c>
      <c r="F63" s="25">
        <f t="shared" si="1"/>
        <v>199</v>
      </c>
      <c r="G63" s="29">
        <v>0.3993055555555556</v>
      </c>
      <c r="H63" s="27">
        <v>3.0</v>
      </c>
      <c r="I63" s="30">
        <v>0.6</v>
      </c>
      <c r="J63" s="27" t="s">
        <v>128</v>
      </c>
      <c r="K63" s="27">
        <v>24.0</v>
      </c>
      <c r="L63" s="27">
        <v>2.222</v>
      </c>
      <c r="M63" s="27" t="s">
        <v>103</v>
      </c>
      <c r="N63" s="27">
        <v>19.0</v>
      </c>
      <c r="O63" s="27">
        <v>20.0</v>
      </c>
      <c r="P63" s="27">
        <v>1.0</v>
      </c>
      <c r="Q63" s="27">
        <v>1.1</v>
      </c>
      <c r="R63" s="27">
        <v>3.0</v>
      </c>
      <c r="S63" s="27">
        <v>100.0</v>
      </c>
      <c r="T63" s="29">
        <v>0.41180555555555554</v>
      </c>
      <c r="U63" s="29">
        <v>0.40347222222222223</v>
      </c>
      <c r="V63" s="27">
        <v>26.748</v>
      </c>
      <c r="W63" s="27">
        <v>742.1</v>
      </c>
      <c r="X63" s="27">
        <v>75.6</v>
      </c>
      <c r="Y63" s="27">
        <v>6.04</v>
      </c>
      <c r="Z63" s="27">
        <v>590.8</v>
      </c>
      <c r="AA63" s="27">
        <v>610.6</v>
      </c>
      <c r="AB63" s="27">
        <v>588.7</v>
      </c>
      <c r="AC63" s="27">
        <v>384.0</v>
      </c>
      <c r="AD63" s="27">
        <v>0.28</v>
      </c>
      <c r="AE63" s="27">
        <v>8.24</v>
      </c>
      <c r="AF63" s="27">
        <v>125.6</v>
      </c>
      <c r="AG63" s="27">
        <v>36.59</v>
      </c>
      <c r="AH63" s="27">
        <v>0.0</v>
      </c>
      <c r="AI63" s="27">
        <v>3.23</v>
      </c>
      <c r="AJ63" s="27">
        <v>3.23</v>
      </c>
      <c r="AK63" s="27">
        <v>16.27</v>
      </c>
      <c r="AL63" s="27">
        <v>57.29</v>
      </c>
      <c r="AM63" s="27">
        <v>2.0</v>
      </c>
      <c r="AN63" s="27">
        <v>2.0</v>
      </c>
      <c r="AO63" s="27" t="s">
        <v>105</v>
      </c>
      <c r="AP63" s="27" t="s">
        <v>129</v>
      </c>
      <c r="AQ63" s="25"/>
      <c r="AR63" s="27" t="s">
        <v>125</v>
      </c>
      <c r="AS63" s="25"/>
    </row>
    <row r="64" ht="15.75" customHeight="1">
      <c r="A64" s="25" t="s">
        <v>108</v>
      </c>
      <c r="B64" s="26">
        <v>45490.0</v>
      </c>
      <c r="C64" s="27" t="s">
        <v>101</v>
      </c>
      <c r="D64" s="28">
        <v>41.4533</v>
      </c>
      <c r="E64" s="28">
        <v>-82.9608</v>
      </c>
      <c r="F64" s="25">
        <f t="shared" si="1"/>
        <v>199</v>
      </c>
      <c r="G64" s="29">
        <v>0.4166666666666667</v>
      </c>
      <c r="H64" s="27">
        <v>3.0</v>
      </c>
      <c r="I64" s="30">
        <v>0.6</v>
      </c>
      <c r="J64" s="27" t="s">
        <v>128</v>
      </c>
      <c r="K64" s="27">
        <v>24.0</v>
      </c>
      <c r="L64" s="27">
        <v>1.389</v>
      </c>
      <c r="M64" s="27" t="s">
        <v>103</v>
      </c>
      <c r="N64" s="27">
        <v>30.0</v>
      </c>
      <c r="O64" s="27">
        <v>30.0</v>
      </c>
      <c r="P64" s="27">
        <v>1.0</v>
      </c>
      <c r="Q64" s="27">
        <v>1.7</v>
      </c>
      <c r="R64" s="27">
        <v>3.0</v>
      </c>
      <c r="S64" s="27">
        <v>100.0</v>
      </c>
      <c r="T64" s="29">
        <v>0.42916666666666664</v>
      </c>
      <c r="U64" s="29">
        <v>0.42083333333333334</v>
      </c>
      <c r="V64" s="27">
        <v>26.847</v>
      </c>
      <c r="W64" s="27">
        <v>742.1</v>
      </c>
      <c r="X64" s="27">
        <v>66.7</v>
      </c>
      <c r="Y64" s="27">
        <v>5.32</v>
      </c>
      <c r="Z64" s="27">
        <v>464.2</v>
      </c>
      <c r="AA64" s="27">
        <v>480.5</v>
      </c>
      <c r="AB64" s="27">
        <v>462.4</v>
      </c>
      <c r="AC64" s="27">
        <v>302.0</v>
      </c>
      <c r="AD64" s="27">
        <v>0.22</v>
      </c>
      <c r="AE64" s="27">
        <v>8.21</v>
      </c>
      <c r="AF64" s="27">
        <v>123.6</v>
      </c>
      <c r="AG64" s="27">
        <v>18.22</v>
      </c>
      <c r="AH64" s="27">
        <v>0.0</v>
      </c>
      <c r="AI64" s="27">
        <v>3.12</v>
      </c>
      <c r="AJ64" s="27">
        <v>2.69</v>
      </c>
      <c r="AK64" s="27">
        <v>9.24</v>
      </c>
      <c r="AL64" s="27">
        <v>32.84</v>
      </c>
      <c r="AM64" s="27">
        <v>2.0</v>
      </c>
      <c r="AN64" s="27">
        <v>2.0</v>
      </c>
      <c r="AO64" s="27" t="s">
        <v>105</v>
      </c>
      <c r="AP64" s="27" t="s">
        <v>129</v>
      </c>
      <c r="AQ64" s="25"/>
      <c r="AR64" s="27" t="s">
        <v>125</v>
      </c>
      <c r="AS64" s="25"/>
    </row>
    <row r="65" ht="15.75" customHeight="1">
      <c r="A65" s="25" t="s">
        <v>109</v>
      </c>
      <c r="B65" s="26">
        <v>45490.0</v>
      </c>
      <c r="C65" s="27" t="s">
        <v>101</v>
      </c>
      <c r="D65" s="28">
        <v>41.4573</v>
      </c>
      <c r="E65" s="28">
        <v>-82.8987</v>
      </c>
      <c r="F65" s="25">
        <f t="shared" si="1"/>
        <v>199</v>
      </c>
      <c r="G65" s="29">
        <v>0.4326388888888889</v>
      </c>
      <c r="H65" s="27">
        <v>3.0</v>
      </c>
      <c r="I65" s="30">
        <v>0.6</v>
      </c>
      <c r="J65" s="27" t="s">
        <v>128</v>
      </c>
      <c r="K65" s="27">
        <v>24.0</v>
      </c>
      <c r="L65" s="27">
        <v>0.0</v>
      </c>
      <c r="M65" s="27" t="s">
        <v>103</v>
      </c>
      <c r="N65" s="27">
        <v>30.0</v>
      </c>
      <c r="O65" s="27">
        <v>25.0</v>
      </c>
      <c r="P65" s="27">
        <v>1.0</v>
      </c>
      <c r="Q65" s="27">
        <v>2.3</v>
      </c>
      <c r="R65" s="27">
        <v>3.0</v>
      </c>
      <c r="S65" s="27">
        <v>100.0</v>
      </c>
      <c r="T65" s="29">
        <v>0.44583333333333336</v>
      </c>
      <c r="U65" s="29">
        <v>0.43680555555555556</v>
      </c>
      <c r="V65" s="27">
        <v>26.543</v>
      </c>
      <c r="W65" s="27">
        <v>742.0</v>
      </c>
      <c r="X65" s="27">
        <v>70.9</v>
      </c>
      <c r="Y65" s="27">
        <v>5.69</v>
      </c>
      <c r="Z65" s="27">
        <v>483.7</v>
      </c>
      <c r="AA65" s="27">
        <v>498.0</v>
      </c>
      <c r="AB65" s="27">
        <v>482.2</v>
      </c>
      <c r="AC65" s="27">
        <v>314.0</v>
      </c>
      <c r="AD65" s="27">
        <v>0.23</v>
      </c>
      <c r="AE65" s="27">
        <v>7.99</v>
      </c>
      <c r="AF65" s="27">
        <v>111.6</v>
      </c>
      <c r="AG65" s="27">
        <v>19.0</v>
      </c>
      <c r="AH65" s="27">
        <v>0.0</v>
      </c>
      <c r="AI65" s="27">
        <v>2.17</v>
      </c>
      <c r="AJ65" s="27">
        <v>1.96</v>
      </c>
      <c r="AK65" s="27">
        <v>6.43</v>
      </c>
      <c r="AL65" s="27">
        <v>23.05</v>
      </c>
      <c r="AM65" s="27">
        <v>2.0</v>
      </c>
      <c r="AN65" s="27">
        <v>2.0</v>
      </c>
      <c r="AO65" s="27" t="s">
        <v>105</v>
      </c>
      <c r="AP65" s="27" t="s">
        <v>129</v>
      </c>
      <c r="AQ65" s="25"/>
      <c r="AR65" s="27" t="s">
        <v>125</v>
      </c>
      <c r="AS65" s="25"/>
    </row>
    <row r="66" ht="15.75" customHeight="1">
      <c r="A66" s="25" t="s">
        <v>110</v>
      </c>
      <c r="B66" s="26">
        <v>45490.0</v>
      </c>
      <c r="C66" s="27" t="s">
        <v>101</v>
      </c>
      <c r="D66" s="28">
        <v>41.4802</v>
      </c>
      <c r="E66" s="28">
        <v>-82.8343</v>
      </c>
      <c r="F66" s="25">
        <f t="shared" si="1"/>
        <v>199</v>
      </c>
      <c r="G66" s="29">
        <v>0.4513888888888889</v>
      </c>
      <c r="H66" s="27">
        <v>3.0</v>
      </c>
      <c r="I66" s="30">
        <v>0.6</v>
      </c>
      <c r="J66" s="27" t="s">
        <v>128</v>
      </c>
      <c r="K66" s="27">
        <v>24.0</v>
      </c>
      <c r="L66" s="27">
        <v>1.389</v>
      </c>
      <c r="M66" s="27" t="s">
        <v>103</v>
      </c>
      <c r="N66" s="32"/>
      <c r="O66" s="32"/>
      <c r="P66" s="27">
        <v>1.0</v>
      </c>
      <c r="Q66" s="27">
        <v>3.8</v>
      </c>
      <c r="R66" s="27">
        <v>3.0</v>
      </c>
      <c r="S66" s="27">
        <v>100.0</v>
      </c>
      <c r="T66" s="29">
        <v>0.46041666666666664</v>
      </c>
      <c r="U66" s="29">
        <v>0.45555555555555555</v>
      </c>
      <c r="V66" s="27">
        <v>26.679</v>
      </c>
      <c r="W66" s="27">
        <v>742.0</v>
      </c>
      <c r="X66" s="27">
        <v>77.6</v>
      </c>
      <c r="Y66" s="27">
        <v>6.21</v>
      </c>
      <c r="Z66" s="27">
        <v>449.6</v>
      </c>
      <c r="AA66" s="27">
        <v>464.1</v>
      </c>
      <c r="AB66" s="27">
        <v>448.1</v>
      </c>
      <c r="AC66" s="27">
        <v>292.0</v>
      </c>
      <c r="AD66" s="27">
        <v>0.21</v>
      </c>
      <c r="AE66" s="27">
        <v>8.12</v>
      </c>
      <c r="AF66" s="27">
        <v>118.9</v>
      </c>
      <c r="AG66" s="27">
        <v>28.72</v>
      </c>
      <c r="AH66" s="27">
        <v>0.0</v>
      </c>
      <c r="AI66" s="27">
        <v>2.21</v>
      </c>
      <c r="AJ66" s="27">
        <v>1.99</v>
      </c>
      <c r="AK66" s="27">
        <v>5.54</v>
      </c>
      <c r="AL66" s="27">
        <v>19.95</v>
      </c>
      <c r="AM66" s="27">
        <v>2.0</v>
      </c>
      <c r="AN66" s="27">
        <v>2.0</v>
      </c>
      <c r="AO66" s="27" t="s">
        <v>105</v>
      </c>
      <c r="AP66" s="27" t="s">
        <v>129</v>
      </c>
      <c r="AQ66" s="25"/>
      <c r="AR66" s="27" t="s">
        <v>125</v>
      </c>
      <c r="AS66" s="25"/>
    </row>
    <row r="67" ht="15.75" customHeight="1">
      <c r="A67" s="25" t="s">
        <v>111</v>
      </c>
      <c r="B67" s="26">
        <v>45490.0</v>
      </c>
      <c r="C67" s="27" t="s">
        <v>101</v>
      </c>
      <c r="D67" s="28">
        <v>41.4798</v>
      </c>
      <c r="E67" s="28">
        <v>-82.7829</v>
      </c>
      <c r="F67" s="25">
        <f t="shared" si="1"/>
        <v>199</v>
      </c>
      <c r="G67" s="29">
        <v>0.4673611111111111</v>
      </c>
      <c r="H67" s="27">
        <v>3.0</v>
      </c>
      <c r="I67" s="30">
        <v>0.6</v>
      </c>
      <c r="J67" s="27" t="s">
        <v>128</v>
      </c>
      <c r="K67" s="27">
        <v>25.0</v>
      </c>
      <c r="L67" s="27">
        <v>3.056</v>
      </c>
      <c r="M67" s="27" t="s">
        <v>103</v>
      </c>
      <c r="N67" s="27">
        <v>45.0</v>
      </c>
      <c r="O67" s="27">
        <v>45.0</v>
      </c>
      <c r="P67" s="27">
        <v>1.0</v>
      </c>
      <c r="Q67" s="27">
        <v>2.6</v>
      </c>
      <c r="R67" s="27">
        <v>3.0</v>
      </c>
      <c r="S67" s="27">
        <v>100.0</v>
      </c>
      <c r="T67" s="29">
        <v>0.4777777777777778</v>
      </c>
      <c r="U67" s="29">
        <v>0.4736111111111111</v>
      </c>
      <c r="V67" s="27">
        <v>26.207</v>
      </c>
      <c r="W67" s="27">
        <v>742.0</v>
      </c>
      <c r="X67" s="27">
        <v>86.0</v>
      </c>
      <c r="Y67" s="27">
        <v>6.94</v>
      </c>
      <c r="Z67" s="27">
        <v>370.8</v>
      </c>
      <c r="AA67" s="27">
        <v>379.4</v>
      </c>
      <c r="AB67" s="27">
        <v>369.9</v>
      </c>
      <c r="AC67" s="27">
        <v>241.0</v>
      </c>
      <c r="AD67" s="27">
        <v>0.18</v>
      </c>
      <c r="AE67" s="27">
        <v>8.42</v>
      </c>
      <c r="AF67" s="27">
        <v>135.2</v>
      </c>
      <c r="AG67" s="27">
        <v>5.51</v>
      </c>
      <c r="AH67" s="27">
        <v>0.0</v>
      </c>
      <c r="AI67" s="27">
        <v>1.91</v>
      </c>
      <c r="AJ67" s="27">
        <v>1.76</v>
      </c>
      <c r="AK67" s="27">
        <v>4.89</v>
      </c>
      <c r="AL67" s="27">
        <v>17.68</v>
      </c>
      <c r="AM67" s="27">
        <v>2.0</v>
      </c>
      <c r="AN67" s="27">
        <v>2.0</v>
      </c>
      <c r="AO67" s="27" t="s">
        <v>105</v>
      </c>
      <c r="AP67" s="27" t="s">
        <v>129</v>
      </c>
      <c r="AQ67" s="25"/>
      <c r="AR67" s="27" t="s">
        <v>125</v>
      </c>
      <c r="AS67" s="25"/>
    </row>
    <row r="68" ht="15.75" customHeight="1">
      <c r="A68" s="25" t="s">
        <v>112</v>
      </c>
      <c r="B68" s="26">
        <v>45490.0</v>
      </c>
      <c r="C68" s="27" t="s">
        <v>101</v>
      </c>
      <c r="D68" s="28">
        <v>41.4632</v>
      </c>
      <c r="E68" s="28">
        <v>-82.769</v>
      </c>
      <c r="F68" s="25">
        <f t="shared" si="1"/>
        <v>199</v>
      </c>
      <c r="G68" s="29">
        <v>0.48194444444444445</v>
      </c>
      <c r="H68" s="27">
        <v>3.0</v>
      </c>
      <c r="I68" s="30">
        <v>0.6</v>
      </c>
      <c r="J68" s="27" t="s">
        <v>128</v>
      </c>
      <c r="K68" s="27">
        <v>25.0</v>
      </c>
      <c r="L68" s="27">
        <v>3.056</v>
      </c>
      <c r="M68" s="27" t="s">
        <v>103</v>
      </c>
      <c r="N68" s="27">
        <v>60.0</v>
      </c>
      <c r="O68" s="27">
        <v>60.0</v>
      </c>
      <c r="P68" s="27">
        <v>1.0</v>
      </c>
      <c r="Q68" s="27">
        <v>2.9</v>
      </c>
      <c r="R68" s="27">
        <v>2.0</v>
      </c>
      <c r="S68" s="27">
        <v>100.0</v>
      </c>
      <c r="T68" s="29">
        <v>0.4930555555555556</v>
      </c>
      <c r="U68" s="29">
        <v>0.4888888888888889</v>
      </c>
      <c r="V68" s="27">
        <v>25.238</v>
      </c>
      <c r="W68" s="27">
        <v>742.0</v>
      </c>
      <c r="X68" s="27">
        <v>90.8</v>
      </c>
      <c r="Y68" s="27">
        <v>7.74</v>
      </c>
      <c r="Z68" s="27">
        <v>327.3</v>
      </c>
      <c r="AA68" s="27">
        <v>328.8</v>
      </c>
      <c r="AB68" s="27">
        <v>327.1</v>
      </c>
      <c r="AC68" s="27">
        <v>213.0</v>
      </c>
      <c r="AD68" s="27">
        <v>0.16</v>
      </c>
      <c r="AE68" s="27">
        <v>8.38</v>
      </c>
      <c r="AF68" s="27">
        <v>132.8</v>
      </c>
      <c r="AG68" s="27">
        <v>5.78</v>
      </c>
      <c r="AH68" s="27">
        <v>0.0</v>
      </c>
      <c r="AI68" s="27">
        <v>1.24</v>
      </c>
      <c r="AJ68" s="27">
        <v>1.25</v>
      </c>
      <c r="AK68" s="27">
        <v>5.48</v>
      </c>
      <c r="AL68" s="27">
        <v>19.74</v>
      </c>
      <c r="AM68" s="27">
        <v>2.0</v>
      </c>
      <c r="AN68" s="27">
        <v>2.0</v>
      </c>
      <c r="AO68" s="27" t="s">
        <v>105</v>
      </c>
      <c r="AP68" s="27" t="s">
        <v>129</v>
      </c>
      <c r="AQ68" s="25"/>
      <c r="AR68" s="27" t="s">
        <v>125</v>
      </c>
      <c r="AS68" s="25"/>
    </row>
    <row r="69" ht="15.75" customHeight="1">
      <c r="A69" s="25" t="s">
        <v>113</v>
      </c>
      <c r="B69" s="26">
        <v>45490.0</v>
      </c>
      <c r="C69" s="27" t="s">
        <v>101</v>
      </c>
      <c r="D69" s="28">
        <v>41.4774</v>
      </c>
      <c r="E69" s="28">
        <v>-82.7398</v>
      </c>
      <c r="F69" s="25">
        <f t="shared" si="1"/>
        <v>199</v>
      </c>
      <c r="G69" s="29">
        <v>0.4951388888888889</v>
      </c>
      <c r="H69" s="27">
        <v>3.0</v>
      </c>
      <c r="I69" s="30">
        <v>0.6</v>
      </c>
      <c r="J69" s="27" t="s">
        <v>128</v>
      </c>
      <c r="K69" s="27">
        <v>25.0</v>
      </c>
      <c r="L69" s="27">
        <v>2.222</v>
      </c>
      <c r="M69" s="27" t="s">
        <v>103</v>
      </c>
      <c r="N69" s="27">
        <v>55.0</v>
      </c>
      <c r="O69" s="27">
        <v>58.0</v>
      </c>
      <c r="P69" s="27">
        <v>1.0</v>
      </c>
      <c r="Q69" s="27">
        <v>3.2</v>
      </c>
      <c r="R69" s="27">
        <v>3.0</v>
      </c>
      <c r="S69" s="27">
        <v>100.0</v>
      </c>
      <c r="T69" s="29">
        <v>0.50625</v>
      </c>
      <c r="U69" s="29">
        <v>0.5006944444444444</v>
      </c>
      <c r="V69" s="27">
        <v>24.807</v>
      </c>
      <c r="W69" s="27">
        <v>742.0</v>
      </c>
      <c r="X69" s="27">
        <v>94.7</v>
      </c>
      <c r="Y69" s="27">
        <v>7.85</v>
      </c>
      <c r="Z69" s="27">
        <v>313.4</v>
      </c>
      <c r="AA69" s="27">
        <v>312.2</v>
      </c>
      <c r="AB69" s="27">
        <v>313.5</v>
      </c>
      <c r="AC69" s="27">
        <v>204.0</v>
      </c>
      <c r="AD69" s="27">
        <v>0.15</v>
      </c>
      <c r="AE69" s="27">
        <v>8.4</v>
      </c>
      <c r="AF69" s="27">
        <v>133.4</v>
      </c>
      <c r="AG69" s="27">
        <v>3.37</v>
      </c>
      <c r="AH69" s="27">
        <v>0.0</v>
      </c>
      <c r="AI69" s="27">
        <v>0.88</v>
      </c>
      <c r="AJ69" s="27">
        <v>0.97</v>
      </c>
      <c r="AK69" s="27">
        <v>3.35</v>
      </c>
      <c r="AL69" s="27">
        <v>12.33</v>
      </c>
      <c r="AM69" s="27">
        <v>2.0</v>
      </c>
      <c r="AN69" s="27">
        <v>2.0</v>
      </c>
      <c r="AO69" s="27" t="s">
        <v>105</v>
      </c>
      <c r="AP69" s="27" t="s">
        <v>129</v>
      </c>
      <c r="AQ69" s="25"/>
      <c r="AR69" s="27" t="s">
        <v>125</v>
      </c>
      <c r="AS69" s="25"/>
    </row>
    <row r="70" ht="15.75" customHeight="1">
      <c r="A70" s="25" t="s">
        <v>114</v>
      </c>
      <c r="B70" s="26">
        <v>45490.0</v>
      </c>
      <c r="C70" s="27" t="s">
        <v>101</v>
      </c>
      <c r="D70" s="28">
        <v>41.469</v>
      </c>
      <c r="E70" s="28">
        <v>-82.715</v>
      </c>
      <c r="F70" s="25">
        <f t="shared" si="1"/>
        <v>199</v>
      </c>
      <c r="G70" s="29">
        <v>0.5097222222222222</v>
      </c>
      <c r="H70" s="27">
        <v>3.0</v>
      </c>
      <c r="I70" s="30">
        <v>0.6</v>
      </c>
      <c r="J70" s="27" t="s">
        <v>128</v>
      </c>
      <c r="K70" s="27">
        <v>26.0</v>
      </c>
      <c r="L70" s="27">
        <v>2.222</v>
      </c>
      <c r="M70" s="27" t="s">
        <v>103</v>
      </c>
      <c r="N70" s="27">
        <v>75.0</v>
      </c>
      <c r="O70" s="27">
        <v>77.0</v>
      </c>
      <c r="P70" s="27">
        <v>1.0</v>
      </c>
      <c r="Q70" s="27">
        <v>3.8</v>
      </c>
      <c r="R70" s="27">
        <v>3.0</v>
      </c>
      <c r="S70" s="27">
        <v>100.0</v>
      </c>
      <c r="T70" s="29">
        <v>0.5208333333333334</v>
      </c>
      <c r="U70" s="29">
        <v>0.5131944444444444</v>
      </c>
      <c r="V70" s="27">
        <v>24.259</v>
      </c>
      <c r="W70" s="27">
        <v>742.0</v>
      </c>
      <c r="X70" s="27">
        <v>91.4</v>
      </c>
      <c r="Y70" s="27">
        <v>7.65</v>
      </c>
      <c r="Z70" s="27">
        <v>291.5</v>
      </c>
      <c r="AA70" s="27">
        <v>287.4</v>
      </c>
      <c r="AB70" s="27">
        <v>291.9</v>
      </c>
      <c r="AC70" s="27">
        <v>189.0</v>
      </c>
      <c r="AD70" s="27">
        <v>0.14</v>
      </c>
      <c r="AE70" s="27">
        <v>8.39</v>
      </c>
      <c r="AF70" s="27">
        <v>132.9</v>
      </c>
      <c r="AG70" s="27">
        <v>0.17</v>
      </c>
      <c r="AH70" s="27">
        <v>0.0</v>
      </c>
      <c r="AI70" s="27">
        <v>0.61</v>
      </c>
      <c r="AJ70" s="27">
        <v>0.76</v>
      </c>
      <c r="AK70" s="27">
        <v>4.86</v>
      </c>
      <c r="AL70" s="27">
        <v>17.6</v>
      </c>
      <c r="AM70" s="27">
        <v>2.0</v>
      </c>
      <c r="AN70" s="27">
        <v>2.0</v>
      </c>
      <c r="AO70" s="27" t="s">
        <v>105</v>
      </c>
      <c r="AP70" s="27" t="s">
        <v>129</v>
      </c>
      <c r="AQ70" s="25"/>
      <c r="AR70" s="27" t="s">
        <v>125</v>
      </c>
      <c r="AS70" s="25"/>
    </row>
    <row r="71" ht="15.75" customHeight="1">
      <c r="A71" s="25" t="s">
        <v>115</v>
      </c>
      <c r="B71" s="26">
        <v>45490.0</v>
      </c>
      <c r="C71" s="27" t="s">
        <v>101</v>
      </c>
      <c r="D71" s="28">
        <v>41.4597</v>
      </c>
      <c r="E71" s="28">
        <v>-82.676</v>
      </c>
      <c r="F71" s="25">
        <f t="shared" si="1"/>
        <v>199</v>
      </c>
      <c r="G71" s="29">
        <v>0.525</v>
      </c>
      <c r="H71" s="27">
        <v>3.0</v>
      </c>
      <c r="I71" s="30">
        <v>0.6</v>
      </c>
      <c r="J71" s="27" t="s">
        <v>128</v>
      </c>
      <c r="K71" s="27">
        <v>26.0</v>
      </c>
      <c r="L71" s="27">
        <v>2.222</v>
      </c>
      <c r="M71" s="27" t="s">
        <v>103</v>
      </c>
      <c r="N71" s="27">
        <v>50.0</v>
      </c>
      <c r="O71" s="27">
        <v>50.0</v>
      </c>
      <c r="P71" s="27">
        <v>1.0</v>
      </c>
      <c r="Q71" s="27">
        <v>1.5</v>
      </c>
      <c r="R71" s="27">
        <v>2.0</v>
      </c>
      <c r="S71" s="27">
        <v>100.0</v>
      </c>
      <c r="T71" s="29">
        <v>0.5375</v>
      </c>
      <c r="U71" s="29">
        <v>0.5291666666666667</v>
      </c>
      <c r="V71" s="27">
        <v>26.587</v>
      </c>
      <c r="W71" s="27">
        <v>742.0</v>
      </c>
      <c r="X71" s="27">
        <v>116.0</v>
      </c>
      <c r="Y71" s="27">
        <v>9.3</v>
      </c>
      <c r="Z71" s="27">
        <v>344.3</v>
      </c>
      <c r="AA71" s="27">
        <v>354.7</v>
      </c>
      <c r="AB71" s="27">
        <v>343.1</v>
      </c>
      <c r="AC71" s="27">
        <v>224.0</v>
      </c>
      <c r="AD71" s="27">
        <v>0.16</v>
      </c>
      <c r="AE71" s="27">
        <v>8.81</v>
      </c>
      <c r="AF71" s="27">
        <v>156.4</v>
      </c>
      <c r="AG71" s="27">
        <v>4.03</v>
      </c>
      <c r="AH71" s="27">
        <v>0.0</v>
      </c>
      <c r="AI71" s="27">
        <v>1.36</v>
      </c>
      <c r="AJ71" s="27">
        <v>1.33</v>
      </c>
      <c r="AK71" s="27">
        <v>4.47</v>
      </c>
      <c r="AL71" s="27">
        <v>16.22</v>
      </c>
      <c r="AM71" s="27">
        <v>2.0</v>
      </c>
      <c r="AN71" s="27">
        <v>2.0</v>
      </c>
      <c r="AO71" s="27" t="s">
        <v>105</v>
      </c>
      <c r="AP71" s="27" t="s">
        <v>129</v>
      </c>
      <c r="AQ71" s="25"/>
      <c r="AR71" s="27" t="s">
        <v>125</v>
      </c>
      <c r="AS71" s="25"/>
    </row>
    <row r="72" ht="15.75" customHeight="1">
      <c r="A72" s="25" t="s">
        <v>116</v>
      </c>
      <c r="B72" s="26">
        <v>45490.0</v>
      </c>
      <c r="C72" s="27" t="s">
        <v>101</v>
      </c>
      <c r="D72" s="28">
        <v>41.5117</v>
      </c>
      <c r="E72" s="28">
        <v>-82.658</v>
      </c>
      <c r="F72" s="25">
        <f t="shared" si="1"/>
        <v>199</v>
      </c>
      <c r="G72" s="29">
        <v>0.5381944444444444</v>
      </c>
      <c r="H72" s="27">
        <v>3.0</v>
      </c>
      <c r="I72" s="30">
        <v>0.6</v>
      </c>
      <c r="J72" s="27" t="s">
        <v>128</v>
      </c>
      <c r="K72" s="27">
        <v>25.0</v>
      </c>
      <c r="L72" s="27">
        <v>2.778</v>
      </c>
      <c r="M72" s="27" t="s">
        <v>103</v>
      </c>
      <c r="N72" s="27">
        <v>125.0</v>
      </c>
      <c r="O72" s="27">
        <v>130.0</v>
      </c>
      <c r="P72" s="27">
        <v>1.0</v>
      </c>
      <c r="Q72" s="27">
        <v>9.6</v>
      </c>
      <c r="R72" s="27">
        <v>2.0</v>
      </c>
      <c r="S72" s="27">
        <v>150.0</v>
      </c>
      <c r="T72" s="29">
        <v>0.5569444444444445</v>
      </c>
      <c r="U72" s="29">
        <v>0.5493055555555556</v>
      </c>
      <c r="V72" s="27">
        <v>24.85</v>
      </c>
      <c r="W72" s="27">
        <v>750.0</v>
      </c>
      <c r="X72" s="27">
        <v>109.7</v>
      </c>
      <c r="Y72" s="27">
        <v>9.09</v>
      </c>
      <c r="Z72" s="27">
        <v>274.4</v>
      </c>
      <c r="AA72" s="27">
        <v>273.6</v>
      </c>
      <c r="AB72" s="27">
        <v>274.5</v>
      </c>
      <c r="AC72" s="27">
        <v>178.0</v>
      </c>
      <c r="AD72" s="27">
        <v>0.13</v>
      </c>
      <c r="AE72" s="27">
        <v>8.82</v>
      </c>
      <c r="AF72" s="27">
        <v>145.2</v>
      </c>
      <c r="AG72" s="27">
        <v>-2.31</v>
      </c>
      <c r="AH72" s="27">
        <v>0.0</v>
      </c>
      <c r="AI72" s="27">
        <v>0.25</v>
      </c>
      <c r="AJ72" s="27">
        <v>0.49</v>
      </c>
      <c r="AK72" s="27">
        <v>2.1</v>
      </c>
      <c r="AL72" s="27">
        <v>7.97</v>
      </c>
      <c r="AM72" s="27">
        <v>2.0</v>
      </c>
      <c r="AN72" s="27">
        <v>2.0</v>
      </c>
      <c r="AO72" s="27" t="s">
        <v>105</v>
      </c>
      <c r="AP72" s="27" t="s">
        <v>129</v>
      </c>
      <c r="AQ72" s="25"/>
      <c r="AR72" s="27" t="s">
        <v>125</v>
      </c>
      <c r="AS72" s="25"/>
    </row>
    <row r="73" ht="15.75" customHeight="1">
      <c r="A73" s="33" t="s">
        <v>100</v>
      </c>
      <c r="B73" s="34">
        <v>45496.0</v>
      </c>
      <c r="C73" s="35" t="s">
        <v>101</v>
      </c>
      <c r="D73" s="36">
        <v>41.4561</v>
      </c>
      <c r="E73" s="36">
        <v>-83.0071</v>
      </c>
      <c r="F73" s="33">
        <f t="shared" si="1"/>
        <v>205</v>
      </c>
      <c r="G73" s="37">
        <v>0.3923611111111111</v>
      </c>
      <c r="H73" s="35">
        <v>1.0</v>
      </c>
      <c r="I73" s="38">
        <v>0.2</v>
      </c>
      <c r="J73" s="35" t="s">
        <v>128</v>
      </c>
      <c r="K73" s="35">
        <v>22.8</v>
      </c>
      <c r="L73" s="35">
        <v>2.235</v>
      </c>
      <c r="M73" s="35" t="s">
        <v>121</v>
      </c>
      <c r="N73" s="35">
        <v>20.0</v>
      </c>
      <c r="O73" s="35">
        <v>20.0</v>
      </c>
      <c r="P73" s="35">
        <v>1.0</v>
      </c>
      <c r="Q73" s="35">
        <v>1.2</v>
      </c>
      <c r="R73" s="35">
        <v>2.0</v>
      </c>
      <c r="S73" s="35">
        <v>75.0</v>
      </c>
      <c r="T73" s="37">
        <v>0.4027777777777778</v>
      </c>
      <c r="U73" s="37">
        <v>0.39652777777777776</v>
      </c>
      <c r="V73" s="35">
        <v>25.004</v>
      </c>
      <c r="W73" s="35">
        <v>746.2</v>
      </c>
      <c r="X73" s="35">
        <v>65.8</v>
      </c>
      <c r="Y73" s="35">
        <v>5.43</v>
      </c>
      <c r="Z73" s="35">
        <v>574.0</v>
      </c>
      <c r="AA73" s="35">
        <v>574.0</v>
      </c>
      <c r="AB73" s="35">
        <v>574.0</v>
      </c>
      <c r="AC73" s="35">
        <v>373.0</v>
      </c>
      <c r="AD73" s="35">
        <v>0.28</v>
      </c>
      <c r="AE73" s="35">
        <v>8.19</v>
      </c>
      <c r="AF73" s="35">
        <v>-122.4</v>
      </c>
      <c r="AG73" s="35">
        <v>31.19</v>
      </c>
      <c r="AH73" s="35">
        <v>0.0</v>
      </c>
      <c r="AI73" s="35">
        <v>2.62</v>
      </c>
      <c r="AJ73" s="35">
        <v>2.31</v>
      </c>
      <c r="AK73" s="35">
        <v>11.54</v>
      </c>
      <c r="AL73" s="35">
        <v>40.82</v>
      </c>
      <c r="AM73" s="35">
        <v>2.0</v>
      </c>
      <c r="AN73" s="35">
        <v>2.0</v>
      </c>
      <c r="AO73" s="35" t="s">
        <v>129</v>
      </c>
      <c r="AP73" s="35" t="s">
        <v>129</v>
      </c>
      <c r="AQ73" s="33"/>
      <c r="AR73" s="33"/>
      <c r="AS73" s="33"/>
    </row>
    <row r="74" ht="15.75" customHeight="1">
      <c r="A74" s="33" t="s">
        <v>108</v>
      </c>
      <c r="B74" s="34">
        <v>45496.0</v>
      </c>
      <c r="C74" s="35" t="s">
        <v>101</v>
      </c>
      <c r="D74" s="36">
        <v>41.4533</v>
      </c>
      <c r="E74" s="36">
        <v>-82.9608</v>
      </c>
      <c r="F74" s="33">
        <f t="shared" si="1"/>
        <v>205</v>
      </c>
      <c r="G74" s="37">
        <v>0.40902777777777777</v>
      </c>
      <c r="H74" s="35">
        <v>1.0</v>
      </c>
      <c r="I74" s="38">
        <v>0.3</v>
      </c>
      <c r="J74" s="35" t="s">
        <v>128</v>
      </c>
      <c r="K74" s="35">
        <v>23.3</v>
      </c>
      <c r="L74" s="35">
        <v>2.235</v>
      </c>
      <c r="M74" s="35" t="s">
        <v>121</v>
      </c>
      <c r="N74" s="35">
        <v>30.0</v>
      </c>
      <c r="O74" s="35">
        <v>25.0</v>
      </c>
      <c r="P74" s="35">
        <v>1.0</v>
      </c>
      <c r="Q74" s="35">
        <v>1.7</v>
      </c>
      <c r="R74" s="35">
        <v>3.0</v>
      </c>
      <c r="S74" s="35">
        <v>100.0</v>
      </c>
      <c r="T74" s="37">
        <v>0.41597222222222224</v>
      </c>
      <c r="U74" s="37">
        <v>0.4097222222222222</v>
      </c>
      <c r="V74" s="35">
        <v>25.193</v>
      </c>
      <c r="W74" s="35">
        <v>746.3</v>
      </c>
      <c r="X74" s="35">
        <v>57.9</v>
      </c>
      <c r="Y74" s="35">
        <v>4.76</v>
      </c>
      <c r="Z74" s="35">
        <v>490.4</v>
      </c>
      <c r="AA74" s="35">
        <v>492.2</v>
      </c>
      <c r="AB74" s="35">
        <v>490.2</v>
      </c>
      <c r="AC74" s="35">
        <v>319.0</v>
      </c>
      <c r="AD74" s="35">
        <v>0.24</v>
      </c>
      <c r="AE74" s="35">
        <v>8.07</v>
      </c>
      <c r="AF74" s="35">
        <v>-115.8</v>
      </c>
      <c r="AG74" s="35">
        <v>18.33</v>
      </c>
      <c r="AH74" s="35">
        <v>0.0</v>
      </c>
      <c r="AI74" s="35">
        <v>1.64</v>
      </c>
      <c r="AJ74" s="35">
        <v>1.56</v>
      </c>
      <c r="AK74" s="35">
        <v>6.18</v>
      </c>
      <c r="AL74" s="35">
        <v>22.17</v>
      </c>
      <c r="AM74" s="35">
        <v>2.0</v>
      </c>
      <c r="AN74" s="35">
        <v>2.0</v>
      </c>
      <c r="AO74" s="35" t="s">
        <v>129</v>
      </c>
      <c r="AP74" s="35" t="s">
        <v>129</v>
      </c>
      <c r="AQ74" s="33"/>
      <c r="AR74" s="33"/>
      <c r="AS74" s="33"/>
    </row>
    <row r="75" ht="15.75" customHeight="1">
      <c r="A75" s="33" t="s">
        <v>109</v>
      </c>
      <c r="B75" s="34">
        <v>45496.0</v>
      </c>
      <c r="C75" s="35" t="s">
        <v>101</v>
      </c>
      <c r="D75" s="36">
        <v>41.4573</v>
      </c>
      <c r="E75" s="36">
        <v>-82.8987</v>
      </c>
      <c r="F75" s="33">
        <f t="shared" si="1"/>
        <v>205</v>
      </c>
      <c r="G75" s="37">
        <v>0.4236111111111111</v>
      </c>
      <c r="H75" s="35">
        <v>1.0</v>
      </c>
      <c r="I75" s="38">
        <v>0.2</v>
      </c>
      <c r="J75" s="35" t="s">
        <v>128</v>
      </c>
      <c r="K75" s="35">
        <v>23.8</v>
      </c>
      <c r="L75" s="35">
        <v>2.235</v>
      </c>
      <c r="M75" s="35" t="s">
        <v>130</v>
      </c>
      <c r="N75" s="35">
        <v>30.0</v>
      </c>
      <c r="O75" s="35">
        <v>30.0</v>
      </c>
      <c r="P75" s="35">
        <v>1.0</v>
      </c>
      <c r="Q75" s="35">
        <v>2.2</v>
      </c>
      <c r="R75" s="35">
        <v>3.0</v>
      </c>
      <c r="S75" s="35">
        <v>70.0</v>
      </c>
      <c r="T75" s="37">
        <v>0.43125</v>
      </c>
      <c r="U75" s="37">
        <v>0.42430555555555555</v>
      </c>
      <c r="V75" s="35">
        <v>25.241</v>
      </c>
      <c r="W75" s="35">
        <v>746.5</v>
      </c>
      <c r="X75" s="35">
        <v>62.7</v>
      </c>
      <c r="Y75" s="35">
        <v>5.15</v>
      </c>
      <c r="Z75" s="35">
        <v>503.0</v>
      </c>
      <c r="AA75" s="35">
        <v>505.3</v>
      </c>
      <c r="AB75" s="35">
        <v>502.8</v>
      </c>
      <c r="AC75" s="35">
        <v>327.0</v>
      </c>
      <c r="AD75" s="35">
        <v>0.24</v>
      </c>
      <c r="AE75" s="35">
        <v>7.98</v>
      </c>
      <c r="AF75" s="35">
        <v>-111.1</v>
      </c>
      <c r="AG75" s="35">
        <v>13.76</v>
      </c>
      <c r="AH75" s="35">
        <v>0.0</v>
      </c>
      <c r="AI75" s="35">
        <v>1.44</v>
      </c>
      <c r="AJ75" s="35">
        <v>1.4</v>
      </c>
      <c r="AK75" s="35">
        <v>5.64</v>
      </c>
      <c r="AL75" s="35">
        <v>20.31</v>
      </c>
      <c r="AM75" s="35">
        <v>2.0</v>
      </c>
      <c r="AN75" s="35">
        <v>2.0</v>
      </c>
      <c r="AO75" s="35" t="s">
        <v>129</v>
      </c>
      <c r="AP75" s="35" t="s">
        <v>129</v>
      </c>
      <c r="AQ75" s="33"/>
      <c r="AR75" s="33"/>
      <c r="AS75" s="33"/>
    </row>
    <row r="76" ht="15.75" customHeight="1">
      <c r="A76" s="33" t="s">
        <v>110</v>
      </c>
      <c r="B76" s="34">
        <v>45496.0</v>
      </c>
      <c r="C76" s="35" t="s">
        <v>101</v>
      </c>
      <c r="D76" s="36">
        <v>41.4802</v>
      </c>
      <c r="E76" s="36">
        <v>-82.8343</v>
      </c>
      <c r="F76" s="33">
        <f t="shared" si="1"/>
        <v>205</v>
      </c>
      <c r="G76" s="37">
        <v>0.43819444444444444</v>
      </c>
      <c r="H76" s="35">
        <v>1.0</v>
      </c>
      <c r="I76" s="38">
        <v>0.2</v>
      </c>
      <c r="J76" s="35" t="s">
        <v>128</v>
      </c>
      <c r="K76" s="35">
        <v>23.8</v>
      </c>
      <c r="L76" s="35">
        <v>2.235</v>
      </c>
      <c r="M76" s="35" t="s">
        <v>130</v>
      </c>
      <c r="N76" s="32"/>
      <c r="O76" s="32"/>
      <c r="P76" s="35">
        <v>1.0</v>
      </c>
      <c r="Q76" s="35">
        <v>3.8</v>
      </c>
      <c r="R76" s="35">
        <v>3.0</v>
      </c>
      <c r="S76" s="35">
        <v>100.0</v>
      </c>
      <c r="T76" s="37">
        <v>0.44583333333333336</v>
      </c>
      <c r="U76" s="37">
        <v>0.44027777777777777</v>
      </c>
      <c r="V76" s="35">
        <v>25.412</v>
      </c>
      <c r="W76" s="35">
        <v>746.3</v>
      </c>
      <c r="X76" s="35">
        <v>55.5</v>
      </c>
      <c r="Y76" s="35">
        <v>4.55</v>
      </c>
      <c r="Z76" s="35">
        <v>459.3</v>
      </c>
      <c r="AA76" s="35">
        <v>463.0</v>
      </c>
      <c r="AB76" s="35">
        <v>459.0</v>
      </c>
      <c r="AC76" s="35">
        <v>299.0</v>
      </c>
      <c r="AD76" s="35">
        <v>0.22</v>
      </c>
      <c r="AE76" s="35">
        <v>7.92</v>
      </c>
      <c r="AF76" s="35">
        <v>-107.8</v>
      </c>
      <c r="AG76" s="35">
        <v>12.44</v>
      </c>
      <c r="AH76" s="35">
        <v>0.0</v>
      </c>
      <c r="AI76" s="35">
        <v>1.48</v>
      </c>
      <c r="AJ76" s="35">
        <v>1.43</v>
      </c>
      <c r="AK76" s="35">
        <v>3.44</v>
      </c>
      <c r="AL76" s="35">
        <v>12.66</v>
      </c>
      <c r="AM76" s="35">
        <v>2.0</v>
      </c>
      <c r="AN76" s="35">
        <v>2.0</v>
      </c>
      <c r="AO76" s="35" t="s">
        <v>129</v>
      </c>
      <c r="AP76" s="35" t="s">
        <v>129</v>
      </c>
      <c r="AQ76" s="33"/>
      <c r="AR76" s="33"/>
      <c r="AS76" s="33"/>
    </row>
    <row r="77" ht="15.75" customHeight="1">
      <c r="A77" s="33" t="s">
        <v>111</v>
      </c>
      <c r="B77" s="34">
        <v>45496.0</v>
      </c>
      <c r="C77" s="35" t="s">
        <v>101</v>
      </c>
      <c r="D77" s="36">
        <v>41.4798</v>
      </c>
      <c r="E77" s="36">
        <v>-82.7829</v>
      </c>
      <c r="F77" s="33">
        <f t="shared" si="1"/>
        <v>205</v>
      </c>
      <c r="G77" s="37">
        <v>0.4618055555555556</v>
      </c>
      <c r="H77" s="35">
        <v>1.0</v>
      </c>
      <c r="I77" s="38">
        <v>0.3</v>
      </c>
      <c r="J77" s="35" t="s">
        <v>128</v>
      </c>
      <c r="K77" s="35">
        <v>24.4</v>
      </c>
      <c r="L77" s="35">
        <v>2.235</v>
      </c>
      <c r="M77" s="35" t="s">
        <v>130</v>
      </c>
      <c r="N77" s="35">
        <v>60.0</v>
      </c>
      <c r="O77" s="35">
        <v>60.0</v>
      </c>
      <c r="P77" s="35">
        <v>1.0</v>
      </c>
      <c r="Q77" s="35">
        <v>2.5</v>
      </c>
      <c r="R77" s="35">
        <v>3.0</v>
      </c>
      <c r="S77" s="35">
        <v>100.0</v>
      </c>
      <c r="T77" s="37">
        <v>0.46875</v>
      </c>
      <c r="U77" s="37">
        <v>0.46319444444444446</v>
      </c>
      <c r="V77" s="35">
        <v>25.333</v>
      </c>
      <c r="W77" s="35">
        <v>746.4</v>
      </c>
      <c r="X77" s="35">
        <v>77.2</v>
      </c>
      <c r="Y77" s="35">
        <v>6.33</v>
      </c>
      <c r="Z77" s="35">
        <v>384.0</v>
      </c>
      <c r="AA77" s="35">
        <v>386.5</v>
      </c>
      <c r="AB77" s="35">
        <v>383.8</v>
      </c>
      <c r="AC77" s="35">
        <v>250.0</v>
      </c>
      <c r="AD77" s="35">
        <v>0.18</v>
      </c>
      <c r="AE77" s="35">
        <v>8.39</v>
      </c>
      <c r="AF77" s="35">
        <v>-133.0</v>
      </c>
      <c r="AG77" s="35">
        <v>3.44</v>
      </c>
      <c r="AH77" s="35">
        <v>0.0</v>
      </c>
      <c r="AI77" s="35">
        <v>1.05</v>
      </c>
      <c r="AJ77" s="35">
        <v>1.1</v>
      </c>
      <c r="AK77" s="35">
        <v>2.99</v>
      </c>
      <c r="AL77" s="35">
        <v>11.09</v>
      </c>
      <c r="AM77" s="35">
        <v>2.0</v>
      </c>
      <c r="AN77" s="35">
        <v>2.0</v>
      </c>
      <c r="AO77" s="35" t="s">
        <v>129</v>
      </c>
      <c r="AP77" s="35" t="s">
        <v>129</v>
      </c>
      <c r="AQ77" s="33"/>
      <c r="AR77" s="33"/>
      <c r="AS77" s="33"/>
    </row>
    <row r="78" ht="15.75" customHeight="1">
      <c r="A78" s="33" t="s">
        <v>112</v>
      </c>
      <c r="B78" s="34">
        <v>45496.0</v>
      </c>
      <c r="C78" s="35" t="s">
        <v>101</v>
      </c>
      <c r="D78" s="36">
        <v>41.4632</v>
      </c>
      <c r="E78" s="36">
        <v>-82.769</v>
      </c>
      <c r="F78" s="33">
        <f t="shared" si="1"/>
        <v>205</v>
      </c>
      <c r="G78" s="37">
        <v>0.4708333333333333</v>
      </c>
      <c r="H78" s="35">
        <v>1.0</v>
      </c>
      <c r="I78" s="38">
        <v>0.2</v>
      </c>
      <c r="J78" s="35" t="s">
        <v>128</v>
      </c>
      <c r="K78" s="35">
        <v>24.4</v>
      </c>
      <c r="L78" s="35">
        <v>2.235</v>
      </c>
      <c r="M78" s="35" t="s">
        <v>130</v>
      </c>
      <c r="N78" s="35">
        <v>55.0</v>
      </c>
      <c r="O78" s="35">
        <v>45.0</v>
      </c>
      <c r="P78" s="35">
        <v>1.0</v>
      </c>
      <c r="Q78" s="35">
        <v>2.8</v>
      </c>
      <c r="R78" s="35">
        <v>2.0</v>
      </c>
      <c r="S78" s="35">
        <v>100.0</v>
      </c>
      <c r="T78" s="37">
        <v>0.48055555555555557</v>
      </c>
      <c r="U78" s="37">
        <v>0.475</v>
      </c>
      <c r="V78" s="35">
        <v>25.141</v>
      </c>
      <c r="W78" s="35">
        <v>746.3</v>
      </c>
      <c r="X78" s="35">
        <v>80.6</v>
      </c>
      <c r="Y78" s="35">
        <v>6.64</v>
      </c>
      <c r="Z78" s="35">
        <v>353.2</v>
      </c>
      <c r="AA78" s="35">
        <v>354.2</v>
      </c>
      <c r="AB78" s="35">
        <v>353.1</v>
      </c>
      <c r="AC78" s="35">
        <v>230.0</v>
      </c>
      <c r="AD78" s="35">
        <v>0.17</v>
      </c>
      <c r="AE78" s="35">
        <v>8.46</v>
      </c>
      <c r="AF78" s="35">
        <v>-137.0</v>
      </c>
      <c r="AG78" s="35">
        <v>4.67</v>
      </c>
      <c r="AH78" s="35">
        <v>0.0</v>
      </c>
      <c r="AI78" s="35">
        <v>1.0</v>
      </c>
      <c r="AJ78" s="35">
        <v>1.06</v>
      </c>
      <c r="AK78" s="35">
        <v>3.27</v>
      </c>
      <c r="AL78" s="35">
        <v>12.06</v>
      </c>
      <c r="AM78" s="35">
        <v>2.0</v>
      </c>
      <c r="AN78" s="35">
        <v>2.0</v>
      </c>
      <c r="AO78" s="35" t="s">
        <v>129</v>
      </c>
      <c r="AP78" s="35" t="s">
        <v>129</v>
      </c>
      <c r="AQ78" s="33"/>
      <c r="AR78" s="33"/>
      <c r="AS78" s="33"/>
    </row>
    <row r="79" ht="15.75" customHeight="1">
      <c r="A79" s="33" t="s">
        <v>113</v>
      </c>
      <c r="B79" s="34">
        <v>45496.0</v>
      </c>
      <c r="C79" s="35" t="s">
        <v>101</v>
      </c>
      <c r="D79" s="36">
        <v>41.4774</v>
      </c>
      <c r="E79" s="36">
        <v>-82.7398</v>
      </c>
      <c r="F79" s="33">
        <f t="shared" si="1"/>
        <v>205</v>
      </c>
      <c r="G79" s="37">
        <v>0.48333333333333334</v>
      </c>
      <c r="H79" s="35">
        <v>1.0</v>
      </c>
      <c r="I79" s="38">
        <v>0.3</v>
      </c>
      <c r="J79" s="35" t="s">
        <v>128</v>
      </c>
      <c r="K79" s="35">
        <v>25.0</v>
      </c>
      <c r="L79" s="35">
        <v>1.788</v>
      </c>
      <c r="M79" s="35" t="s">
        <v>130</v>
      </c>
      <c r="N79" s="35">
        <v>50.0</v>
      </c>
      <c r="O79" s="35">
        <v>45.0</v>
      </c>
      <c r="P79" s="35">
        <v>1.0</v>
      </c>
      <c r="Q79" s="35">
        <v>3.0</v>
      </c>
      <c r="R79" s="35">
        <v>3.0</v>
      </c>
      <c r="S79" s="35">
        <v>100.0</v>
      </c>
      <c r="T79" s="37">
        <v>0.49166666666666664</v>
      </c>
      <c r="U79" s="37">
        <v>0.4847222222222222</v>
      </c>
      <c r="V79" s="35">
        <v>25.585</v>
      </c>
      <c r="W79" s="35">
        <v>746.3</v>
      </c>
      <c r="X79" s="35">
        <v>95.1</v>
      </c>
      <c r="Y79" s="35">
        <v>7.77</v>
      </c>
      <c r="Z79" s="35">
        <v>352.9</v>
      </c>
      <c r="AA79" s="35">
        <v>356.9</v>
      </c>
      <c r="AB79" s="35">
        <v>352.5</v>
      </c>
      <c r="AC79" s="35">
        <v>229.0</v>
      </c>
      <c r="AD79" s="35">
        <v>0.17</v>
      </c>
      <c r="AE79" s="35">
        <v>8.6</v>
      </c>
      <c r="AF79" s="35">
        <v>-144.3</v>
      </c>
      <c r="AG79" s="35">
        <v>4.35</v>
      </c>
      <c r="AH79" s="35">
        <v>0.0</v>
      </c>
      <c r="AI79" s="35">
        <v>0.86</v>
      </c>
      <c r="AJ79" s="35">
        <v>0.96</v>
      </c>
      <c r="AK79" s="35">
        <v>3.32</v>
      </c>
      <c r="AL79" s="35">
        <v>12.22</v>
      </c>
      <c r="AM79" s="35">
        <v>2.0</v>
      </c>
      <c r="AN79" s="35">
        <v>2.0</v>
      </c>
      <c r="AO79" s="35" t="s">
        <v>129</v>
      </c>
      <c r="AP79" s="35" t="s">
        <v>129</v>
      </c>
      <c r="AQ79" s="33"/>
      <c r="AR79" s="33"/>
      <c r="AS79" s="33"/>
    </row>
    <row r="80" ht="15.75" customHeight="1">
      <c r="A80" s="33" t="s">
        <v>114</v>
      </c>
      <c r="B80" s="34">
        <v>45496.0</v>
      </c>
      <c r="C80" s="35" t="s">
        <v>101</v>
      </c>
      <c r="D80" s="36">
        <v>41.469</v>
      </c>
      <c r="E80" s="36">
        <v>-82.715</v>
      </c>
      <c r="F80" s="33">
        <f t="shared" si="1"/>
        <v>205</v>
      </c>
      <c r="G80" s="37">
        <v>0.49583333333333335</v>
      </c>
      <c r="H80" s="35">
        <v>1.0</v>
      </c>
      <c r="I80" s="38">
        <v>0.3</v>
      </c>
      <c r="J80" s="35" t="s">
        <v>128</v>
      </c>
      <c r="K80" s="35">
        <v>25.0</v>
      </c>
      <c r="L80" s="35">
        <v>1.788</v>
      </c>
      <c r="M80" s="35" t="s">
        <v>130</v>
      </c>
      <c r="N80" s="35">
        <v>45.0</v>
      </c>
      <c r="O80" s="35">
        <v>50.0</v>
      </c>
      <c r="P80" s="35">
        <v>1.0</v>
      </c>
      <c r="Q80" s="35">
        <v>3.5</v>
      </c>
      <c r="R80" s="35">
        <v>3.0</v>
      </c>
      <c r="S80" s="35">
        <v>100.0</v>
      </c>
      <c r="T80" s="37">
        <v>0.5034722222222222</v>
      </c>
      <c r="U80" s="37">
        <v>0.4979166666666667</v>
      </c>
      <c r="V80" s="35">
        <v>25.33</v>
      </c>
      <c r="W80" s="35">
        <v>746.3</v>
      </c>
      <c r="X80" s="35">
        <v>98.9</v>
      </c>
      <c r="Y80" s="35">
        <v>8.12</v>
      </c>
      <c r="Z80" s="35">
        <v>300.9</v>
      </c>
      <c r="AA80" s="35">
        <v>302.8</v>
      </c>
      <c r="AB80" s="35">
        <v>300.7</v>
      </c>
      <c r="AC80" s="35">
        <v>196.0</v>
      </c>
      <c r="AD80" s="35">
        <v>0.14</v>
      </c>
      <c r="AE80" s="35">
        <v>8.63</v>
      </c>
      <c r="AF80" s="35">
        <v>-146.0</v>
      </c>
      <c r="AG80" s="35">
        <v>0.66</v>
      </c>
      <c r="AH80" s="35">
        <v>0.0</v>
      </c>
      <c r="AI80" s="35">
        <v>0.98</v>
      </c>
      <c r="AJ80" s="35">
        <v>1.05</v>
      </c>
      <c r="AK80" s="35">
        <v>3.3</v>
      </c>
      <c r="AL80" s="35">
        <v>12.16</v>
      </c>
      <c r="AM80" s="35">
        <v>2.0</v>
      </c>
      <c r="AN80" s="35">
        <v>2.0</v>
      </c>
      <c r="AO80" s="35" t="s">
        <v>129</v>
      </c>
      <c r="AP80" s="35" t="s">
        <v>129</v>
      </c>
      <c r="AQ80" s="33"/>
      <c r="AR80" s="33"/>
      <c r="AS80" s="33"/>
    </row>
    <row r="81" ht="15.75" customHeight="1">
      <c r="A81" s="33" t="s">
        <v>115</v>
      </c>
      <c r="B81" s="34">
        <v>45496.0</v>
      </c>
      <c r="C81" s="35" t="s">
        <v>101</v>
      </c>
      <c r="D81" s="36">
        <v>41.4597</v>
      </c>
      <c r="E81" s="36">
        <v>-82.676</v>
      </c>
      <c r="F81" s="33">
        <f t="shared" si="1"/>
        <v>205</v>
      </c>
      <c r="G81" s="37">
        <v>0.5090277777777777</v>
      </c>
      <c r="H81" s="35">
        <v>7.0</v>
      </c>
      <c r="I81" s="38">
        <v>0.3</v>
      </c>
      <c r="J81" s="35" t="s">
        <v>128</v>
      </c>
      <c r="K81" s="35">
        <v>25.0</v>
      </c>
      <c r="L81" s="35">
        <v>1.788</v>
      </c>
      <c r="M81" s="35" t="s">
        <v>130</v>
      </c>
      <c r="N81" s="35">
        <v>55.0</v>
      </c>
      <c r="O81" s="35">
        <v>50.0</v>
      </c>
      <c r="P81" s="35">
        <v>1.0</v>
      </c>
      <c r="Q81" s="35">
        <v>1.2</v>
      </c>
      <c r="R81" s="35">
        <v>2.0</v>
      </c>
      <c r="S81" s="35">
        <v>100.0</v>
      </c>
      <c r="T81" s="37">
        <v>0.5138888888888888</v>
      </c>
      <c r="U81" s="37">
        <v>0.5104166666666666</v>
      </c>
      <c r="V81" s="35">
        <v>25.147</v>
      </c>
      <c r="W81" s="35">
        <v>746.2</v>
      </c>
      <c r="X81" s="35">
        <v>88.2</v>
      </c>
      <c r="Y81" s="35">
        <v>7.26</v>
      </c>
      <c r="Z81" s="35">
        <v>338.5</v>
      </c>
      <c r="AA81" s="35">
        <v>339.4</v>
      </c>
      <c r="AB81" s="35">
        <v>338.4</v>
      </c>
      <c r="AC81" s="35">
        <v>220.0</v>
      </c>
      <c r="AD81" s="35">
        <v>0.16</v>
      </c>
      <c r="AE81" s="35">
        <v>8.54</v>
      </c>
      <c r="AF81" s="35">
        <v>-141.0</v>
      </c>
      <c r="AG81" s="35">
        <v>10.34</v>
      </c>
      <c r="AH81" s="35">
        <v>0.0</v>
      </c>
      <c r="AI81" s="35">
        <v>1.39</v>
      </c>
      <c r="AJ81" s="35">
        <v>1.36</v>
      </c>
      <c r="AK81" s="35">
        <v>4.93</v>
      </c>
      <c r="AL81" s="35">
        <v>17.84</v>
      </c>
      <c r="AM81" s="35">
        <v>2.0</v>
      </c>
      <c r="AN81" s="35">
        <v>2.0</v>
      </c>
      <c r="AO81" s="35" t="s">
        <v>129</v>
      </c>
      <c r="AP81" s="35" t="s">
        <v>129</v>
      </c>
      <c r="AQ81" s="33"/>
      <c r="AR81" s="33"/>
      <c r="AS81" s="33"/>
    </row>
    <row r="82" ht="15.75" customHeight="1">
      <c r="A82" s="33" t="s">
        <v>116</v>
      </c>
      <c r="B82" s="34">
        <v>45496.0</v>
      </c>
      <c r="C82" s="35" t="s">
        <v>101</v>
      </c>
      <c r="D82" s="36">
        <v>41.5117</v>
      </c>
      <c r="E82" s="36">
        <v>-82.658</v>
      </c>
      <c r="F82" s="33">
        <f t="shared" si="1"/>
        <v>205</v>
      </c>
      <c r="G82" s="37">
        <v>0.5243055555555556</v>
      </c>
      <c r="H82" s="35">
        <v>9.0</v>
      </c>
      <c r="I82" s="38">
        <v>0.6</v>
      </c>
      <c r="J82" s="35" t="s">
        <v>128</v>
      </c>
      <c r="K82" s="35">
        <v>25.5</v>
      </c>
      <c r="L82" s="35">
        <v>1.788</v>
      </c>
      <c r="M82" s="35" t="s">
        <v>130</v>
      </c>
      <c r="N82" s="35">
        <v>160.0</v>
      </c>
      <c r="O82" s="35">
        <v>160.0</v>
      </c>
      <c r="P82" s="35">
        <v>1.0</v>
      </c>
      <c r="Q82" s="35">
        <v>9.7</v>
      </c>
      <c r="R82" s="35">
        <v>2.0</v>
      </c>
      <c r="S82" s="35">
        <v>100.0</v>
      </c>
      <c r="T82" s="37">
        <v>0.53125</v>
      </c>
      <c r="U82" s="37">
        <v>0.5270833333333333</v>
      </c>
      <c r="V82" s="35">
        <v>25.811</v>
      </c>
      <c r="W82" s="35">
        <v>749.2</v>
      </c>
      <c r="X82" s="35">
        <v>139.9</v>
      </c>
      <c r="Y82" s="35">
        <v>11.38</v>
      </c>
      <c r="Z82" s="35">
        <v>393.7</v>
      </c>
      <c r="AA82" s="35">
        <v>399.7</v>
      </c>
      <c r="AB82" s="35">
        <v>393.0</v>
      </c>
      <c r="AC82" s="35">
        <v>256.0</v>
      </c>
      <c r="AD82" s="35">
        <v>0.19</v>
      </c>
      <c r="AE82" s="35">
        <v>8.87</v>
      </c>
      <c r="AF82" s="35">
        <v>-159.1</v>
      </c>
      <c r="AG82" s="35">
        <v>16.0</v>
      </c>
      <c r="AH82" s="35">
        <v>0.0</v>
      </c>
      <c r="AI82" s="35">
        <v>9.59</v>
      </c>
      <c r="AJ82" s="35">
        <v>7.66</v>
      </c>
      <c r="AK82" s="35">
        <v>9.98</v>
      </c>
      <c r="AL82" s="35">
        <v>35.39</v>
      </c>
      <c r="AM82" s="35">
        <v>2.0</v>
      </c>
      <c r="AN82" s="35">
        <v>2.0</v>
      </c>
      <c r="AO82" s="35" t="s">
        <v>129</v>
      </c>
      <c r="AP82" s="35" t="s">
        <v>129</v>
      </c>
      <c r="AQ82" s="33"/>
      <c r="AR82" s="33"/>
      <c r="AS82" s="33"/>
    </row>
    <row r="83" ht="15.75" customHeight="1">
      <c r="A83" s="25" t="s">
        <v>100</v>
      </c>
      <c r="B83" s="26">
        <v>45503.0</v>
      </c>
      <c r="C83" s="27" t="s">
        <v>101</v>
      </c>
      <c r="D83" s="28">
        <v>41.4561</v>
      </c>
      <c r="E83" s="28">
        <v>-83.0071</v>
      </c>
      <c r="F83" s="25">
        <f t="shared" si="1"/>
        <v>212</v>
      </c>
      <c r="G83" s="29">
        <v>0.40625</v>
      </c>
      <c r="H83" s="27">
        <v>4.0</v>
      </c>
      <c r="I83" s="30">
        <v>1.0</v>
      </c>
      <c r="J83" s="31">
        <v>45293.0</v>
      </c>
      <c r="K83" s="27">
        <v>23.0</v>
      </c>
      <c r="L83" s="27">
        <v>5.0</v>
      </c>
      <c r="M83" s="27" t="s">
        <v>131</v>
      </c>
      <c r="N83" s="27">
        <v>20.0</v>
      </c>
      <c r="O83" s="27">
        <v>20.0</v>
      </c>
      <c r="P83" s="27">
        <v>1.0</v>
      </c>
      <c r="Q83" s="27">
        <v>1.0</v>
      </c>
      <c r="R83" s="27">
        <v>2.0</v>
      </c>
      <c r="S83" s="27">
        <v>75.0</v>
      </c>
      <c r="T83" s="29">
        <v>0.4166666666666667</v>
      </c>
      <c r="U83" s="29">
        <v>0.40694444444444444</v>
      </c>
      <c r="V83" s="27">
        <v>26.041</v>
      </c>
      <c r="W83" s="27">
        <v>740.6</v>
      </c>
      <c r="X83" s="27">
        <v>77.2</v>
      </c>
      <c r="Y83" s="27">
        <v>6.25</v>
      </c>
      <c r="Z83" s="27">
        <v>672.2</v>
      </c>
      <c r="AA83" s="27">
        <v>685.6</v>
      </c>
      <c r="AB83" s="27">
        <v>670.8</v>
      </c>
      <c r="AC83" s="27">
        <v>437.0</v>
      </c>
      <c r="AD83" s="27">
        <v>0.33</v>
      </c>
      <c r="AE83" s="27">
        <v>8.25</v>
      </c>
      <c r="AF83" s="27">
        <v>-126.0</v>
      </c>
      <c r="AG83" s="27">
        <v>159.63</v>
      </c>
      <c r="AH83" s="27">
        <v>0.0</v>
      </c>
      <c r="AI83" s="27">
        <v>3.25</v>
      </c>
      <c r="AJ83" s="27">
        <v>2.79</v>
      </c>
      <c r="AK83" s="27">
        <v>13.81</v>
      </c>
      <c r="AL83" s="27">
        <v>48.74</v>
      </c>
      <c r="AM83" s="27">
        <v>2.0</v>
      </c>
      <c r="AN83" s="27">
        <v>2.0</v>
      </c>
      <c r="AO83" s="27" t="s">
        <v>129</v>
      </c>
      <c r="AP83" s="27" t="s">
        <v>129</v>
      </c>
      <c r="AQ83" s="25"/>
      <c r="AR83" s="25"/>
      <c r="AS83" s="25"/>
    </row>
    <row r="84" ht="15.75" customHeight="1">
      <c r="A84" s="25" t="s">
        <v>108</v>
      </c>
      <c r="B84" s="26">
        <v>45503.0</v>
      </c>
      <c r="C84" s="27" t="s">
        <v>101</v>
      </c>
      <c r="D84" s="28">
        <v>41.4533</v>
      </c>
      <c r="E84" s="28">
        <v>-82.9608</v>
      </c>
      <c r="F84" s="25">
        <f t="shared" si="1"/>
        <v>212</v>
      </c>
      <c r="G84" s="29">
        <v>0.4236111111111111</v>
      </c>
      <c r="H84" s="27">
        <v>4.0</v>
      </c>
      <c r="I84" s="30">
        <v>0.9</v>
      </c>
      <c r="J84" s="31">
        <v>45293.0</v>
      </c>
      <c r="K84" s="27">
        <v>24.0</v>
      </c>
      <c r="L84" s="27">
        <v>5.28</v>
      </c>
      <c r="M84" s="27" t="s">
        <v>131</v>
      </c>
      <c r="N84" s="27">
        <v>35.0</v>
      </c>
      <c r="O84" s="27">
        <v>40.0</v>
      </c>
      <c r="P84" s="27">
        <v>1.0</v>
      </c>
      <c r="Q84" s="27">
        <v>1.6</v>
      </c>
      <c r="R84" s="27">
        <v>3.0</v>
      </c>
      <c r="S84" s="27">
        <v>100.0</v>
      </c>
      <c r="T84" s="29">
        <v>0.43472222222222223</v>
      </c>
      <c r="U84" s="29">
        <v>0.42430555555555555</v>
      </c>
      <c r="V84" s="27">
        <v>26.117</v>
      </c>
      <c r="W84" s="27">
        <v>740.5</v>
      </c>
      <c r="X84" s="27">
        <v>69.6</v>
      </c>
      <c r="Y84" s="27">
        <v>5.63</v>
      </c>
      <c r="Z84" s="27">
        <v>508.3</v>
      </c>
      <c r="AA84" s="27">
        <v>519.1</v>
      </c>
      <c r="AB84" s="27">
        <v>507.1</v>
      </c>
      <c r="AC84" s="27">
        <v>330.0</v>
      </c>
      <c r="AD84" s="27">
        <v>0.24</v>
      </c>
      <c r="AE84" s="27">
        <v>8.1</v>
      </c>
      <c r="AF84" s="27">
        <v>-117.7</v>
      </c>
      <c r="AG84" s="27">
        <v>17.84</v>
      </c>
      <c r="AH84" s="27">
        <v>0.0</v>
      </c>
      <c r="AI84" s="27">
        <v>1.77</v>
      </c>
      <c r="AJ84" s="27">
        <v>1.65</v>
      </c>
      <c r="AK84" s="27">
        <v>5.38</v>
      </c>
      <c r="AL84" s="27">
        <v>19.41</v>
      </c>
      <c r="AM84" s="27">
        <v>2.0</v>
      </c>
      <c r="AN84" s="27">
        <v>2.0</v>
      </c>
      <c r="AO84" s="27" t="s">
        <v>129</v>
      </c>
      <c r="AP84" s="27" t="s">
        <v>129</v>
      </c>
      <c r="AQ84" s="25"/>
      <c r="AR84" s="25"/>
      <c r="AS84" s="25"/>
    </row>
    <row r="85" ht="15.75" customHeight="1">
      <c r="A85" s="25" t="s">
        <v>109</v>
      </c>
      <c r="B85" s="26">
        <v>45503.0</v>
      </c>
      <c r="C85" s="27" t="s">
        <v>101</v>
      </c>
      <c r="D85" s="28">
        <v>41.4573</v>
      </c>
      <c r="E85" s="28">
        <v>-82.8987</v>
      </c>
      <c r="F85" s="25">
        <f t="shared" si="1"/>
        <v>212</v>
      </c>
      <c r="G85" s="29">
        <v>0.4395833333333333</v>
      </c>
      <c r="H85" s="27">
        <v>4.0</v>
      </c>
      <c r="I85" s="30">
        <v>0.9</v>
      </c>
      <c r="J85" s="31">
        <v>45293.0</v>
      </c>
      <c r="K85" s="27">
        <v>24.0</v>
      </c>
      <c r="L85" s="27">
        <v>4.44</v>
      </c>
      <c r="M85" s="27" t="s">
        <v>131</v>
      </c>
      <c r="N85" s="27">
        <v>25.0</v>
      </c>
      <c r="O85" s="27">
        <v>30.0</v>
      </c>
      <c r="P85" s="27">
        <v>1.0</v>
      </c>
      <c r="Q85" s="27">
        <v>2.1</v>
      </c>
      <c r="R85" s="27">
        <v>3.0</v>
      </c>
      <c r="S85" s="27">
        <v>100.0</v>
      </c>
      <c r="T85" s="29">
        <v>0.45069444444444445</v>
      </c>
      <c r="U85" s="29">
        <v>0.4409722222222222</v>
      </c>
      <c r="V85" s="27">
        <v>26.005</v>
      </c>
      <c r="W85" s="27">
        <v>740.5</v>
      </c>
      <c r="X85" s="27">
        <v>74.1</v>
      </c>
      <c r="Y85" s="27">
        <v>6.01</v>
      </c>
      <c r="Z85" s="27">
        <v>532.4</v>
      </c>
      <c r="AA85" s="27">
        <v>542.6</v>
      </c>
      <c r="AB85" s="27">
        <v>531.3</v>
      </c>
      <c r="AC85" s="27">
        <v>346.0</v>
      </c>
      <c r="AD85" s="27">
        <v>0.26</v>
      </c>
      <c r="AE85" s="27">
        <v>8.02</v>
      </c>
      <c r="AF85" s="27">
        <v>-113.1</v>
      </c>
      <c r="AG85" s="27">
        <v>24.99</v>
      </c>
      <c r="AH85" s="27">
        <v>0.0</v>
      </c>
      <c r="AI85" s="27">
        <v>1.47</v>
      </c>
      <c r="AJ85" s="27">
        <v>1.42</v>
      </c>
      <c r="AK85" s="27">
        <v>4.96</v>
      </c>
      <c r="AL85" s="27">
        <v>17.95</v>
      </c>
      <c r="AM85" s="27">
        <v>2.0</v>
      </c>
      <c r="AN85" s="27">
        <v>2.0</v>
      </c>
      <c r="AO85" s="27" t="s">
        <v>129</v>
      </c>
      <c r="AP85" s="27" t="s">
        <v>129</v>
      </c>
      <c r="AQ85" s="25"/>
      <c r="AR85" s="25"/>
      <c r="AS85" s="25"/>
    </row>
    <row r="86" ht="15.75" customHeight="1">
      <c r="A86" s="25" t="s">
        <v>110</v>
      </c>
      <c r="B86" s="26">
        <v>45503.0</v>
      </c>
      <c r="C86" s="27" t="s">
        <v>101</v>
      </c>
      <c r="D86" s="28">
        <v>41.4802</v>
      </c>
      <c r="E86" s="28">
        <v>-82.8343</v>
      </c>
      <c r="F86" s="25">
        <f t="shared" si="1"/>
        <v>212</v>
      </c>
      <c r="G86" s="29">
        <v>0.45625</v>
      </c>
      <c r="H86" s="27">
        <v>4.0</v>
      </c>
      <c r="I86" s="30">
        <v>0.9</v>
      </c>
      <c r="J86" s="31">
        <v>45293.0</v>
      </c>
      <c r="K86" s="27">
        <v>24.0</v>
      </c>
      <c r="L86" s="27">
        <v>3.61</v>
      </c>
      <c r="M86" s="27" t="s">
        <v>131</v>
      </c>
      <c r="N86" s="32"/>
      <c r="O86" s="40">
        <v>70.0</v>
      </c>
      <c r="P86" s="27">
        <v>1.0</v>
      </c>
      <c r="Q86" s="27">
        <v>4.0</v>
      </c>
      <c r="R86" s="27">
        <v>3.0</v>
      </c>
      <c r="S86" s="27">
        <v>100.0</v>
      </c>
      <c r="T86" s="29">
        <v>0.4666666666666667</v>
      </c>
      <c r="U86" s="29">
        <v>0.45694444444444443</v>
      </c>
      <c r="V86" s="27">
        <v>25.706</v>
      </c>
      <c r="W86" s="27">
        <v>740.5</v>
      </c>
      <c r="X86" s="27">
        <v>83.2</v>
      </c>
      <c r="Y86" s="27">
        <v>6.78</v>
      </c>
      <c r="Z86" s="27">
        <v>468.8</v>
      </c>
      <c r="AA86" s="27">
        <v>475.2</v>
      </c>
      <c r="AB86" s="27">
        <v>468.2</v>
      </c>
      <c r="AC86" s="27">
        <v>305.0</v>
      </c>
      <c r="AD86" s="27">
        <v>0.22</v>
      </c>
      <c r="AE86" s="27">
        <v>8.1</v>
      </c>
      <c r="AF86" s="27">
        <v>-117.6</v>
      </c>
      <c r="AG86" s="27">
        <v>16.83</v>
      </c>
      <c r="AH86" s="27">
        <v>0.0</v>
      </c>
      <c r="AI86" s="27">
        <v>1.38</v>
      </c>
      <c r="AJ86" s="27">
        <v>1.35</v>
      </c>
      <c r="AK86" s="27">
        <v>3.43</v>
      </c>
      <c r="AL86" s="27">
        <v>12.62</v>
      </c>
      <c r="AM86" s="27">
        <v>2.0</v>
      </c>
      <c r="AN86" s="27">
        <v>2.0</v>
      </c>
      <c r="AO86" s="27" t="s">
        <v>129</v>
      </c>
      <c r="AP86" s="27" t="s">
        <v>129</v>
      </c>
      <c r="AQ86" s="25"/>
      <c r="AR86" s="25"/>
      <c r="AS86" s="25"/>
    </row>
    <row r="87" ht="15.75" customHeight="1">
      <c r="A87" s="25" t="s">
        <v>111</v>
      </c>
      <c r="B87" s="26">
        <v>45503.0</v>
      </c>
      <c r="C87" s="27" t="s">
        <v>101</v>
      </c>
      <c r="D87" s="28">
        <v>41.4798</v>
      </c>
      <c r="E87" s="28">
        <v>-82.7829</v>
      </c>
      <c r="F87" s="25">
        <f t="shared" si="1"/>
        <v>212</v>
      </c>
      <c r="G87" s="29">
        <v>0.4861111111111111</v>
      </c>
      <c r="H87" s="27">
        <v>4.0</v>
      </c>
      <c r="I87" s="30">
        <v>0.9</v>
      </c>
      <c r="J87" s="31">
        <v>45293.0</v>
      </c>
      <c r="K87" s="27">
        <v>25.0</v>
      </c>
      <c r="L87" s="27">
        <v>5.0</v>
      </c>
      <c r="M87" s="27" t="s">
        <v>131</v>
      </c>
      <c r="N87" s="27">
        <v>65.0</v>
      </c>
      <c r="O87" s="27">
        <v>70.0</v>
      </c>
      <c r="P87" s="27">
        <v>1.0</v>
      </c>
      <c r="Q87" s="27">
        <v>2.4</v>
      </c>
      <c r="R87" s="27">
        <v>3.0</v>
      </c>
      <c r="S87" s="27">
        <v>100.0</v>
      </c>
      <c r="T87" s="29">
        <v>0.4979166666666667</v>
      </c>
      <c r="U87" s="29">
        <v>0.48819444444444443</v>
      </c>
      <c r="V87" s="27">
        <v>26.078</v>
      </c>
      <c r="W87" s="27">
        <v>740.6</v>
      </c>
      <c r="X87" s="27">
        <v>80.6</v>
      </c>
      <c r="Y87" s="27">
        <v>6.52</v>
      </c>
      <c r="Z87" s="27">
        <v>396.8</v>
      </c>
      <c r="AA87" s="27">
        <v>405.0</v>
      </c>
      <c r="AB87" s="27">
        <v>395.9</v>
      </c>
      <c r="AC87" s="27">
        <v>258.0</v>
      </c>
      <c r="AD87" s="27">
        <v>0.19</v>
      </c>
      <c r="AE87" s="27">
        <v>8.3</v>
      </c>
      <c r="AF87" s="27">
        <v>-128.3</v>
      </c>
      <c r="AG87" s="27">
        <v>6.81</v>
      </c>
      <c r="AH87" s="27">
        <v>0.0</v>
      </c>
      <c r="AI87" s="27">
        <v>1.15</v>
      </c>
      <c r="AJ87" s="27">
        <v>1.18</v>
      </c>
      <c r="AK87" s="27">
        <v>2.85</v>
      </c>
      <c r="AL87" s="27">
        <v>10.6</v>
      </c>
      <c r="AM87" s="27">
        <v>2.0</v>
      </c>
      <c r="AN87" s="27">
        <v>2.0</v>
      </c>
      <c r="AO87" s="27" t="s">
        <v>129</v>
      </c>
      <c r="AP87" s="27" t="s">
        <v>129</v>
      </c>
      <c r="AQ87" s="25"/>
      <c r="AR87" s="25"/>
      <c r="AS87" s="25"/>
    </row>
    <row r="88" ht="15.75" customHeight="1">
      <c r="A88" s="25" t="s">
        <v>112</v>
      </c>
      <c r="B88" s="26">
        <v>45503.0</v>
      </c>
      <c r="C88" s="27" t="s">
        <v>101</v>
      </c>
      <c r="D88" s="28">
        <v>41.4632</v>
      </c>
      <c r="E88" s="28">
        <v>-82.769</v>
      </c>
      <c r="F88" s="25">
        <f t="shared" si="1"/>
        <v>212</v>
      </c>
      <c r="G88" s="29">
        <v>0.5</v>
      </c>
      <c r="H88" s="27">
        <v>4.0</v>
      </c>
      <c r="I88" s="30">
        <v>0.9</v>
      </c>
      <c r="J88" s="31">
        <v>45293.0</v>
      </c>
      <c r="K88" s="27">
        <v>25.0</v>
      </c>
      <c r="L88" s="27">
        <v>5.0</v>
      </c>
      <c r="M88" s="27" t="s">
        <v>131</v>
      </c>
      <c r="N88" s="27">
        <v>60.0</v>
      </c>
      <c r="O88" s="27">
        <v>60.0</v>
      </c>
      <c r="P88" s="27">
        <v>1.0</v>
      </c>
      <c r="Q88" s="27">
        <v>2.7</v>
      </c>
      <c r="R88" s="27">
        <v>2.0</v>
      </c>
      <c r="S88" s="27">
        <v>100.0</v>
      </c>
      <c r="T88" s="29">
        <v>0.5118055555555555</v>
      </c>
      <c r="U88" s="29">
        <v>0.5020833333333333</v>
      </c>
      <c r="V88" s="27">
        <v>25.757</v>
      </c>
      <c r="W88" s="27">
        <v>740.7</v>
      </c>
      <c r="X88" s="27">
        <v>88.2</v>
      </c>
      <c r="Y88" s="27">
        <v>7.18</v>
      </c>
      <c r="Z88" s="27">
        <v>355.9</v>
      </c>
      <c r="AA88" s="27">
        <v>361.0</v>
      </c>
      <c r="AB88" s="27">
        <v>355.4</v>
      </c>
      <c r="AC88" s="27">
        <v>231.0</v>
      </c>
      <c r="AD88" s="27">
        <v>0.17</v>
      </c>
      <c r="AE88" s="27">
        <v>8.38</v>
      </c>
      <c r="AF88" s="27">
        <v>-132.4</v>
      </c>
      <c r="AG88" s="27">
        <v>7.64</v>
      </c>
      <c r="AH88" s="27">
        <v>0.0</v>
      </c>
      <c r="AI88" s="27">
        <v>1.18</v>
      </c>
      <c r="AJ88" s="27">
        <v>1.2</v>
      </c>
      <c r="AK88" s="27">
        <v>3.34</v>
      </c>
      <c r="AL88" s="27">
        <v>12.29</v>
      </c>
      <c r="AM88" s="27">
        <v>2.0</v>
      </c>
      <c r="AN88" s="27">
        <v>2.0</v>
      </c>
      <c r="AO88" s="27" t="s">
        <v>129</v>
      </c>
      <c r="AP88" s="27" t="s">
        <v>129</v>
      </c>
      <c r="AQ88" s="25"/>
      <c r="AR88" s="25"/>
      <c r="AS88" s="25"/>
    </row>
    <row r="89" ht="15.75" customHeight="1">
      <c r="A89" s="25" t="s">
        <v>113</v>
      </c>
      <c r="B89" s="26">
        <v>45503.0</v>
      </c>
      <c r="C89" s="27" t="s">
        <v>101</v>
      </c>
      <c r="D89" s="28">
        <v>41.4774</v>
      </c>
      <c r="E89" s="28">
        <v>-82.7398</v>
      </c>
      <c r="F89" s="25">
        <f t="shared" si="1"/>
        <v>212</v>
      </c>
      <c r="G89" s="29">
        <v>0.5138888888888888</v>
      </c>
      <c r="H89" s="27">
        <v>4.0</v>
      </c>
      <c r="I89" s="30">
        <v>1.0</v>
      </c>
      <c r="J89" s="31">
        <v>45293.0</v>
      </c>
      <c r="K89" s="27">
        <v>25.0</v>
      </c>
      <c r="L89" s="27">
        <v>5.28</v>
      </c>
      <c r="M89" s="27" t="s">
        <v>131</v>
      </c>
      <c r="N89" s="27">
        <v>65.0</v>
      </c>
      <c r="O89" s="27">
        <v>65.0</v>
      </c>
      <c r="P89" s="27">
        <v>1.0</v>
      </c>
      <c r="Q89" s="27">
        <v>2.9</v>
      </c>
      <c r="R89" s="27">
        <v>3.0</v>
      </c>
      <c r="S89" s="27">
        <v>100.0</v>
      </c>
      <c r="T89" s="29">
        <v>0.5243055555555556</v>
      </c>
      <c r="U89" s="29">
        <v>0.5152777777777777</v>
      </c>
      <c r="V89" s="27">
        <v>25.942</v>
      </c>
      <c r="W89" s="27">
        <v>740.5</v>
      </c>
      <c r="X89" s="27">
        <v>82.7</v>
      </c>
      <c r="Y89" s="27">
        <v>6.71</v>
      </c>
      <c r="Z89" s="27">
        <v>374.3</v>
      </c>
      <c r="AA89" s="27">
        <v>381.0</v>
      </c>
      <c r="AB89" s="27">
        <v>373.6</v>
      </c>
      <c r="AC89" s="27">
        <v>243.0</v>
      </c>
      <c r="AD89" s="27">
        <v>0.18</v>
      </c>
      <c r="AE89" s="27">
        <v>8.29</v>
      </c>
      <c r="AF89" s="27">
        <v>-127.8</v>
      </c>
      <c r="AG89" s="27">
        <v>6.88</v>
      </c>
      <c r="AH89" s="27">
        <v>0.0</v>
      </c>
      <c r="AI89" s="27">
        <v>1.35</v>
      </c>
      <c r="AJ89" s="27">
        <v>1.33</v>
      </c>
      <c r="AK89" s="27">
        <v>2.91</v>
      </c>
      <c r="AL89" s="27">
        <v>10.78</v>
      </c>
      <c r="AM89" s="27">
        <v>2.0</v>
      </c>
      <c r="AN89" s="27">
        <v>2.0</v>
      </c>
      <c r="AO89" s="27" t="s">
        <v>129</v>
      </c>
      <c r="AP89" s="27" t="s">
        <v>129</v>
      </c>
      <c r="AQ89" s="25"/>
      <c r="AR89" s="25"/>
      <c r="AS89" s="25"/>
    </row>
    <row r="90" ht="15.75" customHeight="1">
      <c r="A90" s="25" t="s">
        <v>114</v>
      </c>
      <c r="B90" s="26">
        <v>45503.0</v>
      </c>
      <c r="C90" s="27" t="s">
        <v>101</v>
      </c>
      <c r="D90" s="28">
        <v>41.469</v>
      </c>
      <c r="E90" s="28">
        <v>-82.715</v>
      </c>
      <c r="F90" s="25">
        <f t="shared" si="1"/>
        <v>212</v>
      </c>
      <c r="G90" s="29">
        <v>0.5277777777777778</v>
      </c>
      <c r="H90" s="27">
        <v>4.0</v>
      </c>
      <c r="I90" s="30">
        <v>1.0</v>
      </c>
      <c r="J90" s="31">
        <v>45293.0</v>
      </c>
      <c r="K90" s="27">
        <v>25.0</v>
      </c>
      <c r="L90" s="27">
        <v>4.44</v>
      </c>
      <c r="M90" s="27" t="s">
        <v>131</v>
      </c>
      <c r="N90" s="27">
        <v>65.0</v>
      </c>
      <c r="O90" s="27">
        <v>70.0</v>
      </c>
      <c r="P90" s="27">
        <v>1.0</v>
      </c>
      <c r="Q90" s="27">
        <v>3.4</v>
      </c>
      <c r="R90" s="27">
        <v>3.0</v>
      </c>
      <c r="S90" s="27">
        <v>100.0</v>
      </c>
      <c r="T90" s="29">
        <v>0.5402777777777777</v>
      </c>
      <c r="U90" s="29">
        <v>0.5305555555555556</v>
      </c>
      <c r="V90" s="27">
        <v>26.133</v>
      </c>
      <c r="W90" s="27">
        <v>740.5</v>
      </c>
      <c r="X90" s="27">
        <v>88.4</v>
      </c>
      <c r="Y90" s="27">
        <v>7.15</v>
      </c>
      <c r="Z90" s="27">
        <v>414.4</v>
      </c>
      <c r="AA90" s="27">
        <v>423.4</v>
      </c>
      <c r="AB90" s="27">
        <v>413.5</v>
      </c>
      <c r="AC90" s="27">
        <v>269.0</v>
      </c>
      <c r="AD90" s="27">
        <v>0.2</v>
      </c>
      <c r="AE90" s="27">
        <v>8.37</v>
      </c>
      <c r="AF90" s="27">
        <v>-132.2</v>
      </c>
      <c r="AG90" s="27">
        <v>6.53</v>
      </c>
      <c r="AH90" s="27">
        <v>0.0</v>
      </c>
      <c r="AI90" s="27">
        <v>1.99</v>
      </c>
      <c r="AJ90" s="27">
        <v>1.82</v>
      </c>
      <c r="AK90" s="27">
        <v>3.75</v>
      </c>
      <c r="AL90" s="27">
        <v>13.73</v>
      </c>
      <c r="AM90" s="27">
        <v>2.0</v>
      </c>
      <c r="AN90" s="27">
        <v>2.0</v>
      </c>
      <c r="AO90" s="27" t="s">
        <v>129</v>
      </c>
      <c r="AP90" s="27" t="s">
        <v>129</v>
      </c>
      <c r="AQ90" s="25"/>
      <c r="AR90" s="25"/>
      <c r="AS90" s="25"/>
    </row>
    <row r="91" ht="15.75" customHeight="1">
      <c r="A91" s="25" t="s">
        <v>115</v>
      </c>
      <c r="B91" s="26">
        <v>45503.0</v>
      </c>
      <c r="C91" s="27" t="s">
        <v>101</v>
      </c>
      <c r="D91" s="28">
        <v>41.4597</v>
      </c>
      <c r="E91" s="28">
        <v>-82.676</v>
      </c>
      <c r="F91" s="25">
        <f t="shared" si="1"/>
        <v>212</v>
      </c>
      <c r="G91" s="29">
        <v>0.5458333333333333</v>
      </c>
      <c r="H91" s="27">
        <v>4.0</v>
      </c>
      <c r="I91" s="30">
        <v>1.0</v>
      </c>
      <c r="J91" s="31">
        <v>45293.0</v>
      </c>
      <c r="K91" s="27">
        <v>24.0</v>
      </c>
      <c r="L91" s="27">
        <v>5.28</v>
      </c>
      <c r="M91" s="27" t="s">
        <v>131</v>
      </c>
      <c r="N91" s="27">
        <v>40.0</v>
      </c>
      <c r="O91" s="27">
        <v>45.0</v>
      </c>
      <c r="P91" s="27">
        <v>1.0</v>
      </c>
      <c r="Q91" s="27">
        <v>1.0</v>
      </c>
      <c r="R91" s="27">
        <v>2.0</v>
      </c>
      <c r="S91" s="27">
        <v>100.0</v>
      </c>
      <c r="T91" s="29">
        <v>0.5590277777777778</v>
      </c>
      <c r="U91" s="29">
        <v>0.5472222222222223</v>
      </c>
      <c r="V91" s="27">
        <v>26.3</v>
      </c>
      <c r="W91" s="27">
        <v>740.5</v>
      </c>
      <c r="X91" s="27">
        <v>104.0</v>
      </c>
      <c r="Y91" s="27">
        <v>8.39</v>
      </c>
      <c r="Z91" s="27">
        <v>342.7</v>
      </c>
      <c r="AA91" s="27">
        <v>351.2</v>
      </c>
      <c r="AB91" s="27">
        <v>341.8</v>
      </c>
      <c r="AC91" s="27">
        <v>223.0</v>
      </c>
      <c r="AD91" s="27">
        <v>0.16</v>
      </c>
      <c r="AE91" s="27">
        <v>8.7</v>
      </c>
      <c r="AF91" s="27">
        <v>-150.0</v>
      </c>
      <c r="AG91" s="27">
        <v>10.48</v>
      </c>
      <c r="AH91" s="27">
        <v>0.0</v>
      </c>
      <c r="AI91" s="27">
        <v>2.31</v>
      </c>
      <c r="AJ91" s="27">
        <v>2.07</v>
      </c>
      <c r="AK91" s="27">
        <v>5.97</v>
      </c>
      <c r="AL91" s="27">
        <v>21.46</v>
      </c>
      <c r="AM91" s="27">
        <v>2.0</v>
      </c>
      <c r="AN91" s="27">
        <v>2.0</v>
      </c>
      <c r="AO91" s="27" t="s">
        <v>129</v>
      </c>
      <c r="AP91" s="27" t="s">
        <v>129</v>
      </c>
      <c r="AQ91" s="25"/>
      <c r="AR91" s="25"/>
      <c r="AS91" s="25"/>
    </row>
    <row r="92" ht="15.75" customHeight="1">
      <c r="A92" s="25" t="s">
        <v>116</v>
      </c>
      <c r="B92" s="26">
        <v>45503.0</v>
      </c>
      <c r="C92" s="27" t="s">
        <v>101</v>
      </c>
      <c r="D92" s="28">
        <v>41.5117</v>
      </c>
      <c r="E92" s="28">
        <v>-82.658</v>
      </c>
      <c r="F92" s="25">
        <f t="shared" si="1"/>
        <v>212</v>
      </c>
      <c r="G92" s="27" t="s">
        <v>104</v>
      </c>
      <c r="H92" s="27" t="s">
        <v>104</v>
      </c>
      <c r="I92" s="27" t="s">
        <v>104</v>
      </c>
      <c r="J92" s="27" t="s">
        <v>104</v>
      </c>
      <c r="K92" s="27" t="s">
        <v>104</v>
      </c>
      <c r="L92" s="27" t="s">
        <v>104</v>
      </c>
      <c r="M92" s="27" t="s">
        <v>104</v>
      </c>
      <c r="N92" s="27" t="s">
        <v>104</v>
      </c>
      <c r="O92" s="27" t="s">
        <v>104</v>
      </c>
      <c r="P92" s="27" t="s">
        <v>104</v>
      </c>
      <c r="Q92" s="27" t="s">
        <v>104</v>
      </c>
      <c r="R92" s="27" t="s">
        <v>104</v>
      </c>
      <c r="S92" s="27" t="s">
        <v>104</v>
      </c>
      <c r="T92" s="27" t="s">
        <v>104</v>
      </c>
      <c r="U92" s="27" t="s">
        <v>104</v>
      </c>
      <c r="V92" s="27" t="s">
        <v>104</v>
      </c>
      <c r="W92" s="27" t="s">
        <v>104</v>
      </c>
      <c r="X92" s="27" t="s">
        <v>104</v>
      </c>
      <c r="Y92" s="27" t="s">
        <v>104</v>
      </c>
      <c r="Z92" s="27" t="s">
        <v>104</v>
      </c>
      <c r="AA92" s="27" t="s">
        <v>104</v>
      </c>
      <c r="AB92" s="27" t="s">
        <v>104</v>
      </c>
      <c r="AC92" s="27" t="s">
        <v>104</v>
      </c>
      <c r="AD92" s="27" t="s">
        <v>104</v>
      </c>
      <c r="AE92" s="27" t="s">
        <v>104</v>
      </c>
      <c r="AF92" s="27" t="s">
        <v>104</v>
      </c>
      <c r="AG92" s="27" t="s">
        <v>104</v>
      </c>
      <c r="AH92" s="27" t="s">
        <v>104</v>
      </c>
      <c r="AI92" s="27" t="s">
        <v>104</v>
      </c>
      <c r="AJ92" s="27" t="s">
        <v>104</v>
      </c>
      <c r="AK92" s="27" t="s">
        <v>104</v>
      </c>
      <c r="AL92" s="27" t="s">
        <v>104</v>
      </c>
      <c r="AM92" s="27" t="s">
        <v>104</v>
      </c>
      <c r="AN92" s="27" t="s">
        <v>104</v>
      </c>
      <c r="AO92" s="27" t="s">
        <v>104</v>
      </c>
      <c r="AP92" s="27" t="s">
        <v>104</v>
      </c>
      <c r="AQ92" s="27" t="s">
        <v>104</v>
      </c>
      <c r="AR92" s="25"/>
      <c r="AS92" s="25"/>
    </row>
    <row r="93" ht="14.25" customHeight="1">
      <c r="A93" s="33" t="s">
        <v>100</v>
      </c>
      <c r="B93" s="34">
        <v>45517.0</v>
      </c>
      <c r="C93" s="35" t="s">
        <v>101</v>
      </c>
      <c r="D93" s="36">
        <v>41.4561</v>
      </c>
      <c r="E93" s="36">
        <v>-83.0071</v>
      </c>
      <c r="F93" s="33">
        <f t="shared" si="1"/>
        <v>226</v>
      </c>
      <c r="G93" s="37">
        <v>0.40694444444444444</v>
      </c>
      <c r="H93" s="35">
        <v>1.0</v>
      </c>
      <c r="I93" s="38">
        <v>0.0</v>
      </c>
      <c r="J93" s="35" t="s">
        <v>128</v>
      </c>
      <c r="K93" s="35">
        <v>24.0</v>
      </c>
      <c r="L93" s="35">
        <v>0.56</v>
      </c>
      <c r="M93" s="35" t="s">
        <v>117</v>
      </c>
      <c r="N93" s="35">
        <v>25.0</v>
      </c>
      <c r="O93" s="35">
        <v>25.0</v>
      </c>
      <c r="P93" s="35">
        <v>1.0</v>
      </c>
      <c r="Q93" s="35">
        <v>1.1</v>
      </c>
      <c r="R93" s="35">
        <v>2.0</v>
      </c>
      <c r="S93" s="35">
        <v>100.0</v>
      </c>
      <c r="T93" s="37">
        <v>0.41805555555555557</v>
      </c>
      <c r="U93" s="37">
        <v>0.4152777777777778</v>
      </c>
      <c r="V93" s="35">
        <v>22.741</v>
      </c>
      <c r="W93" s="35">
        <v>748.3</v>
      </c>
      <c r="X93" s="35">
        <v>83.0</v>
      </c>
      <c r="Y93" s="35">
        <v>7.14</v>
      </c>
      <c r="Z93" s="35">
        <v>608.0</v>
      </c>
      <c r="AA93" s="35">
        <v>581.8</v>
      </c>
      <c r="AB93" s="35">
        <v>610.6</v>
      </c>
      <c r="AC93" s="35">
        <v>395.0</v>
      </c>
      <c r="AD93" s="35">
        <v>0.29</v>
      </c>
      <c r="AE93" s="35">
        <v>8.38</v>
      </c>
      <c r="AF93" s="35">
        <v>-132.1</v>
      </c>
      <c r="AG93" s="35">
        <v>19.83</v>
      </c>
      <c r="AH93" s="35">
        <v>0.0</v>
      </c>
      <c r="AI93" s="35">
        <v>2.09</v>
      </c>
      <c r="AJ93" s="35">
        <v>1.9</v>
      </c>
      <c r="AK93" s="35">
        <v>8.69</v>
      </c>
      <c r="AL93" s="35">
        <v>30.91</v>
      </c>
      <c r="AM93" s="33"/>
      <c r="AN93" s="33"/>
      <c r="AO93" s="33"/>
      <c r="AP93" s="33"/>
      <c r="AQ93" s="33"/>
      <c r="AR93" s="33"/>
      <c r="AS93" s="33"/>
    </row>
    <row r="94" ht="15.0" customHeight="1">
      <c r="A94" s="33" t="s">
        <v>108</v>
      </c>
      <c r="B94" s="34">
        <v>45517.0</v>
      </c>
      <c r="C94" s="35" t="s">
        <v>101</v>
      </c>
      <c r="D94" s="36">
        <v>41.4533</v>
      </c>
      <c r="E94" s="36">
        <v>-82.9608</v>
      </c>
      <c r="F94" s="33">
        <f t="shared" si="1"/>
        <v>226</v>
      </c>
      <c r="G94" s="37">
        <v>0.43125</v>
      </c>
      <c r="H94" s="35">
        <v>1.0</v>
      </c>
      <c r="I94" s="38">
        <v>0.0</v>
      </c>
      <c r="J94" s="35" t="s">
        <v>128</v>
      </c>
      <c r="K94" s="35">
        <v>24.0</v>
      </c>
      <c r="L94" s="35">
        <v>0.0</v>
      </c>
      <c r="M94" s="35" t="s">
        <v>132</v>
      </c>
      <c r="N94" s="35">
        <v>35.0</v>
      </c>
      <c r="O94" s="35">
        <v>40.0</v>
      </c>
      <c r="P94" s="35">
        <v>1.0</v>
      </c>
      <c r="Q94" s="35">
        <v>1.6</v>
      </c>
      <c r="R94" s="35">
        <v>3.0</v>
      </c>
      <c r="S94" s="35">
        <v>100.0</v>
      </c>
      <c r="T94" s="37">
        <v>0.44375</v>
      </c>
      <c r="U94" s="37">
        <v>0.4361111111111111</v>
      </c>
      <c r="V94" s="33"/>
      <c r="W94" s="35">
        <v>748.5</v>
      </c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ht="15.0" customHeight="1">
      <c r="A95" s="33" t="s">
        <v>109</v>
      </c>
      <c r="B95" s="34">
        <v>45517.0</v>
      </c>
      <c r="C95" s="35" t="s">
        <v>101</v>
      </c>
      <c r="D95" s="36">
        <v>41.4573</v>
      </c>
      <c r="E95" s="36">
        <v>-82.8987</v>
      </c>
      <c r="F95" s="33">
        <f t="shared" si="1"/>
        <v>226</v>
      </c>
      <c r="G95" s="37">
        <v>0.44722222222222224</v>
      </c>
      <c r="H95" s="35">
        <v>1.0</v>
      </c>
      <c r="I95" s="38">
        <v>0.0</v>
      </c>
      <c r="J95" s="35" t="s">
        <v>128</v>
      </c>
      <c r="K95" s="35">
        <v>25.0</v>
      </c>
      <c r="L95" s="35">
        <v>0.0</v>
      </c>
      <c r="M95" s="35" t="s">
        <v>132</v>
      </c>
      <c r="N95" s="35">
        <v>35.0</v>
      </c>
      <c r="O95" s="35">
        <v>35.0</v>
      </c>
      <c r="P95" s="35">
        <v>1.0</v>
      </c>
      <c r="Q95" s="35">
        <v>2.1</v>
      </c>
      <c r="R95" s="35">
        <v>3.0</v>
      </c>
      <c r="S95" s="35">
        <v>100.0</v>
      </c>
      <c r="T95" s="37">
        <v>0.4583333333333333</v>
      </c>
      <c r="U95" s="37">
        <v>0.4513888888888889</v>
      </c>
      <c r="V95" s="35">
        <v>23.059</v>
      </c>
      <c r="W95" s="35">
        <v>748.6</v>
      </c>
      <c r="X95" s="35">
        <v>86.3</v>
      </c>
      <c r="Y95" s="35">
        <v>7.38</v>
      </c>
      <c r="Z95" s="35">
        <v>515.7</v>
      </c>
      <c r="AA95" s="35">
        <v>496.5</v>
      </c>
      <c r="AB95" s="35">
        <v>517.6</v>
      </c>
      <c r="AC95" s="35">
        <v>335.0</v>
      </c>
      <c r="AD95" s="35">
        <v>0.25</v>
      </c>
      <c r="AE95" s="35">
        <v>8.27</v>
      </c>
      <c r="AF95" s="35">
        <v>-126.0</v>
      </c>
      <c r="AG95" s="35">
        <v>11.83</v>
      </c>
      <c r="AH95" s="35">
        <v>0.0</v>
      </c>
      <c r="AI95" s="35">
        <v>1.36</v>
      </c>
      <c r="AJ95" s="35">
        <v>1.33</v>
      </c>
      <c r="AK95" s="35">
        <v>5.25</v>
      </c>
      <c r="AL95" s="35">
        <v>18.93</v>
      </c>
      <c r="AM95" s="33"/>
      <c r="AN95" s="33"/>
      <c r="AO95" s="33"/>
      <c r="AP95" s="33"/>
      <c r="AQ95" s="33"/>
      <c r="AR95" s="33"/>
      <c r="AS95" s="33"/>
    </row>
    <row r="96" ht="15.0" customHeight="1">
      <c r="A96" s="33" t="s">
        <v>110</v>
      </c>
      <c r="B96" s="34">
        <v>45517.0</v>
      </c>
      <c r="C96" s="35" t="s">
        <v>101</v>
      </c>
      <c r="D96" s="36">
        <v>41.4802</v>
      </c>
      <c r="E96" s="36">
        <v>-82.8343</v>
      </c>
      <c r="F96" s="33">
        <f t="shared" si="1"/>
        <v>226</v>
      </c>
      <c r="G96" s="37">
        <v>0.4652777777777778</v>
      </c>
      <c r="H96" s="35">
        <v>1.0</v>
      </c>
      <c r="I96" s="38">
        <v>0.0</v>
      </c>
      <c r="J96" s="35" t="s">
        <v>128</v>
      </c>
      <c r="K96" s="35">
        <v>25.0</v>
      </c>
      <c r="L96" s="35">
        <v>0.0</v>
      </c>
      <c r="M96" s="35" t="s">
        <v>132</v>
      </c>
      <c r="N96" s="32"/>
      <c r="O96" s="32"/>
      <c r="P96" s="35">
        <v>1.0</v>
      </c>
      <c r="Q96" s="35">
        <v>3.5</v>
      </c>
      <c r="R96" s="35">
        <v>3.0</v>
      </c>
      <c r="S96" s="35">
        <v>100.0</v>
      </c>
      <c r="T96" s="37">
        <v>0.4736111111111111</v>
      </c>
      <c r="U96" s="43">
        <v>0.46944444444444444</v>
      </c>
      <c r="V96" s="33"/>
      <c r="W96" s="35">
        <v>748.6</v>
      </c>
      <c r="X96" s="35">
        <v>88.6</v>
      </c>
      <c r="Y96" s="35">
        <v>7.52</v>
      </c>
      <c r="Z96" s="33"/>
      <c r="AA96" s="33"/>
      <c r="AB96" s="33"/>
      <c r="AC96" s="33"/>
      <c r="AD96" s="33"/>
      <c r="AE96" s="35">
        <v>8.47</v>
      </c>
      <c r="AF96" s="35">
        <v>-136.8</v>
      </c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ht="15.0" customHeight="1">
      <c r="A97" s="33" t="s">
        <v>111</v>
      </c>
      <c r="B97" s="34">
        <v>45517.0</v>
      </c>
      <c r="C97" s="35" t="s">
        <v>101</v>
      </c>
      <c r="D97" s="36">
        <v>41.4798</v>
      </c>
      <c r="E97" s="36">
        <v>-82.7829</v>
      </c>
      <c r="F97" s="33">
        <f t="shared" si="1"/>
        <v>226</v>
      </c>
      <c r="G97" s="37">
        <v>0.49583333333333335</v>
      </c>
      <c r="H97" s="35">
        <v>1.0</v>
      </c>
      <c r="I97" s="38">
        <v>0.0</v>
      </c>
      <c r="J97" s="35" t="s">
        <v>128</v>
      </c>
      <c r="K97" s="35">
        <v>26.0</v>
      </c>
      <c r="L97" s="35">
        <v>2.22</v>
      </c>
      <c r="M97" s="35" t="s">
        <v>118</v>
      </c>
      <c r="N97" s="35">
        <v>50.0</v>
      </c>
      <c r="O97" s="35">
        <v>50.0</v>
      </c>
      <c r="P97" s="35">
        <v>1.0</v>
      </c>
      <c r="Q97" s="35">
        <v>2.3</v>
      </c>
      <c r="R97" s="35">
        <v>3.0</v>
      </c>
      <c r="S97" s="35">
        <v>100.0</v>
      </c>
      <c r="T97" s="37">
        <v>0.5069444444444444</v>
      </c>
      <c r="U97" s="37">
        <v>0.5</v>
      </c>
      <c r="V97" s="35">
        <v>23.666</v>
      </c>
      <c r="W97" s="35">
        <v>748.7</v>
      </c>
      <c r="X97" s="35">
        <v>98.9</v>
      </c>
      <c r="Y97" s="35">
        <v>8.37</v>
      </c>
      <c r="Z97" s="35">
        <v>380.9</v>
      </c>
      <c r="AA97" s="35">
        <v>371.2</v>
      </c>
      <c r="AB97" s="35">
        <v>381.9</v>
      </c>
      <c r="AC97" s="35">
        <v>248.0</v>
      </c>
      <c r="AD97" s="35">
        <v>0.18</v>
      </c>
      <c r="AE97" s="35">
        <v>8.8</v>
      </c>
      <c r="AF97" s="35">
        <v>-154.7</v>
      </c>
      <c r="AG97" s="35">
        <v>5.63</v>
      </c>
      <c r="AH97" s="35">
        <v>0.0</v>
      </c>
      <c r="AI97" s="35">
        <v>1.06</v>
      </c>
      <c r="AJ97" s="35">
        <v>1.1</v>
      </c>
      <c r="AK97" s="35">
        <v>3.67</v>
      </c>
      <c r="AL97" s="35">
        <v>13.43</v>
      </c>
      <c r="AM97" s="33"/>
      <c r="AN97" s="33"/>
      <c r="AO97" s="33"/>
      <c r="AP97" s="33"/>
      <c r="AQ97" s="33"/>
      <c r="AR97" s="33"/>
      <c r="AS97" s="33"/>
    </row>
    <row r="98" ht="15.0" customHeight="1">
      <c r="A98" s="33" t="s">
        <v>112</v>
      </c>
      <c r="B98" s="34">
        <v>45517.0</v>
      </c>
      <c r="C98" s="35" t="s">
        <v>101</v>
      </c>
      <c r="D98" s="36">
        <v>41.4632</v>
      </c>
      <c r="E98" s="36">
        <v>-82.769</v>
      </c>
      <c r="F98" s="33">
        <f t="shared" si="1"/>
        <v>226</v>
      </c>
      <c r="G98" s="37">
        <v>0.5097222222222222</v>
      </c>
      <c r="H98" s="35">
        <v>1.0</v>
      </c>
      <c r="I98" s="38">
        <v>0.0</v>
      </c>
      <c r="J98" s="35">
        <v>1.0</v>
      </c>
      <c r="K98" s="35">
        <v>26.0</v>
      </c>
      <c r="L98" s="35">
        <v>2.22</v>
      </c>
      <c r="M98" s="35" t="s">
        <v>118</v>
      </c>
      <c r="N98" s="35">
        <v>60.0</v>
      </c>
      <c r="O98" s="35">
        <v>60.0</v>
      </c>
      <c r="P98" s="35">
        <v>1.0</v>
      </c>
      <c r="Q98" s="35">
        <v>2.7</v>
      </c>
      <c r="R98" s="35">
        <v>2.0</v>
      </c>
      <c r="S98" s="35">
        <v>100.0</v>
      </c>
      <c r="T98" s="37">
        <v>0.5215277777777778</v>
      </c>
      <c r="U98" s="37">
        <v>0.5180555555555556</v>
      </c>
      <c r="V98" s="33"/>
      <c r="W98" s="35">
        <v>748.6</v>
      </c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  <row r="99" ht="15.0" customHeight="1">
      <c r="A99" s="33" t="s">
        <v>113</v>
      </c>
      <c r="B99" s="34">
        <v>45517.0</v>
      </c>
      <c r="C99" s="35" t="s">
        <v>101</v>
      </c>
      <c r="D99" s="36">
        <v>41.4774</v>
      </c>
      <c r="E99" s="36">
        <v>-82.7398</v>
      </c>
      <c r="F99" s="33">
        <f t="shared" si="1"/>
        <v>226</v>
      </c>
      <c r="G99" s="37">
        <v>0.5229166666666667</v>
      </c>
      <c r="H99" s="35">
        <v>1.0</v>
      </c>
      <c r="I99" s="38">
        <v>0.0</v>
      </c>
      <c r="J99" s="35">
        <v>1.0</v>
      </c>
      <c r="K99" s="35">
        <v>26.0</v>
      </c>
      <c r="L99" s="35">
        <v>2.22</v>
      </c>
      <c r="M99" s="35" t="s">
        <v>118</v>
      </c>
      <c r="N99" s="35">
        <v>55.0</v>
      </c>
      <c r="O99" s="35">
        <v>55.0</v>
      </c>
      <c r="P99" s="35">
        <v>1.0</v>
      </c>
      <c r="Q99" s="35">
        <v>3.0</v>
      </c>
      <c r="R99" s="35">
        <v>3.0</v>
      </c>
      <c r="S99" s="35">
        <v>100.0</v>
      </c>
      <c r="T99" s="37">
        <v>0.5361111111111111</v>
      </c>
      <c r="U99" s="37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</row>
    <row r="100" ht="15.0" customHeight="1">
      <c r="A100" s="33" t="s">
        <v>114</v>
      </c>
      <c r="B100" s="34">
        <v>45517.0</v>
      </c>
      <c r="C100" s="35" t="s">
        <v>101</v>
      </c>
      <c r="D100" s="36">
        <v>41.469</v>
      </c>
      <c r="E100" s="36">
        <v>-82.715</v>
      </c>
      <c r="F100" s="33">
        <f t="shared" si="1"/>
        <v>226</v>
      </c>
      <c r="G100" s="37">
        <v>0.5402777777777777</v>
      </c>
      <c r="H100" s="35">
        <v>1.0</v>
      </c>
      <c r="I100" s="38">
        <v>0.0</v>
      </c>
      <c r="J100" s="35">
        <v>1.0</v>
      </c>
      <c r="K100" s="35">
        <v>26.0</v>
      </c>
      <c r="L100" s="35">
        <v>2.22</v>
      </c>
      <c r="M100" s="35" t="s">
        <v>118</v>
      </c>
      <c r="N100" s="35">
        <v>65.0</v>
      </c>
      <c r="O100" s="35">
        <v>65.0</v>
      </c>
      <c r="P100" s="35">
        <v>1.0</v>
      </c>
      <c r="Q100" s="35">
        <v>3.4</v>
      </c>
      <c r="R100" s="35">
        <v>3.0</v>
      </c>
      <c r="S100" s="35">
        <v>100.0</v>
      </c>
      <c r="T100" s="37">
        <v>0.5506944444444445</v>
      </c>
      <c r="U100" s="37">
        <v>0.5444444444444444</v>
      </c>
      <c r="V100" s="35">
        <v>23.882</v>
      </c>
      <c r="W100" s="35">
        <v>748.6</v>
      </c>
      <c r="X100" s="35">
        <v>125.2</v>
      </c>
      <c r="Y100" s="35">
        <v>10.55</v>
      </c>
      <c r="Z100" s="35">
        <v>350.1</v>
      </c>
      <c r="AA100" s="35">
        <v>342.7</v>
      </c>
      <c r="AB100" s="35">
        <v>350.9</v>
      </c>
      <c r="AC100" s="35">
        <v>228.0</v>
      </c>
      <c r="AD100" s="35">
        <v>0.17</v>
      </c>
      <c r="AE100" s="35">
        <v>8.81</v>
      </c>
      <c r="AF100" s="35">
        <v>-155.3</v>
      </c>
      <c r="AG100" s="35">
        <v>1.3</v>
      </c>
      <c r="AH100" s="35">
        <v>0.0</v>
      </c>
      <c r="AI100" s="35">
        <v>0.9</v>
      </c>
      <c r="AJ100" s="35">
        <v>0.99</v>
      </c>
      <c r="AK100" s="35">
        <v>3.66</v>
      </c>
      <c r="AL100" s="35">
        <v>13.4</v>
      </c>
      <c r="AM100" s="33"/>
      <c r="AN100" s="33"/>
      <c r="AO100" s="33"/>
      <c r="AP100" s="33"/>
      <c r="AQ100" s="33"/>
      <c r="AR100" s="33"/>
      <c r="AS100" s="33"/>
    </row>
    <row r="101" ht="15.0" customHeight="1">
      <c r="A101" s="33" t="s">
        <v>115</v>
      </c>
      <c r="B101" s="34">
        <v>45517.0</v>
      </c>
      <c r="C101" s="35" t="s">
        <v>101</v>
      </c>
      <c r="D101" s="36">
        <v>41.4597</v>
      </c>
      <c r="E101" s="36">
        <v>-82.676</v>
      </c>
      <c r="F101" s="33">
        <f t="shared" si="1"/>
        <v>226</v>
      </c>
      <c r="G101" s="37">
        <v>0.5548611111111111</v>
      </c>
      <c r="H101" s="35">
        <v>1.0</v>
      </c>
      <c r="I101" s="38">
        <v>0.0</v>
      </c>
      <c r="J101" s="35" t="s">
        <v>128</v>
      </c>
      <c r="K101" s="35">
        <v>26.0</v>
      </c>
      <c r="L101" s="35">
        <v>2.77</v>
      </c>
      <c r="M101" s="35" t="s">
        <v>118</v>
      </c>
      <c r="N101" s="35">
        <v>35.0</v>
      </c>
      <c r="O101" s="35">
        <v>35.0</v>
      </c>
      <c r="P101" s="35">
        <v>1.0</v>
      </c>
      <c r="Q101" s="35">
        <v>1.2</v>
      </c>
      <c r="R101" s="35">
        <v>2.0</v>
      </c>
      <c r="S101" s="35">
        <v>100.0</v>
      </c>
      <c r="T101" s="37">
        <v>0.5583333333333333</v>
      </c>
      <c r="U101" s="37">
        <v>0.5583333333333333</v>
      </c>
      <c r="V101" s="35">
        <v>24.109</v>
      </c>
      <c r="W101" s="35">
        <v>748.4</v>
      </c>
      <c r="X101" s="35">
        <v>125.6</v>
      </c>
      <c r="Y101" s="35">
        <v>10.55</v>
      </c>
      <c r="Z101" s="35">
        <v>322.9</v>
      </c>
      <c r="AA101" s="35">
        <v>317.4</v>
      </c>
      <c r="AB101" s="35">
        <v>323.5</v>
      </c>
      <c r="AC101" s="35">
        <v>210.0</v>
      </c>
      <c r="AD101" s="35">
        <v>0.15</v>
      </c>
      <c r="AE101" s="35">
        <v>8.94</v>
      </c>
      <c r="AF101" s="35">
        <v>-162.6</v>
      </c>
      <c r="AG101" s="35">
        <v>5.63</v>
      </c>
      <c r="AH101" s="35">
        <v>0.0</v>
      </c>
      <c r="AI101" s="35">
        <v>1.08</v>
      </c>
      <c r="AJ101" s="35">
        <v>1.12</v>
      </c>
      <c r="AK101" s="35">
        <v>4.38</v>
      </c>
      <c r="AL101" s="35">
        <v>15.9</v>
      </c>
      <c r="AM101" s="33"/>
      <c r="AN101" s="33"/>
      <c r="AO101" s="33"/>
      <c r="AP101" s="33"/>
      <c r="AQ101" s="33"/>
      <c r="AR101" s="33"/>
      <c r="AS101" s="33"/>
    </row>
    <row r="102" ht="15.0" customHeight="1">
      <c r="A102" s="33" t="s">
        <v>116</v>
      </c>
      <c r="B102" s="34">
        <v>45517.0</v>
      </c>
      <c r="C102" s="35" t="s">
        <v>101</v>
      </c>
      <c r="D102" s="36">
        <v>41.5117</v>
      </c>
      <c r="E102" s="36">
        <v>-82.658</v>
      </c>
      <c r="F102" s="33">
        <f t="shared" si="1"/>
        <v>226</v>
      </c>
      <c r="G102" s="37">
        <v>0.5743055555555555</v>
      </c>
      <c r="H102" s="35">
        <v>1.0</v>
      </c>
      <c r="I102" s="38">
        <v>0.0</v>
      </c>
      <c r="J102" s="35">
        <v>1.0</v>
      </c>
      <c r="K102" s="35">
        <v>25.0</v>
      </c>
      <c r="L102" s="35">
        <v>3.06</v>
      </c>
      <c r="M102" s="35" t="s">
        <v>118</v>
      </c>
      <c r="N102" s="35">
        <v>60.0</v>
      </c>
      <c r="O102" s="35">
        <v>65.0</v>
      </c>
      <c r="P102" s="35">
        <v>1.0</v>
      </c>
      <c r="Q102" s="35">
        <v>9.5</v>
      </c>
      <c r="R102" s="35">
        <v>2.0</v>
      </c>
      <c r="S102" s="35">
        <v>100.0</v>
      </c>
      <c r="T102" s="37">
        <v>0.5861111111111111</v>
      </c>
      <c r="U102" s="37">
        <v>0.5791666666666667</v>
      </c>
      <c r="V102" s="35">
        <v>25.938</v>
      </c>
      <c r="W102" s="35">
        <v>748.5</v>
      </c>
      <c r="X102" s="35">
        <v>147.8</v>
      </c>
      <c r="Y102" s="35">
        <v>12.0</v>
      </c>
      <c r="Z102" s="35">
        <v>270.5</v>
      </c>
      <c r="AA102" s="35">
        <v>275.3</v>
      </c>
      <c r="AB102" s="35">
        <v>270.0</v>
      </c>
      <c r="AC102" s="35">
        <v>176.0</v>
      </c>
      <c r="AD102" s="35">
        <v>0.13</v>
      </c>
      <c r="AE102" s="35">
        <v>8.99</v>
      </c>
      <c r="AF102" s="35">
        <v>-165.8</v>
      </c>
      <c r="AG102" s="35">
        <v>1.93</v>
      </c>
      <c r="AH102" s="35">
        <v>0.0</v>
      </c>
      <c r="AI102" s="35">
        <v>0.52</v>
      </c>
      <c r="AJ102" s="35">
        <v>0.7</v>
      </c>
      <c r="AK102" s="35">
        <v>2.73</v>
      </c>
      <c r="AL102" s="35">
        <v>10.16</v>
      </c>
      <c r="AM102" s="33"/>
      <c r="AN102" s="33"/>
      <c r="AO102" s="33"/>
      <c r="AP102" s="33"/>
      <c r="AQ102" s="33"/>
      <c r="AR102" s="33"/>
      <c r="AS102" s="33"/>
    </row>
    <row r="103" ht="15.0" customHeight="1">
      <c r="A103" s="44" t="s">
        <v>100</v>
      </c>
      <c r="B103" s="45">
        <v>45525.0</v>
      </c>
      <c r="C103" s="46" t="s">
        <v>101</v>
      </c>
      <c r="D103" s="47">
        <v>41.4561</v>
      </c>
      <c r="E103" s="47">
        <v>-83.0071</v>
      </c>
      <c r="F103" s="44">
        <f t="shared" ref="F103:F172" si="2">IF(B103&gt;0,B103-DATE(YEAR(B103),1,1)+1,"NA")</f>
        <v>234</v>
      </c>
      <c r="G103" s="48">
        <v>0.4076388888888889</v>
      </c>
      <c r="H103" s="46">
        <v>1.0</v>
      </c>
      <c r="I103" s="49">
        <v>0.2</v>
      </c>
      <c r="J103" s="46">
        <v>1.0</v>
      </c>
      <c r="K103" s="46">
        <v>16.0</v>
      </c>
      <c r="L103" s="46">
        <v>3.0</v>
      </c>
      <c r="M103" s="46" t="s">
        <v>133</v>
      </c>
      <c r="N103" s="46">
        <v>15.0</v>
      </c>
      <c r="O103" s="46">
        <v>15.0</v>
      </c>
      <c r="P103" s="46">
        <v>1.0</v>
      </c>
      <c r="Q103" s="46">
        <v>1.0</v>
      </c>
      <c r="R103" s="46">
        <v>2.0</v>
      </c>
      <c r="S103" s="46">
        <v>100.0</v>
      </c>
      <c r="T103" s="48">
        <v>0.41944444444444445</v>
      </c>
      <c r="U103" s="48">
        <v>0.4125</v>
      </c>
      <c r="V103" s="46">
        <v>20.34</v>
      </c>
      <c r="W103" s="46">
        <v>751.9</v>
      </c>
      <c r="X103" s="46">
        <v>85.6</v>
      </c>
      <c r="Y103" s="46">
        <v>7.71</v>
      </c>
      <c r="Z103" s="46">
        <v>700.5</v>
      </c>
      <c r="AA103" s="46">
        <v>638.2</v>
      </c>
      <c r="AB103" s="46">
        <v>706.4</v>
      </c>
      <c r="AC103" s="46">
        <v>455.0</v>
      </c>
      <c r="AD103" s="46">
        <v>0.34</v>
      </c>
      <c r="AE103" s="46">
        <v>8.28</v>
      </c>
      <c r="AF103" s="46">
        <v>-126.1</v>
      </c>
      <c r="AG103" s="46">
        <v>33.41</v>
      </c>
      <c r="AH103" s="46">
        <v>0.0</v>
      </c>
      <c r="AI103" s="46">
        <v>2.5</v>
      </c>
      <c r="AJ103" s="46">
        <v>2.22</v>
      </c>
      <c r="AK103" s="46">
        <v>9.61</v>
      </c>
      <c r="AL103" s="46">
        <v>34.1</v>
      </c>
      <c r="AM103" s="44"/>
      <c r="AN103" s="44"/>
      <c r="AO103" s="44"/>
      <c r="AP103" s="44"/>
      <c r="AQ103" s="44"/>
      <c r="AR103" s="44"/>
      <c r="AS103" s="44"/>
    </row>
    <row r="104" ht="14.25" customHeight="1">
      <c r="A104" s="44" t="s">
        <v>108</v>
      </c>
      <c r="B104" s="45">
        <v>45525.0</v>
      </c>
      <c r="C104" s="46" t="s">
        <v>101</v>
      </c>
      <c r="D104" s="47">
        <v>41.4533</v>
      </c>
      <c r="E104" s="47">
        <v>-82.9608</v>
      </c>
      <c r="F104" s="44">
        <f t="shared" si="2"/>
        <v>234</v>
      </c>
      <c r="G104" s="48">
        <v>0.4270833333333333</v>
      </c>
      <c r="H104" s="46">
        <v>1.0</v>
      </c>
      <c r="I104" s="49">
        <v>0.2</v>
      </c>
      <c r="J104" s="50">
        <v>45293.0</v>
      </c>
      <c r="K104" s="46">
        <v>17.0</v>
      </c>
      <c r="L104" s="46">
        <v>3.0</v>
      </c>
      <c r="M104" s="46" t="s">
        <v>133</v>
      </c>
      <c r="N104" s="46">
        <v>45.0</v>
      </c>
      <c r="O104" s="46">
        <v>45.0</v>
      </c>
      <c r="P104" s="46">
        <v>1.0</v>
      </c>
      <c r="Q104" s="46">
        <v>1.6</v>
      </c>
      <c r="R104" s="46">
        <v>3.0</v>
      </c>
      <c r="S104" s="46">
        <v>150.0</v>
      </c>
      <c r="T104" s="48">
        <v>0.4395833333333333</v>
      </c>
      <c r="U104" s="48">
        <v>0.4326388888888889</v>
      </c>
      <c r="V104" s="46">
        <v>20.505</v>
      </c>
      <c r="W104" s="46">
        <v>751.9</v>
      </c>
      <c r="X104" s="46">
        <v>89.8</v>
      </c>
      <c r="Y104" s="46">
        <v>8.07</v>
      </c>
      <c r="Z104" s="46">
        <v>547.0</v>
      </c>
      <c r="AA104" s="46">
        <v>500.0</v>
      </c>
      <c r="AB104" s="46">
        <v>551.4</v>
      </c>
      <c r="AC104" s="46">
        <v>356.0</v>
      </c>
      <c r="AD104" s="46">
        <v>0.26</v>
      </c>
      <c r="AE104" s="46">
        <v>8.01</v>
      </c>
      <c r="AF104" s="46">
        <v>-112.0</v>
      </c>
      <c r="AG104" s="46">
        <v>19.53</v>
      </c>
      <c r="AH104" s="46">
        <v>0.0</v>
      </c>
      <c r="AI104" s="46">
        <v>1.29</v>
      </c>
      <c r="AJ104" s="46">
        <v>1.28</v>
      </c>
      <c r="AK104" s="46">
        <v>4.22</v>
      </c>
      <c r="AL104" s="46">
        <v>15.34</v>
      </c>
      <c r="AM104" s="44"/>
      <c r="AN104" s="44"/>
      <c r="AO104" s="44"/>
      <c r="AP104" s="44"/>
      <c r="AQ104" s="44"/>
      <c r="AR104" s="44"/>
      <c r="AS104" s="44"/>
    </row>
    <row r="105" ht="15.0" customHeight="1">
      <c r="A105" s="44" t="s">
        <v>109</v>
      </c>
      <c r="B105" s="45">
        <v>45525.0</v>
      </c>
      <c r="C105" s="46" t="s">
        <v>101</v>
      </c>
      <c r="D105" s="47">
        <v>41.4573</v>
      </c>
      <c r="E105" s="47">
        <v>-82.8987</v>
      </c>
      <c r="F105" s="44">
        <f t="shared" si="2"/>
        <v>234</v>
      </c>
      <c r="G105" s="48">
        <v>0.44583333333333336</v>
      </c>
      <c r="H105" s="46">
        <v>1.0</v>
      </c>
      <c r="I105" s="49">
        <v>0.2</v>
      </c>
      <c r="J105" s="50">
        <v>45293.0</v>
      </c>
      <c r="K105" s="46">
        <v>18.0</v>
      </c>
      <c r="L105" s="46">
        <v>5.0</v>
      </c>
      <c r="M105" s="46" t="s">
        <v>133</v>
      </c>
      <c r="N105" s="46">
        <v>60.0</v>
      </c>
      <c r="O105" s="46">
        <v>55.0</v>
      </c>
      <c r="P105" s="46">
        <v>1.0</v>
      </c>
      <c r="Q105" s="46">
        <v>2.2</v>
      </c>
      <c r="R105" s="46">
        <v>3.0</v>
      </c>
      <c r="S105" s="46">
        <v>100.0</v>
      </c>
      <c r="T105" s="48">
        <v>0.45902777777777776</v>
      </c>
      <c r="U105" s="48">
        <v>0.45069444444444445</v>
      </c>
      <c r="V105" s="46">
        <v>20.793</v>
      </c>
      <c r="W105" s="46">
        <v>751.9</v>
      </c>
      <c r="X105" s="46">
        <v>78.8</v>
      </c>
      <c r="Y105" s="46">
        <v>7.04</v>
      </c>
      <c r="Z105" s="46">
        <v>519.4</v>
      </c>
      <c r="AA105" s="46">
        <v>477.6</v>
      </c>
      <c r="AB105" s="46">
        <v>523.3</v>
      </c>
      <c r="AC105" s="46">
        <v>338.0</v>
      </c>
      <c r="AD105" s="46">
        <v>0.25</v>
      </c>
      <c r="AE105" s="46">
        <v>7.93</v>
      </c>
      <c r="AF105" s="46">
        <v>-107.5</v>
      </c>
      <c r="AG105" s="46">
        <v>17.24</v>
      </c>
      <c r="AH105" s="46">
        <v>0.0</v>
      </c>
      <c r="AI105" s="46">
        <v>1.45</v>
      </c>
      <c r="AJ105" s="46">
        <v>1.4</v>
      </c>
      <c r="AK105" s="46">
        <v>4.07</v>
      </c>
      <c r="AL105" s="46">
        <v>14.83</v>
      </c>
      <c r="AM105" s="44"/>
      <c r="AN105" s="44"/>
      <c r="AO105" s="44"/>
      <c r="AP105" s="44"/>
      <c r="AQ105" s="44"/>
      <c r="AR105" s="44"/>
      <c r="AS105" s="44"/>
    </row>
    <row r="106" ht="15.0" customHeight="1">
      <c r="A106" s="44" t="s">
        <v>110</v>
      </c>
      <c r="B106" s="45">
        <v>45525.0</v>
      </c>
      <c r="C106" s="46" t="s">
        <v>101</v>
      </c>
      <c r="D106" s="47">
        <v>41.4802</v>
      </c>
      <c r="E106" s="47">
        <v>-82.8343</v>
      </c>
      <c r="F106" s="44">
        <f t="shared" si="2"/>
        <v>234</v>
      </c>
      <c r="G106" s="48">
        <v>0.46458333333333335</v>
      </c>
      <c r="H106" s="46">
        <v>1.0</v>
      </c>
      <c r="I106" s="49">
        <v>0.2</v>
      </c>
      <c r="J106" s="50">
        <v>45293.0</v>
      </c>
      <c r="K106" s="46">
        <v>18.0</v>
      </c>
      <c r="L106" s="46">
        <v>5.0</v>
      </c>
      <c r="M106" s="46" t="s">
        <v>133</v>
      </c>
      <c r="N106" s="51"/>
      <c r="O106" s="51"/>
      <c r="P106" s="46">
        <v>1.0</v>
      </c>
      <c r="Q106" s="46">
        <v>3.7</v>
      </c>
      <c r="R106" s="46">
        <v>3.0</v>
      </c>
      <c r="S106" s="46">
        <v>100.0</v>
      </c>
      <c r="T106" s="48">
        <v>0.4708333333333333</v>
      </c>
      <c r="U106" s="48">
        <v>0.4666666666666667</v>
      </c>
      <c r="V106" s="46">
        <v>21.063</v>
      </c>
      <c r="W106" s="46">
        <v>751.9</v>
      </c>
      <c r="X106" s="46">
        <v>84.4</v>
      </c>
      <c r="Y106" s="46">
        <v>7.51</v>
      </c>
      <c r="Z106" s="46">
        <v>489.7</v>
      </c>
      <c r="AA106" s="46">
        <v>452.8</v>
      </c>
      <c r="AB106" s="46">
        <v>493.2</v>
      </c>
      <c r="AC106" s="46">
        <v>318.0</v>
      </c>
      <c r="AD106" s="46">
        <v>0.24</v>
      </c>
      <c r="AE106" s="46">
        <v>8.17</v>
      </c>
      <c r="AF106" s="46">
        <v>-120.6</v>
      </c>
      <c r="AG106" s="46">
        <v>8.53</v>
      </c>
      <c r="AH106" s="46">
        <v>0.0</v>
      </c>
      <c r="AI106" s="46">
        <v>1.34</v>
      </c>
      <c r="AJ106" s="46">
        <v>1.32</v>
      </c>
      <c r="AK106" s="46">
        <v>3.78</v>
      </c>
      <c r="AL106" s="46">
        <v>13.82</v>
      </c>
      <c r="AM106" s="44"/>
      <c r="AN106" s="44"/>
      <c r="AO106" s="44"/>
      <c r="AP106" s="44"/>
      <c r="AQ106" s="44"/>
      <c r="AR106" s="44"/>
      <c r="AS106" s="44"/>
    </row>
    <row r="107" ht="15.0" customHeight="1">
      <c r="A107" s="44" t="s">
        <v>111</v>
      </c>
      <c r="B107" s="45">
        <v>45525.0</v>
      </c>
      <c r="C107" s="46" t="s">
        <v>101</v>
      </c>
      <c r="D107" s="47">
        <v>41.4798</v>
      </c>
      <c r="E107" s="47">
        <v>-82.7829</v>
      </c>
      <c r="F107" s="44">
        <f t="shared" si="2"/>
        <v>234</v>
      </c>
      <c r="G107" s="48">
        <v>0.48194444444444445</v>
      </c>
      <c r="H107" s="46">
        <v>1.0</v>
      </c>
      <c r="I107" s="49">
        <v>0.2</v>
      </c>
      <c r="J107" s="50">
        <v>45293.0</v>
      </c>
      <c r="K107" s="46">
        <v>18.0</v>
      </c>
      <c r="L107" s="46">
        <v>5.0</v>
      </c>
      <c r="M107" s="46" t="s">
        <v>133</v>
      </c>
      <c r="N107" s="46">
        <v>60.0</v>
      </c>
      <c r="O107" s="46">
        <v>65.0</v>
      </c>
      <c r="P107" s="46">
        <v>1.0</v>
      </c>
      <c r="Q107" s="46">
        <v>2.4</v>
      </c>
      <c r="R107" s="46">
        <v>3.0</v>
      </c>
      <c r="S107" s="46">
        <v>100.0</v>
      </c>
      <c r="T107" s="48">
        <v>0.49236111111111114</v>
      </c>
      <c r="U107" s="48">
        <v>0.4861111111111111</v>
      </c>
      <c r="V107" s="46">
        <v>21.265</v>
      </c>
      <c r="W107" s="46">
        <v>752.0</v>
      </c>
      <c r="X107" s="46">
        <v>88.9</v>
      </c>
      <c r="Y107" s="46">
        <v>7.88</v>
      </c>
      <c r="Z107" s="46">
        <v>429.5</v>
      </c>
      <c r="AA107" s="46">
        <v>398.9</v>
      </c>
      <c r="AB107" s="46">
        <v>432.5</v>
      </c>
      <c r="AC107" s="46">
        <v>279.0</v>
      </c>
      <c r="AD107" s="46">
        <v>0.21</v>
      </c>
      <c r="AE107" s="46">
        <v>8.3</v>
      </c>
      <c r="AF107" s="46">
        <v>-127.3</v>
      </c>
      <c r="AG107" s="46">
        <v>6.81</v>
      </c>
      <c r="AH107" s="46">
        <v>0.0</v>
      </c>
      <c r="AI107" s="46">
        <v>1.23</v>
      </c>
      <c r="AJ107" s="46">
        <v>1.24</v>
      </c>
      <c r="AK107" s="46">
        <v>2.54</v>
      </c>
      <c r="AL107" s="46">
        <v>9.5</v>
      </c>
      <c r="AM107" s="44"/>
      <c r="AN107" s="44"/>
      <c r="AO107" s="44"/>
      <c r="AP107" s="44"/>
      <c r="AQ107" s="44"/>
      <c r="AR107" s="44"/>
      <c r="AS107" s="44"/>
    </row>
    <row r="108" ht="15.0" customHeight="1">
      <c r="A108" s="44" t="s">
        <v>112</v>
      </c>
      <c r="B108" s="45">
        <v>45525.0</v>
      </c>
      <c r="C108" s="46" t="s">
        <v>101</v>
      </c>
      <c r="D108" s="47">
        <v>41.4632</v>
      </c>
      <c r="E108" s="47">
        <v>-82.769</v>
      </c>
      <c r="F108" s="44">
        <f t="shared" si="2"/>
        <v>234</v>
      </c>
      <c r="G108" s="48">
        <v>0.4951388888888889</v>
      </c>
      <c r="H108" s="46">
        <v>1.0</v>
      </c>
      <c r="I108" s="49">
        <v>0.2</v>
      </c>
      <c r="J108" s="50">
        <v>45293.0</v>
      </c>
      <c r="K108" s="46">
        <v>18.0</v>
      </c>
      <c r="L108" s="46">
        <v>6.0</v>
      </c>
      <c r="M108" s="46" t="s">
        <v>133</v>
      </c>
      <c r="N108" s="46">
        <v>45.0</v>
      </c>
      <c r="O108" s="46">
        <v>45.0</v>
      </c>
      <c r="P108" s="46">
        <v>1.0</v>
      </c>
      <c r="Q108" s="46">
        <v>2.7</v>
      </c>
      <c r="R108" s="46">
        <v>2.0</v>
      </c>
      <c r="S108" s="46">
        <v>100.0</v>
      </c>
      <c r="T108" s="48">
        <v>0.5006944444444444</v>
      </c>
      <c r="U108" s="48">
        <v>0.5006944444444444</v>
      </c>
      <c r="V108" s="46">
        <v>21.507</v>
      </c>
      <c r="W108" s="46">
        <v>751.8</v>
      </c>
      <c r="X108" s="46">
        <v>92.2</v>
      </c>
      <c r="Y108" s="46">
        <v>8.13</v>
      </c>
      <c r="Z108" s="46">
        <v>338.4</v>
      </c>
      <c r="AA108" s="46">
        <v>315.8</v>
      </c>
      <c r="AB108" s="46">
        <v>340.6</v>
      </c>
      <c r="AC108" s="46">
        <v>220.0</v>
      </c>
      <c r="AD108" s="46">
        <v>0.16</v>
      </c>
      <c r="AE108" s="46">
        <v>8.56</v>
      </c>
      <c r="AF108" s="46">
        <v>-141.1</v>
      </c>
      <c r="AG108" s="46">
        <v>6.47</v>
      </c>
      <c r="AH108" s="46">
        <v>0.0</v>
      </c>
      <c r="AI108" s="46">
        <v>1.21</v>
      </c>
      <c r="AJ108" s="46">
        <v>1.22</v>
      </c>
      <c r="AK108" s="46">
        <v>4.12</v>
      </c>
      <c r="AL108" s="46">
        <v>15.02</v>
      </c>
      <c r="AM108" s="44"/>
      <c r="AN108" s="44"/>
      <c r="AO108" s="44"/>
      <c r="AP108" s="44"/>
      <c r="AQ108" s="44"/>
      <c r="AR108" s="44"/>
      <c r="AS108" s="44"/>
    </row>
    <row r="109" ht="15.0" customHeight="1">
      <c r="A109" s="44" t="s">
        <v>113</v>
      </c>
      <c r="B109" s="45">
        <v>45525.0</v>
      </c>
      <c r="C109" s="46" t="s">
        <v>101</v>
      </c>
      <c r="D109" s="47">
        <v>41.4774</v>
      </c>
      <c r="E109" s="47">
        <v>-82.7398</v>
      </c>
      <c r="F109" s="44">
        <f t="shared" si="2"/>
        <v>234</v>
      </c>
      <c r="G109" s="48">
        <v>0.5041666666666667</v>
      </c>
      <c r="H109" s="46">
        <v>1.0</v>
      </c>
      <c r="I109" s="49">
        <v>0.2</v>
      </c>
      <c r="J109" s="50">
        <v>45293.0</v>
      </c>
      <c r="K109" s="46">
        <v>18.0</v>
      </c>
      <c r="L109" s="46">
        <v>7.0</v>
      </c>
      <c r="M109" s="46" t="s">
        <v>133</v>
      </c>
      <c r="N109" s="46">
        <v>45.0</v>
      </c>
      <c r="O109" s="46">
        <v>50.0</v>
      </c>
      <c r="P109" s="46">
        <v>1.0</v>
      </c>
      <c r="Q109" s="46">
        <v>3.0</v>
      </c>
      <c r="R109" s="46">
        <v>3.0</v>
      </c>
      <c r="S109" s="46">
        <v>100.0</v>
      </c>
      <c r="T109" s="48">
        <v>0.5208333333333334</v>
      </c>
      <c r="U109" s="48">
        <v>0.5145833333333333</v>
      </c>
      <c r="V109" s="46">
        <v>21.455</v>
      </c>
      <c r="W109" s="46">
        <v>751.8</v>
      </c>
      <c r="X109" s="46">
        <v>97.2</v>
      </c>
      <c r="Y109" s="46">
        <v>8.58</v>
      </c>
      <c r="Z109" s="46">
        <v>372.4</v>
      </c>
      <c r="AA109" s="46">
        <v>347.2</v>
      </c>
      <c r="AB109" s="46">
        <v>374.8</v>
      </c>
      <c r="AC109" s="46">
        <v>242.0</v>
      </c>
      <c r="AD109" s="46">
        <v>0.18</v>
      </c>
      <c r="AE109" s="46">
        <v>8.58</v>
      </c>
      <c r="AF109" s="46">
        <v>-142.4</v>
      </c>
      <c r="AG109" s="46">
        <v>6.22</v>
      </c>
      <c r="AH109" s="46">
        <v>0.0</v>
      </c>
      <c r="AI109" s="46">
        <v>1.84</v>
      </c>
      <c r="AJ109" s="46">
        <v>1.7</v>
      </c>
      <c r="AK109" s="46">
        <v>5.09</v>
      </c>
      <c r="AL109" s="46">
        <v>18.37</v>
      </c>
      <c r="AM109" s="44"/>
      <c r="AN109" s="44"/>
      <c r="AO109" s="44"/>
      <c r="AP109" s="44"/>
      <c r="AQ109" s="44"/>
      <c r="AR109" s="44"/>
      <c r="AS109" s="44"/>
    </row>
    <row r="110" ht="15.0" customHeight="1">
      <c r="A110" s="44" t="s">
        <v>114</v>
      </c>
      <c r="B110" s="45">
        <v>45525.0</v>
      </c>
      <c r="C110" s="46" t="s">
        <v>101</v>
      </c>
      <c r="D110" s="47">
        <v>41.469</v>
      </c>
      <c r="E110" s="47">
        <v>-82.715</v>
      </c>
      <c r="F110" s="44">
        <f t="shared" si="2"/>
        <v>234</v>
      </c>
      <c r="G110" s="48">
        <v>0.5256944444444445</v>
      </c>
      <c r="H110" s="46">
        <v>1.0</v>
      </c>
      <c r="I110" s="49">
        <v>0.2</v>
      </c>
      <c r="J110" s="50">
        <v>45293.0</v>
      </c>
      <c r="K110" s="46">
        <v>18.0</v>
      </c>
      <c r="L110" s="46">
        <v>7.0</v>
      </c>
      <c r="M110" s="46" t="s">
        <v>103</v>
      </c>
      <c r="N110" s="46">
        <v>40.0</v>
      </c>
      <c r="O110" s="46">
        <v>30.0</v>
      </c>
      <c r="P110" s="46">
        <v>1.0</v>
      </c>
      <c r="Q110" s="46">
        <v>3.5</v>
      </c>
      <c r="R110" s="46">
        <v>3.0</v>
      </c>
      <c r="S110" s="46">
        <v>100.0</v>
      </c>
      <c r="T110" s="48">
        <v>0.5340277777777778</v>
      </c>
      <c r="U110" s="48">
        <v>0.5298611111111111</v>
      </c>
      <c r="V110" s="46">
        <v>21.516</v>
      </c>
      <c r="W110" s="46">
        <v>751.9</v>
      </c>
      <c r="X110" s="46">
        <v>104.1</v>
      </c>
      <c r="Y110" s="46">
        <v>9.18</v>
      </c>
      <c r="Z110" s="46">
        <v>277.5</v>
      </c>
      <c r="AA110" s="46">
        <v>259.0</v>
      </c>
      <c r="AB110" s="46">
        <v>279.2</v>
      </c>
      <c r="AC110" s="46">
        <v>180.0</v>
      </c>
      <c r="AD110" s="46">
        <v>0.13</v>
      </c>
      <c r="AE110" s="46">
        <v>8.62</v>
      </c>
      <c r="AF110" s="46">
        <v>-144.3</v>
      </c>
      <c r="AG110" s="46">
        <v>15.04</v>
      </c>
      <c r="AH110" s="46">
        <v>0.0</v>
      </c>
      <c r="AI110" s="46">
        <v>0.95</v>
      </c>
      <c r="AJ110" s="46">
        <v>1.02</v>
      </c>
      <c r="AK110" s="46">
        <v>4.88</v>
      </c>
      <c r="AL110" s="46">
        <v>17.65</v>
      </c>
      <c r="AM110" s="44"/>
      <c r="AN110" s="44"/>
      <c r="AO110" s="44"/>
      <c r="AP110" s="44"/>
      <c r="AQ110" s="44"/>
      <c r="AR110" s="44"/>
      <c r="AS110" s="44"/>
    </row>
    <row r="111" ht="15.0" customHeight="1">
      <c r="A111" s="44" t="s">
        <v>115</v>
      </c>
      <c r="B111" s="45">
        <v>45525.0</v>
      </c>
      <c r="C111" s="46" t="s">
        <v>101</v>
      </c>
      <c r="D111" s="47">
        <v>41.4597</v>
      </c>
      <c r="E111" s="47">
        <v>-82.676</v>
      </c>
      <c r="F111" s="44">
        <f t="shared" si="2"/>
        <v>234</v>
      </c>
      <c r="G111" s="48">
        <v>0.5395833333333333</v>
      </c>
      <c r="H111" s="46">
        <v>1.0</v>
      </c>
      <c r="I111" s="49">
        <v>0.2</v>
      </c>
      <c r="J111" s="50">
        <v>45293.0</v>
      </c>
      <c r="K111" s="46">
        <v>19.0</v>
      </c>
      <c r="L111" s="46">
        <v>4.0</v>
      </c>
      <c r="M111" s="46" t="s">
        <v>103</v>
      </c>
      <c r="N111" s="46">
        <v>60.0</v>
      </c>
      <c r="O111" s="46">
        <v>60.0</v>
      </c>
      <c r="P111" s="46">
        <v>1.0</v>
      </c>
      <c r="Q111" s="46">
        <v>1.2</v>
      </c>
      <c r="R111" s="46">
        <v>2.0</v>
      </c>
      <c r="S111" s="46">
        <v>100.0</v>
      </c>
      <c r="T111" s="48">
        <v>0.5465277777777777</v>
      </c>
      <c r="U111" s="48">
        <v>0.5451388888888888</v>
      </c>
      <c r="V111" s="46">
        <v>21.464</v>
      </c>
      <c r="W111" s="46">
        <v>751.8</v>
      </c>
      <c r="X111" s="46">
        <v>103.7</v>
      </c>
      <c r="Y111" s="46">
        <v>9.16</v>
      </c>
      <c r="Z111" s="46">
        <v>325.2</v>
      </c>
      <c r="AA111" s="46">
        <v>303.3</v>
      </c>
      <c r="AB111" s="46">
        <v>327.4</v>
      </c>
      <c r="AC111" s="46">
        <v>211.0</v>
      </c>
      <c r="AD111" s="46">
        <v>0.16</v>
      </c>
      <c r="AE111" s="46">
        <v>8.61</v>
      </c>
      <c r="AF111" s="46">
        <v>-144.1</v>
      </c>
      <c r="AG111" s="46">
        <v>4.52</v>
      </c>
      <c r="AH111" s="46">
        <v>0.0</v>
      </c>
      <c r="AI111" s="46">
        <v>1.26</v>
      </c>
      <c r="AJ111" s="46">
        <v>1.26</v>
      </c>
      <c r="AK111" s="46">
        <v>4.01</v>
      </c>
      <c r="AL111" s="46">
        <v>14.63</v>
      </c>
      <c r="AM111" s="44"/>
      <c r="AN111" s="44"/>
      <c r="AO111" s="44"/>
      <c r="AP111" s="44"/>
      <c r="AQ111" s="44"/>
      <c r="AR111" s="44"/>
      <c r="AS111" s="44"/>
    </row>
    <row r="112" ht="15.0" customHeight="1">
      <c r="A112" s="44" t="s">
        <v>116</v>
      </c>
      <c r="B112" s="45">
        <v>45525.0</v>
      </c>
      <c r="C112" s="46" t="s">
        <v>101</v>
      </c>
      <c r="D112" s="47">
        <v>41.5117</v>
      </c>
      <c r="E112" s="47">
        <v>-82.658</v>
      </c>
      <c r="F112" s="44">
        <f t="shared" si="2"/>
        <v>234</v>
      </c>
      <c r="G112" s="46" t="s">
        <v>104</v>
      </c>
      <c r="H112" s="46" t="s">
        <v>104</v>
      </c>
      <c r="I112" s="46" t="s">
        <v>104</v>
      </c>
      <c r="J112" s="46" t="s">
        <v>104</v>
      </c>
      <c r="K112" s="46" t="s">
        <v>104</v>
      </c>
      <c r="L112" s="46" t="s">
        <v>104</v>
      </c>
      <c r="M112" s="46" t="s">
        <v>104</v>
      </c>
      <c r="N112" s="46" t="s">
        <v>104</v>
      </c>
      <c r="O112" s="46" t="s">
        <v>104</v>
      </c>
      <c r="P112" s="46" t="s">
        <v>104</v>
      </c>
      <c r="Q112" s="46" t="s">
        <v>104</v>
      </c>
      <c r="R112" s="46" t="s">
        <v>104</v>
      </c>
      <c r="S112" s="46" t="s">
        <v>104</v>
      </c>
      <c r="T112" s="46" t="s">
        <v>104</v>
      </c>
      <c r="U112" s="46" t="s">
        <v>104</v>
      </c>
      <c r="V112" s="46" t="s">
        <v>104</v>
      </c>
      <c r="W112" s="46" t="s">
        <v>104</v>
      </c>
      <c r="X112" s="46" t="s">
        <v>104</v>
      </c>
      <c r="Y112" s="46" t="s">
        <v>104</v>
      </c>
      <c r="Z112" s="46" t="s">
        <v>104</v>
      </c>
      <c r="AA112" s="46" t="s">
        <v>104</v>
      </c>
      <c r="AB112" s="46" t="s">
        <v>104</v>
      </c>
      <c r="AC112" s="46" t="s">
        <v>104</v>
      </c>
      <c r="AD112" s="46" t="s">
        <v>104</v>
      </c>
      <c r="AE112" s="46" t="s">
        <v>104</v>
      </c>
      <c r="AF112" s="46" t="s">
        <v>104</v>
      </c>
      <c r="AG112" s="46" t="s">
        <v>104</v>
      </c>
      <c r="AH112" s="46" t="s">
        <v>104</v>
      </c>
      <c r="AI112" s="46" t="s">
        <v>104</v>
      </c>
      <c r="AJ112" s="46" t="s">
        <v>104</v>
      </c>
      <c r="AK112" s="46" t="s">
        <v>104</v>
      </c>
      <c r="AL112" s="46" t="s">
        <v>104</v>
      </c>
      <c r="AM112" s="46" t="s">
        <v>104</v>
      </c>
      <c r="AN112" s="44"/>
      <c r="AO112" s="44"/>
      <c r="AP112" s="44"/>
      <c r="AQ112" s="44"/>
      <c r="AR112" s="44"/>
      <c r="AS112" s="44"/>
    </row>
    <row r="113" ht="15.0" customHeight="1">
      <c r="A113" s="52" t="s">
        <v>100</v>
      </c>
      <c r="B113" s="53">
        <v>45531.0</v>
      </c>
      <c r="C113" s="54" t="s">
        <v>101</v>
      </c>
      <c r="D113" s="55">
        <v>41.4561</v>
      </c>
      <c r="E113" s="55">
        <v>-83.0071</v>
      </c>
      <c r="F113" s="52">
        <f t="shared" si="2"/>
        <v>240</v>
      </c>
      <c r="G113" s="56">
        <v>0.40625</v>
      </c>
      <c r="H113" s="54">
        <v>3.0</v>
      </c>
      <c r="I113" s="57">
        <v>0.7</v>
      </c>
      <c r="J113" s="54" t="s">
        <v>134</v>
      </c>
      <c r="K113" s="54">
        <v>25.0</v>
      </c>
      <c r="L113" s="54">
        <v>4.02</v>
      </c>
      <c r="M113" s="54" t="s">
        <v>135</v>
      </c>
      <c r="N113" s="54">
        <v>20.0</v>
      </c>
      <c r="O113" s="54">
        <v>20.0</v>
      </c>
      <c r="P113" s="54">
        <v>1.0</v>
      </c>
      <c r="Q113" s="54">
        <v>1.0</v>
      </c>
      <c r="R113" s="54">
        <v>2.0</v>
      </c>
      <c r="S113" s="54">
        <v>100.0</v>
      </c>
      <c r="T113" s="56">
        <v>0.4201388888888889</v>
      </c>
      <c r="U113" s="56">
        <v>0.40902777777777777</v>
      </c>
      <c r="V113" s="54">
        <v>25.558</v>
      </c>
      <c r="W113" s="54">
        <v>747.4</v>
      </c>
      <c r="X113" s="54">
        <v>77.8</v>
      </c>
      <c r="Y113" s="54">
        <v>6.35</v>
      </c>
      <c r="Z113" s="54">
        <v>754.7</v>
      </c>
      <c r="AA113" s="54">
        <v>762.7</v>
      </c>
      <c r="AB113" s="54">
        <v>753.8</v>
      </c>
      <c r="AC113" s="54">
        <v>491.0</v>
      </c>
      <c r="AD113" s="54">
        <v>0.37</v>
      </c>
      <c r="AE113" s="54">
        <v>8.22</v>
      </c>
      <c r="AF113" s="54">
        <v>-124.0</v>
      </c>
      <c r="AG113" s="54">
        <v>30.56</v>
      </c>
      <c r="AH113" s="54">
        <v>0.0</v>
      </c>
      <c r="AI113" s="54">
        <v>1.67</v>
      </c>
      <c r="AJ113" s="54">
        <v>1.58</v>
      </c>
      <c r="AK113" s="54">
        <v>6.65</v>
      </c>
      <c r="AL113" s="54">
        <v>23.82</v>
      </c>
      <c r="AM113" s="52"/>
      <c r="AN113" s="52"/>
      <c r="AO113" s="52"/>
      <c r="AP113" s="52"/>
      <c r="AQ113" s="52"/>
      <c r="AR113" s="52"/>
      <c r="AS113" s="52"/>
    </row>
    <row r="114" ht="15.0" customHeight="1">
      <c r="A114" s="52" t="s">
        <v>108</v>
      </c>
      <c r="B114" s="53">
        <v>45531.0</v>
      </c>
      <c r="C114" s="54" t="s">
        <v>101</v>
      </c>
      <c r="D114" s="55">
        <v>41.4533</v>
      </c>
      <c r="E114" s="55">
        <v>-82.9608</v>
      </c>
      <c r="F114" s="52">
        <f t="shared" si="2"/>
        <v>240</v>
      </c>
      <c r="G114" s="56">
        <v>0.425</v>
      </c>
      <c r="H114" s="54">
        <v>3.0</v>
      </c>
      <c r="I114" s="57">
        <v>0.6</v>
      </c>
      <c r="J114" s="54" t="s">
        <v>134</v>
      </c>
      <c r="K114" s="54">
        <v>26.0</v>
      </c>
      <c r="L114" s="54">
        <v>4.02</v>
      </c>
      <c r="M114" s="54" t="s">
        <v>121</v>
      </c>
      <c r="N114" s="54">
        <v>40.0</v>
      </c>
      <c r="O114" s="54">
        <v>45.0</v>
      </c>
      <c r="P114" s="54">
        <v>1.0</v>
      </c>
      <c r="Q114" s="54">
        <v>1.5</v>
      </c>
      <c r="R114" s="54">
        <v>3.0</v>
      </c>
      <c r="S114" s="54">
        <v>100.0</v>
      </c>
      <c r="T114" s="56">
        <v>0.4340277777777778</v>
      </c>
      <c r="U114" s="56">
        <v>0.4263888888888889</v>
      </c>
      <c r="V114" s="54">
        <v>24.853</v>
      </c>
      <c r="W114" s="54">
        <v>747.2</v>
      </c>
      <c r="X114" s="54">
        <v>81.2</v>
      </c>
      <c r="Y114" s="54">
        <v>6.72</v>
      </c>
      <c r="Z114" s="54">
        <v>586.2</v>
      </c>
      <c r="AA114" s="54">
        <v>584.5</v>
      </c>
      <c r="AB114" s="54">
        <v>586.3</v>
      </c>
      <c r="AC114" s="54">
        <v>381.0</v>
      </c>
      <c r="AD114" s="54">
        <v>0.28</v>
      </c>
      <c r="AE114" s="54">
        <v>8.24</v>
      </c>
      <c r="AF114" s="54">
        <v>-124.7</v>
      </c>
      <c r="AG114" s="54">
        <v>7.52</v>
      </c>
      <c r="AH114" s="54">
        <v>0.0</v>
      </c>
      <c r="AI114" s="54">
        <v>0.48</v>
      </c>
      <c r="AJ114" s="54">
        <v>0.66</v>
      </c>
      <c r="AK114" s="54">
        <v>3.61</v>
      </c>
      <c r="AL114" s="54">
        <v>13.24</v>
      </c>
      <c r="AM114" s="52"/>
      <c r="AN114" s="52"/>
      <c r="AO114" s="52"/>
      <c r="AP114" s="52"/>
      <c r="AQ114" s="52"/>
      <c r="AR114" s="52"/>
      <c r="AS114" s="52"/>
    </row>
    <row r="115" ht="15.0" customHeight="1">
      <c r="A115" s="52" t="s">
        <v>109</v>
      </c>
      <c r="B115" s="53">
        <v>45531.0</v>
      </c>
      <c r="C115" s="54" t="s">
        <v>101</v>
      </c>
      <c r="D115" s="55">
        <v>41.4573</v>
      </c>
      <c r="E115" s="55">
        <v>-82.8987</v>
      </c>
      <c r="F115" s="52">
        <f t="shared" si="2"/>
        <v>240</v>
      </c>
      <c r="G115" s="56">
        <v>0.4395833333333333</v>
      </c>
      <c r="H115" s="54">
        <v>3.0</v>
      </c>
      <c r="I115" s="57">
        <v>0.5</v>
      </c>
      <c r="J115" s="54" t="s">
        <v>134</v>
      </c>
      <c r="K115" s="54">
        <v>26.0</v>
      </c>
      <c r="L115" s="54">
        <v>4.02</v>
      </c>
      <c r="M115" s="54" t="s">
        <v>121</v>
      </c>
      <c r="N115" s="54">
        <v>60.0</v>
      </c>
      <c r="O115" s="54">
        <v>60.0</v>
      </c>
      <c r="P115" s="54">
        <v>1.0</v>
      </c>
      <c r="Q115" s="54">
        <v>2.1</v>
      </c>
      <c r="R115" s="54">
        <v>3.0</v>
      </c>
      <c r="S115" s="54">
        <v>150.0</v>
      </c>
      <c r="T115" s="56">
        <v>0.44930555555555557</v>
      </c>
      <c r="U115" s="56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</row>
    <row r="116" ht="15.0" customHeight="1">
      <c r="A116" s="52" t="s">
        <v>110</v>
      </c>
      <c r="B116" s="53">
        <v>45531.0</v>
      </c>
      <c r="C116" s="54" t="s">
        <v>101</v>
      </c>
      <c r="D116" s="55">
        <v>41.4802</v>
      </c>
      <c r="E116" s="55">
        <v>-82.8343</v>
      </c>
      <c r="F116" s="52">
        <f t="shared" si="2"/>
        <v>240</v>
      </c>
      <c r="G116" s="56">
        <v>0.45416666666666666</v>
      </c>
      <c r="H116" s="54">
        <v>3.0</v>
      </c>
      <c r="I116" s="57">
        <v>0.5</v>
      </c>
      <c r="J116" s="54" t="s">
        <v>134</v>
      </c>
      <c r="K116" s="54">
        <v>27.0</v>
      </c>
      <c r="L116" s="54">
        <v>4.02</v>
      </c>
      <c r="M116" s="54" t="s">
        <v>121</v>
      </c>
      <c r="N116" s="51"/>
      <c r="O116" s="51"/>
      <c r="P116" s="54">
        <v>1.0</v>
      </c>
      <c r="Q116" s="54">
        <v>3.6</v>
      </c>
      <c r="R116" s="54">
        <v>3.0</v>
      </c>
      <c r="S116" s="54">
        <v>150.0</v>
      </c>
      <c r="T116" s="56">
        <v>0.45902777777777776</v>
      </c>
      <c r="U116" s="56">
        <v>0.45555555555555555</v>
      </c>
      <c r="V116" s="54">
        <v>25.938</v>
      </c>
      <c r="W116" s="54">
        <v>747.2</v>
      </c>
      <c r="X116" s="54">
        <v>100.3</v>
      </c>
      <c r="Y116" s="54">
        <v>8.14</v>
      </c>
      <c r="Z116" s="54">
        <v>498.8</v>
      </c>
      <c r="AA116" s="54">
        <v>507.8</v>
      </c>
      <c r="AB116" s="54">
        <v>497.8</v>
      </c>
      <c r="AC116" s="54">
        <v>324.0</v>
      </c>
      <c r="AD116" s="54">
        <v>0.24</v>
      </c>
      <c r="AE116" s="54">
        <v>8.57</v>
      </c>
      <c r="AF116" s="54">
        <v>-142.9</v>
      </c>
      <c r="AG116" s="54">
        <v>2.2</v>
      </c>
      <c r="AH116" s="54">
        <v>0.0</v>
      </c>
      <c r="AI116" s="54">
        <v>0.67</v>
      </c>
      <c r="AJ116" s="54">
        <v>0.8</v>
      </c>
      <c r="AK116" s="54">
        <v>3.28</v>
      </c>
      <c r="AL116" s="54">
        <v>12.08</v>
      </c>
      <c r="AM116" s="52"/>
      <c r="AN116" s="52"/>
      <c r="AO116" s="52"/>
      <c r="AP116" s="52"/>
      <c r="AQ116" s="52"/>
      <c r="AR116" s="52"/>
      <c r="AS116" s="52"/>
    </row>
    <row r="117" ht="15.0" customHeight="1">
      <c r="A117" s="52" t="s">
        <v>111</v>
      </c>
      <c r="B117" s="53">
        <v>45531.0</v>
      </c>
      <c r="C117" s="54" t="s">
        <v>101</v>
      </c>
      <c r="D117" s="55">
        <v>41.4798</v>
      </c>
      <c r="E117" s="55">
        <v>-82.7829</v>
      </c>
      <c r="F117" s="52">
        <f t="shared" si="2"/>
        <v>240</v>
      </c>
      <c r="G117" s="56">
        <v>0.48125</v>
      </c>
      <c r="H117" s="54">
        <v>3.0</v>
      </c>
      <c r="I117" s="57">
        <v>0.8</v>
      </c>
      <c r="J117" s="54" t="s">
        <v>134</v>
      </c>
      <c r="K117" s="54">
        <v>27.0</v>
      </c>
      <c r="L117" s="54">
        <v>4.02</v>
      </c>
      <c r="M117" s="54" t="s">
        <v>130</v>
      </c>
      <c r="N117" s="54">
        <v>75.0</v>
      </c>
      <c r="O117" s="54">
        <v>75.0</v>
      </c>
      <c r="P117" s="54">
        <v>1.0</v>
      </c>
      <c r="Q117" s="54">
        <v>2.4</v>
      </c>
      <c r="R117" s="54">
        <v>3.0</v>
      </c>
      <c r="S117" s="54">
        <v>120.0</v>
      </c>
      <c r="T117" s="56">
        <v>0.49166666666666664</v>
      </c>
      <c r="U117" s="56">
        <v>0.48333333333333334</v>
      </c>
      <c r="V117" s="54">
        <v>26.147</v>
      </c>
      <c r="W117" s="54">
        <v>747.4</v>
      </c>
      <c r="X117" s="54">
        <v>128.7</v>
      </c>
      <c r="Y117" s="54">
        <v>10.4</v>
      </c>
      <c r="Z117" s="54">
        <v>419.5</v>
      </c>
      <c r="AA117" s="54">
        <v>428.7</v>
      </c>
      <c r="AB117" s="54">
        <v>418.6</v>
      </c>
      <c r="AC117" s="54">
        <v>273.0</v>
      </c>
      <c r="AD117" s="54">
        <v>0.2</v>
      </c>
      <c r="AE117" s="54">
        <v>8.94</v>
      </c>
      <c r="AF117" s="54">
        <v>-163.1</v>
      </c>
      <c r="AG117" s="54">
        <v>0.66</v>
      </c>
      <c r="AH117" s="54">
        <v>0.0</v>
      </c>
      <c r="AI117" s="54">
        <v>0.72</v>
      </c>
      <c r="AJ117" s="54">
        <v>0.85</v>
      </c>
      <c r="AK117" s="54">
        <v>2.45</v>
      </c>
      <c r="AL117" s="54">
        <v>9.2</v>
      </c>
      <c r="AM117" s="52"/>
      <c r="AN117" s="52"/>
      <c r="AO117" s="52"/>
      <c r="AP117" s="52"/>
      <c r="AQ117" s="52"/>
      <c r="AR117" s="52"/>
      <c r="AS117" s="52"/>
    </row>
    <row r="118" ht="15.0" customHeight="1">
      <c r="A118" s="52" t="s">
        <v>112</v>
      </c>
      <c r="B118" s="53">
        <v>45531.0</v>
      </c>
      <c r="C118" s="54" t="s">
        <v>101</v>
      </c>
      <c r="D118" s="55">
        <v>41.4632</v>
      </c>
      <c r="E118" s="55">
        <v>-82.769</v>
      </c>
      <c r="F118" s="52">
        <f t="shared" si="2"/>
        <v>240</v>
      </c>
      <c r="G118" s="56">
        <v>0.49375</v>
      </c>
      <c r="H118" s="54">
        <v>3.0</v>
      </c>
      <c r="I118" s="57">
        <v>0.7</v>
      </c>
      <c r="J118" s="54" t="s">
        <v>134</v>
      </c>
      <c r="K118" s="54">
        <v>27.0</v>
      </c>
      <c r="L118" s="54">
        <v>4.02</v>
      </c>
      <c r="M118" s="54" t="s">
        <v>130</v>
      </c>
      <c r="N118" s="54">
        <v>60.0</v>
      </c>
      <c r="O118" s="54">
        <v>60.0</v>
      </c>
      <c r="P118" s="54">
        <v>1.0</v>
      </c>
      <c r="Q118" s="54">
        <v>2.6</v>
      </c>
      <c r="R118" s="54">
        <v>2.0</v>
      </c>
      <c r="S118" s="54">
        <v>100.0</v>
      </c>
      <c r="T118" s="56">
        <v>0.5013888888888889</v>
      </c>
      <c r="U118" s="56">
        <v>0.4951388888888889</v>
      </c>
      <c r="V118" s="54">
        <v>25.854</v>
      </c>
      <c r="W118" s="54">
        <v>747.2</v>
      </c>
      <c r="X118" s="54">
        <v>139.6</v>
      </c>
      <c r="Y118" s="54">
        <v>11.35</v>
      </c>
      <c r="Z118" s="54">
        <v>382.6</v>
      </c>
      <c r="AA118" s="54">
        <v>388.8</v>
      </c>
      <c r="AB118" s="54">
        <v>381.9</v>
      </c>
      <c r="AC118" s="54">
        <v>249.0</v>
      </c>
      <c r="AD118" s="54">
        <v>0.18</v>
      </c>
      <c r="AE118" s="54">
        <v>8.95</v>
      </c>
      <c r="AF118" s="54">
        <v>-163.7</v>
      </c>
      <c r="AG118" s="54">
        <v>0.76</v>
      </c>
      <c r="AH118" s="54">
        <v>0.0</v>
      </c>
      <c r="AI118" s="54">
        <v>0.75</v>
      </c>
      <c r="AJ118" s="54">
        <v>0.87</v>
      </c>
      <c r="AK118" s="54">
        <v>2.31</v>
      </c>
      <c r="AL118" s="54">
        <v>8.71</v>
      </c>
      <c r="AM118" s="52"/>
      <c r="AN118" s="52"/>
      <c r="AO118" s="52"/>
      <c r="AP118" s="52"/>
      <c r="AQ118" s="52"/>
      <c r="AR118" s="52"/>
      <c r="AS118" s="52"/>
    </row>
    <row r="119" ht="15.0" customHeight="1">
      <c r="A119" s="52" t="s">
        <v>113</v>
      </c>
      <c r="B119" s="53">
        <v>45531.0</v>
      </c>
      <c r="C119" s="54" t="s">
        <v>101</v>
      </c>
      <c r="D119" s="55">
        <v>41.4774</v>
      </c>
      <c r="E119" s="55">
        <v>-82.7398</v>
      </c>
      <c r="F119" s="52">
        <f t="shared" si="2"/>
        <v>240</v>
      </c>
      <c r="G119" s="56">
        <v>0.5041666666666667</v>
      </c>
      <c r="H119" s="54">
        <v>3.0</v>
      </c>
      <c r="I119" s="57">
        <v>0.8</v>
      </c>
      <c r="J119" s="54" t="s">
        <v>134</v>
      </c>
      <c r="K119" s="54">
        <v>28.0</v>
      </c>
      <c r="L119" s="54">
        <v>4.02</v>
      </c>
      <c r="M119" s="54" t="s">
        <v>130</v>
      </c>
      <c r="N119" s="54">
        <v>60.0</v>
      </c>
      <c r="O119" s="54">
        <v>65.0</v>
      </c>
      <c r="P119" s="54">
        <v>1.0</v>
      </c>
      <c r="Q119" s="54">
        <v>2.9</v>
      </c>
      <c r="R119" s="54">
        <v>3.0</v>
      </c>
      <c r="S119" s="54">
        <v>100.0</v>
      </c>
      <c r="T119" s="56">
        <v>0.5138888888888888</v>
      </c>
      <c r="U119" s="56">
        <v>0.50625</v>
      </c>
      <c r="V119" s="54">
        <v>25.952</v>
      </c>
      <c r="W119" s="54">
        <v>747.1</v>
      </c>
      <c r="X119" s="54">
        <v>144.5</v>
      </c>
      <c r="Y119" s="54">
        <v>11.73</v>
      </c>
      <c r="Z119" s="54">
        <v>376.3</v>
      </c>
      <c r="AA119" s="54">
        <v>383.1</v>
      </c>
      <c r="AB119" s="54">
        <v>375.6</v>
      </c>
      <c r="AC119" s="54">
        <v>245.0</v>
      </c>
      <c r="AD119" s="54">
        <v>0.18</v>
      </c>
      <c r="AE119" s="54">
        <v>8.9</v>
      </c>
      <c r="AF119" s="54">
        <v>-160.9</v>
      </c>
      <c r="AG119" s="54">
        <v>0.89</v>
      </c>
      <c r="AH119" s="54">
        <v>0.0</v>
      </c>
      <c r="AI119" s="54">
        <v>0.84</v>
      </c>
      <c r="AJ119" s="54">
        <v>0.94</v>
      </c>
      <c r="AK119" s="54">
        <v>2.52</v>
      </c>
      <c r="AL119" s="54">
        <v>9.43</v>
      </c>
      <c r="AM119" s="52"/>
      <c r="AN119" s="52"/>
      <c r="AO119" s="52"/>
      <c r="AP119" s="52"/>
      <c r="AQ119" s="52"/>
      <c r="AR119" s="52"/>
      <c r="AS119" s="52"/>
    </row>
    <row r="120" ht="15.0" customHeight="1">
      <c r="A120" s="52" t="s">
        <v>114</v>
      </c>
      <c r="B120" s="53">
        <v>45531.0</v>
      </c>
      <c r="C120" s="54" t="s">
        <v>101</v>
      </c>
      <c r="D120" s="55">
        <v>41.469</v>
      </c>
      <c r="E120" s="55">
        <v>-82.715</v>
      </c>
      <c r="F120" s="52">
        <f t="shared" si="2"/>
        <v>240</v>
      </c>
      <c r="G120" s="56">
        <v>0.5173611111111112</v>
      </c>
      <c r="H120" s="54">
        <v>3.0</v>
      </c>
      <c r="I120" s="57">
        <v>0.8</v>
      </c>
      <c r="J120" s="54" t="s">
        <v>134</v>
      </c>
      <c r="K120" s="54">
        <v>28.0</v>
      </c>
      <c r="L120" s="54">
        <v>4.47</v>
      </c>
      <c r="M120" s="54" t="s">
        <v>130</v>
      </c>
      <c r="N120" s="54">
        <v>75.0</v>
      </c>
      <c r="O120" s="54">
        <v>75.0</v>
      </c>
      <c r="P120" s="54">
        <v>1.0</v>
      </c>
      <c r="Q120" s="54">
        <v>3.4</v>
      </c>
      <c r="R120" s="54">
        <v>3.0</v>
      </c>
      <c r="S120" s="54" t="s">
        <v>136</v>
      </c>
      <c r="T120" s="56">
        <v>0.5277777777777778</v>
      </c>
      <c r="U120" s="56">
        <v>0.5194444444444445</v>
      </c>
      <c r="V120" s="54">
        <v>26.615</v>
      </c>
      <c r="W120" s="54">
        <v>747.1</v>
      </c>
      <c r="X120" s="54">
        <v>131.1</v>
      </c>
      <c r="Y120" s="54">
        <v>10.51</v>
      </c>
      <c r="Z120" s="54">
        <v>334.0</v>
      </c>
      <c r="AA120" s="54">
        <v>344.4</v>
      </c>
      <c r="AB120" s="54">
        <v>332.9</v>
      </c>
      <c r="AC120" s="54">
        <v>217.0</v>
      </c>
      <c r="AD120" s="54">
        <v>0.16</v>
      </c>
      <c r="AE120" s="54">
        <v>8.98</v>
      </c>
      <c r="AF120" s="54">
        <v>-165.4</v>
      </c>
      <c r="AG120" s="54">
        <v>1.56</v>
      </c>
      <c r="AH120" s="54">
        <v>0.0</v>
      </c>
      <c r="AI120" s="54">
        <v>1.2</v>
      </c>
      <c r="AJ120" s="54">
        <v>1.22</v>
      </c>
      <c r="AK120" s="54">
        <v>2.78</v>
      </c>
      <c r="AL120" s="54">
        <v>10.36</v>
      </c>
      <c r="AM120" s="52"/>
      <c r="AN120" s="52"/>
      <c r="AO120" s="52"/>
      <c r="AP120" s="52"/>
      <c r="AQ120" s="52"/>
      <c r="AR120" s="52"/>
      <c r="AS120" s="52"/>
    </row>
    <row r="121" ht="15.0" customHeight="1">
      <c r="A121" s="52" t="s">
        <v>115</v>
      </c>
      <c r="B121" s="53">
        <v>45531.0</v>
      </c>
      <c r="C121" s="54" t="s">
        <v>101</v>
      </c>
      <c r="D121" s="55">
        <v>41.4597</v>
      </c>
      <c r="E121" s="55">
        <v>-82.676</v>
      </c>
      <c r="F121" s="52">
        <f t="shared" si="2"/>
        <v>240</v>
      </c>
      <c r="G121" s="56">
        <v>0.5319444444444444</v>
      </c>
      <c r="H121" s="54">
        <v>3.0</v>
      </c>
      <c r="I121" s="57">
        <v>0.8</v>
      </c>
      <c r="J121" s="54" t="s">
        <v>134</v>
      </c>
      <c r="K121" s="54">
        <v>28.0</v>
      </c>
      <c r="L121" s="54">
        <v>4.47</v>
      </c>
      <c r="M121" s="54" t="s">
        <v>130</v>
      </c>
      <c r="N121" s="54">
        <v>50.0</v>
      </c>
      <c r="O121" s="54">
        <v>55.0</v>
      </c>
      <c r="P121" s="54">
        <v>1.0</v>
      </c>
      <c r="Q121" s="54">
        <v>1.1</v>
      </c>
      <c r="R121" s="54">
        <v>2.0</v>
      </c>
      <c r="S121" s="54">
        <v>100.0</v>
      </c>
      <c r="T121" s="56">
        <v>0.5409722222222222</v>
      </c>
      <c r="U121" s="56">
        <v>0.5340277777777778</v>
      </c>
      <c r="V121" s="54">
        <v>25.965</v>
      </c>
      <c r="W121" s="54">
        <v>746.8</v>
      </c>
      <c r="X121" s="54">
        <v>128.8</v>
      </c>
      <c r="Y121" s="54">
        <v>10.45</v>
      </c>
      <c r="Z121" s="54">
        <v>322.4</v>
      </c>
      <c r="AA121" s="54">
        <v>328.3</v>
      </c>
      <c r="AB121" s="54">
        <v>321.8</v>
      </c>
      <c r="AC121" s="54">
        <v>210.0</v>
      </c>
      <c r="AD121" s="54">
        <v>0.15</v>
      </c>
      <c r="AE121" s="54">
        <v>9.0</v>
      </c>
      <c r="AF121" s="54">
        <v>-166.5</v>
      </c>
      <c r="AG121" s="54">
        <v>4.04</v>
      </c>
      <c r="AH121" s="54">
        <v>0.0</v>
      </c>
      <c r="AI121" s="54">
        <v>1.02</v>
      </c>
      <c r="AJ121" s="54">
        <v>1.07</v>
      </c>
      <c r="AK121" s="54">
        <v>3.72</v>
      </c>
      <c r="AL121" s="54">
        <v>13.61</v>
      </c>
      <c r="AM121" s="52"/>
      <c r="AN121" s="52"/>
      <c r="AO121" s="52"/>
      <c r="AP121" s="52"/>
      <c r="AQ121" s="52"/>
      <c r="AR121" s="52"/>
      <c r="AS121" s="52"/>
    </row>
    <row r="122" ht="15.0" customHeight="1">
      <c r="A122" s="52" t="s">
        <v>116</v>
      </c>
      <c r="B122" s="53">
        <v>45531.0</v>
      </c>
      <c r="C122" s="54" t="s">
        <v>101</v>
      </c>
      <c r="D122" s="55">
        <v>41.5117</v>
      </c>
      <c r="E122" s="55">
        <v>-82.658</v>
      </c>
      <c r="F122" s="52">
        <f t="shared" si="2"/>
        <v>240</v>
      </c>
      <c r="G122" s="56">
        <v>0.049305555555555554</v>
      </c>
      <c r="H122" s="54">
        <v>3.0</v>
      </c>
      <c r="I122" s="57">
        <v>0.9</v>
      </c>
      <c r="J122" s="54">
        <v>1.0</v>
      </c>
      <c r="K122" s="54">
        <v>29.0</v>
      </c>
      <c r="L122" s="54">
        <v>4.47</v>
      </c>
      <c r="M122" s="54" t="s">
        <v>130</v>
      </c>
      <c r="N122" s="54">
        <v>130.0</v>
      </c>
      <c r="O122" s="54">
        <v>135.0</v>
      </c>
      <c r="P122" s="54">
        <v>1.0</v>
      </c>
      <c r="Q122" s="54">
        <v>9.3</v>
      </c>
      <c r="R122" s="54">
        <v>2.0</v>
      </c>
      <c r="S122" s="54">
        <v>150.0</v>
      </c>
      <c r="T122" s="56">
        <v>0.5611111111111111</v>
      </c>
      <c r="U122" s="56">
        <v>0.5513888888888889</v>
      </c>
      <c r="V122" s="54">
        <v>24.732</v>
      </c>
      <c r="W122" s="54">
        <v>746.5</v>
      </c>
      <c r="X122" s="54">
        <v>118.7</v>
      </c>
      <c r="Y122" s="54">
        <v>9.85</v>
      </c>
      <c r="Z122" s="54">
        <v>266.9</v>
      </c>
      <c r="AA122" s="54">
        <v>265.6</v>
      </c>
      <c r="AB122" s="54">
        <v>267.1</v>
      </c>
      <c r="AC122" s="54">
        <v>174.0</v>
      </c>
      <c r="AD122" s="54">
        <v>0.13</v>
      </c>
      <c r="AE122" s="54">
        <v>9.05</v>
      </c>
      <c r="AF122" s="54">
        <v>-168.4</v>
      </c>
      <c r="AG122" s="54">
        <v>-3.02</v>
      </c>
      <c r="AH122" s="54">
        <v>0.0</v>
      </c>
      <c r="AI122" s="54">
        <v>-0.03</v>
      </c>
      <c r="AJ122" s="54">
        <v>0.27</v>
      </c>
      <c r="AK122" s="54">
        <v>1.97</v>
      </c>
      <c r="AL122" s="54">
        <v>7.54</v>
      </c>
      <c r="AM122" s="52"/>
      <c r="AN122" s="52"/>
      <c r="AO122" s="52"/>
      <c r="AP122" s="52"/>
      <c r="AQ122" s="52"/>
      <c r="AR122" s="52"/>
      <c r="AS122" s="52"/>
    </row>
    <row r="123" ht="15.0" customHeight="1">
      <c r="A123" s="58" t="s">
        <v>100</v>
      </c>
      <c r="B123" s="59">
        <v>45538.0</v>
      </c>
      <c r="C123" s="60" t="s">
        <v>101</v>
      </c>
      <c r="D123" s="61">
        <v>41.4561</v>
      </c>
      <c r="E123" s="61">
        <v>-83.0071</v>
      </c>
      <c r="F123" s="58">
        <f t="shared" si="2"/>
        <v>247</v>
      </c>
      <c r="G123" s="58"/>
      <c r="H123" s="60">
        <v>2.0</v>
      </c>
      <c r="I123" s="62">
        <v>0.3</v>
      </c>
      <c r="J123" s="60">
        <v>0.0</v>
      </c>
      <c r="K123" s="60">
        <v>17.0</v>
      </c>
      <c r="L123" s="60">
        <v>6.0</v>
      </c>
      <c r="M123" s="60" t="s">
        <v>137</v>
      </c>
      <c r="N123" s="60">
        <v>25.0</v>
      </c>
      <c r="O123" s="60">
        <v>25.0</v>
      </c>
      <c r="P123" s="60">
        <v>1.0</v>
      </c>
      <c r="Q123" s="60">
        <v>1.1</v>
      </c>
      <c r="R123" s="60">
        <v>2.0</v>
      </c>
      <c r="S123" s="60">
        <v>110.0</v>
      </c>
      <c r="T123" s="63">
        <v>0.4201388888888889</v>
      </c>
      <c r="U123" s="63">
        <v>0.40902777777777777</v>
      </c>
      <c r="V123" s="60">
        <v>21.413</v>
      </c>
      <c r="W123" s="60">
        <v>754.9</v>
      </c>
      <c r="X123" s="60">
        <v>87.4</v>
      </c>
      <c r="Y123" s="60">
        <v>7.72</v>
      </c>
      <c r="Z123" s="60">
        <v>593.2</v>
      </c>
      <c r="AA123" s="60">
        <v>552.5</v>
      </c>
      <c r="AB123" s="60">
        <v>597.1</v>
      </c>
      <c r="AC123" s="60">
        <v>386.0</v>
      </c>
      <c r="AD123" s="60">
        <v>0.29</v>
      </c>
      <c r="AE123" s="60">
        <v>8.35</v>
      </c>
      <c r="AF123" s="60">
        <v>-130.0</v>
      </c>
      <c r="AG123" s="60">
        <v>15.97</v>
      </c>
      <c r="AH123" s="60">
        <v>0.0</v>
      </c>
      <c r="AI123" s="60">
        <v>2.34</v>
      </c>
      <c r="AJ123" s="60">
        <v>2.09</v>
      </c>
      <c r="AK123" s="60">
        <v>7.42</v>
      </c>
      <c r="AL123" s="60">
        <v>26.48</v>
      </c>
      <c r="AM123" s="58"/>
      <c r="AN123" s="58"/>
      <c r="AO123" s="58"/>
      <c r="AP123" s="58"/>
      <c r="AQ123" s="58"/>
      <c r="AR123" s="58"/>
      <c r="AS123" s="58"/>
    </row>
    <row r="124" ht="15.0" customHeight="1">
      <c r="A124" s="58" t="s">
        <v>108</v>
      </c>
      <c r="B124" s="59">
        <v>45538.0</v>
      </c>
      <c r="C124" s="60" t="s">
        <v>101</v>
      </c>
      <c r="D124" s="61">
        <v>41.4533</v>
      </c>
      <c r="E124" s="61">
        <v>-82.9608</v>
      </c>
      <c r="F124" s="58">
        <f t="shared" si="2"/>
        <v>247</v>
      </c>
      <c r="G124" s="58"/>
      <c r="H124" s="60">
        <v>2.0</v>
      </c>
      <c r="I124" s="62">
        <v>0.3</v>
      </c>
      <c r="J124" s="60">
        <v>0.0</v>
      </c>
      <c r="K124" s="60">
        <v>17.0</v>
      </c>
      <c r="L124" s="60">
        <v>6.0</v>
      </c>
      <c r="M124" s="60" t="s">
        <v>137</v>
      </c>
      <c r="N124" s="60">
        <v>30.0</v>
      </c>
      <c r="O124" s="60">
        <v>30.0</v>
      </c>
      <c r="P124" s="60">
        <v>1.0</v>
      </c>
      <c r="Q124" s="60">
        <v>1.7</v>
      </c>
      <c r="R124" s="60">
        <v>3.0</v>
      </c>
      <c r="S124" s="60">
        <v>100.0</v>
      </c>
      <c r="T124" s="63">
        <v>0.4305555555555556</v>
      </c>
      <c r="U124" s="63">
        <v>0.4270833333333333</v>
      </c>
      <c r="V124" s="60">
        <v>21.668</v>
      </c>
      <c r="W124" s="60">
        <v>754.9</v>
      </c>
      <c r="X124" s="60">
        <v>89.0</v>
      </c>
      <c r="Y124" s="60">
        <v>7.82</v>
      </c>
      <c r="Z124" s="60">
        <v>582.3</v>
      </c>
      <c r="AA124" s="60">
        <v>545.3</v>
      </c>
      <c r="AB124" s="60">
        <v>585.9</v>
      </c>
      <c r="AC124" s="60">
        <v>379.0</v>
      </c>
      <c r="AD124" s="60">
        <v>0.28</v>
      </c>
      <c r="AE124" s="60">
        <v>8.31</v>
      </c>
      <c r="AF124" s="60">
        <v>-127.8</v>
      </c>
      <c r="AG124" s="60">
        <v>13.81</v>
      </c>
      <c r="AH124" s="60">
        <v>0.0</v>
      </c>
      <c r="AI124" s="60">
        <v>1.61</v>
      </c>
      <c r="AJ124" s="60">
        <v>1.53</v>
      </c>
      <c r="AK124" s="60">
        <v>5.34</v>
      </c>
      <c r="AL124" s="60">
        <v>19.27</v>
      </c>
      <c r="AM124" s="58"/>
      <c r="AN124" s="58"/>
      <c r="AO124" s="58"/>
      <c r="AP124" s="58"/>
      <c r="AQ124" s="58"/>
      <c r="AR124" s="58"/>
      <c r="AS124" s="58"/>
    </row>
    <row r="125" ht="15.0" customHeight="1">
      <c r="A125" s="58" t="s">
        <v>109</v>
      </c>
      <c r="B125" s="59">
        <v>45538.0</v>
      </c>
      <c r="C125" s="60" t="s">
        <v>101</v>
      </c>
      <c r="D125" s="61">
        <v>41.4573</v>
      </c>
      <c r="E125" s="61">
        <v>-82.8987</v>
      </c>
      <c r="F125" s="58">
        <f t="shared" si="2"/>
        <v>247</v>
      </c>
      <c r="G125" s="58"/>
      <c r="H125" s="60">
        <v>2.0</v>
      </c>
      <c r="I125" s="62">
        <v>0.3</v>
      </c>
      <c r="J125" s="60">
        <v>0.0</v>
      </c>
      <c r="K125" s="60">
        <v>18.0</v>
      </c>
      <c r="L125" s="60">
        <v>7.0</v>
      </c>
      <c r="M125" s="60" t="s">
        <v>137</v>
      </c>
      <c r="N125" s="60">
        <v>45.0</v>
      </c>
      <c r="O125" s="60">
        <v>45.0</v>
      </c>
      <c r="P125" s="60">
        <v>1.0</v>
      </c>
      <c r="Q125" s="60">
        <v>2.1</v>
      </c>
      <c r="R125" s="60">
        <v>3.0</v>
      </c>
      <c r="S125" s="60">
        <v>100.0</v>
      </c>
      <c r="T125" s="63">
        <v>0.44930555555555557</v>
      </c>
      <c r="U125" s="63">
        <v>0.44166666666666665</v>
      </c>
      <c r="V125" s="60">
        <v>22.091</v>
      </c>
      <c r="W125" s="60">
        <v>754.9</v>
      </c>
      <c r="X125" s="60">
        <v>84.5</v>
      </c>
      <c r="Y125" s="60">
        <v>7.38</v>
      </c>
      <c r="Z125" s="60">
        <v>512.9</v>
      </c>
      <c r="AA125" s="60">
        <v>484.4</v>
      </c>
      <c r="AB125" s="60">
        <v>515.7</v>
      </c>
      <c r="AC125" s="60">
        <v>333.0</v>
      </c>
      <c r="AD125" s="60">
        <v>0.25</v>
      </c>
      <c r="AE125" s="60">
        <v>8.15</v>
      </c>
      <c r="AF125" s="60">
        <v>-119.3</v>
      </c>
      <c r="AG125" s="60">
        <v>10.61</v>
      </c>
      <c r="AH125" s="60">
        <v>0.0</v>
      </c>
      <c r="AI125" s="60">
        <v>1.91</v>
      </c>
      <c r="AJ125" s="60">
        <v>1.76</v>
      </c>
      <c r="AK125" s="60">
        <v>4.84</v>
      </c>
      <c r="AL125" s="60">
        <v>17.51</v>
      </c>
      <c r="AM125" s="58"/>
      <c r="AN125" s="58"/>
      <c r="AO125" s="58"/>
      <c r="AP125" s="58"/>
      <c r="AQ125" s="58"/>
      <c r="AR125" s="58"/>
      <c r="AS125" s="58"/>
    </row>
    <row r="126" ht="15.0" customHeight="1">
      <c r="A126" s="58" t="s">
        <v>110</v>
      </c>
      <c r="B126" s="59">
        <v>45538.0</v>
      </c>
      <c r="C126" s="60" t="s">
        <v>101</v>
      </c>
      <c r="D126" s="61">
        <v>41.4802</v>
      </c>
      <c r="E126" s="61">
        <v>-82.8343</v>
      </c>
      <c r="F126" s="58">
        <f t="shared" si="2"/>
        <v>247</v>
      </c>
      <c r="G126" s="58"/>
      <c r="H126" s="60">
        <v>2.0</v>
      </c>
      <c r="I126" s="62">
        <v>0.3</v>
      </c>
      <c r="J126" s="60">
        <v>0.0</v>
      </c>
      <c r="K126" s="60">
        <v>18.0</v>
      </c>
      <c r="L126" s="60">
        <v>7.0</v>
      </c>
      <c r="M126" s="60" t="s">
        <v>137</v>
      </c>
      <c r="N126" s="51"/>
      <c r="O126" s="51"/>
      <c r="P126" s="60">
        <v>1.0</v>
      </c>
      <c r="Q126" s="60">
        <v>3.5</v>
      </c>
      <c r="R126" s="60">
        <v>3.0</v>
      </c>
      <c r="S126" s="60">
        <v>120.0</v>
      </c>
      <c r="T126" s="63">
        <v>0.4618055555555556</v>
      </c>
      <c r="U126" s="63">
        <v>0.45625</v>
      </c>
      <c r="V126" s="60">
        <v>22.437</v>
      </c>
      <c r="W126" s="60">
        <v>754.8</v>
      </c>
      <c r="X126" s="60">
        <v>99.3</v>
      </c>
      <c r="Y126" s="60">
        <v>8.61</v>
      </c>
      <c r="Z126" s="60">
        <v>483.4</v>
      </c>
      <c r="AA126" s="60">
        <v>459.7</v>
      </c>
      <c r="AB126" s="60">
        <v>485.7</v>
      </c>
      <c r="AC126" s="60">
        <v>314.0</v>
      </c>
      <c r="AD126" s="60">
        <v>0.23</v>
      </c>
      <c r="AE126" s="60">
        <v>8.41</v>
      </c>
      <c r="AF126" s="60">
        <v>-133.2</v>
      </c>
      <c r="AG126" s="60">
        <v>7.69</v>
      </c>
      <c r="AH126" s="60">
        <v>0.0</v>
      </c>
      <c r="AI126" s="60">
        <v>1.24</v>
      </c>
      <c r="AJ126" s="60">
        <v>1.24</v>
      </c>
      <c r="AK126" s="60">
        <v>4.71</v>
      </c>
      <c r="AL126" s="60">
        <v>17.07</v>
      </c>
      <c r="AM126" s="58"/>
      <c r="AN126" s="58"/>
      <c r="AO126" s="58"/>
      <c r="AP126" s="58"/>
      <c r="AQ126" s="58"/>
      <c r="AR126" s="58"/>
      <c r="AS126" s="58"/>
    </row>
    <row r="127" ht="15.0" customHeight="1">
      <c r="A127" s="58" t="s">
        <v>111</v>
      </c>
      <c r="B127" s="59">
        <v>45538.0</v>
      </c>
      <c r="C127" s="60" t="s">
        <v>101</v>
      </c>
      <c r="D127" s="61">
        <v>41.4798</v>
      </c>
      <c r="E127" s="61">
        <v>-82.7829</v>
      </c>
      <c r="F127" s="58">
        <f t="shared" si="2"/>
        <v>247</v>
      </c>
      <c r="G127" s="58"/>
      <c r="H127" s="60">
        <v>2.0</v>
      </c>
      <c r="I127" s="62">
        <v>0.3</v>
      </c>
      <c r="J127" s="60">
        <v>0.5</v>
      </c>
      <c r="K127" s="60">
        <v>18.0</v>
      </c>
      <c r="L127" s="60">
        <v>7.0</v>
      </c>
      <c r="M127" s="60" t="s">
        <v>137</v>
      </c>
      <c r="N127" s="60">
        <v>40.0</v>
      </c>
      <c r="O127" s="60">
        <v>40.0</v>
      </c>
      <c r="P127" s="60">
        <v>1.0</v>
      </c>
      <c r="Q127" s="60">
        <v>2.4</v>
      </c>
      <c r="R127" s="60">
        <v>3.0</v>
      </c>
      <c r="S127" s="60">
        <v>100.0</v>
      </c>
      <c r="T127" s="63">
        <v>0.47638888888888886</v>
      </c>
      <c r="U127" s="63">
        <v>0.46875</v>
      </c>
      <c r="V127" s="60">
        <v>22.334</v>
      </c>
      <c r="W127" s="60">
        <v>754.9</v>
      </c>
      <c r="X127" s="60">
        <v>100.0</v>
      </c>
      <c r="Y127" s="60">
        <v>8.68</v>
      </c>
      <c r="Z127" s="60">
        <v>421.9</v>
      </c>
      <c r="AA127" s="60">
        <v>400.5</v>
      </c>
      <c r="AB127" s="60">
        <v>424.1</v>
      </c>
      <c r="AC127" s="60">
        <v>274.0</v>
      </c>
      <c r="AD127" s="60">
        <v>0.2</v>
      </c>
      <c r="AE127" s="60">
        <v>8.56</v>
      </c>
      <c r="AF127" s="60">
        <v>-141.5</v>
      </c>
      <c r="AG127" s="60">
        <v>3.37</v>
      </c>
      <c r="AH127" s="60">
        <v>0.0</v>
      </c>
      <c r="AI127" s="60">
        <v>1.12</v>
      </c>
      <c r="AJ127" s="60">
        <v>1.15</v>
      </c>
      <c r="AK127" s="60">
        <v>5.17</v>
      </c>
      <c r="AL127" s="60">
        <v>18.67</v>
      </c>
      <c r="AM127" s="58"/>
      <c r="AN127" s="58"/>
      <c r="AO127" s="58"/>
      <c r="AP127" s="58"/>
      <c r="AQ127" s="58"/>
      <c r="AR127" s="58"/>
      <c r="AS127" s="58"/>
    </row>
    <row r="128" ht="15.0" customHeight="1">
      <c r="A128" s="58" t="s">
        <v>112</v>
      </c>
      <c r="B128" s="59">
        <v>45538.0</v>
      </c>
      <c r="C128" s="60" t="s">
        <v>101</v>
      </c>
      <c r="D128" s="61">
        <v>41.4632</v>
      </c>
      <c r="E128" s="61">
        <v>-82.769</v>
      </c>
      <c r="F128" s="58">
        <f t="shared" si="2"/>
        <v>247</v>
      </c>
      <c r="G128" s="58"/>
      <c r="H128" s="60">
        <v>2.0</v>
      </c>
      <c r="I128" s="62">
        <v>0.3</v>
      </c>
      <c r="J128" s="60">
        <v>0.5</v>
      </c>
      <c r="K128" s="60">
        <v>18.0</v>
      </c>
      <c r="L128" s="60">
        <v>7.0</v>
      </c>
      <c r="M128" s="60" t="s">
        <v>137</v>
      </c>
      <c r="N128" s="60">
        <v>55.0</v>
      </c>
      <c r="O128" s="60">
        <v>55.0</v>
      </c>
      <c r="P128" s="60">
        <v>1.0</v>
      </c>
      <c r="Q128" s="60">
        <v>2.7</v>
      </c>
      <c r="R128" s="60">
        <v>2.0</v>
      </c>
      <c r="S128" s="60">
        <v>100.0</v>
      </c>
      <c r="T128" s="63">
        <v>0.49236111111111114</v>
      </c>
      <c r="U128" s="63">
        <v>0.48541666666666666</v>
      </c>
      <c r="V128" s="60">
        <v>21.093</v>
      </c>
      <c r="W128" s="60">
        <v>754.8</v>
      </c>
      <c r="X128" s="60">
        <v>103.3</v>
      </c>
      <c r="Y128" s="60">
        <v>9.18</v>
      </c>
      <c r="Z128" s="60">
        <v>373.8</v>
      </c>
      <c r="AA128" s="60">
        <v>345.9</v>
      </c>
      <c r="AB128" s="60">
        <v>376.5</v>
      </c>
      <c r="AC128" s="60">
        <v>243.0</v>
      </c>
      <c r="AD128" s="60">
        <v>0.18</v>
      </c>
      <c r="AE128" s="60">
        <v>8.64</v>
      </c>
      <c r="AF128" s="60">
        <v>-145.2</v>
      </c>
      <c r="AG128" s="60">
        <v>8.2</v>
      </c>
      <c r="AH128" s="60">
        <v>0.0</v>
      </c>
      <c r="AI128" s="60">
        <v>0.67</v>
      </c>
      <c r="AJ128" s="60">
        <v>0.81</v>
      </c>
      <c r="AK128" s="60">
        <v>0.73</v>
      </c>
      <c r="AL128" s="60">
        <v>3.22</v>
      </c>
      <c r="AM128" s="58"/>
      <c r="AN128" s="58"/>
      <c r="AO128" s="58"/>
      <c r="AP128" s="58"/>
      <c r="AQ128" s="58"/>
      <c r="AR128" s="58"/>
      <c r="AS128" s="58"/>
    </row>
    <row r="129" ht="15.0" customHeight="1">
      <c r="A129" s="58" t="s">
        <v>113</v>
      </c>
      <c r="B129" s="59">
        <v>45538.0</v>
      </c>
      <c r="C129" s="60" t="s">
        <v>101</v>
      </c>
      <c r="D129" s="61">
        <v>41.4774</v>
      </c>
      <c r="E129" s="61">
        <v>-82.7398</v>
      </c>
      <c r="F129" s="58">
        <f t="shared" si="2"/>
        <v>247</v>
      </c>
      <c r="G129" s="58"/>
      <c r="H129" s="60">
        <v>2.0</v>
      </c>
      <c r="I129" s="62">
        <v>0.3</v>
      </c>
      <c r="J129" s="60">
        <v>0.5</v>
      </c>
      <c r="K129" s="60">
        <v>19.0</v>
      </c>
      <c r="L129" s="60">
        <v>7.0</v>
      </c>
      <c r="M129" s="60" t="s">
        <v>137</v>
      </c>
      <c r="N129" s="60">
        <v>50.0</v>
      </c>
      <c r="O129" s="60">
        <v>50.0</v>
      </c>
      <c r="P129" s="60">
        <v>1.0</v>
      </c>
      <c r="Q129" s="60">
        <v>3.0</v>
      </c>
      <c r="R129" s="60">
        <v>3.0</v>
      </c>
      <c r="S129" s="60">
        <v>100.0</v>
      </c>
      <c r="T129" s="63">
        <v>0.5055555555555555</v>
      </c>
      <c r="U129" s="63">
        <v>0.5111111111111111</v>
      </c>
      <c r="V129" s="60">
        <v>22.914</v>
      </c>
      <c r="W129" s="60">
        <v>754.6</v>
      </c>
      <c r="X129" s="60">
        <v>100.0</v>
      </c>
      <c r="Y129" s="60">
        <v>8.58</v>
      </c>
      <c r="Z129" s="60">
        <v>297.1</v>
      </c>
      <c r="AA129" s="60">
        <v>285.3</v>
      </c>
      <c r="AB129" s="60">
        <v>298.3</v>
      </c>
      <c r="AC129" s="60">
        <v>193.0</v>
      </c>
      <c r="AD129" s="60">
        <v>0.14</v>
      </c>
      <c r="AE129" s="60">
        <v>8.55</v>
      </c>
      <c r="AF129" s="60">
        <v>-141.1</v>
      </c>
      <c r="AG129" s="60">
        <v>2.07</v>
      </c>
      <c r="AH129" s="60">
        <v>0.0</v>
      </c>
      <c r="AI129" s="60">
        <v>0.84</v>
      </c>
      <c r="AJ129" s="60">
        <v>0.94</v>
      </c>
      <c r="AK129" s="60">
        <v>1.51</v>
      </c>
      <c r="AL129" s="60">
        <v>5.91</v>
      </c>
      <c r="AM129" s="58"/>
      <c r="AN129" s="58"/>
      <c r="AO129" s="58"/>
      <c r="AP129" s="58"/>
      <c r="AQ129" s="58"/>
      <c r="AR129" s="58"/>
      <c r="AS129" s="58"/>
    </row>
    <row r="130" ht="15.0" customHeight="1">
      <c r="A130" s="58" t="s">
        <v>114</v>
      </c>
      <c r="B130" s="59">
        <v>45538.0</v>
      </c>
      <c r="C130" s="60" t="s">
        <v>101</v>
      </c>
      <c r="D130" s="61">
        <v>41.469</v>
      </c>
      <c r="E130" s="61">
        <v>-82.715</v>
      </c>
      <c r="F130" s="58">
        <f t="shared" si="2"/>
        <v>247</v>
      </c>
      <c r="G130" s="58"/>
      <c r="H130" s="60">
        <v>2.0</v>
      </c>
      <c r="I130" s="62">
        <v>0.3</v>
      </c>
      <c r="J130" s="60">
        <v>0.5</v>
      </c>
      <c r="K130" s="60">
        <v>19.0</v>
      </c>
      <c r="L130" s="60">
        <v>7.0</v>
      </c>
      <c r="M130" s="60" t="s">
        <v>137</v>
      </c>
      <c r="N130" s="60">
        <v>85.0</v>
      </c>
      <c r="O130" s="60">
        <v>85.0</v>
      </c>
      <c r="P130" s="60">
        <v>1.0</v>
      </c>
      <c r="Q130" s="60">
        <v>3.5</v>
      </c>
      <c r="R130" s="60">
        <v>3.0</v>
      </c>
      <c r="S130" s="60">
        <v>100.0</v>
      </c>
      <c r="T130" s="63">
        <v>0.5201388888888889</v>
      </c>
      <c r="U130" s="63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60"/>
      <c r="AG130" s="60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</row>
    <row r="131" ht="15.0" customHeight="1">
      <c r="A131" s="58" t="s">
        <v>115</v>
      </c>
      <c r="B131" s="59">
        <v>45538.0</v>
      </c>
      <c r="C131" s="60" t="s">
        <v>101</v>
      </c>
      <c r="D131" s="61">
        <v>41.4597</v>
      </c>
      <c r="E131" s="61">
        <v>-82.676</v>
      </c>
      <c r="F131" s="58">
        <f t="shared" si="2"/>
        <v>247</v>
      </c>
      <c r="G131" s="58"/>
      <c r="H131" s="60">
        <v>2.0</v>
      </c>
      <c r="I131" s="62">
        <v>0.3</v>
      </c>
      <c r="J131" s="60">
        <v>0.0</v>
      </c>
      <c r="K131" s="60">
        <v>20.0</v>
      </c>
      <c r="L131" s="60">
        <v>8.0</v>
      </c>
      <c r="M131" s="60" t="s">
        <v>132</v>
      </c>
      <c r="N131" s="60">
        <v>40.0</v>
      </c>
      <c r="O131" s="60">
        <v>40.0</v>
      </c>
      <c r="P131" s="60">
        <v>1.0</v>
      </c>
      <c r="Q131" s="60">
        <v>1.3</v>
      </c>
      <c r="R131" s="60">
        <v>2.0</v>
      </c>
      <c r="S131" s="60">
        <v>100.0</v>
      </c>
      <c r="T131" s="63">
        <v>0.5319444444444444</v>
      </c>
      <c r="U131" s="63">
        <v>0.5256944444444445</v>
      </c>
      <c r="V131" s="60">
        <v>22.577</v>
      </c>
      <c r="W131" s="60">
        <v>754.5</v>
      </c>
      <c r="X131" s="60">
        <v>107.1</v>
      </c>
      <c r="Y131" s="60">
        <v>9.25</v>
      </c>
      <c r="Z131" s="60">
        <v>318.7</v>
      </c>
      <c r="AA131" s="60">
        <v>304.0</v>
      </c>
      <c r="AB131" s="60">
        <v>320.2</v>
      </c>
      <c r="AC131" s="60">
        <v>207.0</v>
      </c>
      <c r="AD131" s="60">
        <v>0.15</v>
      </c>
      <c r="AE131" s="60">
        <v>8.95</v>
      </c>
      <c r="AF131" s="60">
        <v>-162.6</v>
      </c>
      <c r="AG131" s="60">
        <v>88.02</v>
      </c>
      <c r="AH131" s="60">
        <v>0.0</v>
      </c>
      <c r="AI131" s="60">
        <v>0.69</v>
      </c>
      <c r="AJ131" s="60">
        <v>0.82</v>
      </c>
      <c r="AK131" s="60">
        <v>4.15</v>
      </c>
      <c r="AL131" s="60">
        <v>15.1</v>
      </c>
      <c r="AM131" s="58"/>
      <c r="AN131" s="58"/>
      <c r="AO131" s="58"/>
      <c r="AP131" s="58"/>
      <c r="AQ131" s="58"/>
      <c r="AR131" s="58"/>
      <c r="AS131" s="58"/>
    </row>
    <row r="132" ht="15.0" customHeight="1">
      <c r="A132" s="58" t="s">
        <v>116</v>
      </c>
      <c r="B132" s="59">
        <v>45538.0</v>
      </c>
      <c r="C132" s="60" t="s">
        <v>101</v>
      </c>
      <c r="D132" s="61">
        <v>41.5117</v>
      </c>
      <c r="E132" s="61">
        <v>-82.658</v>
      </c>
      <c r="F132" s="58">
        <f t="shared" si="2"/>
        <v>247</v>
      </c>
      <c r="G132" s="58"/>
      <c r="H132" s="60">
        <v>2.0</v>
      </c>
      <c r="I132" s="62">
        <v>0.3</v>
      </c>
      <c r="J132" s="60">
        <v>2.0</v>
      </c>
      <c r="K132" s="60">
        <v>20.0</v>
      </c>
      <c r="L132" s="60">
        <v>7.0</v>
      </c>
      <c r="M132" s="60" t="s">
        <v>132</v>
      </c>
      <c r="N132" s="60">
        <v>95.0</v>
      </c>
      <c r="O132" s="60">
        <v>100.0</v>
      </c>
      <c r="P132" s="60">
        <v>1.0</v>
      </c>
      <c r="Q132" s="60">
        <v>9.5</v>
      </c>
      <c r="R132" s="60">
        <v>2.0</v>
      </c>
      <c r="S132" s="60">
        <v>200.0</v>
      </c>
      <c r="T132" s="63">
        <v>0.5638888888888889</v>
      </c>
      <c r="U132" s="63">
        <v>0.5458333333333333</v>
      </c>
      <c r="V132" s="60">
        <v>23.094</v>
      </c>
      <c r="W132" s="60">
        <v>754.4</v>
      </c>
      <c r="X132" s="60">
        <v>99.3</v>
      </c>
      <c r="Y132" s="60">
        <v>8.5</v>
      </c>
      <c r="Z132" s="60">
        <v>268.0</v>
      </c>
      <c r="AA132" s="60">
        <v>258.2</v>
      </c>
      <c r="AB132" s="60">
        <v>268.9</v>
      </c>
      <c r="AC132" s="60">
        <v>174.0</v>
      </c>
      <c r="AD132" s="60">
        <v>0.13</v>
      </c>
      <c r="AE132" s="60">
        <v>8.65</v>
      </c>
      <c r="AF132" s="60">
        <v>-146.3</v>
      </c>
      <c r="AG132" s="60">
        <v>-1.42</v>
      </c>
      <c r="AH132" s="60">
        <v>0.0</v>
      </c>
      <c r="AI132" s="60">
        <v>0.67</v>
      </c>
      <c r="AJ132" s="60">
        <v>0.8</v>
      </c>
      <c r="AK132" s="60">
        <v>0.48</v>
      </c>
      <c r="AL132" s="60">
        <v>2.33</v>
      </c>
      <c r="AM132" s="58"/>
      <c r="AN132" s="58"/>
      <c r="AO132" s="58"/>
      <c r="AP132" s="58"/>
      <c r="AQ132" s="58"/>
      <c r="AR132" s="58"/>
      <c r="AS132" s="58"/>
    </row>
    <row r="133" ht="15.0" customHeight="1">
      <c r="A133" s="52" t="s">
        <v>100</v>
      </c>
      <c r="B133" s="53">
        <v>45545.0</v>
      </c>
      <c r="C133" s="54" t="s">
        <v>101</v>
      </c>
      <c r="D133" s="55">
        <v>41.4561</v>
      </c>
      <c r="E133" s="55">
        <v>-83.0071</v>
      </c>
      <c r="F133" s="52">
        <f t="shared" si="2"/>
        <v>254</v>
      </c>
      <c r="G133" s="52"/>
      <c r="H133" s="54">
        <v>1.0</v>
      </c>
      <c r="I133" s="57">
        <v>0.0</v>
      </c>
      <c r="J133" s="54" t="s">
        <v>134</v>
      </c>
      <c r="K133" s="54">
        <v>17.0</v>
      </c>
      <c r="L133" s="54">
        <v>6.0</v>
      </c>
      <c r="M133" s="54" t="s">
        <v>126</v>
      </c>
      <c r="N133" s="54">
        <v>15.0</v>
      </c>
      <c r="O133" s="54">
        <v>15.0</v>
      </c>
      <c r="P133" s="54">
        <v>1.0</v>
      </c>
      <c r="Q133" s="54">
        <v>0.9</v>
      </c>
      <c r="R133" s="54">
        <v>3.0</v>
      </c>
      <c r="S133" s="54">
        <v>60.0</v>
      </c>
      <c r="T133" s="56">
        <v>0.4166666666666667</v>
      </c>
      <c r="U133" s="56">
        <v>0.40555555555555556</v>
      </c>
      <c r="V133" s="54">
        <v>18.439</v>
      </c>
      <c r="W133" s="54">
        <v>749.4</v>
      </c>
      <c r="X133" s="54">
        <v>91.0</v>
      </c>
      <c r="Y133" s="54">
        <v>8.53</v>
      </c>
      <c r="Z133" s="54">
        <v>760.8</v>
      </c>
      <c r="AA133" s="54">
        <v>665.5</v>
      </c>
      <c r="AB133" s="54">
        <v>769.3</v>
      </c>
      <c r="AC133" s="54">
        <v>495.0</v>
      </c>
      <c r="AD133" s="54">
        <v>0.37</v>
      </c>
      <c r="AE133" s="54">
        <v>8.31</v>
      </c>
      <c r="AF133" s="54">
        <v>-127.3</v>
      </c>
      <c r="AG133" s="54">
        <v>36.35</v>
      </c>
      <c r="AH133" s="54">
        <v>0.0</v>
      </c>
      <c r="AI133" s="54">
        <v>1.89</v>
      </c>
      <c r="AJ133" s="54">
        <v>1.74</v>
      </c>
      <c r="AK133" s="54">
        <v>12.35</v>
      </c>
      <c r="AL133" s="54">
        <v>43.65</v>
      </c>
      <c r="AM133" s="52"/>
      <c r="AN133" s="52"/>
      <c r="AO133" s="52"/>
      <c r="AP133" s="52"/>
      <c r="AQ133" s="52"/>
      <c r="AR133" s="52"/>
      <c r="AS133" s="52"/>
    </row>
    <row r="134" ht="15.0" customHeight="1">
      <c r="A134" s="52" t="s">
        <v>108</v>
      </c>
      <c r="B134" s="53">
        <v>45545.0</v>
      </c>
      <c r="C134" s="54" t="s">
        <v>101</v>
      </c>
      <c r="D134" s="55">
        <v>41.4533</v>
      </c>
      <c r="E134" s="55">
        <v>-82.9608</v>
      </c>
      <c r="F134" s="52">
        <f t="shared" si="2"/>
        <v>254</v>
      </c>
      <c r="G134" s="52"/>
      <c r="H134" s="54">
        <v>1.0</v>
      </c>
      <c r="I134" s="57">
        <v>0.0</v>
      </c>
      <c r="J134" s="54" t="s">
        <v>134</v>
      </c>
      <c r="K134" s="54">
        <v>18.0</v>
      </c>
      <c r="L134" s="54">
        <v>4.0</v>
      </c>
      <c r="M134" s="54" t="s">
        <v>126</v>
      </c>
      <c r="N134" s="54">
        <v>35.0</v>
      </c>
      <c r="O134" s="54">
        <v>35.0</v>
      </c>
      <c r="P134" s="54">
        <v>1.0</v>
      </c>
      <c r="Q134" s="54">
        <v>1.4</v>
      </c>
      <c r="R134" s="54">
        <v>3.0</v>
      </c>
      <c r="S134" s="54">
        <v>100.0</v>
      </c>
      <c r="T134" s="56">
        <v>0.4326388888888889</v>
      </c>
      <c r="U134" s="56">
        <v>0.4222222222222222</v>
      </c>
      <c r="V134" s="54">
        <v>18.435</v>
      </c>
      <c r="W134" s="54">
        <v>749.3</v>
      </c>
      <c r="X134" s="54">
        <v>89.9</v>
      </c>
      <c r="Y134" s="54">
        <v>8.42</v>
      </c>
      <c r="Z134" s="54">
        <v>568.0</v>
      </c>
      <c r="AA134" s="54">
        <v>496.7</v>
      </c>
      <c r="AB134" s="54">
        <v>574.3</v>
      </c>
      <c r="AC134" s="54">
        <v>369.0</v>
      </c>
      <c r="AD134" s="54">
        <v>0.28</v>
      </c>
      <c r="AE134" s="54">
        <v>8.2</v>
      </c>
      <c r="AF134" s="54">
        <v>-121.5</v>
      </c>
      <c r="AG134" s="54">
        <v>14.55</v>
      </c>
      <c r="AH134" s="54">
        <v>0.0</v>
      </c>
      <c r="AI134" s="54">
        <v>2.37</v>
      </c>
      <c r="AJ134" s="54">
        <v>2.11</v>
      </c>
      <c r="AK134" s="54">
        <v>7.51</v>
      </c>
      <c r="AL134" s="54">
        <v>26.82</v>
      </c>
      <c r="AM134" s="52"/>
      <c r="AN134" s="52"/>
      <c r="AO134" s="52"/>
      <c r="AP134" s="52"/>
      <c r="AQ134" s="52"/>
      <c r="AR134" s="52"/>
      <c r="AS134" s="52"/>
    </row>
    <row r="135" ht="15.0" customHeight="1">
      <c r="A135" s="52" t="s">
        <v>109</v>
      </c>
      <c r="B135" s="53">
        <v>45545.0</v>
      </c>
      <c r="C135" s="54" t="s">
        <v>101</v>
      </c>
      <c r="D135" s="55">
        <v>41.4573</v>
      </c>
      <c r="E135" s="55">
        <v>-82.8987</v>
      </c>
      <c r="F135" s="52">
        <f t="shared" si="2"/>
        <v>254</v>
      </c>
      <c r="G135" s="52"/>
      <c r="H135" s="54">
        <v>1.0</v>
      </c>
      <c r="I135" s="57">
        <v>0.0</v>
      </c>
      <c r="J135" s="54" t="s">
        <v>134</v>
      </c>
      <c r="K135" s="54">
        <v>18.0</v>
      </c>
      <c r="L135" s="54">
        <v>4.0</v>
      </c>
      <c r="M135" s="54" t="s">
        <v>126</v>
      </c>
      <c r="N135" s="54">
        <v>25.0</v>
      </c>
      <c r="O135" s="54">
        <v>25.0</v>
      </c>
      <c r="P135" s="54">
        <v>1.0</v>
      </c>
      <c r="Q135" s="54">
        <v>2.6</v>
      </c>
      <c r="R135" s="54">
        <v>3.0</v>
      </c>
      <c r="S135" s="54">
        <v>80.0</v>
      </c>
      <c r="T135" s="56">
        <v>0.44583333333333336</v>
      </c>
      <c r="U135" s="56">
        <v>0.43819444444444444</v>
      </c>
      <c r="V135" s="54">
        <v>18.73</v>
      </c>
      <c r="W135" s="54">
        <v>749.5</v>
      </c>
      <c r="X135" s="54">
        <v>94.3</v>
      </c>
      <c r="Y135" s="54">
        <v>8.78</v>
      </c>
      <c r="Z135" s="54">
        <v>529.5</v>
      </c>
      <c r="AA135" s="54">
        <v>466.1</v>
      </c>
      <c r="AB135" s="54">
        <v>535.2</v>
      </c>
      <c r="AC135" s="54">
        <v>344.0</v>
      </c>
      <c r="AD135" s="54">
        <v>0.26</v>
      </c>
      <c r="AE135" s="54">
        <v>8.21</v>
      </c>
      <c r="AF135" s="54">
        <v>-122.3</v>
      </c>
      <c r="AG135" s="54">
        <v>25.19</v>
      </c>
      <c r="AH135" s="54">
        <v>0.0</v>
      </c>
      <c r="AI135" s="54">
        <v>2.07</v>
      </c>
      <c r="AJ135" s="54">
        <v>1.88</v>
      </c>
      <c r="AK135" s="54">
        <v>4.34</v>
      </c>
      <c r="AL135" s="54">
        <v>15.77</v>
      </c>
      <c r="AM135" s="52"/>
      <c r="AN135" s="52"/>
      <c r="AO135" s="52"/>
      <c r="AP135" s="52"/>
      <c r="AQ135" s="52"/>
      <c r="AR135" s="52"/>
      <c r="AS135" s="52"/>
    </row>
    <row r="136" ht="15.0" customHeight="1">
      <c r="A136" s="52" t="s">
        <v>110</v>
      </c>
      <c r="B136" s="53">
        <v>45545.0</v>
      </c>
      <c r="C136" s="54" t="s">
        <v>101</v>
      </c>
      <c r="D136" s="55">
        <v>41.4802</v>
      </c>
      <c r="E136" s="55">
        <v>-82.8343</v>
      </c>
      <c r="F136" s="52">
        <f t="shared" si="2"/>
        <v>254</v>
      </c>
      <c r="G136" s="52"/>
      <c r="H136" s="54">
        <v>1.0</v>
      </c>
      <c r="I136" s="57">
        <v>0.0</v>
      </c>
      <c r="J136" s="54" t="s">
        <v>134</v>
      </c>
      <c r="K136" s="54">
        <v>18.0</v>
      </c>
      <c r="L136" s="54">
        <v>4.0</v>
      </c>
      <c r="M136" s="54" t="s">
        <v>126</v>
      </c>
      <c r="N136" s="64">
        <v>110.0</v>
      </c>
      <c r="O136" s="51"/>
      <c r="P136" s="54">
        <v>1.0</v>
      </c>
      <c r="Q136" s="54">
        <v>3.2</v>
      </c>
      <c r="R136" s="54">
        <v>3.0</v>
      </c>
      <c r="S136" s="54">
        <v>100.0</v>
      </c>
      <c r="T136" s="56">
        <v>0.4583333333333333</v>
      </c>
      <c r="U136" s="56">
        <v>0.4534722222222222</v>
      </c>
      <c r="V136" s="54">
        <v>19.016</v>
      </c>
      <c r="W136" s="54">
        <v>749.5</v>
      </c>
      <c r="X136" s="54">
        <v>97.8</v>
      </c>
      <c r="Y136" s="54">
        <v>9.06</v>
      </c>
      <c r="Z136" s="54">
        <v>492.5</v>
      </c>
      <c r="AA136" s="54">
        <v>436.2</v>
      </c>
      <c r="AB136" s="54">
        <v>497.6</v>
      </c>
      <c r="AC136" s="54">
        <v>320.0</v>
      </c>
      <c r="AD136" s="54">
        <v>0.24</v>
      </c>
      <c r="AE136" s="54">
        <v>8.4</v>
      </c>
      <c r="AF136" s="54">
        <v>-131.9</v>
      </c>
      <c r="AG136" s="54">
        <v>8.37</v>
      </c>
      <c r="AH136" s="54">
        <v>0.0</v>
      </c>
      <c r="AI136" s="54">
        <v>1.55</v>
      </c>
      <c r="AJ136" s="54">
        <v>1.48</v>
      </c>
      <c r="AK136" s="54">
        <v>4.87</v>
      </c>
      <c r="AL136" s="54">
        <v>17.61</v>
      </c>
      <c r="AM136" s="52"/>
      <c r="AN136" s="52"/>
      <c r="AO136" s="52"/>
      <c r="AP136" s="52"/>
      <c r="AQ136" s="52"/>
      <c r="AR136" s="52"/>
      <c r="AS136" s="52"/>
    </row>
    <row r="137" ht="15.0" customHeight="1">
      <c r="A137" s="52" t="s">
        <v>111</v>
      </c>
      <c r="B137" s="53">
        <v>45545.0</v>
      </c>
      <c r="C137" s="54" t="s">
        <v>101</v>
      </c>
      <c r="D137" s="55">
        <v>41.4798</v>
      </c>
      <c r="E137" s="55">
        <v>-82.7829</v>
      </c>
      <c r="F137" s="52">
        <f t="shared" si="2"/>
        <v>254</v>
      </c>
      <c r="G137" s="52"/>
      <c r="H137" s="54">
        <v>1.0</v>
      </c>
      <c r="I137" s="57">
        <v>0.0</v>
      </c>
      <c r="J137" s="54" t="s">
        <v>134</v>
      </c>
      <c r="K137" s="54">
        <v>19.0</v>
      </c>
      <c r="L137" s="54">
        <v>4.0</v>
      </c>
      <c r="M137" s="54" t="s">
        <v>126</v>
      </c>
      <c r="N137" s="54">
        <v>60.0</v>
      </c>
      <c r="O137" s="54">
        <v>60.0</v>
      </c>
      <c r="P137" s="54">
        <v>1.0</v>
      </c>
      <c r="Q137" s="54">
        <v>2.2</v>
      </c>
      <c r="R137" s="54">
        <v>3.0</v>
      </c>
      <c r="S137" s="54">
        <v>100.0</v>
      </c>
      <c r="T137" s="56">
        <v>0.47847222222222224</v>
      </c>
      <c r="U137" s="56">
        <v>0.4701388888888889</v>
      </c>
      <c r="V137" s="54">
        <v>19.361</v>
      </c>
      <c r="W137" s="54">
        <v>749.5</v>
      </c>
      <c r="X137" s="54">
        <v>98.6</v>
      </c>
      <c r="Y137" s="54">
        <v>9.07</v>
      </c>
      <c r="Z137" s="54">
        <v>450.2</v>
      </c>
      <c r="AA137" s="54">
        <v>401.7</v>
      </c>
      <c r="AB137" s="54">
        <v>454.6</v>
      </c>
      <c r="AC137" s="54">
        <v>293.0</v>
      </c>
      <c r="AD137" s="54">
        <v>0.22</v>
      </c>
      <c r="AE137" s="54">
        <v>8.52</v>
      </c>
      <c r="AF137" s="54">
        <v>-138.6</v>
      </c>
      <c r="AG137" s="54">
        <v>3.29</v>
      </c>
      <c r="AH137" s="54">
        <v>0.0</v>
      </c>
      <c r="AI137" s="54">
        <v>1.37</v>
      </c>
      <c r="AJ137" s="54">
        <v>1.35</v>
      </c>
      <c r="AK137" s="54">
        <v>3.83</v>
      </c>
      <c r="AL137" s="54">
        <v>14.01</v>
      </c>
      <c r="AM137" s="52"/>
      <c r="AN137" s="52"/>
      <c r="AO137" s="52"/>
      <c r="AP137" s="52"/>
      <c r="AQ137" s="52"/>
      <c r="AR137" s="52"/>
      <c r="AS137" s="52"/>
    </row>
    <row r="138" ht="15.0" customHeight="1">
      <c r="A138" s="52" t="s">
        <v>112</v>
      </c>
      <c r="B138" s="53">
        <v>45545.0</v>
      </c>
      <c r="C138" s="54" t="s">
        <v>101</v>
      </c>
      <c r="D138" s="55">
        <v>41.4632</v>
      </c>
      <c r="E138" s="55">
        <v>-82.769</v>
      </c>
      <c r="F138" s="52">
        <f t="shared" si="2"/>
        <v>254</v>
      </c>
      <c r="G138" s="52"/>
      <c r="H138" s="54">
        <v>1.0</v>
      </c>
      <c r="I138" s="57">
        <v>0.0</v>
      </c>
      <c r="J138" s="54" t="s">
        <v>134</v>
      </c>
      <c r="K138" s="54">
        <v>19.0</v>
      </c>
      <c r="L138" s="54">
        <v>5.0</v>
      </c>
      <c r="M138" s="54" t="s">
        <v>126</v>
      </c>
      <c r="N138" s="54">
        <v>60.0</v>
      </c>
      <c r="O138" s="54">
        <v>60.0</v>
      </c>
      <c r="P138" s="54">
        <v>1.0</v>
      </c>
      <c r="Q138" s="54">
        <v>2.6</v>
      </c>
      <c r="R138" s="54">
        <v>2.0</v>
      </c>
      <c r="S138" s="54">
        <v>100.0</v>
      </c>
      <c r="T138" s="56">
        <v>0.49027777777777776</v>
      </c>
      <c r="U138" s="56">
        <v>0.4826388888888889</v>
      </c>
      <c r="V138" s="54">
        <v>19.82</v>
      </c>
      <c r="W138" s="54">
        <v>749.4</v>
      </c>
      <c r="X138" s="54">
        <v>106.5</v>
      </c>
      <c r="Y138" s="54">
        <v>9.71</v>
      </c>
      <c r="Z138" s="54">
        <v>353.2</v>
      </c>
      <c r="AA138" s="54">
        <v>318.3</v>
      </c>
      <c r="AB138" s="54">
        <v>356.4</v>
      </c>
      <c r="AC138" s="54">
        <v>230.0</v>
      </c>
      <c r="AD138" s="54">
        <v>0.17</v>
      </c>
      <c r="AE138" s="54">
        <v>8.74</v>
      </c>
      <c r="AF138" s="54">
        <v>-150.1</v>
      </c>
      <c r="AG138" s="54">
        <v>3.46</v>
      </c>
      <c r="AH138" s="54">
        <v>0.0</v>
      </c>
      <c r="AI138" s="54">
        <v>2.23</v>
      </c>
      <c r="AJ138" s="54">
        <v>2.01</v>
      </c>
      <c r="AK138" s="54">
        <v>7.4</v>
      </c>
      <c r="AL138" s="54">
        <v>26.43</v>
      </c>
      <c r="AM138" s="52"/>
      <c r="AN138" s="52"/>
      <c r="AO138" s="52"/>
      <c r="AP138" s="52"/>
      <c r="AQ138" s="52"/>
      <c r="AR138" s="52"/>
      <c r="AS138" s="52"/>
    </row>
    <row r="139" ht="15.0" customHeight="1">
      <c r="A139" s="52" t="s">
        <v>113</v>
      </c>
      <c r="B139" s="53">
        <v>45545.0</v>
      </c>
      <c r="C139" s="54" t="s">
        <v>101</v>
      </c>
      <c r="D139" s="55">
        <v>41.4774</v>
      </c>
      <c r="E139" s="55">
        <v>-82.7398</v>
      </c>
      <c r="F139" s="52">
        <f t="shared" si="2"/>
        <v>254</v>
      </c>
      <c r="G139" s="52"/>
      <c r="H139" s="54">
        <v>1.0</v>
      </c>
      <c r="I139" s="57">
        <v>0.0</v>
      </c>
      <c r="J139" s="54" t="s">
        <v>134</v>
      </c>
      <c r="K139" s="54">
        <v>19.0</v>
      </c>
      <c r="L139" s="54">
        <v>5.0</v>
      </c>
      <c r="M139" s="54" t="s">
        <v>126</v>
      </c>
      <c r="N139" s="54">
        <v>70.0</v>
      </c>
      <c r="O139" s="54">
        <v>70.0</v>
      </c>
      <c r="P139" s="54">
        <v>1.0</v>
      </c>
      <c r="Q139" s="54">
        <v>2.9</v>
      </c>
      <c r="R139" s="54">
        <v>3.0</v>
      </c>
      <c r="S139" s="54">
        <v>100.0</v>
      </c>
      <c r="T139" s="56">
        <v>0.5013888888888889</v>
      </c>
      <c r="U139" s="56">
        <v>0.4951388888888889</v>
      </c>
      <c r="V139" s="54">
        <v>20.212</v>
      </c>
      <c r="W139" s="54">
        <v>749.2</v>
      </c>
      <c r="X139" s="54">
        <v>98.9</v>
      </c>
      <c r="Y139" s="54">
        <v>8.95</v>
      </c>
      <c r="Z139" s="54">
        <v>303.8</v>
      </c>
      <c r="AA139" s="54">
        <v>276.0</v>
      </c>
      <c r="AB139" s="54">
        <v>306.4</v>
      </c>
      <c r="AC139" s="54">
        <v>197.0</v>
      </c>
      <c r="AD139" s="54">
        <v>0.14</v>
      </c>
      <c r="AE139" s="54">
        <v>8.62</v>
      </c>
      <c r="AF139" s="54">
        <v>-143.9</v>
      </c>
      <c r="AG139" s="54">
        <v>3.51</v>
      </c>
      <c r="AH139" s="54">
        <v>0.0</v>
      </c>
      <c r="AI139" s="54">
        <v>0.87</v>
      </c>
      <c r="AJ139" s="54">
        <v>0.96</v>
      </c>
      <c r="AK139" s="54">
        <v>2.94</v>
      </c>
      <c r="AL139" s="54">
        <v>10.89</v>
      </c>
      <c r="AM139" s="52"/>
      <c r="AN139" s="52"/>
      <c r="AO139" s="52"/>
      <c r="AP139" s="52"/>
      <c r="AQ139" s="52"/>
      <c r="AR139" s="52"/>
      <c r="AS139" s="52"/>
    </row>
    <row r="140" ht="15.0" customHeight="1">
      <c r="A140" s="52" t="s">
        <v>114</v>
      </c>
      <c r="B140" s="53">
        <v>45545.0</v>
      </c>
      <c r="C140" s="54" t="s">
        <v>101</v>
      </c>
      <c r="D140" s="55">
        <v>41.469</v>
      </c>
      <c r="E140" s="55">
        <v>-82.715</v>
      </c>
      <c r="F140" s="52">
        <f t="shared" si="2"/>
        <v>254</v>
      </c>
      <c r="G140" s="52"/>
      <c r="H140" s="54">
        <v>1.0</v>
      </c>
      <c r="I140" s="57">
        <v>0.0</v>
      </c>
      <c r="J140" s="54" t="s">
        <v>134</v>
      </c>
      <c r="K140" s="54">
        <v>19.0</v>
      </c>
      <c r="L140" s="54">
        <v>3.0</v>
      </c>
      <c r="M140" s="54" t="s">
        <v>138</v>
      </c>
      <c r="N140" s="54">
        <v>40.0</v>
      </c>
      <c r="O140" s="54">
        <v>40.0</v>
      </c>
      <c r="P140" s="54">
        <v>1.0</v>
      </c>
      <c r="Q140" s="54">
        <v>3.4</v>
      </c>
      <c r="R140" s="54">
        <v>3.0</v>
      </c>
      <c r="S140" s="54">
        <v>100.0</v>
      </c>
      <c r="T140" s="56">
        <v>0.5166666666666667</v>
      </c>
      <c r="U140" s="56">
        <v>0.5076388888888889</v>
      </c>
      <c r="V140" s="54">
        <v>20.384</v>
      </c>
      <c r="W140" s="54">
        <v>749.2</v>
      </c>
      <c r="X140" s="54">
        <v>97.5</v>
      </c>
      <c r="Y140" s="54">
        <v>8.66</v>
      </c>
      <c r="Z140" s="54">
        <v>291.8</v>
      </c>
      <c r="AA140" s="54">
        <v>266.1</v>
      </c>
      <c r="AB140" s="54">
        <v>294.2</v>
      </c>
      <c r="AC140" s="54">
        <v>190.0</v>
      </c>
      <c r="AD140" s="54">
        <v>0.14</v>
      </c>
      <c r="AE140" s="54">
        <v>8.64</v>
      </c>
      <c r="AF140" s="54">
        <v>-145.3</v>
      </c>
      <c r="AG140" s="54">
        <v>2.04</v>
      </c>
      <c r="AH140" s="54">
        <v>0.0</v>
      </c>
      <c r="AI140" s="54">
        <v>0.8</v>
      </c>
      <c r="AJ140" s="54">
        <v>0.91</v>
      </c>
      <c r="AK140" s="54">
        <v>1.76</v>
      </c>
      <c r="AL140" s="54">
        <v>6.81</v>
      </c>
      <c r="AM140" s="52"/>
      <c r="AN140" s="52"/>
      <c r="AO140" s="52"/>
      <c r="AP140" s="52"/>
      <c r="AQ140" s="52"/>
      <c r="AR140" s="52"/>
      <c r="AS140" s="52"/>
    </row>
    <row r="141" ht="15.0" customHeight="1">
      <c r="A141" s="52" t="s">
        <v>115</v>
      </c>
      <c r="B141" s="53">
        <v>45545.0</v>
      </c>
      <c r="C141" s="54" t="s">
        <v>101</v>
      </c>
      <c r="D141" s="55">
        <v>41.4597</v>
      </c>
      <c r="E141" s="55">
        <v>-82.676</v>
      </c>
      <c r="F141" s="52">
        <f t="shared" si="2"/>
        <v>254</v>
      </c>
      <c r="G141" s="52"/>
      <c r="H141" s="54">
        <v>1.0</v>
      </c>
      <c r="I141" s="57">
        <v>0.0</v>
      </c>
      <c r="J141" s="54" t="s">
        <v>134</v>
      </c>
      <c r="K141" s="54">
        <v>19.0</v>
      </c>
      <c r="L141" s="54">
        <v>3.0</v>
      </c>
      <c r="M141" s="54" t="s">
        <v>138</v>
      </c>
      <c r="N141" s="54">
        <v>15.0</v>
      </c>
      <c r="O141" s="54">
        <v>15.0</v>
      </c>
      <c r="P141" s="54">
        <v>1.0</v>
      </c>
      <c r="Q141" s="54">
        <v>1.1</v>
      </c>
      <c r="R141" s="54">
        <v>3.0</v>
      </c>
      <c r="S141" s="54">
        <v>100.0</v>
      </c>
      <c r="T141" s="56">
        <v>0.5263888888888889</v>
      </c>
      <c r="U141" s="56">
        <v>0.5208333333333334</v>
      </c>
      <c r="V141" s="54">
        <v>19.504</v>
      </c>
      <c r="W141" s="54">
        <v>749.2</v>
      </c>
      <c r="X141" s="54">
        <v>116.3</v>
      </c>
      <c r="Y141" s="54">
        <v>10.67</v>
      </c>
      <c r="Z141" s="54">
        <v>313.1</v>
      </c>
      <c r="AA141" s="54">
        <v>280.3</v>
      </c>
      <c r="AB141" s="54">
        <v>316.1</v>
      </c>
      <c r="AC141" s="54">
        <v>204.0</v>
      </c>
      <c r="AD141" s="54">
        <v>0.15</v>
      </c>
      <c r="AE141" s="54">
        <v>8.89</v>
      </c>
      <c r="AF141" s="54">
        <v>-158.0</v>
      </c>
      <c r="AG141" s="54">
        <v>3.96</v>
      </c>
      <c r="AH141" s="54">
        <v>0.0</v>
      </c>
      <c r="AI141" s="54">
        <v>1.47</v>
      </c>
      <c r="AJ141" s="54">
        <v>1.43</v>
      </c>
      <c r="AK141" s="54">
        <v>5.05</v>
      </c>
      <c r="AL141" s="54">
        <v>18.26</v>
      </c>
      <c r="AM141" s="52"/>
      <c r="AN141" s="52"/>
      <c r="AO141" s="52"/>
      <c r="AP141" s="52"/>
      <c r="AQ141" s="52"/>
      <c r="AR141" s="52"/>
      <c r="AS141" s="52"/>
    </row>
    <row r="142" ht="15.0" customHeight="1">
      <c r="A142" s="52" t="s">
        <v>116</v>
      </c>
      <c r="B142" s="53">
        <v>45545.0</v>
      </c>
      <c r="C142" s="54" t="s">
        <v>101</v>
      </c>
      <c r="D142" s="55">
        <v>41.5117</v>
      </c>
      <c r="E142" s="55">
        <v>-82.658</v>
      </c>
      <c r="F142" s="52">
        <f t="shared" si="2"/>
        <v>254</v>
      </c>
      <c r="G142" s="52"/>
      <c r="H142" s="54">
        <v>1.0</v>
      </c>
      <c r="I142" s="57">
        <v>0.0</v>
      </c>
      <c r="J142" s="54" t="s">
        <v>134</v>
      </c>
      <c r="K142" s="54">
        <v>19.0</v>
      </c>
      <c r="L142" s="54">
        <v>3.0</v>
      </c>
      <c r="M142" s="54" t="s">
        <v>133</v>
      </c>
      <c r="N142" s="54">
        <v>30.0</v>
      </c>
      <c r="O142" s="54">
        <v>30.0</v>
      </c>
      <c r="P142" s="54">
        <v>1.0</v>
      </c>
      <c r="Q142" s="54">
        <v>9.6</v>
      </c>
      <c r="R142" s="54">
        <v>2.0</v>
      </c>
      <c r="S142" s="54">
        <v>100.0</v>
      </c>
      <c r="T142" s="56">
        <v>0.5451388888888888</v>
      </c>
      <c r="U142" s="56">
        <v>0.5368055555555555</v>
      </c>
      <c r="V142" s="54">
        <v>21.91</v>
      </c>
      <c r="W142" s="54">
        <v>749.2</v>
      </c>
      <c r="X142" s="54">
        <v>103.2</v>
      </c>
      <c r="Y142" s="54">
        <v>9.03</v>
      </c>
      <c r="Z142" s="54">
        <v>258.0</v>
      </c>
      <c r="AA142" s="54">
        <v>242.8</v>
      </c>
      <c r="AB142" s="54">
        <v>259.5</v>
      </c>
      <c r="AC142" s="54">
        <v>168.0</v>
      </c>
      <c r="AD142" s="54">
        <v>0.12</v>
      </c>
      <c r="AE142" s="54">
        <v>8.7</v>
      </c>
      <c r="AF142" s="54">
        <v>-148.8</v>
      </c>
      <c r="AG142" s="54">
        <v>-1.31</v>
      </c>
      <c r="AH142" s="54">
        <v>0.0</v>
      </c>
      <c r="AI142" s="54">
        <v>0.06</v>
      </c>
      <c r="AJ142" s="54">
        <v>0.34</v>
      </c>
      <c r="AK142" s="54">
        <v>0.49</v>
      </c>
      <c r="AL142" s="54">
        <v>2.37</v>
      </c>
      <c r="AM142" s="52"/>
      <c r="AN142" s="52"/>
      <c r="AO142" s="52"/>
      <c r="AP142" s="52"/>
      <c r="AQ142" s="52"/>
      <c r="AR142" s="52"/>
      <c r="AS142" s="52"/>
    </row>
    <row r="143" ht="15.0" customHeight="1">
      <c r="A143" s="58" t="s">
        <v>100</v>
      </c>
      <c r="B143" s="65">
        <v>45552.0</v>
      </c>
      <c r="C143" s="60" t="s">
        <v>101</v>
      </c>
      <c r="D143" s="61">
        <v>41.4561</v>
      </c>
      <c r="E143" s="61">
        <v>-83.0071</v>
      </c>
      <c r="F143" s="58">
        <f t="shared" si="2"/>
        <v>261</v>
      </c>
      <c r="G143" s="58"/>
      <c r="H143" s="60">
        <v>2.0</v>
      </c>
      <c r="I143" s="60">
        <v>3.0</v>
      </c>
      <c r="J143" s="60">
        <v>0.5</v>
      </c>
      <c r="K143" s="60">
        <v>18.0</v>
      </c>
      <c r="L143" s="60">
        <v>7.0</v>
      </c>
      <c r="M143" s="60" t="s">
        <v>137</v>
      </c>
      <c r="N143" s="60">
        <v>30.0</v>
      </c>
      <c r="O143" s="60">
        <v>30.0</v>
      </c>
      <c r="P143" s="60">
        <v>1.0</v>
      </c>
      <c r="Q143" s="60">
        <v>1.0</v>
      </c>
      <c r="R143" s="60">
        <v>2.0</v>
      </c>
      <c r="S143" s="60">
        <v>100.0</v>
      </c>
      <c r="T143" s="63">
        <v>0.4201388888888889</v>
      </c>
      <c r="U143" s="63">
        <v>0.40694444444444444</v>
      </c>
      <c r="V143" s="60">
        <v>22.12</v>
      </c>
      <c r="W143" s="60">
        <v>749.4</v>
      </c>
      <c r="X143" s="60">
        <v>85.6</v>
      </c>
      <c r="Y143" s="60">
        <v>7.45</v>
      </c>
      <c r="Z143" s="60">
        <v>681.1</v>
      </c>
      <c r="AA143" s="60">
        <v>643.6</v>
      </c>
      <c r="AB143" s="60">
        <v>684.7</v>
      </c>
      <c r="AC143" s="60">
        <v>443.0</v>
      </c>
      <c r="AD143" s="60">
        <v>0.33</v>
      </c>
      <c r="AE143" s="60">
        <v>8.37</v>
      </c>
      <c r="AF143" s="60">
        <v>-131.2</v>
      </c>
      <c r="AG143" s="60">
        <v>25.99</v>
      </c>
      <c r="AH143" s="60">
        <v>0.0</v>
      </c>
      <c r="AI143" s="60">
        <v>2.46</v>
      </c>
      <c r="AJ143" s="60">
        <v>2.19</v>
      </c>
      <c r="AK143" s="60">
        <v>8.8</v>
      </c>
      <c r="AL143" s="60">
        <v>31.3</v>
      </c>
      <c r="AM143" s="58"/>
      <c r="AN143" s="58"/>
      <c r="AO143" s="58"/>
      <c r="AP143" s="58"/>
      <c r="AQ143" s="58"/>
      <c r="AR143" s="58"/>
      <c r="AS143" s="58"/>
    </row>
    <row r="144" ht="15.0" customHeight="1">
      <c r="A144" s="58" t="s">
        <v>108</v>
      </c>
      <c r="B144" s="65">
        <v>45552.0</v>
      </c>
      <c r="C144" s="60" t="s">
        <v>101</v>
      </c>
      <c r="D144" s="61">
        <v>41.4533</v>
      </c>
      <c r="E144" s="61">
        <v>-82.9608</v>
      </c>
      <c r="F144" s="58">
        <f t="shared" si="2"/>
        <v>261</v>
      </c>
      <c r="G144" s="58"/>
      <c r="H144" s="60">
        <v>2.0</v>
      </c>
      <c r="I144" s="60">
        <v>3.0</v>
      </c>
      <c r="J144" s="60">
        <v>1.0</v>
      </c>
      <c r="K144" s="60">
        <v>19.0</v>
      </c>
      <c r="L144" s="60">
        <v>6.0</v>
      </c>
      <c r="M144" s="60" t="s">
        <v>137</v>
      </c>
      <c r="N144" s="60">
        <v>35.0</v>
      </c>
      <c r="O144" s="60">
        <v>35.0</v>
      </c>
      <c r="P144" s="60">
        <v>1.0</v>
      </c>
      <c r="Q144" s="60">
        <v>1.6</v>
      </c>
      <c r="R144" s="60">
        <v>3.0</v>
      </c>
      <c r="S144" s="60">
        <v>100.0</v>
      </c>
      <c r="T144" s="63">
        <v>0.4375</v>
      </c>
      <c r="U144" s="63">
        <v>0.4305555555555556</v>
      </c>
      <c r="V144" s="60">
        <v>21.321</v>
      </c>
      <c r="W144" s="60">
        <v>749.2</v>
      </c>
      <c r="X144" s="60">
        <v>94.5</v>
      </c>
      <c r="Y144" s="60">
        <v>8.36</v>
      </c>
      <c r="Z144" s="60">
        <v>636.5</v>
      </c>
      <c r="AA144" s="60">
        <v>591.8</v>
      </c>
      <c r="AB144" s="60">
        <v>640.8</v>
      </c>
      <c r="AC144" s="60">
        <v>414.0</v>
      </c>
      <c r="AD144" s="60">
        <v>0.31</v>
      </c>
      <c r="AE144" s="60">
        <v>8.32</v>
      </c>
      <c r="AF144" s="60">
        <v>-128.4</v>
      </c>
      <c r="AG144" s="60">
        <v>17.32</v>
      </c>
      <c r="AH144" s="60">
        <v>0.0</v>
      </c>
      <c r="AI144" s="60">
        <v>2.46</v>
      </c>
      <c r="AJ144" s="60">
        <v>2.18</v>
      </c>
      <c r="AK144" s="60">
        <v>7.41</v>
      </c>
      <c r="AL144" s="60">
        <v>26.47</v>
      </c>
      <c r="AM144" s="60"/>
      <c r="AN144" s="58"/>
      <c r="AO144" s="58"/>
      <c r="AP144" s="58"/>
      <c r="AQ144" s="58"/>
      <c r="AR144" s="58"/>
      <c r="AS144" s="58"/>
    </row>
    <row r="145" ht="15.0" customHeight="1">
      <c r="A145" s="58" t="s">
        <v>109</v>
      </c>
      <c r="B145" s="65">
        <v>45552.0</v>
      </c>
      <c r="C145" s="60" t="s">
        <v>101</v>
      </c>
      <c r="D145" s="61">
        <v>41.4573</v>
      </c>
      <c r="E145" s="61">
        <v>-82.8987</v>
      </c>
      <c r="F145" s="58">
        <f t="shared" si="2"/>
        <v>261</v>
      </c>
      <c r="G145" s="58"/>
      <c r="H145" s="60">
        <v>2.0</v>
      </c>
      <c r="I145" s="60">
        <v>5.0</v>
      </c>
      <c r="J145" s="60">
        <v>0.5</v>
      </c>
      <c r="K145" s="60">
        <v>19.0</v>
      </c>
      <c r="L145" s="60">
        <v>5.0</v>
      </c>
      <c r="M145" s="60" t="s">
        <v>132</v>
      </c>
      <c r="N145" s="60">
        <v>35.0</v>
      </c>
      <c r="O145" s="60">
        <v>35.0</v>
      </c>
      <c r="P145" s="60">
        <v>1.0</v>
      </c>
      <c r="Q145" s="60">
        <v>2.2</v>
      </c>
      <c r="R145" s="60">
        <v>3.0</v>
      </c>
      <c r="S145" s="60">
        <v>100.0</v>
      </c>
      <c r="T145" s="63">
        <v>0.4513888888888889</v>
      </c>
      <c r="U145" s="63">
        <v>0.4444444444444444</v>
      </c>
      <c r="V145" s="60">
        <v>21.386</v>
      </c>
      <c r="W145" s="60">
        <v>749.2</v>
      </c>
      <c r="X145" s="60">
        <v>86.4</v>
      </c>
      <c r="Y145" s="60">
        <v>7.63</v>
      </c>
      <c r="Z145" s="60">
        <v>557.2</v>
      </c>
      <c r="AA145" s="60">
        <v>518.7</v>
      </c>
      <c r="AB145" s="60">
        <v>560.9</v>
      </c>
      <c r="AC145" s="60">
        <v>362.0</v>
      </c>
      <c r="AD145" s="60">
        <v>0.27</v>
      </c>
      <c r="AE145" s="60">
        <v>8.1</v>
      </c>
      <c r="AF145" s="60">
        <v>-116.5</v>
      </c>
      <c r="AG145" s="60">
        <v>17.48</v>
      </c>
      <c r="AH145" s="60">
        <v>0.0</v>
      </c>
      <c r="AI145" s="60">
        <v>1.63</v>
      </c>
      <c r="AJ145" s="60">
        <v>1.54</v>
      </c>
      <c r="AK145" s="60">
        <v>4.15</v>
      </c>
      <c r="AL145" s="60">
        <v>15.13</v>
      </c>
      <c r="AM145" s="60"/>
      <c r="AN145" s="58"/>
      <c r="AO145" s="58"/>
      <c r="AP145" s="58"/>
      <c r="AQ145" s="58"/>
      <c r="AR145" s="58"/>
      <c r="AS145" s="58"/>
    </row>
    <row r="146" ht="15.0" customHeight="1">
      <c r="A146" s="58" t="s">
        <v>110</v>
      </c>
      <c r="B146" s="65">
        <v>45552.0</v>
      </c>
      <c r="C146" s="60" t="s">
        <v>101</v>
      </c>
      <c r="D146" s="61">
        <v>41.4802</v>
      </c>
      <c r="E146" s="61">
        <v>-82.8343</v>
      </c>
      <c r="F146" s="58">
        <f t="shared" si="2"/>
        <v>261</v>
      </c>
      <c r="G146" s="58"/>
      <c r="H146" s="60">
        <v>2.0</v>
      </c>
      <c r="I146" s="60">
        <v>5.0</v>
      </c>
      <c r="J146" s="60">
        <v>0.5</v>
      </c>
      <c r="K146" s="60">
        <v>19.0</v>
      </c>
      <c r="L146" s="60">
        <v>5.0</v>
      </c>
      <c r="M146" s="60" t="s">
        <v>132</v>
      </c>
      <c r="N146" s="60" t="s">
        <v>104</v>
      </c>
      <c r="O146" s="60" t="s">
        <v>104</v>
      </c>
      <c r="P146" s="60">
        <v>1.0</v>
      </c>
      <c r="Q146" s="60">
        <v>1.7</v>
      </c>
      <c r="R146" s="60">
        <v>3.0</v>
      </c>
      <c r="S146" s="60">
        <v>100.0</v>
      </c>
      <c r="T146" s="63">
        <v>0.46319444444444446</v>
      </c>
      <c r="U146" s="63">
        <v>0.4576388888888889</v>
      </c>
      <c r="V146" s="60">
        <v>21.824</v>
      </c>
      <c r="W146" s="60">
        <v>749.2</v>
      </c>
      <c r="X146" s="60">
        <v>90.7</v>
      </c>
      <c r="Y146" s="60">
        <v>7.95</v>
      </c>
      <c r="Z146" s="60">
        <v>489.9</v>
      </c>
      <c r="AA146" s="60">
        <v>460.2</v>
      </c>
      <c r="AB146" s="60">
        <v>492.8</v>
      </c>
      <c r="AC146" s="60">
        <v>318.0</v>
      </c>
      <c r="AD146" s="60">
        <v>0.24</v>
      </c>
      <c r="AE146" s="60">
        <v>8.43</v>
      </c>
      <c r="AF146" s="60">
        <v>-134.4</v>
      </c>
      <c r="AG146" s="60">
        <v>10.42</v>
      </c>
      <c r="AH146" s="60">
        <v>0.0</v>
      </c>
      <c r="AI146" s="60">
        <v>1.92</v>
      </c>
      <c r="AJ146" s="60">
        <v>1.77</v>
      </c>
      <c r="AK146" s="60">
        <v>4.32</v>
      </c>
      <c r="AL146" s="60">
        <v>15.7</v>
      </c>
      <c r="AM146" s="60"/>
      <c r="AN146" s="58"/>
      <c r="AO146" s="58"/>
      <c r="AP146" s="58"/>
      <c r="AQ146" s="58"/>
      <c r="AR146" s="58"/>
      <c r="AS146" s="58"/>
    </row>
    <row r="147" ht="15.0" customHeight="1">
      <c r="A147" s="58" t="s">
        <v>111</v>
      </c>
      <c r="B147" s="65">
        <v>45552.0</v>
      </c>
      <c r="C147" s="60" t="s">
        <v>101</v>
      </c>
      <c r="D147" s="61">
        <v>41.4798</v>
      </c>
      <c r="E147" s="61">
        <v>-82.7829</v>
      </c>
      <c r="F147" s="58">
        <f t="shared" si="2"/>
        <v>261</v>
      </c>
      <c r="G147" s="58"/>
      <c r="H147" s="60">
        <v>2.0</v>
      </c>
      <c r="I147" s="60">
        <v>5.0</v>
      </c>
      <c r="J147" s="60">
        <v>0.5</v>
      </c>
      <c r="K147" s="60">
        <v>19.0</v>
      </c>
      <c r="L147" s="60">
        <v>5.0</v>
      </c>
      <c r="M147" s="60" t="s">
        <v>132</v>
      </c>
      <c r="N147" s="60" t="s">
        <v>104</v>
      </c>
      <c r="O147" s="60" t="s">
        <v>104</v>
      </c>
      <c r="P147" s="60">
        <v>1.0</v>
      </c>
      <c r="Q147" s="60">
        <v>2.3</v>
      </c>
      <c r="R147" s="60">
        <v>3.0</v>
      </c>
      <c r="S147" s="60">
        <v>100.0</v>
      </c>
      <c r="T147" s="63">
        <v>0.4840277777777778</v>
      </c>
      <c r="U147" s="63">
        <v>0.4777777777777778</v>
      </c>
      <c r="V147" s="60">
        <v>21.918</v>
      </c>
      <c r="W147" s="60">
        <v>748.9</v>
      </c>
      <c r="X147" s="60">
        <v>95.9</v>
      </c>
      <c r="Y147" s="60">
        <v>8.39</v>
      </c>
      <c r="Z147" s="60">
        <v>340.5</v>
      </c>
      <c r="AA147" s="60">
        <v>320.4</v>
      </c>
      <c r="AB147" s="60">
        <v>342.4</v>
      </c>
      <c r="AC147" s="60">
        <v>221.0</v>
      </c>
      <c r="AD147" s="60">
        <v>0.16</v>
      </c>
      <c r="AE147" s="60">
        <v>8.71</v>
      </c>
      <c r="AF147" s="60">
        <v>-149.4</v>
      </c>
      <c r="AG147" s="60">
        <v>7.78</v>
      </c>
      <c r="AH147" s="60">
        <v>0.0</v>
      </c>
      <c r="AI147" s="60">
        <v>1.79</v>
      </c>
      <c r="AJ147" s="60">
        <v>1.66</v>
      </c>
      <c r="AK147" s="60">
        <v>3.76</v>
      </c>
      <c r="AL147" s="60">
        <v>13.76</v>
      </c>
      <c r="AM147" s="60"/>
      <c r="AN147" s="58"/>
      <c r="AO147" s="58"/>
      <c r="AP147" s="58"/>
      <c r="AQ147" s="58"/>
      <c r="AR147" s="58"/>
      <c r="AS147" s="58"/>
    </row>
    <row r="148" ht="15.0" customHeight="1">
      <c r="A148" s="58" t="s">
        <v>112</v>
      </c>
      <c r="B148" s="65">
        <v>45552.0</v>
      </c>
      <c r="C148" s="60" t="s">
        <v>101</v>
      </c>
      <c r="D148" s="61">
        <v>41.4632</v>
      </c>
      <c r="E148" s="61">
        <v>-82.769</v>
      </c>
      <c r="F148" s="58">
        <f t="shared" si="2"/>
        <v>261</v>
      </c>
      <c r="G148" s="58"/>
      <c r="H148" s="60">
        <v>2.0</v>
      </c>
      <c r="I148" s="60">
        <v>5.0</v>
      </c>
      <c r="J148" s="60">
        <v>0.5</v>
      </c>
      <c r="K148" s="60">
        <v>19.0</v>
      </c>
      <c r="L148" s="60">
        <v>5.0</v>
      </c>
      <c r="M148" s="60" t="s">
        <v>132</v>
      </c>
      <c r="N148" s="60" t="s">
        <v>104</v>
      </c>
      <c r="O148" s="60" t="s">
        <v>104</v>
      </c>
      <c r="P148" s="60">
        <v>1.0</v>
      </c>
      <c r="Q148" s="60">
        <v>2.6</v>
      </c>
      <c r="R148" s="60">
        <v>2.0</v>
      </c>
      <c r="S148" s="60">
        <v>100.0</v>
      </c>
      <c r="T148" s="63">
        <v>0.49583333333333335</v>
      </c>
      <c r="U148" s="63">
        <v>0.4888888888888889</v>
      </c>
      <c r="V148" s="60">
        <v>21.246</v>
      </c>
      <c r="W148" s="60">
        <v>748.7</v>
      </c>
      <c r="X148" s="60">
        <v>99.2</v>
      </c>
      <c r="Y148" s="60">
        <v>8.8</v>
      </c>
      <c r="Z148" s="60">
        <v>314.1</v>
      </c>
      <c r="AA148" s="60">
        <v>291.6</v>
      </c>
      <c r="AB148" s="60">
        <v>316.2</v>
      </c>
      <c r="AC148" s="60">
        <v>204.0</v>
      </c>
      <c r="AD148" s="60">
        <v>0.15</v>
      </c>
      <c r="AE148" s="60">
        <v>8.66</v>
      </c>
      <c r="AF148" s="60">
        <v>-146.6</v>
      </c>
      <c r="AG148" s="60">
        <v>3.56</v>
      </c>
      <c r="AH148" s="60">
        <v>0.0</v>
      </c>
      <c r="AI148" s="60">
        <v>0.84</v>
      </c>
      <c r="AJ148" s="60">
        <v>0.94</v>
      </c>
      <c r="AK148" s="60">
        <v>3.27</v>
      </c>
      <c r="AL148" s="60">
        <v>12.05</v>
      </c>
      <c r="AM148" s="60"/>
      <c r="AN148" s="58"/>
      <c r="AO148" s="58"/>
      <c r="AP148" s="58"/>
      <c r="AQ148" s="58"/>
      <c r="AR148" s="58"/>
      <c r="AS148" s="58"/>
    </row>
    <row r="149" ht="15.0" customHeight="1">
      <c r="A149" s="58" t="s">
        <v>113</v>
      </c>
      <c r="B149" s="65">
        <v>45552.0</v>
      </c>
      <c r="C149" s="60" t="s">
        <v>101</v>
      </c>
      <c r="D149" s="61">
        <v>41.4774</v>
      </c>
      <c r="E149" s="61">
        <v>-82.7398</v>
      </c>
      <c r="F149" s="58">
        <f t="shared" si="2"/>
        <v>261</v>
      </c>
      <c r="G149" s="58"/>
      <c r="H149" s="60">
        <v>2.0</v>
      </c>
      <c r="I149" s="60">
        <v>5.0</v>
      </c>
      <c r="J149" s="60">
        <v>0.5</v>
      </c>
      <c r="K149" s="60">
        <v>20.0</v>
      </c>
      <c r="L149" s="60">
        <v>7.0</v>
      </c>
      <c r="M149" s="60" t="s">
        <v>132</v>
      </c>
      <c r="N149" s="60" t="s">
        <v>104</v>
      </c>
      <c r="O149" s="60" t="s">
        <v>104</v>
      </c>
      <c r="P149" s="60">
        <v>1.0</v>
      </c>
      <c r="Q149" s="60">
        <v>2.9</v>
      </c>
      <c r="R149" s="60">
        <v>3.0</v>
      </c>
      <c r="S149" s="60">
        <v>100.0</v>
      </c>
      <c r="T149" s="63">
        <v>0.50625</v>
      </c>
      <c r="U149" s="63">
        <v>0.4986111111111111</v>
      </c>
      <c r="V149" s="60">
        <v>21.191</v>
      </c>
      <c r="W149" s="60">
        <v>748.8</v>
      </c>
      <c r="X149" s="60">
        <v>100.5</v>
      </c>
      <c r="Y149" s="60">
        <v>8.92</v>
      </c>
      <c r="Z149" s="60">
        <v>329.6</v>
      </c>
      <c r="AA149" s="60">
        <v>305.6</v>
      </c>
      <c r="AB149" s="60">
        <v>331.9</v>
      </c>
      <c r="AC149" s="60">
        <v>214.0</v>
      </c>
      <c r="AD149" s="60">
        <v>0.16</v>
      </c>
      <c r="AE149" s="60">
        <v>8.69</v>
      </c>
      <c r="AF149" s="60">
        <v>-147.8</v>
      </c>
      <c r="AG149" s="60">
        <v>11.18</v>
      </c>
      <c r="AH149" s="60">
        <v>0.0</v>
      </c>
      <c r="AI149" s="60">
        <v>0.74</v>
      </c>
      <c r="AJ149" s="60">
        <v>0.86</v>
      </c>
      <c r="AK149" s="60">
        <v>2.49</v>
      </c>
      <c r="AL149" s="60">
        <v>9.33</v>
      </c>
      <c r="AM149" s="60"/>
      <c r="AN149" s="58"/>
      <c r="AO149" s="58"/>
      <c r="AP149" s="58"/>
      <c r="AQ149" s="58"/>
      <c r="AR149" s="58"/>
      <c r="AS149" s="58"/>
    </row>
    <row r="150" ht="15.0" customHeight="1">
      <c r="A150" s="58" t="s">
        <v>114</v>
      </c>
      <c r="B150" s="65">
        <v>45552.0</v>
      </c>
      <c r="C150" s="60" t="s">
        <v>101</v>
      </c>
      <c r="D150" s="61">
        <v>41.469</v>
      </c>
      <c r="E150" s="61">
        <v>-82.715</v>
      </c>
      <c r="F150" s="58">
        <f t="shared" si="2"/>
        <v>261</v>
      </c>
      <c r="G150" s="58"/>
      <c r="H150" s="60">
        <v>2.0</v>
      </c>
      <c r="I150" s="60">
        <v>5.0</v>
      </c>
      <c r="J150" s="60">
        <v>0.5</v>
      </c>
      <c r="K150" s="60">
        <v>20.0</v>
      </c>
      <c r="L150" s="60">
        <v>7.0</v>
      </c>
      <c r="M150" s="60" t="s">
        <v>132</v>
      </c>
      <c r="N150" s="60" t="s">
        <v>104</v>
      </c>
      <c r="O150" s="60" t="s">
        <v>104</v>
      </c>
      <c r="P150" s="60">
        <v>1.0</v>
      </c>
      <c r="Q150" s="60">
        <v>3.3</v>
      </c>
      <c r="R150" s="60">
        <v>3.0</v>
      </c>
      <c r="S150" s="60">
        <v>100.0</v>
      </c>
      <c r="T150" s="63">
        <v>0.5173611111111112</v>
      </c>
      <c r="U150" s="63">
        <v>0.5097222222222222</v>
      </c>
      <c r="V150" s="60">
        <v>21.348</v>
      </c>
      <c r="W150" s="60">
        <v>748.6</v>
      </c>
      <c r="X150" s="60">
        <v>101.7</v>
      </c>
      <c r="Y150" s="60">
        <v>9.01</v>
      </c>
      <c r="Z150" s="60">
        <v>290.4</v>
      </c>
      <c r="AA150" s="60">
        <v>270.2</v>
      </c>
      <c r="AB150" s="60">
        <v>292.4</v>
      </c>
      <c r="AC150" s="60">
        <v>189.0</v>
      </c>
      <c r="AD150" s="60">
        <v>0.14</v>
      </c>
      <c r="AE150" s="60">
        <v>8.71</v>
      </c>
      <c r="AF150" s="60">
        <v>-149.4</v>
      </c>
      <c r="AG150" s="60">
        <v>2.04</v>
      </c>
      <c r="AH150" s="60">
        <v>0.0</v>
      </c>
      <c r="AI150" s="60">
        <v>0.71</v>
      </c>
      <c r="AJ150" s="60">
        <v>0.84</v>
      </c>
      <c r="AK150" s="60">
        <v>1.33</v>
      </c>
      <c r="AL150" s="60">
        <v>5.3</v>
      </c>
      <c r="AM150" s="60"/>
      <c r="AN150" s="58"/>
      <c r="AO150" s="58"/>
      <c r="AP150" s="58"/>
      <c r="AQ150" s="58"/>
      <c r="AR150" s="58"/>
      <c r="AS150" s="58"/>
    </row>
    <row r="151" ht="15.0" customHeight="1">
      <c r="A151" s="58" t="s">
        <v>115</v>
      </c>
      <c r="B151" s="65">
        <v>45552.0</v>
      </c>
      <c r="C151" s="60" t="s">
        <v>101</v>
      </c>
      <c r="D151" s="61">
        <v>41.4597</v>
      </c>
      <c r="E151" s="61">
        <v>-82.676</v>
      </c>
      <c r="F151" s="58">
        <f t="shared" si="2"/>
        <v>261</v>
      </c>
      <c r="G151" s="58"/>
      <c r="H151" s="60">
        <v>2.0</v>
      </c>
      <c r="I151" s="60">
        <v>5.0</v>
      </c>
      <c r="J151" s="60">
        <v>0.5</v>
      </c>
      <c r="K151" s="60">
        <v>20.0</v>
      </c>
      <c r="L151" s="60">
        <v>8.0</v>
      </c>
      <c r="M151" s="60" t="s">
        <v>118</v>
      </c>
      <c r="N151" s="60" t="s">
        <v>104</v>
      </c>
      <c r="O151" s="60" t="s">
        <v>104</v>
      </c>
      <c r="P151" s="60">
        <v>1.0</v>
      </c>
      <c r="Q151" s="60">
        <v>1.1</v>
      </c>
      <c r="R151" s="60">
        <v>2.0</v>
      </c>
      <c r="S151" s="60">
        <v>100.0</v>
      </c>
      <c r="T151" s="63">
        <v>0.5256944444444445</v>
      </c>
      <c r="U151" s="63">
        <v>0.5222222222222223</v>
      </c>
      <c r="V151" s="60">
        <v>21.39</v>
      </c>
      <c r="W151" s="60">
        <v>748.5</v>
      </c>
      <c r="X151" s="60">
        <v>101.2</v>
      </c>
      <c r="Y151" s="60">
        <v>8.95</v>
      </c>
      <c r="Z151" s="60">
        <v>326.1</v>
      </c>
      <c r="AA151" s="60">
        <v>303.6</v>
      </c>
      <c r="AB151" s="60">
        <v>328.3</v>
      </c>
      <c r="AC151" s="60">
        <v>212.0</v>
      </c>
      <c r="AD151" s="60">
        <v>0.16</v>
      </c>
      <c r="AE151" s="60">
        <v>8.67</v>
      </c>
      <c r="AF151" s="60">
        <v>-147.0</v>
      </c>
      <c r="AG151" s="60">
        <v>2.11</v>
      </c>
      <c r="AH151" s="60">
        <v>0.0</v>
      </c>
      <c r="AI151" s="60">
        <v>1.35</v>
      </c>
      <c r="AJ151" s="60">
        <v>1.33</v>
      </c>
      <c r="AK151" s="60">
        <v>4.7</v>
      </c>
      <c r="AL151" s="60">
        <v>17.02</v>
      </c>
      <c r="AM151" s="60"/>
      <c r="AN151" s="58"/>
      <c r="AO151" s="58"/>
      <c r="AP151" s="58"/>
      <c r="AQ151" s="58"/>
      <c r="AR151" s="58"/>
      <c r="AS151" s="58"/>
    </row>
    <row r="152" ht="15.0" customHeight="1">
      <c r="A152" s="58" t="s">
        <v>116</v>
      </c>
      <c r="B152" s="65">
        <v>45552.0</v>
      </c>
      <c r="C152" s="60" t="s">
        <v>101</v>
      </c>
      <c r="D152" s="61">
        <v>41.5117</v>
      </c>
      <c r="E152" s="61">
        <v>-82.658</v>
      </c>
      <c r="F152" s="58">
        <f t="shared" si="2"/>
        <v>261</v>
      </c>
      <c r="G152" s="58"/>
      <c r="H152" s="60">
        <v>2.0</v>
      </c>
      <c r="I152" s="60">
        <v>5.0</v>
      </c>
      <c r="J152" s="60">
        <v>2.0</v>
      </c>
      <c r="K152" s="60">
        <v>20.0</v>
      </c>
      <c r="L152" s="60">
        <v>10.0</v>
      </c>
      <c r="M152" s="60" t="s">
        <v>118</v>
      </c>
      <c r="N152" s="60" t="s">
        <v>104</v>
      </c>
      <c r="O152" s="60" t="s">
        <v>104</v>
      </c>
      <c r="P152" s="60">
        <v>1.0</v>
      </c>
      <c r="Q152" s="60">
        <v>9.6</v>
      </c>
      <c r="R152" s="60">
        <v>2.0</v>
      </c>
      <c r="S152" s="60">
        <v>100.0</v>
      </c>
      <c r="T152" s="63">
        <v>0.5555555555555556</v>
      </c>
      <c r="U152" s="63">
        <v>0.5395833333333333</v>
      </c>
      <c r="V152" s="60">
        <v>22.231</v>
      </c>
      <c r="W152" s="60">
        <v>748.3</v>
      </c>
      <c r="X152" s="60">
        <v>101.6</v>
      </c>
      <c r="Y152" s="60">
        <v>8.84</v>
      </c>
      <c r="Z152" s="60">
        <v>265.0</v>
      </c>
      <c r="AA152" s="60">
        <v>251.0</v>
      </c>
      <c r="AB152" s="60">
        <v>266.4</v>
      </c>
      <c r="AC152" s="60">
        <v>172.0</v>
      </c>
      <c r="AD152" s="60">
        <v>0.13</v>
      </c>
      <c r="AE152" s="60">
        <v>8.69</v>
      </c>
      <c r="AF152" s="60">
        <v>-148.6</v>
      </c>
      <c r="AG152" s="60">
        <v>-0.95</v>
      </c>
      <c r="AH152" s="60">
        <v>0.0</v>
      </c>
      <c r="AI152" s="60">
        <v>0.42</v>
      </c>
      <c r="AJ152" s="60">
        <v>0.62</v>
      </c>
      <c r="AK152" s="60">
        <v>1.6</v>
      </c>
      <c r="AL152" s="60">
        <v>6.25</v>
      </c>
      <c r="AM152" s="60"/>
      <c r="AN152" s="58"/>
      <c r="AO152" s="58"/>
      <c r="AP152" s="58"/>
      <c r="AQ152" s="58"/>
      <c r="AR152" s="58"/>
      <c r="AS152" s="58"/>
    </row>
    <row r="153" ht="15.75" customHeight="1">
      <c r="A153" s="52" t="s">
        <v>100</v>
      </c>
      <c r="B153" s="66"/>
      <c r="C153" s="52"/>
      <c r="D153" s="55">
        <v>41.4561</v>
      </c>
      <c r="E153" s="55">
        <v>-83.0071</v>
      </c>
      <c r="F153" s="52" t="str">
        <f t="shared" si="2"/>
        <v>NA</v>
      </c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67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</row>
    <row r="154" ht="15.75" customHeight="1">
      <c r="A154" s="52" t="s">
        <v>108</v>
      </c>
      <c r="B154" s="66"/>
      <c r="C154" s="52"/>
      <c r="D154" s="55">
        <v>41.4533</v>
      </c>
      <c r="E154" s="55">
        <v>-82.9608</v>
      </c>
      <c r="F154" s="52" t="str">
        <f t="shared" si="2"/>
        <v>NA</v>
      </c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67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</row>
    <row r="155" ht="15.75" customHeight="1">
      <c r="A155" s="52" t="s">
        <v>109</v>
      </c>
      <c r="B155" s="66"/>
      <c r="C155" s="52"/>
      <c r="D155" s="55">
        <v>41.4573</v>
      </c>
      <c r="E155" s="55">
        <v>-82.8987</v>
      </c>
      <c r="F155" s="52" t="str">
        <f t="shared" si="2"/>
        <v>NA</v>
      </c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67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</row>
    <row r="156" ht="15.75" customHeight="1">
      <c r="A156" s="52" t="s">
        <v>110</v>
      </c>
      <c r="B156" s="66"/>
      <c r="C156" s="52"/>
      <c r="D156" s="55">
        <v>41.4802</v>
      </c>
      <c r="E156" s="55">
        <v>-82.8343</v>
      </c>
      <c r="F156" s="52" t="str">
        <f t="shared" si="2"/>
        <v>NA</v>
      </c>
      <c r="G156" s="52"/>
      <c r="H156" s="52"/>
      <c r="I156" s="52"/>
      <c r="J156" s="52"/>
      <c r="K156" s="52"/>
      <c r="L156" s="52"/>
      <c r="M156" s="52"/>
      <c r="N156" s="51"/>
      <c r="O156" s="51"/>
      <c r="P156" s="52"/>
      <c r="Q156" s="52"/>
      <c r="R156" s="52"/>
      <c r="S156" s="52"/>
      <c r="T156" s="52"/>
      <c r="U156" s="67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</row>
    <row r="157" ht="15.75" customHeight="1">
      <c r="A157" s="52" t="s">
        <v>111</v>
      </c>
      <c r="B157" s="66"/>
      <c r="C157" s="52"/>
      <c r="D157" s="55">
        <v>41.4798</v>
      </c>
      <c r="E157" s="55">
        <v>-82.7829</v>
      </c>
      <c r="F157" s="52" t="str">
        <f t="shared" si="2"/>
        <v>NA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67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</row>
    <row r="158" ht="15.75" customHeight="1">
      <c r="A158" s="52" t="s">
        <v>112</v>
      </c>
      <c r="B158" s="66"/>
      <c r="C158" s="52"/>
      <c r="D158" s="55">
        <v>41.4632</v>
      </c>
      <c r="E158" s="55">
        <v>-82.769</v>
      </c>
      <c r="F158" s="52" t="str">
        <f t="shared" si="2"/>
        <v>NA</v>
      </c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67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</row>
    <row r="159" ht="15.75" customHeight="1">
      <c r="A159" s="52" t="s">
        <v>113</v>
      </c>
      <c r="B159" s="66"/>
      <c r="C159" s="52"/>
      <c r="D159" s="55">
        <v>41.4774</v>
      </c>
      <c r="E159" s="55">
        <v>-82.7398</v>
      </c>
      <c r="F159" s="52" t="str">
        <f t="shared" si="2"/>
        <v>NA</v>
      </c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67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</row>
    <row r="160" ht="15.75" customHeight="1">
      <c r="A160" s="52" t="s">
        <v>114</v>
      </c>
      <c r="B160" s="66"/>
      <c r="C160" s="52"/>
      <c r="D160" s="55">
        <v>41.469</v>
      </c>
      <c r="E160" s="55">
        <v>-82.715</v>
      </c>
      <c r="F160" s="52" t="str">
        <f t="shared" si="2"/>
        <v>NA</v>
      </c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67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</row>
    <row r="161" ht="15.75" customHeight="1">
      <c r="A161" s="52" t="s">
        <v>115</v>
      </c>
      <c r="B161" s="66"/>
      <c r="C161" s="52"/>
      <c r="D161" s="55">
        <v>41.4597</v>
      </c>
      <c r="E161" s="55">
        <v>-82.676</v>
      </c>
      <c r="F161" s="52" t="str">
        <f t="shared" si="2"/>
        <v>NA</v>
      </c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67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</row>
    <row r="162" ht="15.75" customHeight="1">
      <c r="A162" s="52" t="s">
        <v>116</v>
      </c>
      <c r="B162" s="66"/>
      <c r="C162" s="52"/>
      <c r="D162" s="55">
        <v>41.5117</v>
      </c>
      <c r="E162" s="55">
        <v>-82.658</v>
      </c>
      <c r="F162" s="52" t="str">
        <f t="shared" si="2"/>
        <v>NA</v>
      </c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67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</row>
    <row r="163" ht="15.75" customHeight="1">
      <c r="A163" s="58" t="s">
        <v>100</v>
      </c>
      <c r="B163" s="68"/>
      <c r="C163" s="58"/>
      <c r="D163" s="61">
        <v>41.4561</v>
      </c>
      <c r="E163" s="61">
        <v>-83.0071</v>
      </c>
      <c r="F163" s="58" t="str">
        <f t="shared" si="2"/>
        <v>NA</v>
      </c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69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</row>
    <row r="164" ht="15.75" customHeight="1">
      <c r="A164" s="58" t="s">
        <v>108</v>
      </c>
      <c r="B164" s="68"/>
      <c r="C164" s="58"/>
      <c r="D164" s="61">
        <v>41.4533</v>
      </c>
      <c r="E164" s="61">
        <v>-82.9608</v>
      </c>
      <c r="F164" s="58" t="str">
        <f t="shared" si="2"/>
        <v>NA</v>
      </c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69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</row>
    <row r="165" ht="15.75" customHeight="1">
      <c r="A165" s="58" t="s">
        <v>109</v>
      </c>
      <c r="B165" s="68"/>
      <c r="C165" s="58"/>
      <c r="D165" s="61">
        <v>41.4573</v>
      </c>
      <c r="E165" s="61">
        <v>-82.8987</v>
      </c>
      <c r="F165" s="58" t="str">
        <f t="shared" si="2"/>
        <v>NA</v>
      </c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69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</row>
    <row r="166" ht="15.75" customHeight="1">
      <c r="A166" s="58" t="s">
        <v>110</v>
      </c>
      <c r="B166" s="68"/>
      <c r="C166" s="58"/>
      <c r="D166" s="61">
        <v>41.4802</v>
      </c>
      <c r="E166" s="61">
        <v>-82.8343</v>
      </c>
      <c r="F166" s="58" t="str">
        <f t="shared" si="2"/>
        <v>NA</v>
      </c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69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</row>
    <row r="167" ht="15.75" customHeight="1">
      <c r="A167" s="58" t="s">
        <v>111</v>
      </c>
      <c r="B167" s="68"/>
      <c r="C167" s="58"/>
      <c r="D167" s="61">
        <v>41.4798</v>
      </c>
      <c r="E167" s="61">
        <v>-82.7829</v>
      </c>
      <c r="F167" s="58" t="str">
        <f t="shared" si="2"/>
        <v>NA</v>
      </c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69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</row>
    <row r="168" ht="15.75" customHeight="1">
      <c r="A168" s="58" t="s">
        <v>112</v>
      </c>
      <c r="B168" s="68"/>
      <c r="C168" s="58"/>
      <c r="D168" s="61">
        <v>41.4632</v>
      </c>
      <c r="E168" s="61">
        <v>-82.769</v>
      </c>
      <c r="F168" s="58" t="str">
        <f t="shared" si="2"/>
        <v>NA</v>
      </c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69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</row>
    <row r="169" ht="15.75" customHeight="1">
      <c r="A169" s="58" t="s">
        <v>113</v>
      </c>
      <c r="B169" s="68"/>
      <c r="C169" s="58"/>
      <c r="D169" s="61">
        <v>41.4774</v>
      </c>
      <c r="E169" s="61">
        <v>-82.7398</v>
      </c>
      <c r="F169" s="58" t="str">
        <f t="shared" si="2"/>
        <v>NA</v>
      </c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69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</row>
    <row r="170" ht="15.75" customHeight="1">
      <c r="A170" s="58" t="s">
        <v>114</v>
      </c>
      <c r="B170" s="68"/>
      <c r="C170" s="58"/>
      <c r="D170" s="61">
        <v>41.469</v>
      </c>
      <c r="E170" s="61">
        <v>-82.715</v>
      </c>
      <c r="F170" s="58" t="str">
        <f t="shared" si="2"/>
        <v>NA</v>
      </c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69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</row>
    <row r="171" ht="15.75" customHeight="1">
      <c r="A171" s="58" t="s">
        <v>115</v>
      </c>
      <c r="B171" s="68"/>
      <c r="C171" s="58"/>
      <c r="D171" s="61">
        <v>41.4597</v>
      </c>
      <c r="E171" s="61">
        <v>-82.676</v>
      </c>
      <c r="F171" s="58" t="str">
        <f t="shared" si="2"/>
        <v>NA</v>
      </c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69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</row>
    <row r="172" ht="15.75" customHeight="1">
      <c r="A172" s="58" t="s">
        <v>116</v>
      </c>
      <c r="B172" s="68"/>
      <c r="C172" s="58"/>
      <c r="D172" s="61">
        <v>41.5117</v>
      </c>
      <c r="E172" s="61">
        <v>-82.658</v>
      </c>
      <c r="F172" s="58" t="str">
        <f t="shared" si="2"/>
        <v>NA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69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</row>
    <row r="173" ht="15.75" customHeight="1">
      <c r="B173" s="70"/>
      <c r="D173" s="71"/>
      <c r="E173" s="71"/>
      <c r="U173" s="72"/>
    </row>
    <row r="174" ht="15.75" customHeight="1">
      <c r="B174" s="70"/>
      <c r="D174" s="71"/>
      <c r="E174" s="71"/>
      <c r="U174" s="72"/>
    </row>
    <row r="175" ht="15.75" customHeight="1">
      <c r="B175" s="70"/>
      <c r="D175" s="71"/>
      <c r="E175" s="71"/>
      <c r="U175" s="72"/>
    </row>
    <row r="176" ht="15.75" customHeight="1">
      <c r="B176" s="70"/>
      <c r="D176" s="71"/>
      <c r="E176" s="71"/>
      <c r="U176" s="72"/>
    </row>
    <row r="177" ht="15.75" customHeight="1">
      <c r="B177" s="70"/>
      <c r="D177" s="71"/>
      <c r="E177" s="71"/>
      <c r="U177" s="72"/>
    </row>
    <row r="178" ht="15.75" customHeight="1">
      <c r="B178" s="70"/>
      <c r="D178" s="71"/>
      <c r="E178" s="71"/>
      <c r="U178" s="72"/>
    </row>
    <row r="179" ht="15.75" customHeight="1">
      <c r="B179" s="70"/>
      <c r="D179" s="71"/>
      <c r="E179" s="71"/>
      <c r="U179" s="72"/>
    </row>
    <row r="180" ht="15.75" customHeight="1">
      <c r="B180" s="70"/>
      <c r="D180" s="71"/>
      <c r="E180" s="71"/>
      <c r="U180" s="72"/>
    </row>
    <row r="181" ht="15.75" customHeight="1">
      <c r="B181" s="70"/>
      <c r="D181" s="71"/>
      <c r="E181" s="71"/>
      <c r="U181" s="72"/>
    </row>
    <row r="182" ht="15.75" customHeight="1">
      <c r="B182" s="70"/>
      <c r="D182" s="71"/>
      <c r="E182" s="71"/>
      <c r="U182" s="72"/>
    </row>
    <row r="183" ht="15.75" customHeight="1">
      <c r="B183" s="70"/>
      <c r="D183" s="71"/>
      <c r="E183" s="71"/>
      <c r="U183" s="72"/>
    </row>
    <row r="184" ht="15.75" customHeight="1">
      <c r="B184" s="70"/>
      <c r="D184" s="71"/>
      <c r="E184" s="71"/>
      <c r="U184" s="72"/>
    </row>
    <row r="185" ht="15.75" customHeight="1">
      <c r="B185" s="70"/>
      <c r="D185" s="71"/>
      <c r="E185" s="71"/>
      <c r="U185" s="72"/>
    </row>
    <row r="186" ht="15.75" customHeight="1">
      <c r="B186" s="70"/>
      <c r="D186" s="71"/>
      <c r="E186" s="71"/>
      <c r="U186" s="72"/>
    </row>
    <row r="187" ht="15.75" customHeight="1">
      <c r="B187" s="70"/>
      <c r="D187" s="71"/>
      <c r="E187" s="71"/>
      <c r="U187" s="72"/>
    </row>
    <row r="188" ht="15.75" customHeight="1">
      <c r="B188" s="70"/>
      <c r="D188" s="71"/>
      <c r="E188" s="71"/>
      <c r="U188" s="72"/>
    </row>
    <row r="189" ht="15.75" customHeight="1">
      <c r="B189" s="70"/>
      <c r="D189" s="71"/>
      <c r="E189" s="71"/>
      <c r="U189" s="72"/>
    </row>
    <row r="190" ht="15.75" customHeight="1">
      <c r="B190" s="70"/>
      <c r="D190" s="71"/>
      <c r="E190" s="71"/>
      <c r="U190" s="72"/>
    </row>
    <row r="191" ht="15.75" customHeight="1">
      <c r="B191" s="70"/>
      <c r="D191" s="71"/>
      <c r="E191" s="71"/>
      <c r="U191" s="72"/>
    </row>
    <row r="192" ht="15.75" customHeight="1">
      <c r="B192" s="70"/>
      <c r="D192" s="71"/>
      <c r="E192" s="71"/>
      <c r="U192" s="72"/>
    </row>
    <row r="193" ht="15.75" customHeight="1">
      <c r="B193" s="70"/>
      <c r="D193" s="71"/>
      <c r="E193" s="71"/>
      <c r="U193" s="72"/>
    </row>
    <row r="194" ht="15.75" customHeight="1">
      <c r="B194" s="70"/>
      <c r="D194" s="71"/>
      <c r="E194" s="71"/>
      <c r="U194" s="72"/>
    </row>
    <row r="195" ht="15.75" customHeight="1">
      <c r="B195" s="70"/>
      <c r="D195" s="71"/>
      <c r="E195" s="71"/>
      <c r="U195" s="72"/>
    </row>
    <row r="196" ht="15.75" customHeight="1">
      <c r="B196" s="70"/>
      <c r="D196" s="71"/>
      <c r="E196" s="71"/>
      <c r="U196" s="72"/>
    </row>
    <row r="197" ht="15.75" customHeight="1">
      <c r="B197" s="70"/>
      <c r="D197" s="71"/>
      <c r="E197" s="71"/>
      <c r="U197" s="72"/>
    </row>
    <row r="198" ht="15.75" customHeight="1">
      <c r="B198" s="70"/>
      <c r="D198" s="71"/>
      <c r="E198" s="71"/>
      <c r="U198" s="72"/>
    </row>
    <row r="199" ht="15.75" customHeight="1">
      <c r="B199" s="70"/>
      <c r="D199" s="71"/>
      <c r="E199" s="71"/>
      <c r="U199" s="72"/>
    </row>
    <row r="200" ht="15.75" customHeight="1">
      <c r="B200" s="70"/>
      <c r="D200" s="71"/>
      <c r="E200" s="71"/>
      <c r="U200" s="72"/>
    </row>
    <row r="201" ht="15.75" customHeight="1">
      <c r="B201" s="70"/>
      <c r="D201" s="71"/>
      <c r="E201" s="71"/>
      <c r="U201" s="72"/>
    </row>
    <row r="202" ht="15.75" customHeight="1">
      <c r="B202" s="70"/>
      <c r="D202" s="71"/>
      <c r="E202" s="71"/>
      <c r="U202" s="72"/>
    </row>
    <row r="203" ht="15.75" customHeight="1">
      <c r="B203" s="70"/>
      <c r="D203" s="71"/>
      <c r="E203" s="71"/>
      <c r="U203" s="72"/>
    </row>
    <row r="204" ht="15.75" customHeight="1">
      <c r="B204" s="70"/>
      <c r="D204" s="71"/>
      <c r="E204" s="71"/>
      <c r="U204" s="72"/>
    </row>
    <row r="205" ht="15.75" customHeight="1">
      <c r="B205" s="70"/>
      <c r="D205" s="71"/>
      <c r="E205" s="71"/>
      <c r="U205" s="72"/>
    </row>
    <row r="206" ht="15.75" customHeight="1">
      <c r="B206" s="70"/>
      <c r="D206" s="71"/>
      <c r="E206" s="71"/>
      <c r="U206" s="72"/>
    </row>
    <row r="207" ht="15.75" customHeight="1">
      <c r="B207" s="70"/>
      <c r="D207" s="71"/>
      <c r="E207" s="71"/>
      <c r="U207" s="72"/>
    </row>
    <row r="208" ht="15.75" customHeight="1">
      <c r="B208" s="70"/>
      <c r="D208" s="71"/>
      <c r="E208" s="71"/>
      <c r="U208" s="72"/>
    </row>
    <row r="209" ht="15.75" customHeight="1">
      <c r="B209" s="70"/>
      <c r="D209" s="71"/>
      <c r="E209" s="71"/>
      <c r="U209" s="72"/>
    </row>
    <row r="210" ht="15.75" customHeight="1">
      <c r="B210" s="70"/>
      <c r="D210" s="71"/>
      <c r="E210" s="71"/>
      <c r="U210" s="72"/>
    </row>
    <row r="211" ht="15.75" customHeight="1">
      <c r="B211" s="70"/>
      <c r="D211" s="71"/>
      <c r="E211" s="71"/>
      <c r="U211" s="72"/>
    </row>
    <row r="212" ht="15.75" customHeight="1">
      <c r="B212" s="70"/>
      <c r="D212" s="71"/>
      <c r="E212" s="71"/>
      <c r="U212" s="72"/>
    </row>
    <row r="213" ht="15.75" customHeight="1">
      <c r="B213" s="70"/>
      <c r="D213" s="71"/>
      <c r="E213" s="71"/>
      <c r="U213" s="72"/>
    </row>
    <row r="214" ht="15.75" customHeight="1">
      <c r="B214" s="70"/>
      <c r="D214" s="71"/>
      <c r="E214" s="71"/>
      <c r="U214" s="72"/>
    </row>
    <row r="215" ht="15.75" customHeight="1">
      <c r="B215" s="70"/>
      <c r="D215" s="71"/>
      <c r="E215" s="71"/>
      <c r="U215" s="72"/>
    </row>
    <row r="216" ht="15.75" customHeight="1">
      <c r="B216" s="70"/>
      <c r="D216" s="71"/>
      <c r="E216" s="71"/>
      <c r="U216" s="72"/>
    </row>
    <row r="217" ht="15.75" customHeight="1">
      <c r="B217" s="70"/>
      <c r="D217" s="71"/>
      <c r="E217" s="71"/>
      <c r="U217" s="72"/>
    </row>
    <row r="218" ht="15.75" customHeight="1">
      <c r="B218" s="70"/>
      <c r="D218" s="71"/>
      <c r="E218" s="71"/>
      <c r="U218" s="72"/>
    </row>
    <row r="219" ht="15.75" customHeight="1">
      <c r="B219" s="70"/>
      <c r="D219" s="71"/>
      <c r="E219" s="71"/>
      <c r="U219" s="72"/>
    </row>
    <row r="220" ht="15.75" customHeight="1">
      <c r="B220" s="70"/>
      <c r="D220" s="71"/>
      <c r="E220" s="71"/>
      <c r="U220" s="72"/>
    </row>
    <row r="221" ht="15.75" customHeight="1">
      <c r="B221" s="70"/>
      <c r="D221" s="71"/>
      <c r="E221" s="71"/>
      <c r="U221" s="72"/>
    </row>
    <row r="222" ht="15.75" customHeight="1">
      <c r="B222" s="70"/>
      <c r="D222" s="71"/>
      <c r="E222" s="71"/>
      <c r="U222" s="72"/>
    </row>
    <row r="223" ht="15.75" customHeight="1">
      <c r="B223" s="70"/>
      <c r="D223" s="71"/>
      <c r="E223" s="71"/>
      <c r="U223" s="72"/>
    </row>
    <row r="224" ht="15.75" customHeight="1">
      <c r="B224" s="70"/>
      <c r="D224" s="71"/>
      <c r="E224" s="71"/>
      <c r="U224" s="72"/>
    </row>
    <row r="225" ht="15.75" customHeight="1">
      <c r="B225" s="70"/>
      <c r="D225" s="71"/>
      <c r="E225" s="71"/>
      <c r="U225" s="72"/>
    </row>
    <row r="226" ht="15.75" customHeight="1">
      <c r="B226" s="70"/>
      <c r="D226" s="71"/>
      <c r="E226" s="71"/>
      <c r="U226" s="72"/>
    </row>
    <row r="227" ht="15.75" customHeight="1">
      <c r="B227" s="70"/>
      <c r="D227" s="71"/>
      <c r="E227" s="71"/>
      <c r="U227" s="72"/>
    </row>
    <row r="228" ht="15.75" customHeight="1">
      <c r="B228" s="70"/>
      <c r="D228" s="71"/>
      <c r="E228" s="71"/>
      <c r="U228" s="72"/>
    </row>
    <row r="229" ht="15.75" customHeight="1">
      <c r="B229" s="70"/>
      <c r="D229" s="71"/>
      <c r="E229" s="71"/>
      <c r="U229" s="72"/>
    </row>
    <row r="230" ht="15.75" customHeight="1">
      <c r="B230" s="70"/>
      <c r="D230" s="71"/>
      <c r="E230" s="71"/>
      <c r="U230" s="72"/>
    </row>
    <row r="231" ht="15.75" customHeight="1">
      <c r="B231" s="70"/>
      <c r="D231" s="71"/>
      <c r="E231" s="71"/>
      <c r="U231" s="72"/>
    </row>
    <row r="232" ht="15.75" customHeight="1">
      <c r="B232" s="70"/>
      <c r="D232" s="71"/>
      <c r="E232" s="71"/>
      <c r="U232" s="72"/>
    </row>
    <row r="233" ht="15.75" customHeight="1">
      <c r="B233" s="70"/>
      <c r="D233" s="71"/>
      <c r="E233" s="71"/>
      <c r="U233" s="72"/>
    </row>
    <row r="234" ht="15.75" customHeight="1">
      <c r="B234" s="70"/>
      <c r="D234" s="71"/>
      <c r="E234" s="71"/>
      <c r="U234" s="72"/>
    </row>
    <row r="235" ht="15.75" customHeight="1">
      <c r="B235" s="70"/>
      <c r="D235" s="71"/>
      <c r="E235" s="71"/>
      <c r="U235" s="72"/>
    </row>
    <row r="236" ht="15.75" customHeight="1">
      <c r="B236" s="70"/>
      <c r="D236" s="71"/>
      <c r="E236" s="71"/>
      <c r="U236" s="72"/>
    </row>
    <row r="237" ht="15.75" customHeight="1">
      <c r="B237" s="70"/>
      <c r="D237" s="71"/>
      <c r="E237" s="71"/>
      <c r="U237" s="72"/>
    </row>
    <row r="238" ht="15.75" customHeight="1">
      <c r="B238" s="70"/>
      <c r="D238" s="71"/>
      <c r="E238" s="71"/>
      <c r="U238" s="72"/>
    </row>
    <row r="239" ht="15.75" customHeight="1">
      <c r="B239" s="70"/>
      <c r="D239" s="71"/>
      <c r="E239" s="71"/>
      <c r="U239" s="72"/>
    </row>
    <row r="240" ht="15.75" customHeight="1">
      <c r="B240" s="70"/>
      <c r="D240" s="71"/>
      <c r="E240" s="71"/>
      <c r="U240" s="72"/>
    </row>
    <row r="241" ht="15.75" customHeight="1">
      <c r="B241" s="70"/>
      <c r="D241" s="71"/>
      <c r="E241" s="71"/>
      <c r="U241" s="72"/>
    </row>
    <row r="242" ht="15.75" customHeight="1">
      <c r="B242" s="70"/>
      <c r="D242" s="71"/>
      <c r="E242" s="71"/>
      <c r="U242" s="72"/>
    </row>
    <row r="243" ht="15.75" customHeight="1">
      <c r="B243" s="70"/>
      <c r="D243" s="71"/>
      <c r="E243" s="71"/>
      <c r="U243" s="72"/>
    </row>
    <row r="244" ht="15.75" customHeight="1">
      <c r="B244" s="70"/>
      <c r="D244" s="71"/>
      <c r="E244" s="71"/>
      <c r="U244" s="72"/>
    </row>
    <row r="245" ht="15.75" customHeight="1">
      <c r="B245" s="70"/>
      <c r="D245" s="71"/>
      <c r="E245" s="71"/>
      <c r="U245" s="72"/>
    </row>
    <row r="246" ht="15.75" customHeight="1">
      <c r="B246" s="70"/>
      <c r="D246" s="71"/>
      <c r="E246" s="71"/>
      <c r="U246" s="72"/>
    </row>
    <row r="247" ht="15.75" customHeight="1">
      <c r="B247" s="70"/>
      <c r="D247" s="71"/>
      <c r="E247" s="71"/>
      <c r="U247" s="72"/>
    </row>
    <row r="248" ht="15.75" customHeight="1">
      <c r="B248" s="70"/>
      <c r="D248" s="71"/>
      <c r="E248" s="71"/>
      <c r="U248" s="72"/>
    </row>
    <row r="249" ht="15.75" customHeight="1">
      <c r="B249" s="70"/>
      <c r="D249" s="71"/>
      <c r="E249" s="71"/>
      <c r="U249" s="72"/>
    </row>
    <row r="250" ht="15.75" customHeight="1">
      <c r="B250" s="70"/>
      <c r="D250" s="71"/>
      <c r="E250" s="71"/>
      <c r="U250" s="72"/>
    </row>
    <row r="251" ht="15.75" customHeight="1">
      <c r="B251" s="70"/>
      <c r="D251" s="71"/>
      <c r="E251" s="71"/>
      <c r="U251" s="72"/>
    </row>
    <row r="252" ht="15.75" customHeight="1">
      <c r="B252" s="70"/>
      <c r="D252" s="71"/>
      <c r="E252" s="71"/>
      <c r="U252" s="72"/>
    </row>
    <row r="253" ht="15.75" customHeight="1">
      <c r="B253" s="70"/>
      <c r="D253" s="71"/>
      <c r="E253" s="71"/>
      <c r="U253" s="72"/>
    </row>
    <row r="254" ht="15.75" customHeight="1">
      <c r="B254" s="70"/>
      <c r="D254" s="71"/>
      <c r="E254" s="71"/>
      <c r="U254" s="72"/>
    </row>
    <row r="255" ht="15.75" customHeight="1">
      <c r="B255" s="70"/>
      <c r="D255" s="71"/>
      <c r="E255" s="71"/>
      <c r="U255" s="72"/>
    </row>
    <row r="256" ht="15.75" customHeight="1">
      <c r="B256" s="70"/>
      <c r="D256" s="71"/>
      <c r="E256" s="71"/>
      <c r="U256" s="72"/>
    </row>
    <row r="257" ht="15.75" customHeight="1">
      <c r="B257" s="70"/>
      <c r="D257" s="71"/>
      <c r="E257" s="71"/>
      <c r="U257" s="72"/>
    </row>
    <row r="258" ht="15.75" customHeight="1">
      <c r="B258" s="70"/>
      <c r="D258" s="71"/>
      <c r="E258" s="71"/>
      <c r="U258" s="72"/>
    </row>
    <row r="259" ht="15.75" customHeight="1">
      <c r="B259" s="70"/>
      <c r="D259" s="71"/>
      <c r="E259" s="71"/>
      <c r="U259" s="72"/>
    </row>
    <row r="260" ht="15.75" customHeight="1">
      <c r="B260" s="70"/>
      <c r="D260" s="71"/>
      <c r="E260" s="71"/>
      <c r="U260" s="72"/>
    </row>
    <row r="261" ht="15.75" customHeight="1">
      <c r="B261" s="70"/>
      <c r="D261" s="71"/>
      <c r="E261" s="71"/>
      <c r="U261" s="72"/>
    </row>
    <row r="262" ht="15.75" customHeight="1">
      <c r="B262" s="70"/>
      <c r="D262" s="71"/>
      <c r="E262" s="71"/>
      <c r="U262" s="72"/>
    </row>
    <row r="263" ht="15.75" customHeight="1">
      <c r="B263" s="70"/>
      <c r="D263" s="71"/>
      <c r="E263" s="71"/>
      <c r="U263" s="72"/>
    </row>
    <row r="264" ht="15.75" customHeight="1">
      <c r="B264" s="70"/>
      <c r="D264" s="71"/>
      <c r="E264" s="71"/>
      <c r="U264" s="72"/>
    </row>
    <row r="265" ht="15.75" customHeight="1">
      <c r="B265" s="70"/>
      <c r="D265" s="71"/>
      <c r="E265" s="71"/>
      <c r="U265" s="72"/>
    </row>
    <row r="266" ht="15.75" customHeight="1">
      <c r="B266" s="70"/>
      <c r="D266" s="71"/>
      <c r="E266" s="71"/>
      <c r="U266" s="72"/>
    </row>
    <row r="267" ht="15.75" customHeight="1">
      <c r="B267" s="70"/>
      <c r="D267" s="71"/>
      <c r="E267" s="71"/>
      <c r="U267" s="72"/>
    </row>
    <row r="268" ht="15.75" customHeight="1">
      <c r="B268" s="70"/>
      <c r="D268" s="71"/>
      <c r="E268" s="71"/>
      <c r="U268" s="72"/>
    </row>
    <row r="269" ht="15.75" customHeight="1">
      <c r="B269" s="70"/>
      <c r="D269" s="71"/>
      <c r="E269" s="71"/>
      <c r="U269" s="72"/>
    </row>
    <row r="270" ht="15.75" customHeight="1">
      <c r="B270" s="70"/>
      <c r="D270" s="71"/>
      <c r="E270" s="71"/>
      <c r="U270" s="72"/>
    </row>
    <row r="271" ht="15.75" customHeight="1">
      <c r="B271" s="70"/>
      <c r="D271" s="71"/>
      <c r="E271" s="71"/>
      <c r="U271" s="72"/>
    </row>
    <row r="272" ht="15.75" customHeight="1">
      <c r="B272" s="70"/>
      <c r="D272" s="71"/>
      <c r="E272" s="71"/>
      <c r="U272" s="72"/>
    </row>
    <row r="273" ht="15.75" customHeight="1">
      <c r="B273" s="70"/>
      <c r="D273" s="71"/>
      <c r="E273" s="71"/>
      <c r="U273" s="72"/>
    </row>
    <row r="274" ht="15.75" customHeight="1">
      <c r="B274" s="70"/>
      <c r="D274" s="71"/>
      <c r="E274" s="71"/>
      <c r="U274" s="72"/>
    </row>
    <row r="275" ht="15.75" customHeight="1">
      <c r="B275" s="70"/>
      <c r="D275" s="71"/>
      <c r="E275" s="71"/>
      <c r="U275" s="72"/>
    </row>
    <row r="276" ht="15.75" customHeight="1">
      <c r="B276" s="70"/>
      <c r="D276" s="71"/>
      <c r="E276" s="71"/>
      <c r="U276" s="72"/>
    </row>
    <row r="277" ht="15.75" customHeight="1">
      <c r="B277" s="70"/>
      <c r="D277" s="71"/>
      <c r="E277" s="71"/>
      <c r="U277" s="72"/>
    </row>
    <row r="278" ht="15.75" customHeight="1">
      <c r="B278" s="70"/>
      <c r="D278" s="71"/>
      <c r="E278" s="71"/>
      <c r="U278" s="72"/>
    </row>
    <row r="279" ht="15.75" customHeight="1">
      <c r="B279" s="70"/>
      <c r="D279" s="71"/>
      <c r="E279" s="71"/>
      <c r="U279" s="72"/>
    </row>
    <row r="280" ht="15.75" customHeight="1">
      <c r="B280" s="70"/>
      <c r="D280" s="71"/>
      <c r="E280" s="71"/>
      <c r="U280" s="72"/>
    </row>
    <row r="281" ht="15.75" customHeight="1">
      <c r="B281" s="70"/>
      <c r="D281" s="71"/>
      <c r="E281" s="71"/>
      <c r="U281" s="72"/>
    </row>
    <row r="282" ht="15.75" customHeight="1">
      <c r="B282" s="70"/>
      <c r="D282" s="71"/>
      <c r="E282" s="71"/>
      <c r="U282" s="72"/>
    </row>
    <row r="283" ht="15.75" customHeight="1">
      <c r="B283" s="70"/>
      <c r="D283" s="71"/>
      <c r="E283" s="71"/>
      <c r="U283" s="72"/>
    </row>
    <row r="284" ht="15.75" customHeight="1">
      <c r="B284" s="70"/>
      <c r="D284" s="71"/>
      <c r="E284" s="71"/>
      <c r="U284" s="72"/>
    </row>
    <row r="285" ht="15.75" customHeight="1">
      <c r="B285" s="70"/>
      <c r="D285" s="71"/>
      <c r="E285" s="71"/>
      <c r="U285" s="72"/>
    </row>
    <row r="286" ht="15.75" customHeight="1">
      <c r="B286" s="70"/>
      <c r="D286" s="71"/>
      <c r="E286" s="71"/>
      <c r="U286" s="72"/>
    </row>
    <row r="287" ht="15.75" customHeight="1">
      <c r="B287" s="70"/>
      <c r="D287" s="71"/>
      <c r="E287" s="71"/>
      <c r="U287" s="72"/>
    </row>
    <row r="288" ht="15.75" customHeight="1">
      <c r="B288" s="70"/>
      <c r="D288" s="71"/>
      <c r="E288" s="71"/>
      <c r="U288" s="72"/>
    </row>
    <row r="289" ht="15.75" customHeight="1">
      <c r="B289" s="70"/>
      <c r="D289" s="71"/>
      <c r="E289" s="71"/>
      <c r="U289" s="72"/>
    </row>
    <row r="290" ht="15.75" customHeight="1">
      <c r="B290" s="70"/>
      <c r="D290" s="71"/>
      <c r="E290" s="71"/>
      <c r="U290" s="72"/>
    </row>
    <row r="291" ht="15.75" customHeight="1">
      <c r="B291" s="70"/>
      <c r="D291" s="71"/>
      <c r="E291" s="71"/>
      <c r="U291" s="72"/>
    </row>
    <row r="292" ht="15.75" customHeight="1">
      <c r="B292" s="70"/>
      <c r="D292" s="71"/>
      <c r="E292" s="71"/>
      <c r="U292" s="72"/>
    </row>
    <row r="293" ht="15.75" customHeight="1">
      <c r="B293" s="70"/>
      <c r="D293" s="71"/>
      <c r="E293" s="71"/>
      <c r="U293" s="72"/>
    </row>
    <row r="294" ht="15.75" customHeight="1">
      <c r="B294" s="70"/>
      <c r="D294" s="71"/>
      <c r="E294" s="71"/>
      <c r="U294" s="72"/>
    </row>
    <row r="295" ht="15.75" customHeight="1">
      <c r="B295" s="70"/>
      <c r="D295" s="71"/>
      <c r="E295" s="71"/>
      <c r="U295" s="72"/>
    </row>
    <row r="296" ht="15.75" customHeight="1">
      <c r="B296" s="70"/>
      <c r="D296" s="71"/>
      <c r="E296" s="71"/>
      <c r="U296" s="72"/>
    </row>
    <row r="297" ht="15.75" customHeight="1">
      <c r="B297" s="70"/>
      <c r="D297" s="71"/>
      <c r="E297" s="71"/>
      <c r="U297" s="72"/>
    </row>
    <row r="298" ht="15.75" customHeight="1">
      <c r="B298" s="70"/>
      <c r="D298" s="71"/>
      <c r="E298" s="71"/>
      <c r="U298" s="72"/>
    </row>
    <row r="299" ht="15.75" customHeight="1">
      <c r="B299" s="70"/>
      <c r="D299" s="71"/>
      <c r="E299" s="71"/>
      <c r="U299" s="72"/>
    </row>
    <row r="300" ht="15.75" customHeight="1">
      <c r="B300" s="70"/>
      <c r="D300" s="71"/>
      <c r="E300" s="71"/>
      <c r="U300" s="72"/>
    </row>
    <row r="301" ht="15.75" customHeight="1">
      <c r="B301" s="70"/>
      <c r="D301" s="71"/>
      <c r="E301" s="71"/>
      <c r="U301" s="72"/>
    </row>
    <row r="302" ht="15.75" customHeight="1">
      <c r="B302" s="70"/>
      <c r="D302" s="71"/>
      <c r="E302" s="71"/>
      <c r="U302" s="72"/>
    </row>
    <row r="303" ht="15.75" customHeight="1">
      <c r="B303" s="70"/>
      <c r="D303" s="71"/>
      <c r="E303" s="71"/>
      <c r="U303" s="72"/>
    </row>
    <row r="304" ht="15.75" customHeight="1">
      <c r="B304" s="70"/>
      <c r="D304" s="71"/>
      <c r="E304" s="71"/>
      <c r="U304" s="72"/>
    </row>
    <row r="305" ht="15.75" customHeight="1">
      <c r="B305" s="70"/>
      <c r="D305" s="71"/>
      <c r="E305" s="71"/>
      <c r="U305" s="72"/>
    </row>
    <row r="306" ht="15.75" customHeight="1">
      <c r="B306" s="70"/>
      <c r="D306" s="71"/>
      <c r="E306" s="71"/>
      <c r="U306" s="72"/>
    </row>
    <row r="307" ht="15.75" customHeight="1">
      <c r="B307" s="70"/>
      <c r="D307" s="71"/>
      <c r="E307" s="71"/>
      <c r="U307" s="72"/>
    </row>
    <row r="308" ht="15.75" customHeight="1">
      <c r="B308" s="70"/>
      <c r="D308" s="71"/>
      <c r="E308" s="71"/>
      <c r="U308" s="72"/>
    </row>
    <row r="309" ht="15.75" customHeight="1">
      <c r="B309" s="70"/>
      <c r="D309" s="71"/>
      <c r="E309" s="71"/>
      <c r="U309" s="72"/>
    </row>
    <row r="310" ht="15.75" customHeight="1">
      <c r="B310" s="70"/>
      <c r="D310" s="71"/>
      <c r="E310" s="71"/>
      <c r="U310" s="72"/>
    </row>
    <row r="311" ht="15.75" customHeight="1">
      <c r="B311" s="70"/>
      <c r="D311" s="71"/>
      <c r="E311" s="71"/>
      <c r="U311" s="72"/>
    </row>
    <row r="312" ht="15.75" customHeight="1">
      <c r="B312" s="70"/>
      <c r="D312" s="71"/>
      <c r="E312" s="71"/>
      <c r="U312" s="72"/>
    </row>
    <row r="313" ht="15.75" customHeight="1">
      <c r="B313" s="70"/>
      <c r="D313" s="71"/>
      <c r="E313" s="71"/>
      <c r="U313" s="72"/>
    </row>
    <row r="314" ht="15.75" customHeight="1">
      <c r="B314" s="70"/>
      <c r="D314" s="71"/>
      <c r="E314" s="71"/>
      <c r="U314" s="72"/>
    </row>
    <row r="315" ht="15.75" customHeight="1">
      <c r="B315" s="70"/>
      <c r="D315" s="71"/>
      <c r="E315" s="71"/>
      <c r="U315" s="72"/>
    </row>
    <row r="316" ht="15.75" customHeight="1">
      <c r="B316" s="70"/>
      <c r="D316" s="71"/>
      <c r="E316" s="71"/>
      <c r="U316" s="72"/>
    </row>
    <row r="317" ht="15.75" customHeight="1">
      <c r="B317" s="70"/>
      <c r="D317" s="71"/>
      <c r="E317" s="71"/>
      <c r="U317" s="72"/>
    </row>
    <row r="318" ht="15.75" customHeight="1">
      <c r="B318" s="70"/>
      <c r="D318" s="71"/>
      <c r="E318" s="71"/>
      <c r="U318" s="72"/>
    </row>
    <row r="319" ht="15.75" customHeight="1">
      <c r="B319" s="70"/>
      <c r="D319" s="71"/>
      <c r="E319" s="71"/>
      <c r="U319" s="72"/>
    </row>
    <row r="320" ht="15.75" customHeight="1">
      <c r="B320" s="70"/>
      <c r="D320" s="71"/>
      <c r="E320" s="71"/>
      <c r="U320" s="72"/>
    </row>
    <row r="321" ht="15.75" customHeight="1">
      <c r="B321" s="70"/>
      <c r="D321" s="71"/>
      <c r="E321" s="71"/>
      <c r="U321" s="72"/>
    </row>
    <row r="322" ht="15.75" customHeight="1">
      <c r="B322" s="70"/>
      <c r="D322" s="71"/>
      <c r="E322" s="71"/>
      <c r="U322" s="72"/>
    </row>
    <row r="323" ht="15.75" customHeight="1">
      <c r="B323" s="70"/>
      <c r="D323" s="71"/>
      <c r="E323" s="71"/>
      <c r="U323" s="72"/>
    </row>
    <row r="324" ht="15.75" customHeight="1">
      <c r="B324" s="70"/>
      <c r="D324" s="71"/>
      <c r="E324" s="71"/>
      <c r="U324" s="72"/>
    </row>
    <row r="325" ht="15.75" customHeight="1">
      <c r="B325" s="70"/>
      <c r="D325" s="71"/>
      <c r="E325" s="71"/>
      <c r="U325" s="72"/>
    </row>
    <row r="326" ht="15.75" customHeight="1">
      <c r="B326" s="70"/>
      <c r="D326" s="71"/>
      <c r="E326" s="71"/>
      <c r="U326" s="72"/>
    </row>
    <row r="327" ht="15.75" customHeight="1">
      <c r="B327" s="70"/>
      <c r="D327" s="71"/>
      <c r="E327" s="71"/>
      <c r="U327" s="72"/>
    </row>
    <row r="328" ht="15.75" customHeight="1">
      <c r="B328" s="70"/>
      <c r="D328" s="71"/>
      <c r="E328" s="71"/>
      <c r="U328" s="72"/>
    </row>
    <row r="329" ht="15.75" customHeight="1">
      <c r="B329" s="70"/>
      <c r="D329" s="71"/>
      <c r="E329" s="71"/>
      <c r="U329" s="72"/>
    </row>
    <row r="330" ht="15.75" customHeight="1">
      <c r="B330" s="70"/>
      <c r="D330" s="71"/>
      <c r="E330" s="71"/>
      <c r="U330" s="72"/>
    </row>
    <row r="331" ht="15.75" customHeight="1">
      <c r="B331" s="70"/>
      <c r="D331" s="71"/>
      <c r="E331" s="71"/>
      <c r="U331" s="72"/>
    </row>
    <row r="332" ht="15.75" customHeight="1">
      <c r="B332" s="70"/>
      <c r="D332" s="71"/>
      <c r="E332" s="71"/>
      <c r="U332" s="72"/>
    </row>
    <row r="333" ht="15.75" customHeight="1">
      <c r="B333" s="70"/>
      <c r="D333" s="71"/>
      <c r="E333" s="71"/>
      <c r="U333" s="72"/>
    </row>
    <row r="334" ht="15.75" customHeight="1">
      <c r="B334" s="70"/>
      <c r="D334" s="71"/>
      <c r="E334" s="71"/>
      <c r="U334" s="72"/>
    </row>
    <row r="335" ht="15.75" customHeight="1">
      <c r="B335" s="70"/>
      <c r="D335" s="71"/>
      <c r="E335" s="71"/>
      <c r="U335" s="72"/>
    </row>
    <row r="336" ht="15.75" customHeight="1">
      <c r="B336" s="70"/>
      <c r="D336" s="71"/>
      <c r="E336" s="71"/>
      <c r="U336" s="72"/>
    </row>
    <row r="337" ht="15.75" customHeight="1">
      <c r="B337" s="70"/>
      <c r="D337" s="71"/>
      <c r="E337" s="71"/>
      <c r="U337" s="72"/>
    </row>
    <row r="338" ht="15.75" customHeight="1">
      <c r="B338" s="70"/>
      <c r="D338" s="71"/>
      <c r="E338" s="71"/>
      <c r="U338" s="72"/>
    </row>
    <row r="339" ht="15.75" customHeight="1">
      <c r="B339" s="70"/>
      <c r="D339" s="71"/>
      <c r="E339" s="71"/>
      <c r="U339" s="72"/>
    </row>
    <row r="340" ht="15.75" customHeight="1">
      <c r="B340" s="70"/>
      <c r="D340" s="71"/>
      <c r="E340" s="71"/>
      <c r="U340" s="72"/>
    </row>
    <row r="341" ht="15.75" customHeight="1">
      <c r="B341" s="70"/>
      <c r="D341" s="71"/>
      <c r="E341" s="71"/>
      <c r="U341" s="72"/>
    </row>
    <row r="342" ht="15.75" customHeight="1">
      <c r="B342" s="70"/>
      <c r="D342" s="71"/>
      <c r="E342" s="71"/>
      <c r="U342" s="72"/>
    </row>
    <row r="343" ht="15.75" customHeight="1">
      <c r="B343" s="70"/>
      <c r="D343" s="71"/>
      <c r="E343" s="71"/>
      <c r="U343" s="72"/>
    </row>
    <row r="344" ht="15.75" customHeight="1">
      <c r="B344" s="70"/>
      <c r="D344" s="71"/>
      <c r="E344" s="71"/>
      <c r="U344" s="72"/>
    </row>
    <row r="345" ht="15.75" customHeight="1">
      <c r="B345" s="70"/>
      <c r="D345" s="71"/>
      <c r="E345" s="71"/>
      <c r="U345" s="72"/>
    </row>
    <row r="346" ht="15.75" customHeight="1">
      <c r="B346" s="70"/>
      <c r="D346" s="71"/>
      <c r="E346" s="71"/>
      <c r="U346" s="72"/>
    </row>
    <row r="347" ht="15.75" customHeight="1">
      <c r="B347" s="70"/>
      <c r="D347" s="71"/>
      <c r="E347" s="71"/>
      <c r="U347" s="72"/>
    </row>
    <row r="348" ht="15.75" customHeight="1">
      <c r="B348" s="70"/>
      <c r="D348" s="71"/>
      <c r="E348" s="71"/>
      <c r="U348" s="72"/>
    </row>
    <row r="349" ht="15.75" customHeight="1">
      <c r="B349" s="70"/>
      <c r="D349" s="71"/>
      <c r="E349" s="71"/>
      <c r="U349" s="72"/>
    </row>
    <row r="350" ht="15.75" customHeight="1">
      <c r="B350" s="70"/>
      <c r="D350" s="71"/>
      <c r="E350" s="71"/>
      <c r="U350" s="72"/>
    </row>
    <row r="351" ht="15.75" customHeight="1">
      <c r="B351" s="70"/>
      <c r="D351" s="71"/>
      <c r="E351" s="71"/>
      <c r="U351" s="72"/>
    </row>
    <row r="352" ht="15.75" customHeight="1">
      <c r="B352" s="70"/>
      <c r="D352" s="71"/>
      <c r="E352" s="71"/>
      <c r="U352" s="72"/>
    </row>
    <row r="353" ht="15.75" customHeight="1">
      <c r="B353" s="70"/>
      <c r="D353" s="71"/>
      <c r="E353" s="71"/>
      <c r="U353" s="72"/>
    </row>
    <row r="354" ht="15.75" customHeight="1">
      <c r="B354" s="70"/>
      <c r="D354" s="71"/>
      <c r="E354" s="71"/>
      <c r="U354" s="72"/>
    </row>
    <row r="355" ht="15.75" customHeight="1">
      <c r="B355" s="70"/>
      <c r="D355" s="71"/>
      <c r="E355" s="71"/>
      <c r="U355" s="72"/>
    </row>
    <row r="356" ht="15.75" customHeight="1">
      <c r="B356" s="70"/>
      <c r="D356" s="71"/>
      <c r="E356" s="71"/>
      <c r="U356" s="72"/>
    </row>
    <row r="357" ht="15.75" customHeight="1">
      <c r="B357" s="70"/>
      <c r="D357" s="71"/>
      <c r="E357" s="71"/>
      <c r="U357" s="72"/>
    </row>
    <row r="358" ht="15.75" customHeight="1">
      <c r="B358" s="70"/>
      <c r="D358" s="71"/>
      <c r="E358" s="71"/>
      <c r="U358" s="72"/>
    </row>
    <row r="359" ht="15.75" customHeight="1">
      <c r="B359" s="70"/>
      <c r="D359" s="71"/>
      <c r="E359" s="71"/>
      <c r="U359" s="72"/>
    </row>
    <row r="360" ht="15.75" customHeight="1">
      <c r="B360" s="70"/>
      <c r="D360" s="71"/>
      <c r="E360" s="71"/>
      <c r="U360" s="72"/>
    </row>
    <row r="361" ht="15.75" customHeight="1">
      <c r="B361" s="70"/>
      <c r="D361" s="71"/>
      <c r="E361" s="71"/>
      <c r="U361" s="72"/>
    </row>
    <row r="362" ht="15.75" customHeight="1">
      <c r="B362" s="70"/>
      <c r="D362" s="71"/>
      <c r="E362" s="71"/>
      <c r="U362" s="72"/>
    </row>
    <row r="363" ht="15.75" customHeight="1">
      <c r="B363" s="70"/>
      <c r="D363" s="71"/>
      <c r="E363" s="71"/>
      <c r="U363" s="72"/>
    </row>
    <row r="364" ht="15.75" customHeight="1">
      <c r="B364" s="70"/>
      <c r="D364" s="71"/>
      <c r="E364" s="71"/>
      <c r="U364" s="72"/>
    </row>
    <row r="365" ht="15.75" customHeight="1">
      <c r="B365" s="70"/>
      <c r="D365" s="71"/>
      <c r="E365" s="71"/>
      <c r="U365" s="72"/>
    </row>
    <row r="366" ht="15.75" customHeight="1">
      <c r="B366" s="70"/>
      <c r="D366" s="71"/>
      <c r="E366" s="71"/>
      <c r="U366" s="72"/>
    </row>
    <row r="367" ht="15.75" customHeight="1">
      <c r="B367" s="70"/>
      <c r="D367" s="71"/>
      <c r="E367" s="71"/>
      <c r="U367" s="72"/>
    </row>
    <row r="368" ht="15.75" customHeight="1">
      <c r="B368" s="70"/>
      <c r="D368" s="71"/>
      <c r="E368" s="71"/>
      <c r="U368" s="72"/>
    </row>
    <row r="369" ht="15.75" customHeight="1">
      <c r="B369" s="70"/>
      <c r="D369" s="71"/>
      <c r="E369" s="71"/>
      <c r="U369" s="72"/>
    </row>
    <row r="370" ht="15.75" customHeight="1">
      <c r="B370" s="70"/>
      <c r="D370" s="71"/>
      <c r="E370" s="71"/>
      <c r="U370" s="72"/>
    </row>
    <row r="371" ht="15.75" customHeight="1">
      <c r="B371" s="70"/>
      <c r="D371" s="71"/>
      <c r="E371" s="71"/>
      <c r="U371" s="72"/>
    </row>
    <row r="372" ht="15.75" customHeight="1">
      <c r="B372" s="70"/>
      <c r="D372" s="71"/>
      <c r="E372" s="71"/>
      <c r="U372" s="72"/>
    </row>
    <row r="373" ht="15.75" customHeight="1">
      <c r="B373" s="70"/>
      <c r="D373" s="71"/>
      <c r="E373" s="71"/>
      <c r="U373" s="72"/>
    </row>
    <row r="374" ht="15.75" customHeight="1">
      <c r="B374" s="70"/>
      <c r="D374" s="71"/>
      <c r="E374" s="71"/>
      <c r="U374" s="72"/>
    </row>
    <row r="375" ht="15.75" customHeight="1">
      <c r="B375" s="70"/>
      <c r="D375" s="71"/>
      <c r="E375" s="71"/>
      <c r="U375" s="72"/>
    </row>
    <row r="376" ht="15.75" customHeight="1">
      <c r="B376" s="70"/>
      <c r="D376" s="71"/>
      <c r="E376" s="71"/>
      <c r="U376" s="72"/>
    </row>
    <row r="377" ht="15.75" customHeight="1">
      <c r="B377" s="70"/>
      <c r="D377" s="71"/>
      <c r="E377" s="71"/>
      <c r="U377" s="72"/>
    </row>
    <row r="378" ht="15.75" customHeight="1">
      <c r="B378" s="70"/>
      <c r="D378" s="71"/>
      <c r="E378" s="71"/>
      <c r="U378" s="72"/>
    </row>
    <row r="379" ht="15.75" customHeight="1">
      <c r="B379" s="70"/>
      <c r="D379" s="71"/>
      <c r="E379" s="71"/>
      <c r="U379" s="72"/>
    </row>
    <row r="380" ht="15.75" customHeight="1">
      <c r="B380" s="70"/>
      <c r="D380" s="71"/>
      <c r="E380" s="71"/>
      <c r="U380" s="72"/>
    </row>
    <row r="381" ht="15.75" customHeight="1">
      <c r="B381" s="70"/>
      <c r="D381" s="71"/>
      <c r="E381" s="71"/>
      <c r="U381" s="72"/>
    </row>
    <row r="382" ht="15.75" customHeight="1">
      <c r="B382" s="70"/>
      <c r="D382" s="71"/>
      <c r="E382" s="71"/>
      <c r="U382" s="72"/>
    </row>
    <row r="383" ht="15.75" customHeight="1">
      <c r="B383" s="70"/>
      <c r="D383" s="71"/>
      <c r="E383" s="71"/>
      <c r="U383" s="72"/>
    </row>
    <row r="384" ht="15.75" customHeight="1">
      <c r="B384" s="70"/>
      <c r="D384" s="71"/>
      <c r="E384" s="71"/>
      <c r="U384" s="72"/>
    </row>
    <row r="385" ht="15.75" customHeight="1">
      <c r="B385" s="70"/>
      <c r="D385" s="71"/>
      <c r="E385" s="71"/>
      <c r="U385" s="72"/>
    </row>
    <row r="386" ht="15.75" customHeight="1">
      <c r="B386" s="70"/>
      <c r="D386" s="71"/>
      <c r="E386" s="71"/>
      <c r="U386" s="72"/>
    </row>
    <row r="387" ht="15.75" customHeight="1">
      <c r="B387" s="70"/>
      <c r="D387" s="71"/>
      <c r="E387" s="71"/>
      <c r="U387" s="72"/>
    </row>
    <row r="388" ht="15.75" customHeight="1">
      <c r="B388" s="70"/>
      <c r="D388" s="71"/>
      <c r="E388" s="71"/>
      <c r="U388" s="72"/>
    </row>
    <row r="389" ht="15.75" customHeight="1">
      <c r="B389" s="70"/>
      <c r="D389" s="71"/>
      <c r="E389" s="71"/>
      <c r="U389" s="72"/>
    </row>
    <row r="390" ht="15.75" customHeight="1">
      <c r="B390" s="70"/>
      <c r="D390" s="71"/>
      <c r="E390" s="71"/>
      <c r="U390" s="72"/>
    </row>
    <row r="391" ht="15.75" customHeight="1">
      <c r="B391" s="70"/>
      <c r="D391" s="71"/>
      <c r="E391" s="71"/>
      <c r="U391" s="72"/>
    </row>
    <row r="392" ht="15.75" customHeight="1">
      <c r="B392" s="70"/>
      <c r="D392" s="71"/>
      <c r="E392" s="71"/>
      <c r="U392" s="72"/>
    </row>
    <row r="393" ht="15.75" customHeight="1">
      <c r="B393" s="70"/>
      <c r="D393" s="71"/>
      <c r="E393" s="71"/>
      <c r="U393" s="72"/>
    </row>
    <row r="394" ht="15.75" customHeight="1">
      <c r="B394" s="70"/>
      <c r="D394" s="71"/>
      <c r="E394" s="71"/>
      <c r="U394" s="72"/>
    </row>
    <row r="395" ht="15.75" customHeight="1">
      <c r="B395" s="70"/>
      <c r="D395" s="71"/>
      <c r="E395" s="71"/>
      <c r="U395" s="72"/>
    </row>
    <row r="396" ht="15.75" customHeight="1">
      <c r="B396" s="70"/>
      <c r="D396" s="71"/>
      <c r="E396" s="71"/>
      <c r="U396" s="72"/>
    </row>
    <row r="397" ht="15.75" customHeight="1">
      <c r="B397" s="70"/>
      <c r="D397" s="71"/>
      <c r="E397" s="71"/>
      <c r="U397" s="72"/>
    </row>
    <row r="398" ht="15.75" customHeight="1">
      <c r="B398" s="70"/>
      <c r="D398" s="71"/>
      <c r="E398" s="71"/>
      <c r="U398" s="72"/>
    </row>
    <row r="399" ht="15.75" customHeight="1">
      <c r="B399" s="70"/>
      <c r="D399" s="71"/>
      <c r="E399" s="71"/>
      <c r="U399" s="72"/>
    </row>
    <row r="400" ht="15.75" customHeight="1">
      <c r="B400" s="70"/>
      <c r="D400" s="71"/>
      <c r="E400" s="71"/>
      <c r="U400" s="72"/>
    </row>
    <row r="401" ht="15.75" customHeight="1">
      <c r="B401" s="70"/>
      <c r="D401" s="71"/>
      <c r="E401" s="71"/>
      <c r="U401" s="72"/>
    </row>
    <row r="402" ht="15.75" customHeight="1">
      <c r="B402" s="70"/>
      <c r="D402" s="71"/>
      <c r="E402" s="71"/>
      <c r="U402" s="72"/>
    </row>
    <row r="403" ht="15.75" customHeight="1">
      <c r="B403" s="70"/>
      <c r="D403" s="71"/>
      <c r="E403" s="71"/>
      <c r="U403" s="72"/>
    </row>
    <row r="404" ht="15.75" customHeight="1">
      <c r="B404" s="70"/>
      <c r="D404" s="71"/>
      <c r="E404" s="71"/>
      <c r="U404" s="72"/>
    </row>
    <row r="405" ht="15.75" customHeight="1">
      <c r="B405" s="70"/>
      <c r="D405" s="71"/>
      <c r="E405" s="71"/>
      <c r="U405" s="72"/>
    </row>
    <row r="406" ht="15.75" customHeight="1">
      <c r="B406" s="70"/>
      <c r="D406" s="71"/>
      <c r="E406" s="71"/>
      <c r="U406" s="72"/>
    </row>
    <row r="407" ht="15.75" customHeight="1">
      <c r="B407" s="70"/>
      <c r="D407" s="71"/>
      <c r="E407" s="71"/>
      <c r="U407" s="72"/>
    </row>
    <row r="408" ht="15.75" customHeight="1">
      <c r="B408" s="70"/>
      <c r="D408" s="71"/>
      <c r="E408" s="71"/>
      <c r="U408" s="72"/>
    </row>
    <row r="409" ht="15.75" customHeight="1">
      <c r="B409" s="70"/>
      <c r="D409" s="71"/>
      <c r="E409" s="71"/>
      <c r="U409" s="72"/>
    </row>
    <row r="410" ht="15.75" customHeight="1">
      <c r="B410" s="70"/>
      <c r="D410" s="71"/>
      <c r="E410" s="71"/>
      <c r="U410" s="72"/>
    </row>
    <row r="411" ht="15.75" customHeight="1">
      <c r="B411" s="70"/>
      <c r="D411" s="71"/>
      <c r="E411" s="71"/>
      <c r="U411" s="72"/>
    </row>
    <row r="412" ht="15.75" customHeight="1">
      <c r="B412" s="70"/>
      <c r="D412" s="71"/>
      <c r="E412" s="71"/>
      <c r="U412" s="72"/>
    </row>
    <row r="413" ht="15.75" customHeight="1">
      <c r="B413" s="70"/>
      <c r="D413" s="71"/>
      <c r="E413" s="71"/>
      <c r="U413" s="72"/>
    </row>
    <row r="414" ht="15.75" customHeight="1">
      <c r="B414" s="70"/>
      <c r="D414" s="71"/>
      <c r="E414" s="71"/>
      <c r="U414" s="72"/>
    </row>
    <row r="415" ht="15.75" customHeight="1">
      <c r="B415" s="70"/>
      <c r="D415" s="71"/>
      <c r="E415" s="71"/>
      <c r="U415" s="72"/>
    </row>
    <row r="416" ht="15.75" customHeight="1">
      <c r="B416" s="70"/>
      <c r="D416" s="71"/>
      <c r="E416" s="71"/>
      <c r="U416" s="72"/>
    </row>
    <row r="417" ht="15.75" customHeight="1">
      <c r="B417" s="70"/>
      <c r="D417" s="71"/>
      <c r="E417" s="71"/>
      <c r="U417" s="72"/>
    </row>
    <row r="418" ht="15.75" customHeight="1">
      <c r="B418" s="70"/>
      <c r="D418" s="71"/>
      <c r="E418" s="71"/>
      <c r="U418" s="72"/>
    </row>
    <row r="419" ht="15.75" customHeight="1">
      <c r="B419" s="70"/>
      <c r="D419" s="71"/>
      <c r="E419" s="71"/>
      <c r="U419" s="72"/>
    </row>
    <row r="420" ht="15.75" customHeight="1">
      <c r="B420" s="70"/>
      <c r="D420" s="71"/>
      <c r="E420" s="71"/>
      <c r="U420" s="72"/>
    </row>
    <row r="421" ht="15.75" customHeight="1">
      <c r="B421" s="70"/>
      <c r="D421" s="71"/>
      <c r="E421" s="71"/>
      <c r="U421" s="72"/>
    </row>
    <row r="422" ht="15.75" customHeight="1">
      <c r="B422" s="70"/>
      <c r="D422" s="71"/>
      <c r="E422" s="71"/>
      <c r="U422" s="72"/>
    </row>
    <row r="423" ht="15.75" customHeight="1">
      <c r="B423" s="70"/>
      <c r="D423" s="71"/>
      <c r="E423" s="71"/>
      <c r="U423" s="72"/>
    </row>
    <row r="424" ht="15.75" customHeight="1">
      <c r="B424" s="70"/>
      <c r="D424" s="71"/>
      <c r="E424" s="71"/>
      <c r="U424" s="72"/>
    </row>
    <row r="425" ht="15.75" customHeight="1">
      <c r="B425" s="70"/>
      <c r="D425" s="71"/>
      <c r="E425" s="71"/>
      <c r="U425" s="72"/>
    </row>
    <row r="426" ht="15.75" customHeight="1">
      <c r="B426" s="70"/>
      <c r="D426" s="71"/>
      <c r="E426" s="71"/>
      <c r="U426" s="72"/>
    </row>
    <row r="427" ht="15.75" customHeight="1">
      <c r="B427" s="70"/>
      <c r="D427" s="71"/>
      <c r="E427" s="71"/>
      <c r="U427" s="72"/>
    </row>
    <row r="428" ht="15.75" customHeight="1">
      <c r="B428" s="70"/>
      <c r="D428" s="71"/>
      <c r="E428" s="71"/>
      <c r="U428" s="72"/>
    </row>
    <row r="429" ht="15.75" customHeight="1">
      <c r="B429" s="70"/>
      <c r="D429" s="71"/>
      <c r="E429" s="71"/>
      <c r="U429" s="72"/>
    </row>
    <row r="430" ht="15.75" customHeight="1">
      <c r="B430" s="70"/>
      <c r="D430" s="71"/>
      <c r="E430" s="71"/>
      <c r="U430" s="72"/>
    </row>
    <row r="431" ht="15.75" customHeight="1">
      <c r="B431" s="70"/>
      <c r="D431" s="71"/>
      <c r="E431" s="71"/>
      <c r="U431" s="72"/>
    </row>
    <row r="432" ht="15.75" customHeight="1">
      <c r="B432" s="70"/>
      <c r="D432" s="71"/>
      <c r="E432" s="71"/>
      <c r="U432" s="72"/>
    </row>
    <row r="433" ht="15.75" customHeight="1">
      <c r="B433" s="70"/>
      <c r="D433" s="71"/>
      <c r="E433" s="71"/>
      <c r="U433" s="72"/>
    </row>
    <row r="434" ht="15.75" customHeight="1">
      <c r="B434" s="70"/>
      <c r="D434" s="71"/>
      <c r="E434" s="71"/>
      <c r="U434" s="72"/>
    </row>
    <row r="435" ht="15.75" customHeight="1">
      <c r="B435" s="70"/>
      <c r="D435" s="71"/>
      <c r="E435" s="71"/>
      <c r="U435" s="72"/>
    </row>
    <row r="436" ht="15.75" customHeight="1">
      <c r="B436" s="70"/>
      <c r="D436" s="71"/>
      <c r="E436" s="71"/>
      <c r="U436" s="72"/>
    </row>
    <row r="437" ht="15.75" customHeight="1">
      <c r="B437" s="70"/>
      <c r="D437" s="71"/>
      <c r="E437" s="71"/>
      <c r="U437" s="72"/>
    </row>
    <row r="438" ht="15.75" customHeight="1">
      <c r="B438" s="70"/>
      <c r="D438" s="71"/>
      <c r="E438" s="71"/>
      <c r="U438" s="72"/>
    </row>
    <row r="439" ht="15.75" customHeight="1">
      <c r="B439" s="70"/>
      <c r="D439" s="71"/>
      <c r="E439" s="71"/>
      <c r="U439" s="72"/>
    </row>
    <row r="440" ht="15.75" customHeight="1">
      <c r="B440" s="70"/>
      <c r="D440" s="71"/>
      <c r="E440" s="71"/>
      <c r="U440" s="72"/>
    </row>
    <row r="441" ht="15.75" customHeight="1">
      <c r="B441" s="70"/>
      <c r="D441" s="71"/>
      <c r="E441" s="71"/>
      <c r="U441" s="72"/>
    </row>
    <row r="442" ht="15.75" customHeight="1">
      <c r="B442" s="70"/>
      <c r="D442" s="71"/>
      <c r="E442" s="71"/>
      <c r="U442" s="72"/>
    </row>
    <row r="443" ht="15.75" customHeight="1">
      <c r="B443" s="70"/>
      <c r="D443" s="71"/>
      <c r="E443" s="71"/>
      <c r="U443" s="72"/>
    </row>
    <row r="444" ht="15.75" customHeight="1">
      <c r="B444" s="70"/>
      <c r="D444" s="71"/>
      <c r="E444" s="71"/>
      <c r="U444" s="72"/>
    </row>
    <row r="445" ht="15.75" customHeight="1">
      <c r="B445" s="70"/>
      <c r="D445" s="71"/>
      <c r="E445" s="71"/>
      <c r="U445" s="72"/>
    </row>
    <row r="446" ht="15.75" customHeight="1">
      <c r="B446" s="70"/>
      <c r="D446" s="71"/>
      <c r="E446" s="71"/>
      <c r="U446" s="72"/>
    </row>
    <row r="447" ht="15.75" customHeight="1">
      <c r="B447" s="70"/>
      <c r="D447" s="71"/>
      <c r="E447" s="71"/>
      <c r="U447" s="72"/>
    </row>
    <row r="448" ht="15.75" customHeight="1">
      <c r="B448" s="70"/>
      <c r="D448" s="71"/>
      <c r="E448" s="71"/>
      <c r="U448" s="72"/>
    </row>
    <row r="449" ht="15.75" customHeight="1">
      <c r="B449" s="70"/>
      <c r="D449" s="71"/>
      <c r="E449" s="71"/>
      <c r="U449" s="72"/>
    </row>
    <row r="450" ht="15.75" customHeight="1">
      <c r="B450" s="70"/>
      <c r="D450" s="71"/>
      <c r="E450" s="71"/>
      <c r="U450" s="72"/>
    </row>
    <row r="451" ht="15.75" customHeight="1">
      <c r="B451" s="70"/>
      <c r="D451" s="71"/>
      <c r="E451" s="71"/>
      <c r="U451" s="72"/>
    </row>
    <row r="452" ht="15.75" customHeight="1">
      <c r="B452" s="70"/>
      <c r="D452" s="71"/>
      <c r="E452" s="71"/>
      <c r="U452" s="72"/>
    </row>
    <row r="453" ht="15.75" customHeight="1">
      <c r="B453" s="70"/>
      <c r="D453" s="71"/>
      <c r="E453" s="71"/>
      <c r="U453" s="72"/>
    </row>
    <row r="454" ht="15.75" customHeight="1">
      <c r="B454" s="70"/>
      <c r="D454" s="71"/>
      <c r="E454" s="71"/>
      <c r="U454" s="72"/>
    </row>
    <row r="455" ht="15.75" customHeight="1">
      <c r="B455" s="70"/>
      <c r="D455" s="71"/>
      <c r="E455" s="71"/>
      <c r="U455" s="72"/>
    </row>
    <row r="456" ht="15.75" customHeight="1">
      <c r="B456" s="70"/>
      <c r="D456" s="71"/>
      <c r="E456" s="71"/>
      <c r="U456" s="72"/>
    </row>
    <row r="457" ht="15.75" customHeight="1">
      <c r="B457" s="70"/>
      <c r="D457" s="71"/>
      <c r="E457" s="71"/>
      <c r="U457" s="72"/>
    </row>
    <row r="458" ht="15.75" customHeight="1">
      <c r="B458" s="70"/>
      <c r="D458" s="71"/>
      <c r="E458" s="71"/>
      <c r="U458" s="72"/>
    </row>
    <row r="459" ht="15.75" customHeight="1">
      <c r="B459" s="70"/>
      <c r="D459" s="71"/>
      <c r="E459" s="71"/>
      <c r="U459" s="72"/>
    </row>
    <row r="460" ht="15.75" customHeight="1">
      <c r="B460" s="70"/>
      <c r="D460" s="71"/>
      <c r="E460" s="71"/>
      <c r="U460" s="72"/>
    </row>
    <row r="461" ht="15.75" customHeight="1">
      <c r="B461" s="70"/>
      <c r="D461" s="71"/>
      <c r="E461" s="71"/>
      <c r="U461" s="72"/>
    </row>
    <row r="462" ht="15.75" customHeight="1">
      <c r="B462" s="70"/>
      <c r="D462" s="71"/>
      <c r="E462" s="71"/>
      <c r="U462" s="72"/>
    </row>
    <row r="463" ht="15.75" customHeight="1">
      <c r="B463" s="70"/>
      <c r="D463" s="71"/>
      <c r="E463" s="71"/>
      <c r="U463" s="72"/>
    </row>
    <row r="464" ht="15.75" customHeight="1">
      <c r="B464" s="70"/>
      <c r="D464" s="71"/>
      <c r="E464" s="71"/>
      <c r="U464" s="72"/>
    </row>
    <row r="465" ht="15.75" customHeight="1">
      <c r="B465" s="70"/>
      <c r="D465" s="71"/>
      <c r="E465" s="71"/>
      <c r="U465" s="72"/>
    </row>
    <row r="466" ht="15.75" customHeight="1">
      <c r="B466" s="70"/>
      <c r="D466" s="71"/>
      <c r="E466" s="71"/>
      <c r="U466" s="72"/>
    </row>
    <row r="467" ht="15.75" customHeight="1">
      <c r="B467" s="70"/>
      <c r="D467" s="71"/>
      <c r="E467" s="71"/>
      <c r="U467" s="72"/>
    </row>
    <row r="468" ht="15.75" customHeight="1">
      <c r="B468" s="70"/>
      <c r="D468" s="71"/>
      <c r="E468" s="71"/>
      <c r="U468" s="72"/>
    </row>
    <row r="469" ht="15.75" customHeight="1">
      <c r="B469" s="70"/>
      <c r="D469" s="71"/>
      <c r="E469" s="71"/>
      <c r="U469" s="72"/>
    </row>
    <row r="470" ht="15.75" customHeight="1">
      <c r="B470" s="70"/>
      <c r="D470" s="71"/>
      <c r="E470" s="71"/>
      <c r="U470" s="72"/>
    </row>
    <row r="471" ht="15.75" customHeight="1">
      <c r="B471" s="70"/>
      <c r="D471" s="71"/>
      <c r="E471" s="71"/>
      <c r="U471" s="72"/>
    </row>
    <row r="472" ht="15.75" customHeight="1">
      <c r="B472" s="70"/>
      <c r="D472" s="71"/>
      <c r="E472" s="71"/>
      <c r="U472" s="72"/>
    </row>
    <row r="473" ht="15.75" customHeight="1">
      <c r="B473" s="70"/>
      <c r="D473" s="71"/>
      <c r="E473" s="71"/>
      <c r="U473" s="72"/>
    </row>
    <row r="474" ht="15.75" customHeight="1">
      <c r="B474" s="70"/>
      <c r="D474" s="71"/>
      <c r="E474" s="71"/>
      <c r="U474" s="72"/>
    </row>
    <row r="475" ht="15.75" customHeight="1">
      <c r="B475" s="70"/>
      <c r="D475" s="71"/>
      <c r="E475" s="71"/>
      <c r="U475" s="72"/>
    </row>
    <row r="476" ht="15.75" customHeight="1">
      <c r="B476" s="70"/>
      <c r="D476" s="71"/>
      <c r="E476" s="71"/>
      <c r="U476" s="72"/>
    </row>
    <row r="477" ht="15.75" customHeight="1">
      <c r="B477" s="70"/>
      <c r="D477" s="71"/>
      <c r="E477" s="71"/>
      <c r="U477" s="72"/>
    </row>
    <row r="478" ht="15.75" customHeight="1">
      <c r="B478" s="70"/>
      <c r="D478" s="71"/>
      <c r="E478" s="71"/>
      <c r="U478" s="72"/>
    </row>
    <row r="479" ht="15.75" customHeight="1">
      <c r="B479" s="70"/>
      <c r="D479" s="71"/>
      <c r="E479" s="71"/>
      <c r="U479" s="72"/>
    </row>
    <row r="480" ht="15.75" customHeight="1">
      <c r="B480" s="70"/>
      <c r="D480" s="71"/>
      <c r="E480" s="71"/>
      <c r="U480" s="72"/>
    </row>
    <row r="481" ht="15.75" customHeight="1">
      <c r="B481" s="70"/>
      <c r="D481" s="71"/>
      <c r="E481" s="71"/>
      <c r="U481" s="72"/>
    </row>
    <row r="482" ht="15.75" customHeight="1">
      <c r="B482" s="70"/>
      <c r="D482" s="71"/>
      <c r="E482" s="71"/>
      <c r="U482" s="72"/>
    </row>
    <row r="483" ht="15.75" customHeight="1">
      <c r="B483" s="70"/>
      <c r="D483" s="71"/>
      <c r="E483" s="71"/>
      <c r="U483" s="72"/>
    </row>
    <row r="484" ht="15.75" customHeight="1">
      <c r="B484" s="70"/>
      <c r="D484" s="71"/>
      <c r="E484" s="71"/>
      <c r="U484" s="72"/>
    </row>
    <row r="485" ht="15.75" customHeight="1">
      <c r="B485" s="70"/>
      <c r="D485" s="71"/>
      <c r="E485" s="71"/>
      <c r="U485" s="72"/>
    </row>
    <row r="486" ht="15.75" customHeight="1">
      <c r="B486" s="70"/>
      <c r="D486" s="71"/>
      <c r="E486" s="71"/>
      <c r="U486" s="72"/>
    </row>
    <row r="487" ht="15.75" customHeight="1">
      <c r="B487" s="70"/>
      <c r="D487" s="71"/>
      <c r="E487" s="71"/>
      <c r="U487" s="72"/>
    </row>
    <row r="488" ht="15.75" customHeight="1">
      <c r="B488" s="70"/>
      <c r="D488" s="71"/>
      <c r="E488" s="71"/>
      <c r="U488" s="72"/>
    </row>
    <row r="489" ht="15.75" customHeight="1">
      <c r="B489" s="70"/>
      <c r="D489" s="71"/>
      <c r="E489" s="71"/>
      <c r="U489" s="72"/>
    </row>
    <row r="490" ht="15.75" customHeight="1">
      <c r="B490" s="70"/>
      <c r="D490" s="71"/>
      <c r="E490" s="71"/>
      <c r="U490" s="72"/>
    </row>
    <row r="491" ht="15.75" customHeight="1">
      <c r="B491" s="70"/>
      <c r="D491" s="71"/>
      <c r="E491" s="71"/>
      <c r="U491" s="72"/>
    </row>
    <row r="492" ht="15.75" customHeight="1">
      <c r="B492" s="70"/>
      <c r="D492" s="71"/>
      <c r="E492" s="71"/>
      <c r="U492" s="72"/>
    </row>
    <row r="493" ht="15.75" customHeight="1">
      <c r="B493" s="70"/>
      <c r="D493" s="71"/>
      <c r="E493" s="71"/>
      <c r="U493" s="72"/>
    </row>
    <row r="494" ht="15.75" customHeight="1">
      <c r="B494" s="70"/>
      <c r="D494" s="71"/>
      <c r="E494" s="71"/>
      <c r="U494" s="72"/>
    </row>
    <row r="495" ht="15.75" customHeight="1">
      <c r="B495" s="70"/>
      <c r="D495" s="71"/>
      <c r="E495" s="71"/>
      <c r="U495" s="72"/>
    </row>
    <row r="496" ht="15.75" customHeight="1">
      <c r="B496" s="70"/>
      <c r="D496" s="71"/>
      <c r="E496" s="71"/>
      <c r="U496" s="72"/>
    </row>
    <row r="497" ht="15.75" customHeight="1">
      <c r="B497" s="70"/>
      <c r="D497" s="71"/>
      <c r="E497" s="71"/>
      <c r="U497" s="72"/>
    </row>
    <row r="498" ht="15.75" customHeight="1">
      <c r="B498" s="70"/>
      <c r="D498" s="71"/>
      <c r="E498" s="71"/>
      <c r="U498" s="72"/>
    </row>
    <row r="499" ht="15.75" customHeight="1">
      <c r="B499" s="70"/>
      <c r="D499" s="71"/>
      <c r="E499" s="71"/>
      <c r="U499" s="72"/>
    </row>
    <row r="500" ht="15.75" customHeight="1">
      <c r="B500" s="70"/>
      <c r="D500" s="71"/>
      <c r="E500" s="71"/>
      <c r="U500" s="72"/>
    </row>
    <row r="501" ht="15.75" customHeight="1">
      <c r="B501" s="70"/>
      <c r="D501" s="71"/>
      <c r="E501" s="71"/>
      <c r="U501" s="72"/>
    </row>
    <row r="502" ht="15.75" customHeight="1">
      <c r="B502" s="70"/>
      <c r="D502" s="71"/>
      <c r="E502" s="71"/>
      <c r="U502" s="72"/>
    </row>
    <row r="503" ht="15.75" customHeight="1">
      <c r="B503" s="70"/>
      <c r="D503" s="71"/>
      <c r="E503" s="71"/>
      <c r="U503" s="72"/>
    </row>
    <row r="504" ht="15.75" customHeight="1">
      <c r="B504" s="70"/>
      <c r="D504" s="71"/>
      <c r="E504" s="71"/>
      <c r="U504" s="72"/>
    </row>
    <row r="505" ht="15.75" customHeight="1">
      <c r="B505" s="70"/>
      <c r="D505" s="71"/>
      <c r="E505" s="71"/>
      <c r="U505" s="72"/>
    </row>
    <row r="506" ht="15.75" customHeight="1">
      <c r="B506" s="70"/>
      <c r="D506" s="71"/>
      <c r="E506" s="71"/>
      <c r="U506" s="72"/>
    </row>
    <row r="507" ht="15.75" customHeight="1">
      <c r="B507" s="70"/>
      <c r="D507" s="71"/>
      <c r="E507" s="71"/>
      <c r="U507" s="72"/>
    </row>
    <row r="508" ht="15.75" customHeight="1">
      <c r="B508" s="70"/>
      <c r="D508" s="71"/>
      <c r="E508" s="71"/>
      <c r="U508" s="72"/>
    </row>
    <row r="509" ht="15.75" customHeight="1">
      <c r="B509" s="70"/>
      <c r="D509" s="71"/>
      <c r="E509" s="71"/>
      <c r="U509" s="72"/>
    </row>
    <row r="510" ht="15.75" customHeight="1">
      <c r="B510" s="70"/>
      <c r="D510" s="71"/>
      <c r="E510" s="71"/>
      <c r="U510" s="72"/>
    </row>
    <row r="511" ht="15.75" customHeight="1">
      <c r="B511" s="70"/>
      <c r="D511" s="71"/>
      <c r="E511" s="71"/>
      <c r="U511" s="72"/>
    </row>
    <row r="512" ht="15.75" customHeight="1">
      <c r="B512" s="70"/>
      <c r="D512" s="71"/>
      <c r="E512" s="71"/>
      <c r="U512" s="72"/>
    </row>
    <row r="513" ht="15.75" customHeight="1">
      <c r="B513" s="70"/>
      <c r="D513" s="71"/>
      <c r="E513" s="71"/>
      <c r="U513" s="72"/>
    </row>
    <row r="514" ht="15.75" customHeight="1">
      <c r="B514" s="70"/>
      <c r="D514" s="71"/>
      <c r="E514" s="71"/>
      <c r="U514" s="72"/>
    </row>
    <row r="515" ht="15.75" customHeight="1">
      <c r="B515" s="70"/>
      <c r="D515" s="71"/>
      <c r="E515" s="71"/>
      <c r="U515" s="72"/>
    </row>
    <row r="516" ht="15.75" customHeight="1">
      <c r="B516" s="70"/>
      <c r="D516" s="71"/>
      <c r="E516" s="71"/>
      <c r="U516" s="72"/>
    </row>
    <row r="517" ht="15.75" customHeight="1">
      <c r="B517" s="70"/>
      <c r="D517" s="71"/>
      <c r="E517" s="71"/>
      <c r="U517" s="72"/>
    </row>
    <row r="518" ht="15.75" customHeight="1">
      <c r="B518" s="70"/>
      <c r="D518" s="71"/>
      <c r="E518" s="71"/>
      <c r="U518" s="72"/>
    </row>
    <row r="519" ht="15.75" customHeight="1">
      <c r="B519" s="70"/>
      <c r="D519" s="71"/>
      <c r="E519" s="71"/>
      <c r="U519" s="72"/>
    </row>
    <row r="520" ht="15.75" customHeight="1">
      <c r="B520" s="70"/>
      <c r="D520" s="71"/>
      <c r="E520" s="71"/>
      <c r="U520" s="72"/>
    </row>
    <row r="521" ht="15.75" customHeight="1">
      <c r="B521" s="70"/>
      <c r="D521" s="71"/>
      <c r="E521" s="71"/>
      <c r="U521" s="72"/>
    </row>
    <row r="522" ht="15.75" customHeight="1">
      <c r="B522" s="70"/>
      <c r="D522" s="71"/>
      <c r="E522" s="71"/>
      <c r="U522" s="72"/>
    </row>
    <row r="523" ht="15.75" customHeight="1">
      <c r="B523" s="70"/>
      <c r="D523" s="71"/>
      <c r="E523" s="71"/>
      <c r="U523" s="72"/>
    </row>
    <row r="524" ht="15.75" customHeight="1">
      <c r="B524" s="70"/>
      <c r="D524" s="71"/>
      <c r="E524" s="71"/>
      <c r="U524" s="72"/>
    </row>
    <row r="525" ht="15.75" customHeight="1">
      <c r="B525" s="70"/>
      <c r="D525" s="71"/>
      <c r="E525" s="71"/>
      <c r="U525" s="72"/>
    </row>
    <row r="526" ht="15.75" customHeight="1">
      <c r="B526" s="70"/>
      <c r="D526" s="71"/>
      <c r="E526" s="71"/>
      <c r="U526" s="72"/>
    </row>
    <row r="527" ht="15.75" customHeight="1">
      <c r="B527" s="70"/>
      <c r="D527" s="71"/>
      <c r="E527" s="71"/>
      <c r="U527" s="72"/>
    </row>
    <row r="528" ht="15.75" customHeight="1">
      <c r="B528" s="70"/>
      <c r="D528" s="71"/>
      <c r="E528" s="71"/>
      <c r="U528" s="72"/>
    </row>
    <row r="529" ht="15.75" customHeight="1">
      <c r="B529" s="70"/>
      <c r="D529" s="71"/>
      <c r="E529" s="71"/>
      <c r="U529" s="72"/>
    </row>
    <row r="530" ht="15.75" customHeight="1">
      <c r="B530" s="70"/>
      <c r="D530" s="71"/>
      <c r="E530" s="71"/>
      <c r="U530" s="72"/>
    </row>
    <row r="531" ht="15.75" customHeight="1">
      <c r="B531" s="70"/>
      <c r="D531" s="71"/>
      <c r="E531" s="71"/>
      <c r="U531" s="72"/>
    </row>
    <row r="532" ht="15.75" customHeight="1">
      <c r="B532" s="70"/>
      <c r="D532" s="71"/>
      <c r="E532" s="71"/>
      <c r="U532" s="72"/>
    </row>
    <row r="533" ht="15.75" customHeight="1">
      <c r="B533" s="70"/>
      <c r="D533" s="71"/>
      <c r="E533" s="71"/>
      <c r="U533" s="72"/>
    </row>
    <row r="534" ht="15.75" customHeight="1">
      <c r="B534" s="70"/>
      <c r="D534" s="71"/>
      <c r="E534" s="71"/>
      <c r="U534" s="72"/>
    </row>
    <row r="535" ht="15.75" customHeight="1">
      <c r="B535" s="70"/>
      <c r="D535" s="71"/>
      <c r="E535" s="71"/>
      <c r="U535" s="72"/>
    </row>
    <row r="536" ht="15.75" customHeight="1">
      <c r="B536" s="70"/>
      <c r="D536" s="71"/>
      <c r="E536" s="71"/>
      <c r="U536" s="72"/>
    </row>
    <row r="537" ht="15.75" customHeight="1">
      <c r="B537" s="70"/>
      <c r="D537" s="71"/>
      <c r="E537" s="71"/>
      <c r="U537" s="72"/>
    </row>
    <row r="538" ht="15.75" customHeight="1">
      <c r="B538" s="70"/>
      <c r="D538" s="71"/>
      <c r="E538" s="71"/>
      <c r="U538" s="72"/>
    </row>
    <row r="539" ht="15.75" customHeight="1">
      <c r="B539" s="70"/>
      <c r="D539" s="71"/>
      <c r="E539" s="71"/>
      <c r="U539" s="72"/>
    </row>
    <row r="540" ht="15.75" customHeight="1">
      <c r="B540" s="70"/>
      <c r="D540" s="71"/>
      <c r="E540" s="71"/>
      <c r="U540" s="72"/>
    </row>
    <row r="541" ht="15.75" customHeight="1">
      <c r="B541" s="70"/>
      <c r="D541" s="71"/>
      <c r="E541" s="71"/>
      <c r="U541" s="72"/>
    </row>
    <row r="542" ht="15.75" customHeight="1">
      <c r="B542" s="70"/>
      <c r="D542" s="71"/>
      <c r="E542" s="71"/>
      <c r="U542" s="72"/>
    </row>
    <row r="543" ht="15.75" customHeight="1">
      <c r="B543" s="70"/>
      <c r="D543" s="71"/>
      <c r="E543" s="71"/>
      <c r="U543" s="72"/>
    </row>
    <row r="544" ht="15.75" customHeight="1">
      <c r="B544" s="70"/>
      <c r="D544" s="71"/>
      <c r="E544" s="71"/>
      <c r="U544" s="72"/>
    </row>
    <row r="545" ht="15.75" customHeight="1">
      <c r="B545" s="70"/>
      <c r="D545" s="71"/>
      <c r="E545" s="71"/>
      <c r="U545" s="72"/>
    </row>
    <row r="546" ht="15.75" customHeight="1">
      <c r="B546" s="70"/>
      <c r="D546" s="71"/>
      <c r="E546" s="71"/>
      <c r="U546" s="72"/>
    </row>
    <row r="547" ht="15.75" customHeight="1">
      <c r="B547" s="70"/>
      <c r="D547" s="71"/>
      <c r="E547" s="71"/>
      <c r="U547" s="72"/>
    </row>
    <row r="548" ht="15.75" customHeight="1">
      <c r="B548" s="70"/>
      <c r="D548" s="71"/>
      <c r="E548" s="71"/>
      <c r="U548" s="72"/>
    </row>
    <row r="549" ht="15.75" customHeight="1">
      <c r="B549" s="70"/>
      <c r="D549" s="71"/>
      <c r="E549" s="71"/>
      <c r="U549" s="72"/>
    </row>
    <row r="550" ht="15.75" customHeight="1">
      <c r="B550" s="70"/>
      <c r="D550" s="71"/>
      <c r="E550" s="71"/>
      <c r="U550" s="72"/>
    </row>
    <row r="551" ht="15.75" customHeight="1">
      <c r="B551" s="70"/>
      <c r="D551" s="71"/>
      <c r="E551" s="71"/>
      <c r="U551" s="72"/>
    </row>
    <row r="552" ht="15.75" customHeight="1">
      <c r="B552" s="70"/>
      <c r="D552" s="71"/>
      <c r="E552" s="71"/>
      <c r="U552" s="72"/>
    </row>
    <row r="553" ht="15.75" customHeight="1">
      <c r="B553" s="70"/>
      <c r="D553" s="71"/>
      <c r="E553" s="71"/>
      <c r="U553" s="72"/>
    </row>
    <row r="554" ht="15.75" customHeight="1">
      <c r="B554" s="70"/>
      <c r="D554" s="71"/>
      <c r="E554" s="71"/>
      <c r="U554" s="72"/>
    </row>
    <row r="555" ht="15.75" customHeight="1">
      <c r="B555" s="70"/>
      <c r="D555" s="71"/>
      <c r="E555" s="71"/>
      <c r="U555" s="72"/>
    </row>
    <row r="556" ht="15.75" customHeight="1">
      <c r="B556" s="70"/>
      <c r="D556" s="71"/>
      <c r="E556" s="71"/>
      <c r="U556" s="72"/>
    </row>
    <row r="557" ht="15.75" customHeight="1">
      <c r="B557" s="70"/>
      <c r="D557" s="71"/>
      <c r="E557" s="71"/>
      <c r="U557" s="72"/>
    </row>
    <row r="558" ht="15.75" customHeight="1">
      <c r="B558" s="70"/>
      <c r="D558" s="71"/>
      <c r="E558" s="71"/>
      <c r="U558" s="72"/>
    </row>
    <row r="559" ht="15.75" customHeight="1">
      <c r="B559" s="70"/>
      <c r="D559" s="71"/>
      <c r="E559" s="71"/>
      <c r="U559" s="72"/>
    </row>
    <row r="560" ht="15.75" customHeight="1">
      <c r="B560" s="70"/>
      <c r="D560" s="71"/>
      <c r="E560" s="71"/>
      <c r="U560" s="72"/>
    </row>
    <row r="561" ht="15.75" customHeight="1">
      <c r="B561" s="70"/>
      <c r="D561" s="71"/>
      <c r="E561" s="71"/>
      <c r="U561" s="72"/>
    </row>
    <row r="562" ht="15.75" customHeight="1">
      <c r="B562" s="70"/>
      <c r="D562" s="71"/>
      <c r="E562" s="71"/>
      <c r="U562" s="72"/>
    </row>
    <row r="563" ht="15.75" customHeight="1">
      <c r="B563" s="70"/>
      <c r="D563" s="71"/>
      <c r="E563" s="71"/>
      <c r="U563" s="72"/>
    </row>
    <row r="564" ht="15.75" customHeight="1">
      <c r="B564" s="70"/>
      <c r="D564" s="71"/>
      <c r="E564" s="71"/>
      <c r="U564" s="72"/>
    </row>
    <row r="565" ht="15.75" customHeight="1">
      <c r="B565" s="70"/>
      <c r="D565" s="71"/>
      <c r="E565" s="71"/>
      <c r="U565" s="72"/>
    </row>
    <row r="566" ht="15.75" customHeight="1">
      <c r="B566" s="70"/>
      <c r="D566" s="71"/>
      <c r="E566" s="71"/>
      <c r="U566" s="72"/>
    </row>
    <row r="567" ht="15.75" customHeight="1">
      <c r="B567" s="70"/>
      <c r="D567" s="71"/>
      <c r="E567" s="71"/>
      <c r="U567" s="72"/>
    </row>
    <row r="568" ht="15.75" customHeight="1">
      <c r="B568" s="70"/>
      <c r="D568" s="71"/>
      <c r="E568" s="71"/>
      <c r="U568" s="72"/>
    </row>
    <row r="569" ht="15.75" customHeight="1">
      <c r="B569" s="70"/>
      <c r="D569" s="71"/>
      <c r="E569" s="71"/>
      <c r="U569" s="72"/>
    </row>
    <row r="570" ht="15.75" customHeight="1">
      <c r="B570" s="70"/>
      <c r="D570" s="71"/>
      <c r="E570" s="71"/>
      <c r="U570" s="72"/>
    </row>
    <row r="571" ht="15.75" customHeight="1">
      <c r="B571" s="70"/>
      <c r="D571" s="71"/>
      <c r="E571" s="71"/>
      <c r="U571" s="72"/>
    </row>
    <row r="572" ht="15.75" customHeight="1">
      <c r="B572" s="70"/>
      <c r="D572" s="71"/>
      <c r="E572" s="71"/>
      <c r="U572" s="72"/>
    </row>
    <row r="573" ht="15.75" customHeight="1">
      <c r="B573" s="70"/>
      <c r="D573" s="71"/>
      <c r="E573" s="71"/>
      <c r="U573" s="72"/>
    </row>
    <row r="574" ht="15.75" customHeight="1">
      <c r="B574" s="70"/>
      <c r="D574" s="71"/>
      <c r="E574" s="71"/>
      <c r="U574" s="72"/>
    </row>
    <row r="575" ht="15.75" customHeight="1">
      <c r="B575" s="70"/>
      <c r="D575" s="71"/>
      <c r="E575" s="71"/>
      <c r="U575" s="72"/>
    </row>
    <row r="576" ht="15.75" customHeight="1">
      <c r="B576" s="70"/>
      <c r="D576" s="71"/>
      <c r="E576" s="71"/>
      <c r="U576" s="72"/>
    </row>
    <row r="577" ht="15.75" customHeight="1">
      <c r="B577" s="70"/>
      <c r="D577" s="71"/>
      <c r="E577" s="71"/>
      <c r="U577" s="72"/>
    </row>
    <row r="578" ht="15.75" customHeight="1">
      <c r="B578" s="70"/>
      <c r="D578" s="71"/>
      <c r="E578" s="71"/>
      <c r="U578" s="72"/>
    </row>
    <row r="579" ht="15.75" customHeight="1">
      <c r="B579" s="70"/>
      <c r="D579" s="71"/>
      <c r="E579" s="71"/>
      <c r="U579" s="72"/>
    </row>
    <row r="580" ht="15.75" customHeight="1">
      <c r="B580" s="70"/>
      <c r="D580" s="71"/>
      <c r="E580" s="71"/>
      <c r="U580" s="72"/>
    </row>
    <row r="581" ht="15.75" customHeight="1">
      <c r="B581" s="70"/>
      <c r="D581" s="71"/>
      <c r="E581" s="71"/>
      <c r="U581" s="72"/>
    </row>
    <row r="582" ht="15.75" customHeight="1">
      <c r="B582" s="70"/>
      <c r="D582" s="71"/>
      <c r="E582" s="71"/>
      <c r="U582" s="72"/>
    </row>
    <row r="583" ht="15.75" customHeight="1">
      <c r="B583" s="70"/>
      <c r="D583" s="71"/>
      <c r="E583" s="71"/>
      <c r="U583" s="72"/>
    </row>
    <row r="584" ht="15.75" customHeight="1">
      <c r="B584" s="70"/>
      <c r="D584" s="71"/>
      <c r="E584" s="71"/>
      <c r="U584" s="72"/>
    </row>
    <row r="585" ht="15.75" customHeight="1">
      <c r="B585" s="70"/>
      <c r="D585" s="71"/>
      <c r="E585" s="71"/>
      <c r="U585" s="72"/>
    </row>
    <row r="586" ht="15.75" customHeight="1">
      <c r="B586" s="70"/>
      <c r="D586" s="71"/>
      <c r="E586" s="71"/>
      <c r="U586" s="72"/>
    </row>
    <row r="587" ht="15.75" customHeight="1">
      <c r="B587" s="70"/>
      <c r="D587" s="71"/>
      <c r="E587" s="71"/>
      <c r="U587" s="72"/>
    </row>
    <row r="588" ht="15.75" customHeight="1">
      <c r="B588" s="70"/>
      <c r="D588" s="71"/>
      <c r="E588" s="71"/>
      <c r="U588" s="72"/>
    </row>
    <row r="589" ht="15.75" customHeight="1">
      <c r="B589" s="70"/>
      <c r="D589" s="71"/>
      <c r="E589" s="71"/>
      <c r="U589" s="72"/>
    </row>
    <row r="590" ht="15.75" customHeight="1">
      <c r="B590" s="70"/>
      <c r="D590" s="71"/>
      <c r="E590" s="71"/>
      <c r="U590" s="72"/>
    </row>
    <row r="591" ht="15.75" customHeight="1">
      <c r="B591" s="70"/>
      <c r="D591" s="71"/>
      <c r="E591" s="71"/>
      <c r="U591" s="72"/>
    </row>
    <row r="592" ht="15.75" customHeight="1">
      <c r="B592" s="70"/>
      <c r="D592" s="71"/>
      <c r="E592" s="71"/>
      <c r="U592" s="72"/>
    </row>
    <row r="593" ht="15.75" customHeight="1">
      <c r="B593" s="70"/>
      <c r="D593" s="71"/>
      <c r="E593" s="71"/>
      <c r="U593" s="72"/>
    </row>
    <row r="594" ht="15.75" customHeight="1">
      <c r="B594" s="70"/>
      <c r="D594" s="71"/>
      <c r="E594" s="71"/>
      <c r="U594" s="72"/>
    </row>
    <row r="595" ht="15.75" customHeight="1">
      <c r="B595" s="70"/>
      <c r="D595" s="71"/>
      <c r="E595" s="71"/>
      <c r="U595" s="72"/>
    </row>
    <row r="596" ht="15.75" customHeight="1">
      <c r="B596" s="70"/>
      <c r="D596" s="71"/>
      <c r="E596" s="71"/>
      <c r="U596" s="72"/>
    </row>
    <row r="597" ht="15.75" customHeight="1">
      <c r="B597" s="70"/>
      <c r="D597" s="71"/>
      <c r="E597" s="71"/>
      <c r="U597" s="72"/>
    </row>
    <row r="598" ht="15.75" customHeight="1">
      <c r="B598" s="70"/>
      <c r="D598" s="71"/>
      <c r="E598" s="71"/>
      <c r="U598" s="72"/>
    </row>
    <row r="599" ht="15.75" customHeight="1">
      <c r="B599" s="70"/>
      <c r="D599" s="71"/>
      <c r="E599" s="71"/>
      <c r="U599" s="72"/>
    </row>
    <row r="600" ht="15.75" customHeight="1">
      <c r="B600" s="70"/>
      <c r="D600" s="71"/>
      <c r="E600" s="71"/>
      <c r="U600" s="72"/>
    </row>
    <row r="601" ht="15.75" customHeight="1">
      <c r="B601" s="70"/>
      <c r="D601" s="71"/>
      <c r="E601" s="71"/>
      <c r="U601" s="72"/>
    </row>
    <row r="602" ht="15.75" customHeight="1">
      <c r="B602" s="70"/>
      <c r="D602" s="71"/>
      <c r="E602" s="71"/>
      <c r="U602" s="72"/>
    </row>
    <row r="603" ht="15.75" customHeight="1">
      <c r="B603" s="70"/>
      <c r="D603" s="71"/>
      <c r="E603" s="71"/>
      <c r="U603" s="72"/>
    </row>
    <row r="604" ht="15.75" customHeight="1">
      <c r="B604" s="70"/>
      <c r="D604" s="71"/>
      <c r="E604" s="71"/>
      <c r="U604" s="72"/>
    </row>
    <row r="605" ht="15.75" customHeight="1">
      <c r="B605" s="70"/>
      <c r="D605" s="71"/>
      <c r="E605" s="71"/>
      <c r="U605" s="72"/>
    </row>
    <row r="606" ht="15.75" customHeight="1">
      <c r="B606" s="70"/>
      <c r="D606" s="71"/>
      <c r="E606" s="71"/>
      <c r="U606" s="72"/>
    </row>
    <row r="607" ht="15.75" customHeight="1">
      <c r="B607" s="70"/>
      <c r="D607" s="71"/>
      <c r="E607" s="71"/>
      <c r="U607" s="72"/>
    </row>
    <row r="608" ht="15.75" customHeight="1">
      <c r="B608" s="70"/>
      <c r="D608" s="71"/>
      <c r="E608" s="71"/>
      <c r="U608" s="72"/>
    </row>
    <row r="609" ht="15.75" customHeight="1">
      <c r="B609" s="70"/>
      <c r="D609" s="71"/>
      <c r="E609" s="71"/>
      <c r="U609" s="72"/>
    </row>
    <row r="610" ht="15.75" customHeight="1">
      <c r="B610" s="70"/>
      <c r="D610" s="71"/>
      <c r="E610" s="71"/>
      <c r="U610" s="72"/>
    </row>
    <row r="611" ht="15.75" customHeight="1">
      <c r="B611" s="70"/>
      <c r="D611" s="71"/>
      <c r="E611" s="71"/>
      <c r="U611" s="72"/>
    </row>
    <row r="612" ht="15.75" customHeight="1">
      <c r="B612" s="70"/>
      <c r="D612" s="71"/>
      <c r="E612" s="71"/>
      <c r="U612" s="72"/>
    </row>
    <row r="613" ht="15.75" customHeight="1">
      <c r="B613" s="70"/>
      <c r="D613" s="71"/>
      <c r="E613" s="71"/>
      <c r="U613" s="72"/>
    </row>
    <row r="614" ht="15.75" customHeight="1">
      <c r="B614" s="70"/>
      <c r="D614" s="71"/>
      <c r="E614" s="71"/>
      <c r="U614" s="72"/>
    </row>
    <row r="615" ht="15.75" customHeight="1">
      <c r="B615" s="70"/>
      <c r="D615" s="71"/>
      <c r="E615" s="71"/>
      <c r="U615" s="72"/>
    </row>
    <row r="616" ht="15.75" customHeight="1">
      <c r="B616" s="70"/>
      <c r="D616" s="71"/>
      <c r="E616" s="71"/>
      <c r="U616" s="72"/>
    </row>
    <row r="617" ht="15.75" customHeight="1">
      <c r="B617" s="70"/>
      <c r="D617" s="71"/>
      <c r="E617" s="71"/>
      <c r="U617" s="72"/>
    </row>
    <row r="618" ht="15.75" customHeight="1">
      <c r="B618" s="70"/>
      <c r="D618" s="71"/>
      <c r="E618" s="71"/>
      <c r="U618" s="72"/>
    </row>
    <row r="619" ht="15.75" customHeight="1">
      <c r="B619" s="70"/>
      <c r="D619" s="71"/>
      <c r="E619" s="71"/>
      <c r="U619" s="72"/>
    </row>
    <row r="620" ht="15.75" customHeight="1">
      <c r="B620" s="70"/>
      <c r="D620" s="71"/>
      <c r="E620" s="71"/>
      <c r="U620" s="72"/>
    </row>
    <row r="621" ht="15.75" customHeight="1">
      <c r="B621" s="70"/>
      <c r="D621" s="71"/>
      <c r="E621" s="71"/>
      <c r="U621" s="72"/>
    </row>
    <row r="622" ht="15.75" customHeight="1">
      <c r="B622" s="70"/>
      <c r="D622" s="71"/>
      <c r="E622" s="71"/>
      <c r="U622" s="72"/>
    </row>
    <row r="623" ht="15.75" customHeight="1">
      <c r="B623" s="70"/>
      <c r="D623" s="71"/>
      <c r="E623" s="71"/>
      <c r="U623" s="72"/>
    </row>
    <row r="624" ht="15.75" customHeight="1">
      <c r="B624" s="70"/>
      <c r="D624" s="71"/>
      <c r="E624" s="71"/>
      <c r="U624" s="72"/>
    </row>
    <row r="625" ht="15.75" customHeight="1">
      <c r="B625" s="70"/>
      <c r="D625" s="71"/>
      <c r="E625" s="71"/>
      <c r="U625" s="72"/>
    </row>
    <row r="626" ht="15.75" customHeight="1">
      <c r="B626" s="70"/>
      <c r="D626" s="71"/>
      <c r="E626" s="71"/>
      <c r="U626" s="72"/>
    </row>
    <row r="627" ht="15.75" customHeight="1">
      <c r="B627" s="70"/>
      <c r="D627" s="71"/>
      <c r="E627" s="71"/>
      <c r="U627" s="72"/>
    </row>
    <row r="628" ht="15.75" customHeight="1">
      <c r="B628" s="70"/>
      <c r="D628" s="71"/>
      <c r="E628" s="71"/>
      <c r="U628" s="72"/>
    </row>
    <row r="629" ht="15.75" customHeight="1">
      <c r="B629" s="70"/>
      <c r="D629" s="71"/>
      <c r="E629" s="71"/>
      <c r="U629" s="72"/>
    </row>
    <row r="630" ht="15.75" customHeight="1">
      <c r="B630" s="70"/>
      <c r="D630" s="71"/>
      <c r="E630" s="71"/>
      <c r="U630" s="72"/>
    </row>
    <row r="631" ht="15.75" customHeight="1">
      <c r="B631" s="70"/>
      <c r="D631" s="71"/>
      <c r="E631" s="71"/>
      <c r="U631" s="72"/>
    </row>
    <row r="632" ht="15.75" customHeight="1">
      <c r="B632" s="70"/>
      <c r="D632" s="71"/>
      <c r="E632" s="71"/>
      <c r="U632" s="72"/>
    </row>
    <row r="633" ht="15.75" customHeight="1">
      <c r="B633" s="70"/>
      <c r="D633" s="71"/>
      <c r="E633" s="71"/>
      <c r="U633" s="72"/>
    </row>
    <row r="634" ht="15.75" customHeight="1">
      <c r="B634" s="70"/>
      <c r="D634" s="71"/>
      <c r="E634" s="71"/>
      <c r="U634" s="72"/>
    </row>
    <row r="635" ht="15.75" customHeight="1">
      <c r="B635" s="70"/>
      <c r="D635" s="71"/>
      <c r="E635" s="71"/>
      <c r="U635" s="72"/>
    </row>
    <row r="636" ht="15.75" customHeight="1">
      <c r="B636" s="70"/>
      <c r="D636" s="71"/>
      <c r="E636" s="71"/>
      <c r="U636" s="72"/>
    </row>
    <row r="637" ht="15.75" customHeight="1">
      <c r="B637" s="70"/>
      <c r="D637" s="71"/>
      <c r="E637" s="71"/>
      <c r="U637" s="72"/>
    </row>
    <row r="638" ht="15.75" customHeight="1">
      <c r="B638" s="70"/>
      <c r="D638" s="71"/>
      <c r="E638" s="71"/>
      <c r="U638" s="72"/>
    </row>
    <row r="639" ht="15.75" customHeight="1">
      <c r="B639" s="70"/>
      <c r="D639" s="71"/>
      <c r="E639" s="71"/>
      <c r="U639" s="72"/>
    </row>
    <row r="640" ht="15.75" customHeight="1">
      <c r="B640" s="70"/>
      <c r="D640" s="71"/>
      <c r="E640" s="71"/>
      <c r="U640" s="72"/>
    </row>
    <row r="641" ht="15.75" customHeight="1">
      <c r="B641" s="70"/>
      <c r="D641" s="71"/>
      <c r="E641" s="71"/>
      <c r="U641" s="72"/>
    </row>
    <row r="642" ht="15.75" customHeight="1">
      <c r="B642" s="70"/>
      <c r="D642" s="71"/>
      <c r="E642" s="71"/>
      <c r="U642" s="72"/>
    </row>
    <row r="643" ht="15.75" customHeight="1">
      <c r="B643" s="70"/>
      <c r="D643" s="71"/>
      <c r="E643" s="71"/>
      <c r="U643" s="72"/>
    </row>
    <row r="644" ht="15.75" customHeight="1">
      <c r="B644" s="70"/>
      <c r="D644" s="71"/>
      <c r="E644" s="71"/>
      <c r="U644" s="72"/>
    </row>
    <row r="645" ht="15.75" customHeight="1">
      <c r="B645" s="70"/>
      <c r="D645" s="71"/>
      <c r="E645" s="71"/>
      <c r="U645" s="72"/>
    </row>
    <row r="646" ht="15.75" customHeight="1">
      <c r="B646" s="70"/>
      <c r="D646" s="71"/>
      <c r="E646" s="71"/>
      <c r="U646" s="72"/>
    </row>
    <row r="647" ht="15.75" customHeight="1">
      <c r="B647" s="70"/>
      <c r="D647" s="71"/>
      <c r="E647" s="71"/>
      <c r="U647" s="72"/>
    </row>
    <row r="648" ht="15.75" customHeight="1">
      <c r="B648" s="70"/>
      <c r="D648" s="71"/>
      <c r="E648" s="71"/>
      <c r="U648" s="72"/>
    </row>
    <row r="649" ht="15.75" customHeight="1">
      <c r="B649" s="70"/>
      <c r="D649" s="71"/>
      <c r="E649" s="71"/>
      <c r="U649" s="72"/>
    </row>
    <row r="650" ht="15.75" customHeight="1">
      <c r="B650" s="70"/>
      <c r="D650" s="71"/>
      <c r="E650" s="71"/>
      <c r="U650" s="72"/>
    </row>
    <row r="651" ht="15.75" customHeight="1">
      <c r="B651" s="70"/>
      <c r="D651" s="71"/>
      <c r="E651" s="71"/>
      <c r="U651" s="72"/>
    </row>
    <row r="652" ht="15.75" customHeight="1">
      <c r="B652" s="70"/>
      <c r="D652" s="71"/>
      <c r="E652" s="71"/>
      <c r="U652" s="72"/>
    </row>
    <row r="653" ht="15.75" customHeight="1">
      <c r="B653" s="70"/>
      <c r="D653" s="71"/>
      <c r="E653" s="71"/>
      <c r="U653" s="72"/>
    </row>
    <row r="654" ht="15.75" customHeight="1">
      <c r="B654" s="70"/>
      <c r="D654" s="71"/>
      <c r="E654" s="71"/>
      <c r="U654" s="72"/>
    </row>
    <row r="655" ht="15.75" customHeight="1">
      <c r="B655" s="70"/>
      <c r="D655" s="71"/>
      <c r="E655" s="71"/>
      <c r="U655" s="72"/>
    </row>
    <row r="656" ht="15.75" customHeight="1">
      <c r="B656" s="70"/>
      <c r="D656" s="71"/>
      <c r="E656" s="71"/>
      <c r="U656" s="72"/>
    </row>
    <row r="657" ht="15.75" customHeight="1">
      <c r="B657" s="70"/>
      <c r="D657" s="71"/>
      <c r="E657" s="71"/>
      <c r="U657" s="72"/>
    </row>
    <row r="658" ht="15.75" customHeight="1">
      <c r="B658" s="70"/>
      <c r="D658" s="71"/>
      <c r="E658" s="71"/>
      <c r="U658" s="72"/>
    </row>
    <row r="659" ht="15.75" customHeight="1">
      <c r="B659" s="70"/>
      <c r="D659" s="71"/>
      <c r="E659" s="71"/>
      <c r="U659" s="72"/>
    </row>
    <row r="660" ht="15.75" customHeight="1">
      <c r="B660" s="70"/>
      <c r="D660" s="71"/>
      <c r="E660" s="71"/>
      <c r="U660" s="72"/>
    </row>
    <row r="661" ht="15.75" customHeight="1">
      <c r="B661" s="70"/>
      <c r="D661" s="71"/>
      <c r="E661" s="71"/>
      <c r="U661" s="72"/>
    </row>
    <row r="662" ht="15.75" customHeight="1">
      <c r="B662" s="70"/>
      <c r="D662" s="71"/>
      <c r="E662" s="71"/>
      <c r="U662" s="72"/>
    </row>
    <row r="663" ht="15.75" customHeight="1">
      <c r="B663" s="70"/>
      <c r="D663" s="71"/>
      <c r="E663" s="71"/>
      <c r="U663" s="72"/>
    </row>
    <row r="664" ht="15.75" customHeight="1">
      <c r="B664" s="70"/>
      <c r="D664" s="71"/>
      <c r="E664" s="71"/>
      <c r="U664" s="72"/>
    </row>
    <row r="665" ht="15.75" customHeight="1">
      <c r="B665" s="70"/>
      <c r="D665" s="71"/>
      <c r="E665" s="71"/>
      <c r="U665" s="72"/>
    </row>
    <row r="666" ht="15.75" customHeight="1">
      <c r="B666" s="70"/>
      <c r="D666" s="71"/>
      <c r="E666" s="71"/>
      <c r="U666" s="72"/>
    </row>
    <row r="667" ht="15.75" customHeight="1">
      <c r="B667" s="70"/>
      <c r="D667" s="71"/>
      <c r="E667" s="71"/>
      <c r="U667" s="72"/>
    </row>
    <row r="668" ht="15.75" customHeight="1">
      <c r="B668" s="70"/>
      <c r="D668" s="71"/>
      <c r="E668" s="71"/>
      <c r="U668" s="72"/>
    </row>
    <row r="669" ht="15.75" customHeight="1">
      <c r="B669" s="70"/>
      <c r="D669" s="71"/>
      <c r="E669" s="71"/>
      <c r="U669" s="72"/>
    </row>
    <row r="670" ht="15.75" customHeight="1">
      <c r="B670" s="70"/>
      <c r="D670" s="71"/>
      <c r="E670" s="71"/>
      <c r="U670" s="72"/>
    </row>
    <row r="671" ht="15.75" customHeight="1">
      <c r="B671" s="70"/>
      <c r="D671" s="71"/>
      <c r="E671" s="71"/>
      <c r="U671" s="72"/>
    </row>
    <row r="672" ht="15.75" customHeight="1">
      <c r="B672" s="70"/>
      <c r="D672" s="71"/>
      <c r="E672" s="71"/>
      <c r="U672" s="72"/>
    </row>
    <row r="673" ht="15.75" customHeight="1">
      <c r="B673" s="70"/>
      <c r="D673" s="71"/>
      <c r="E673" s="71"/>
      <c r="U673" s="72"/>
    </row>
    <row r="674" ht="15.75" customHeight="1">
      <c r="B674" s="70"/>
      <c r="D674" s="71"/>
      <c r="E674" s="71"/>
      <c r="U674" s="72"/>
    </row>
    <row r="675" ht="15.75" customHeight="1">
      <c r="B675" s="70"/>
      <c r="D675" s="71"/>
      <c r="E675" s="71"/>
      <c r="U675" s="72"/>
    </row>
    <row r="676" ht="15.75" customHeight="1">
      <c r="B676" s="70"/>
      <c r="D676" s="71"/>
      <c r="E676" s="71"/>
      <c r="U676" s="72"/>
    </row>
    <row r="677" ht="15.75" customHeight="1">
      <c r="B677" s="70"/>
      <c r="D677" s="71"/>
      <c r="E677" s="71"/>
      <c r="U677" s="72"/>
    </row>
    <row r="678" ht="15.75" customHeight="1">
      <c r="B678" s="70"/>
      <c r="D678" s="71"/>
      <c r="E678" s="71"/>
      <c r="U678" s="72"/>
    </row>
    <row r="679" ht="15.75" customHeight="1">
      <c r="B679" s="70"/>
      <c r="D679" s="71"/>
      <c r="E679" s="71"/>
      <c r="U679" s="72"/>
    </row>
    <row r="680" ht="15.75" customHeight="1">
      <c r="B680" s="70"/>
      <c r="D680" s="71"/>
      <c r="E680" s="71"/>
      <c r="U680" s="72"/>
    </row>
    <row r="681" ht="15.75" customHeight="1">
      <c r="B681" s="70"/>
      <c r="D681" s="71"/>
      <c r="E681" s="71"/>
      <c r="U681" s="72"/>
    </row>
    <row r="682" ht="15.75" customHeight="1">
      <c r="B682" s="70"/>
      <c r="D682" s="71"/>
      <c r="E682" s="71"/>
      <c r="U682" s="72"/>
    </row>
    <row r="683" ht="15.75" customHeight="1">
      <c r="B683" s="70"/>
      <c r="D683" s="71"/>
      <c r="E683" s="71"/>
      <c r="U683" s="72"/>
    </row>
    <row r="684" ht="15.75" customHeight="1">
      <c r="B684" s="70"/>
      <c r="D684" s="71"/>
      <c r="E684" s="71"/>
      <c r="U684" s="72"/>
    </row>
    <row r="685" ht="15.75" customHeight="1">
      <c r="B685" s="70"/>
      <c r="D685" s="71"/>
      <c r="E685" s="71"/>
      <c r="U685" s="72"/>
    </row>
    <row r="686" ht="15.75" customHeight="1">
      <c r="B686" s="70"/>
      <c r="D686" s="71"/>
      <c r="E686" s="71"/>
      <c r="U686" s="72"/>
    </row>
    <row r="687" ht="15.75" customHeight="1">
      <c r="B687" s="70"/>
      <c r="D687" s="71"/>
      <c r="E687" s="71"/>
      <c r="U687" s="72"/>
    </row>
    <row r="688" ht="15.75" customHeight="1">
      <c r="B688" s="70"/>
      <c r="D688" s="71"/>
      <c r="E688" s="71"/>
      <c r="U688" s="72"/>
    </row>
    <row r="689" ht="15.75" customHeight="1">
      <c r="B689" s="70"/>
      <c r="D689" s="71"/>
      <c r="E689" s="71"/>
      <c r="U689" s="72"/>
    </row>
    <row r="690" ht="15.75" customHeight="1">
      <c r="B690" s="70"/>
      <c r="D690" s="71"/>
      <c r="E690" s="71"/>
      <c r="U690" s="72"/>
    </row>
    <row r="691" ht="15.75" customHeight="1">
      <c r="B691" s="70"/>
      <c r="D691" s="71"/>
      <c r="E691" s="71"/>
      <c r="U691" s="72"/>
    </row>
    <row r="692" ht="15.75" customHeight="1">
      <c r="B692" s="70"/>
      <c r="D692" s="71"/>
      <c r="E692" s="71"/>
      <c r="U692" s="72"/>
    </row>
    <row r="693" ht="15.75" customHeight="1">
      <c r="B693" s="70"/>
      <c r="D693" s="71"/>
      <c r="E693" s="71"/>
      <c r="U693" s="72"/>
    </row>
    <row r="694" ht="15.75" customHeight="1">
      <c r="B694" s="70"/>
      <c r="D694" s="71"/>
      <c r="E694" s="71"/>
      <c r="U694" s="72"/>
    </row>
    <row r="695" ht="15.75" customHeight="1">
      <c r="B695" s="70"/>
      <c r="D695" s="71"/>
      <c r="E695" s="71"/>
      <c r="U695" s="72"/>
    </row>
    <row r="696" ht="15.75" customHeight="1">
      <c r="B696" s="70"/>
      <c r="D696" s="71"/>
      <c r="E696" s="71"/>
      <c r="U696" s="72"/>
    </row>
    <row r="697" ht="15.75" customHeight="1">
      <c r="B697" s="70"/>
      <c r="D697" s="71"/>
      <c r="E697" s="71"/>
      <c r="U697" s="72"/>
    </row>
    <row r="698" ht="15.75" customHeight="1">
      <c r="B698" s="70"/>
      <c r="D698" s="71"/>
      <c r="E698" s="71"/>
      <c r="U698" s="72"/>
    </row>
    <row r="699" ht="15.75" customHeight="1">
      <c r="B699" s="70"/>
      <c r="D699" s="71"/>
      <c r="E699" s="71"/>
      <c r="U699" s="72"/>
    </row>
    <row r="700" ht="15.75" customHeight="1">
      <c r="B700" s="70"/>
      <c r="D700" s="71"/>
      <c r="E700" s="71"/>
      <c r="U700" s="72"/>
    </row>
    <row r="701" ht="15.75" customHeight="1">
      <c r="B701" s="70"/>
      <c r="D701" s="71"/>
      <c r="E701" s="71"/>
      <c r="U701" s="72"/>
    </row>
    <row r="702" ht="15.75" customHeight="1">
      <c r="B702" s="70"/>
      <c r="D702" s="71"/>
      <c r="E702" s="71"/>
      <c r="U702" s="72"/>
    </row>
    <row r="703" ht="15.75" customHeight="1">
      <c r="B703" s="70"/>
      <c r="D703" s="71"/>
      <c r="E703" s="71"/>
      <c r="U703" s="72"/>
    </row>
    <row r="704" ht="15.75" customHeight="1">
      <c r="B704" s="70"/>
      <c r="D704" s="71"/>
      <c r="E704" s="71"/>
      <c r="U704" s="72"/>
    </row>
    <row r="705" ht="15.75" customHeight="1">
      <c r="B705" s="70"/>
      <c r="D705" s="71"/>
      <c r="E705" s="71"/>
      <c r="U705" s="72"/>
    </row>
    <row r="706" ht="15.75" customHeight="1">
      <c r="B706" s="70"/>
      <c r="D706" s="71"/>
      <c r="E706" s="71"/>
      <c r="U706" s="72"/>
    </row>
    <row r="707" ht="15.75" customHeight="1">
      <c r="B707" s="70"/>
      <c r="D707" s="71"/>
      <c r="E707" s="71"/>
      <c r="U707" s="72"/>
    </row>
    <row r="708" ht="15.75" customHeight="1">
      <c r="B708" s="70"/>
      <c r="D708" s="71"/>
      <c r="E708" s="71"/>
      <c r="U708" s="72"/>
    </row>
    <row r="709" ht="15.75" customHeight="1">
      <c r="B709" s="70"/>
      <c r="D709" s="71"/>
      <c r="E709" s="71"/>
      <c r="U709" s="72"/>
    </row>
    <row r="710" ht="15.75" customHeight="1">
      <c r="B710" s="70"/>
      <c r="D710" s="71"/>
      <c r="E710" s="71"/>
      <c r="U710" s="72"/>
    </row>
    <row r="711" ht="15.75" customHeight="1">
      <c r="B711" s="70"/>
      <c r="D711" s="71"/>
      <c r="E711" s="71"/>
      <c r="U711" s="72"/>
    </row>
    <row r="712" ht="15.75" customHeight="1">
      <c r="B712" s="70"/>
      <c r="D712" s="71"/>
      <c r="E712" s="71"/>
      <c r="U712" s="72"/>
    </row>
    <row r="713" ht="15.75" customHeight="1">
      <c r="B713" s="70"/>
      <c r="D713" s="71"/>
      <c r="E713" s="71"/>
      <c r="U713" s="72"/>
    </row>
    <row r="714" ht="15.75" customHeight="1">
      <c r="B714" s="70"/>
      <c r="D714" s="71"/>
      <c r="E714" s="71"/>
      <c r="U714" s="72"/>
    </row>
    <row r="715" ht="15.75" customHeight="1">
      <c r="B715" s="70"/>
      <c r="D715" s="71"/>
      <c r="E715" s="71"/>
      <c r="U715" s="72"/>
    </row>
    <row r="716" ht="15.75" customHeight="1">
      <c r="B716" s="70"/>
      <c r="D716" s="71"/>
      <c r="E716" s="71"/>
      <c r="U716" s="72"/>
    </row>
    <row r="717" ht="15.75" customHeight="1">
      <c r="B717" s="70"/>
      <c r="D717" s="71"/>
      <c r="E717" s="71"/>
      <c r="U717" s="72"/>
    </row>
    <row r="718" ht="15.75" customHeight="1">
      <c r="B718" s="70"/>
      <c r="D718" s="71"/>
      <c r="E718" s="71"/>
      <c r="U718" s="72"/>
    </row>
    <row r="719" ht="15.75" customHeight="1">
      <c r="B719" s="70"/>
      <c r="D719" s="71"/>
      <c r="E719" s="71"/>
      <c r="U719" s="72"/>
    </row>
    <row r="720" ht="15.75" customHeight="1">
      <c r="B720" s="70"/>
      <c r="D720" s="71"/>
      <c r="E720" s="71"/>
      <c r="U720" s="72"/>
    </row>
    <row r="721" ht="15.75" customHeight="1">
      <c r="B721" s="70"/>
      <c r="D721" s="71"/>
      <c r="E721" s="71"/>
      <c r="U721" s="72"/>
    </row>
    <row r="722" ht="15.75" customHeight="1">
      <c r="B722" s="70"/>
      <c r="D722" s="71"/>
      <c r="E722" s="71"/>
      <c r="U722" s="72"/>
    </row>
    <row r="723" ht="15.75" customHeight="1">
      <c r="B723" s="70"/>
      <c r="D723" s="71"/>
      <c r="E723" s="71"/>
      <c r="U723" s="72"/>
    </row>
    <row r="724" ht="15.75" customHeight="1">
      <c r="B724" s="70"/>
      <c r="D724" s="71"/>
      <c r="E724" s="71"/>
      <c r="U724" s="72"/>
    </row>
    <row r="725" ht="15.75" customHeight="1">
      <c r="B725" s="70"/>
      <c r="D725" s="71"/>
      <c r="E725" s="71"/>
      <c r="U725" s="72"/>
    </row>
    <row r="726" ht="15.75" customHeight="1">
      <c r="B726" s="70"/>
      <c r="D726" s="71"/>
      <c r="E726" s="71"/>
      <c r="U726" s="72"/>
    </row>
    <row r="727" ht="15.75" customHeight="1">
      <c r="B727" s="70"/>
      <c r="D727" s="71"/>
      <c r="E727" s="71"/>
      <c r="U727" s="72"/>
    </row>
    <row r="728" ht="15.75" customHeight="1">
      <c r="B728" s="70"/>
      <c r="D728" s="71"/>
      <c r="E728" s="71"/>
      <c r="U728" s="72"/>
    </row>
    <row r="729" ht="15.75" customHeight="1">
      <c r="B729" s="70"/>
      <c r="D729" s="71"/>
      <c r="E729" s="71"/>
      <c r="U729" s="72"/>
    </row>
    <row r="730" ht="15.75" customHeight="1">
      <c r="B730" s="70"/>
      <c r="D730" s="71"/>
      <c r="E730" s="71"/>
      <c r="U730" s="72"/>
    </row>
    <row r="731" ht="15.75" customHeight="1">
      <c r="B731" s="70"/>
      <c r="D731" s="71"/>
      <c r="E731" s="71"/>
      <c r="U731" s="72"/>
    </row>
    <row r="732" ht="15.75" customHeight="1">
      <c r="B732" s="70"/>
      <c r="D732" s="71"/>
      <c r="E732" s="71"/>
      <c r="U732" s="72"/>
    </row>
    <row r="733" ht="15.75" customHeight="1">
      <c r="B733" s="70"/>
      <c r="D733" s="71"/>
      <c r="E733" s="71"/>
      <c r="U733" s="72"/>
    </row>
    <row r="734" ht="15.75" customHeight="1">
      <c r="B734" s="70"/>
      <c r="D734" s="71"/>
      <c r="E734" s="71"/>
      <c r="U734" s="72"/>
    </row>
    <row r="735" ht="15.75" customHeight="1">
      <c r="B735" s="70"/>
      <c r="D735" s="71"/>
      <c r="E735" s="71"/>
      <c r="U735" s="72"/>
    </row>
    <row r="736" ht="15.75" customHeight="1">
      <c r="B736" s="70"/>
      <c r="D736" s="71"/>
      <c r="E736" s="71"/>
      <c r="U736" s="72"/>
    </row>
    <row r="737" ht="15.75" customHeight="1">
      <c r="B737" s="70"/>
      <c r="D737" s="71"/>
      <c r="E737" s="71"/>
      <c r="U737" s="72"/>
    </row>
    <row r="738" ht="15.75" customHeight="1">
      <c r="B738" s="70"/>
      <c r="D738" s="71"/>
      <c r="E738" s="71"/>
      <c r="U738" s="72"/>
    </row>
    <row r="739" ht="15.75" customHeight="1">
      <c r="B739" s="70"/>
      <c r="D739" s="71"/>
      <c r="E739" s="71"/>
      <c r="U739" s="72"/>
    </row>
    <row r="740" ht="15.75" customHeight="1">
      <c r="B740" s="70"/>
      <c r="D740" s="71"/>
      <c r="E740" s="71"/>
      <c r="U740" s="72"/>
    </row>
    <row r="741" ht="15.75" customHeight="1">
      <c r="B741" s="70"/>
      <c r="D741" s="71"/>
      <c r="E741" s="71"/>
      <c r="U741" s="72"/>
    </row>
    <row r="742" ht="15.75" customHeight="1">
      <c r="B742" s="70"/>
      <c r="D742" s="71"/>
      <c r="E742" s="71"/>
      <c r="U742" s="72"/>
    </row>
    <row r="743" ht="15.75" customHeight="1">
      <c r="B743" s="70"/>
      <c r="D743" s="71"/>
      <c r="E743" s="71"/>
      <c r="U743" s="72"/>
    </row>
    <row r="744" ht="15.75" customHeight="1">
      <c r="B744" s="70"/>
      <c r="D744" s="71"/>
      <c r="E744" s="71"/>
      <c r="U744" s="72"/>
    </row>
    <row r="745" ht="15.75" customHeight="1">
      <c r="B745" s="70"/>
      <c r="D745" s="71"/>
      <c r="E745" s="71"/>
      <c r="U745" s="72"/>
    </row>
    <row r="746" ht="15.75" customHeight="1">
      <c r="B746" s="70"/>
      <c r="D746" s="71"/>
      <c r="E746" s="71"/>
      <c r="U746" s="72"/>
    </row>
    <row r="747" ht="15.75" customHeight="1">
      <c r="B747" s="70"/>
      <c r="D747" s="71"/>
      <c r="E747" s="71"/>
      <c r="U747" s="72"/>
    </row>
    <row r="748" ht="15.75" customHeight="1">
      <c r="B748" s="70"/>
      <c r="D748" s="71"/>
      <c r="E748" s="71"/>
      <c r="U748" s="72"/>
    </row>
    <row r="749" ht="15.75" customHeight="1">
      <c r="B749" s="70"/>
      <c r="D749" s="71"/>
      <c r="E749" s="71"/>
      <c r="U749" s="72"/>
    </row>
    <row r="750" ht="15.75" customHeight="1">
      <c r="B750" s="70"/>
      <c r="D750" s="71"/>
      <c r="E750" s="71"/>
      <c r="U750" s="72"/>
    </row>
    <row r="751" ht="15.75" customHeight="1">
      <c r="B751" s="70"/>
      <c r="D751" s="71"/>
      <c r="E751" s="71"/>
      <c r="U751" s="72"/>
    </row>
    <row r="752" ht="15.75" customHeight="1">
      <c r="B752" s="70"/>
      <c r="D752" s="71"/>
      <c r="E752" s="71"/>
      <c r="U752" s="72"/>
    </row>
    <row r="753" ht="15.75" customHeight="1">
      <c r="B753" s="70"/>
      <c r="D753" s="71"/>
      <c r="E753" s="71"/>
      <c r="U753" s="72"/>
    </row>
    <row r="754" ht="15.75" customHeight="1">
      <c r="B754" s="70"/>
      <c r="D754" s="71"/>
      <c r="E754" s="71"/>
      <c r="U754" s="72"/>
    </row>
    <row r="755" ht="15.75" customHeight="1">
      <c r="B755" s="70"/>
      <c r="D755" s="71"/>
      <c r="E755" s="71"/>
      <c r="U755" s="72"/>
    </row>
    <row r="756" ht="15.75" customHeight="1">
      <c r="B756" s="70"/>
      <c r="D756" s="71"/>
      <c r="E756" s="71"/>
      <c r="U756" s="72"/>
    </row>
    <row r="757" ht="15.75" customHeight="1">
      <c r="B757" s="70"/>
      <c r="D757" s="71"/>
      <c r="E757" s="71"/>
      <c r="U757" s="72"/>
    </row>
    <row r="758" ht="15.75" customHeight="1">
      <c r="B758" s="70"/>
      <c r="D758" s="71"/>
      <c r="E758" s="71"/>
      <c r="U758" s="72"/>
    </row>
    <row r="759" ht="15.75" customHeight="1">
      <c r="B759" s="70"/>
      <c r="D759" s="71"/>
      <c r="E759" s="71"/>
      <c r="U759" s="72"/>
    </row>
    <row r="760" ht="15.75" customHeight="1">
      <c r="B760" s="70"/>
      <c r="D760" s="71"/>
      <c r="E760" s="71"/>
      <c r="U760" s="72"/>
    </row>
    <row r="761" ht="15.75" customHeight="1">
      <c r="B761" s="70"/>
      <c r="D761" s="71"/>
      <c r="E761" s="71"/>
      <c r="U761" s="72"/>
    </row>
    <row r="762" ht="15.75" customHeight="1">
      <c r="B762" s="70"/>
      <c r="D762" s="71"/>
      <c r="E762" s="71"/>
      <c r="U762" s="72"/>
    </row>
    <row r="763" ht="15.75" customHeight="1">
      <c r="B763" s="70"/>
      <c r="D763" s="71"/>
      <c r="E763" s="71"/>
      <c r="U763" s="72"/>
    </row>
    <row r="764" ht="15.75" customHeight="1">
      <c r="B764" s="70"/>
      <c r="D764" s="71"/>
      <c r="E764" s="71"/>
      <c r="U764" s="72"/>
    </row>
    <row r="765" ht="15.75" customHeight="1">
      <c r="B765" s="70"/>
      <c r="D765" s="71"/>
      <c r="E765" s="71"/>
      <c r="U765" s="72"/>
    </row>
    <row r="766" ht="15.75" customHeight="1">
      <c r="B766" s="70"/>
      <c r="D766" s="71"/>
      <c r="E766" s="71"/>
      <c r="U766" s="72"/>
    </row>
    <row r="767" ht="15.75" customHeight="1">
      <c r="B767" s="70"/>
      <c r="D767" s="71"/>
      <c r="E767" s="71"/>
      <c r="U767" s="72"/>
    </row>
    <row r="768" ht="15.75" customHeight="1">
      <c r="B768" s="70"/>
      <c r="D768" s="71"/>
      <c r="E768" s="71"/>
      <c r="U768" s="72"/>
    </row>
    <row r="769" ht="15.75" customHeight="1">
      <c r="B769" s="70"/>
      <c r="D769" s="71"/>
      <c r="E769" s="71"/>
      <c r="U769" s="72"/>
    </row>
    <row r="770" ht="15.75" customHeight="1">
      <c r="B770" s="70"/>
      <c r="D770" s="71"/>
      <c r="E770" s="71"/>
      <c r="U770" s="72"/>
    </row>
    <row r="771" ht="15.75" customHeight="1">
      <c r="B771" s="70"/>
      <c r="D771" s="71"/>
      <c r="E771" s="71"/>
      <c r="U771" s="72"/>
    </row>
    <row r="772" ht="15.75" customHeight="1">
      <c r="B772" s="70"/>
      <c r="D772" s="71"/>
      <c r="E772" s="71"/>
      <c r="U772" s="72"/>
    </row>
    <row r="773" ht="15.75" customHeight="1">
      <c r="B773" s="70"/>
      <c r="D773" s="71"/>
      <c r="E773" s="71"/>
      <c r="U773" s="72"/>
    </row>
    <row r="774" ht="15.75" customHeight="1">
      <c r="B774" s="70"/>
      <c r="D774" s="71"/>
      <c r="E774" s="71"/>
      <c r="U774" s="72"/>
    </row>
    <row r="775" ht="15.75" customHeight="1">
      <c r="B775" s="70"/>
      <c r="D775" s="71"/>
      <c r="E775" s="71"/>
      <c r="U775" s="72"/>
    </row>
    <row r="776" ht="15.75" customHeight="1">
      <c r="B776" s="70"/>
      <c r="D776" s="71"/>
      <c r="E776" s="71"/>
      <c r="U776" s="72"/>
    </row>
    <row r="777" ht="15.75" customHeight="1">
      <c r="B777" s="70"/>
      <c r="D777" s="71"/>
      <c r="E777" s="71"/>
      <c r="U777" s="72"/>
    </row>
    <row r="778" ht="15.75" customHeight="1">
      <c r="B778" s="70"/>
      <c r="D778" s="71"/>
      <c r="E778" s="71"/>
      <c r="U778" s="72"/>
    </row>
    <row r="779" ht="15.75" customHeight="1">
      <c r="B779" s="70"/>
      <c r="D779" s="71"/>
      <c r="E779" s="71"/>
      <c r="U779" s="72"/>
    </row>
    <row r="780" ht="15.75" customHeight="1">
      <c r="B780" s="70"/>
      <c r="D780" s="71"/>
      <c r="E780" s="71"/>
      <c r="U780" s="72"/>
    </row>
    <row r="781" ht="15.75" customHeight="1">
      <c r="B781" s="70"/>
      <c r="D781" s="71"/>
      <c r="E781" s="71"/>
      <c r="U781" s="72"/>
    </row>
    <row r="782" ht="15.75" customHeight="1">
      <c r="B782" s="70"/>
      <c r="D782" s="71"/>
      <c r="E782" s="71"/>
      <c r="U782" s="72"/>
    </row>
    <row r="783" ht="15.75" customHeight="1">
      <c r="B783" s="70"/>
      <c r="D783" s="71"/>
      <c r="E783" s="71"/>
      <c r="U783" s="72"/>
    </row>
    <row r="784" ht="15.75" customHeight="1">
      <c r="B784" s="70"/>
      <c r="D784" s="71"/>
      <c r="E784" s="71"/>
      <c r="U784" s="72"/>
    </row>
    <row r="785" ht="15.75" customHeight="1">
      <c r="B785" s="70"/>
      <c r="D785" s="71"/>
      <c r="E785" s="71"/>
      <c r="U785" s="72"/>
    </row>
    <row r="786" ht="15.75" customHeight="1">
      <c r="B786" s="70"/>
      <c r="D786" s="71"/>
      <c r="E786" s="71"/>
      <c r="U786" s="72"/>
    </row>
    <row r="787" ht="15.75" customHeight="1">
      <c r="B787" s="70"/>
      <c r="D787" s="71"/>
      <c r="E787" s="71"/>
      <c r="U787" s="72"/>
    </row>
    <row r="788" ht="15.75" customHeight="1">
      <c r="B788" s="70"/>
      <c r="D788" s="71"/>
      <c r="E788" s="71"/>
      <c r="U788" s="72"/>
    </row>
    <row r="789" ht="15.75" customHeight="1">
      <c r="B789" s="70"/>
      <c r="D789" s="71"/>
      <c r="E789" s="71"/>
      <c r="U789" s="72"/>
    </row>
    <row r="790" ht="15.75" customHeight="1">
      <c r="B790" s="70"/>
      <c r="D790" s="71"/>
      <c r="E790" s="71"/>
      <c r="U790" s="72"/>
    </row>
    <row r="791" ht="15.75" customHeight="1">
      <c r="B791" s="70"/>
      <c r="D791" s="71"/>
      <c r="E791" s="71"/>
      <c r="U791" s="72"/>
    </row>
    <row r="792" ht="15.75" customHeight="1">
      <c r="B792" s="70"/>
      <c r="D792" s="71"/>
      <c r="E792" s="71"/>
      <c r="U792" s="72"/>
    </row>
    <row r="793" ht="15.75" customHeight="1">
      <c r="B793" s="70"/>
      <c r="D793" s="71"/>
      <c r="E793" s="71"/>
      <c r="U793" s="72"/>
    </row>
    <row r="794" ht="15.75" customHeight="1">
      <c r="B794" s="70"/>
      <c r="D794" s="71"/>
      <c r="E794" s="71"/>
      <c r="U794" s="72"/>
    </row>
    <row r="795" ht="15.75" customHeight="1">
      <c r="B795" s="70"/>
      <c r="D795" s="71"/>
      <c r="E795" s="71"/>
      <c r="U795" s="72"/>
    </row>
    <row r="796" ht="15.75" customHeight="1">
      <c r="B796" s="70"/>
      <c r="D796" s="71"/>
      <c r="E796" s="71"/>
      <c r="U796" s="72"/>
    </row>
    <row r="797" ht="15.75" customHeight="1">
      <c r="B797" s="70"/>
      <c r="D797" s="71"/>
      <c r="E797" s="71"/>
      <c r="U797" s="72"/>
    </row>
    <row r="798" ht="15.75" customHeight="1">
      <c r="B798" s="70"/>
      <c r="D798" s="71"/>
      <c r="E798" s="71"/>
      <c r="U798" s="72"/>
    </row>
    <row r="799" ht="15.75" customHeight="1">
      <c r="B799" s="70"/>
      <c r="D799" s="71"/>
      <c r="E799" s="71"/>
      <c r="U799" s="72"/>
    </row>
    <row r="800" ht="15.75" customHeight="1">
      <c r="B800" s="70"/>
      <c r="D800" s="71"/>
      <c r="E800" s="71"/>
      <c r="U800" s="72"/>
    </row>
    <row r="801" ht="15.75" customHeight="1">
      <c r="B801" s="70"/>
      <c r="D801" s="71"/>
      <c r="E801" s="71"/>
      <c r="U801" s="72"/>
    </row>
    <row r="802" ht="15.75" customHeight="1">
      <c r="B802" s="70"/>
      <c r="D802" s="71"/>
      <c r="E802" s="71"/>
      <c r="U802" s="72"/>
    </row>
    <row r="803" ht="15.75" customHeight="1">
      <c r="B803" s="70"/>
      <c r="D803" s="71"/>
      <c r="E803" s="71"/>
      <c r="U803" s="72"/>
    </row>
    <row r="804" ht="15.75" customHeight="1">
      <c r="B804" s="70"/>
      <c r="D804" s="71"/>
      <c r="E804" s="71"/>
      <c r="U804" s="72"/>
    </row>
    <row r="805" ht="15.75" customHeight="1">
      <c r="B805" s="70"/>
      <c r="D805" s="71"/>
      <c r="E805" s="71"/>
      <c r="U805" s="72"/>
    </row>
    <row r="806" ht="15.75" customHeight="1">
      <c r="B806" s="70"/>
      <c r="D806" s="71"/>
      <c r="E806" s="71"/>
      <c r="U806" s="72"/>
    </row>
    <row r="807" ht="15.75" customHeight="1">
      <c r="B807" s="70"/>
      <c r="D807" s="71"/>
      <c r="E807" s="71"/>
      <c r="U807" s="72"/>
    </row>
    <row r="808" ht="15.75" customHeight="1">
      <c r="B808" s="70"/>
      <c r="D808" s="71"/>
      <c r="E808" s="71"/>
      <c r="U808" s="72"/>
    </row>
    <row r="809" ht="15.75" customHeight="1">
      <c r="B809" s="70"/>
      <c r="D809" s="71"/>
      <c r="E809" s="71"/>
      <c r="U809" s="72"/>
    </row>
    <row r="810" ht="15.75" customHeight="1">
      <c r="B810" s="70"/>
      <c r="D810" s="71"/>
      <c r="E810" s="71"/>
      <c r="U810" s="72"/>
    </row>
    <row r="811" ht="15.75" customHeight="1">
      <c r="B811" s="70"/>
      <c r="D811" s="71"/>
      <c r="E811" s="71"/>
      <c r="U811" s="72"/>
    </row>
    <row r="812" ht="15.75" customHeight="1">
      <c r="B812" s="70"/>
      <c r="D812" s="71"/>
      <c r="E812" s="71"/>
      <c r="U812" s="72"/>
    </row>
    <row r="813" ht="15.75" customHeight="1">
      <c r="B813" s="70"/>
      <c r="D813" s="71"/>
      <c r="E813" s="71"/>
      <c r="U813" s="72"/>
    </row>
    <row r="814" ht="15.75" customHeight="1">
      <c r="B814" s="70"/>
      <c r="D814" s="71"/>
      <c r="E814" s="71"/>
      <c r="U814" s="72"/>
    </row>
    <row r="815" ht="15.75" customHeight="1">
      <c r="B815" s="70"/>
      <c r="D815" s="71"/>
      <c r="E815" s="71"/>
      <c r="U815" s="72"/>
    </row>
    <row r="816" ht="15.75" customHeight="1">
      <c r="B816" s="70"/>
      <c r="D816" s="71"/>
      <c r="E816" s="71"/>
      <c r="U816" s="72"/>
    </row>
    <row r="817" ht="15.75" customHeight="1">
      <c r="B817" s="70"/>
      <c r="D817" s="71"/>
      <c r="E817" s="71"/>
      <c r="U817" s="72"/>
    </row>
    <row r="818" ht="15.75" customHeight="1">
      <c r="B818" s="70"/>
      <c r="D818" s="71"/>
      <c r="E818" s="71"/>
      <c r="U818" s="72"/>
    </row>
    <row r="819" ht="15.75" customHeight="1">
      <c r="B819" s="70"/>
      <c r="D819" s="71"/>
      <c r="E819" s="71"/>
      <c r="U819" s="72"/>
    </row>
    <row r="820" ht="15.75" customHeight="1">
      <c r="B820" s="70"/>
      <c r="D820" s="71"/>
      <c r="E820" s="71"/>
      <c r="U820" s="72"/>
    </row>
    <row r="821" ht="15.75" customHeight="1">
      <c r="B821" s="70"/>
      <c r="D821" s="71"/>
      <c r="E821" s="71"/>
      <c r="U821" s="72"/>
    </row>
    <row r="822" ht="15.75" customHeight="1">
      <c r="B822" s="70"/>
      <c r="D822" s="71"/>
      <c r="E822" s="71"/>
      <c r="U822" s="72"/>
    </row>
    <row r="823" ht="15.75" customHeight="1">
      <c r="B823" s="70"/>
      <c r="D823" s="71"/>
      <c r="E823" s="71"/>
      <c r="U823" s="72"/>
    </row>
    <row r="824" ht="15.75" customHeight="1">
      <c r="B824" s="70"/>
      <c r="D824" s="71"/>
      <c r="E824" s="71"/>
      <c r="U824" s="72"/>
    </row>
    <row r="825" ht="15.75" customHeight="1">
      <c r="B825" s="70"/>
      <c r="D825" s="71"/>
      <c r="E825" s="71"/>
      <c r="U825" s="72"/>
    </row>
    <row r="826" ht="15.75" customHeight="1">
      <c r="B826" s="70"/>
      <c r="D826" s="71"/>
      <c r="E826" s="71"/>
      <c r="U826" s="72"/>
    </row>
    <row r="827" ht="15.75" customHeight="1">
      <c r="B827" s="70"/>
      <c r="D827" s="71"/>
      <c r="E827" s="71"/>
      <c r="U827" s="72"/>
    </row>
    <row r="828" ht="15.75" customHeight="1">
      <c r="B828" s="70"/>
      <c r="D828" s="71"/>
      <c r="E828" s="71"/>
      <c r="U828" s="72"/>
    </row>
    <row r="829" ht="15.75" customHeight="1">
      <c r="B829" s="70"/>
      <c r="D829" s="71"/>
      <c r="E829" s="71"/>
      <c r="U829" s="72"/>
    </row>
    <row r="830" ht="15.75" customHeight="1">
      <c r="B830" s="70"/>
      <c r="D830" s="71"/>
      <c r="E830" s="71"/>
      <c r="U830" s="72"/>
    </row>
    <row r="831" ht="15.75" customHeight="1">
      <c r="B831" s="70"/>
      <c r="D831" s="71"/>
      <c r="E831" s="71"/>
      <c r="U831" s="72"/>
    </row>
    <row r="832" ht="15.75" customHeight="1">
      <c r="B832" s="70"/>
      <c r="D832" s="71"/>
      <c r="E832" s="71"/>
      <c r="U832" s="72"/>
    </row>
    <row r="833" ht="15.75" customHeight="1">
      <c r="B833" s="70"/>
      <c r="D833" s="71"/>
      <c r="E833" s="71"/>
      <c r="U833" s="72"/>
    </row>
    <row r="834" ht="15.75" customHeight="1">
      <c r="B834" s="70"/>
      <c r="D834" s="71"/>
      <c r="E834" s="71"/>
      <c r="U834" s="72"/>
    </row>
    <row r="835" ht="15.75" customHeight="1">
      <c r="B835" s="70"/>
      <c r="D835" s="71"/>
      <c r="E835" s="71"/>
      <c r="U835" s="72"/>
    </row>
    <row r="836" ht="15.75" customHeight="1">
      <c r="B836" s="70"/>
      <c r="D836" s="71"/>
      <c r="E836" s="71"/>
      <c r="U836" s="72"/>
    </row>
    <row r="837" ht="15.75" customHeight="1">
      <c r="B837" s="70"/>
      <c r="D837" s="71"/>
      <c r="E837" s="71"/>
      <c r="U837" s="72"/>
    </row>
    <row r="838" ht="15.75" customHeight="1">
      <c r="B838" s="70"/>
      <c r="D838" s="71"/>
      <c r="E838" s="71"/>
      <c r="U838" s="72"/>
    </row>
    <row r="839" ht="15.75" customHeight="1">
      <c r="B839" s="70"/>
      <c r="D839" s="71"/>
      <c r="E839" s="71"/>
      <c r="U839" s="72"/>
    </row>
    <row r="840" ht="15.75" customHeight="1">
      <c r="B840" s="70"/>
      <c r="D840" s="71"/>
      <c r="E840" s="71"/>
      <c r="U840" s="72"/>
    </row>
    <row r="841" ht="15.75" customHeight="1">
      <c r="B841" s="70"/>
      <c r="D841" s="71"/>
      <c r="E841" s="71"/>
      <c r="U841" s="72"/>
    </row>
    <row r="842" ht="15.75" customHeight="1">
      <c r="B842" s="70"/>
      <c r="D842" s="71"/>
      <c r="E842" s="71"/>
      <c r="U842" s="72"/>
    </row>
    <row r="843" ht="15.75" customHeight="1">
      <c r="B843" s="70"/>
      <c r="D843" s="71"/>
      <c r="E843" s="71"/>
      <c r="U843" s="72"/>
    </row>
    <row r="844" ht="15.75" customHeight="1">
      <c r="B844" s="70"/>
      <c r="D844" s="71"/>
      <c r="E844" s="71"/>
      <c r="U844" s="72"/>
    </row>
    <row r="845" ht="15.75" customHeight="1">
      <c r="B845" s="70"/>
      <c r="D845" s="71"/>
      <c r="E845" s="71"/>
      <c r="U845" s="72"/>
    </row>
    <row r="846" ht="15.75" customHeight="1">
      <c r="B846" s="70"/>
      <c r="D846" s="71"/>
      <c r="E846" s="71"/>
      <c r="U846" s="72"/>
    </row>
    <row r="847" ht="15.75" customHeight="1">
      <c r="B847" s="70"/>
      <c r="D847" s="71"/>
      <c r="E847" s="71"/>
      <c r="U847" s="72"/>
    </row>
    <row r="848" ht="15.75" customHeight="1">
      <c r="B848" s="70"/>
      <c r="D848" s="71"/>
      <c r="E848" s="71"/>
      <c r="U848" s="72"/>
    </row>
    <row r="849" ht="15.75" customHeight="1">
      <c r="B849" s="70"/>
      <c r="D849" s="71"/>
      <c r="E849" s="71"/>
      <c r="U849" s="72"/>
    </row>
    <row r="850" ht="15.75" customHeight="1">
      <c r="B850" s="70"/>
      <c r="D850" s="71"/>
      <c r="E850" s="71"/>
      <c r="U850" s="72"/>
    </row>
    <row r="851" ht="15.75" customHeight="1">
      <c r="B851" s="70"/>
      <c r="D851" s="71"/>
      <c r="E851" s="71"/>
      <c r="U851" s="72"/>
    </row>
    <row r="852" ht="15.75" customHeight="1">
      <c r="B852" s="70"/>
      <c r="D852" s="71"/>
      <c r="E852" s="71"/>
      <c r="U852" s="72"/>
    </row>
    <row r="853" ht="15.75" customHeight="1">
      <c r="B853" s="70"/>
      <c r="D853" s="71"/>
      <c r="E853" s="71"/>
      <c r="U853" s="72"/>
    </row>
    <row r="854" ht="15.75" customHeight="1">
      <c r="B854" s="70"/>
      <c r="D854" s="71"/>
      <c r="E854" s="71"/>
      <c r="U854" s="72"/>
    </row>
    <row r="855" ht="15.75" customHeight="1">
      <c r="B855" s="70"/>
      <c r="D855" s="71"/>
      <c r="E855" s="71"/>
      <c r="U855" s="72"/>
    </row>
    <row r="856" ht="15.75" customHeight="1">
      <c r="B856" s="70"/>
      <c r="D856" s="71"/>
      <c r="E856" s="71"/>
      <c r="U856" s="72"/>
    </row>
    <row r="857" ht="15.75" customHeight="1">
      <c r="B857" s="70"/>
      <c r="D857" s="71"/>
      <c r="E857" s="71"/>
      <c r="U857" s="72"/>
    </row>
    <row r="858" ht="15.75" customHeight="1">
      <c r="B858" s="70"/>
      <c r="D858" s="71"/>
      <c r="E858" s="71"/>
      <c r="U858" s="72"/>
    </row>
    <row r="859" ht="15.75" customHeight="1">
      <c r="B859" s="70"/>
      <c r="D859" s="71"/>
      <c r="E859" s="71"/>
      <c r="U859" s="72"/>
    </row>
    <row r="860" ht="15.75" customHeight="1">
      <c r="B860" s="70"/>
      <c r="D860" s="71"/>
      <c r="E860" s="71"/>
      <c r="U860" s="72"/>
    </row>
    <row r="861" ht="15.75" customHeight="1">
      <c r="B861" s="70"/>
      <c r="D861" s="71"/>
      <c r="E861" s="71"/>
      <c r="U861" s="72"/>
    </row>
    <row r="862" ht="15.75" customHeight="1">
      <c r="B862" s="70"/>
      <c r="D862" s="71"/>
      <c r="E862" s="71"/>
      <c r="U862" s="72"/>
    </row>
    <row r="863" ht="15.75" customHeight="1">
      <c r="B863" s="70"/>
      <c r="D863" s="71"/>
      <c r="E863" s="71"/>
      <c r="U863" s="72"/>
    </row>
    <row r="864" ht="15.75" customHeight="1">
      <c r="B864" s="70"/>
      <c r="D864" s="71"/>
      <c r="E864" s="71"/>
      <c r="U864" s="72"/>
    </row>
    <row r="865" ht="15.75" customHeight="1">
      <c r="B865" s="70"/>
      <c r="D865" s="71"/>
      <c r="E865" s="71"/>
      <c r="U865" s="72"/>
    </row>
    <row r="866" ht="15.75" customHeight="1">
      <c r="B866" s="70"/>
      <c r="D866" s="71"/>
      <c r="E866" s="71"/>
      <c r="U866" s="72"/>
    </row>
    <row r="867" ht="15.75" customHeight="1">
      <c r="B867" s="70"/>
      <c r="D867" s="71"/>
      <c r="E867" s="71"/>
      <c r="U867" s="72"/>
    </row>
    <row r="868" ht="15.75" customHeight="1">
      <c r="B868" s="70"/>
      <c r="D868" s="71"/>
      <c r="E868" s="71"/>
      <c r="U868" s="72"/>
    </row>
    <row r="869" ht="15.75" customHeight="1">
      <c r="B869" s="70"/>
      <c r="D869" s="71"/>
      <c r="E869" s="71"/>
      <c r="U869" s="72"/>
    </row>
    <row r="870" ht="15.75" customHeight="1">
      <c r="B870" s="70"/>
      <c r="D870" s="71"/>
      <c r="E870" s="71"/>
      <c r="U870" s="72"/>
    </row>
    <row r="871" ht="15.75" customHeight="1">
      <c r="B871" s="70"/>
      <c r="D871" s="71"/>
      <c r="E871" s="71"/>
      <c r="U871" s="72"/>
    </row>
    <row r="872" ht="15.75" customHeight="1">
      <c r="B872" s="70"/>
      <c r="D872" s="71"/>
      <c r="E872" s="71"/>
      <c r="U872" s="72"/>
    </row>
    <row r="873" ht="15.75" customHeight="1">
      <c r="B873" s="70"/>
      <c r="D873" s="71"/>
      <c r="E873" s="71"/>
      <c r="U873" s="72"/>
    </row>
    <row r="874" ht="15.75" customHeight="1">
      <c r="B874" s="70"/>
      <c r="D874" s="71"/>
      <c r="E874" s="71"/>
      <c r="U874" s="72"/>
    </row>
    <row r="875" ht="15.75" customHeight="1">
      <c r="B875" s="70"/>
      <c r="D875" s="71"/>
      <c r="E875" s="71"/>
      <c r="U875" s="72"/>
    </row>
    <row r="876" ht="15.75" customHeight="1">
      <c r="B876" s="70"/>
      <c r="D876" s="71"/>
      <c r="E876" s="71"/>
      <c r="U876" s="72"/>
    </row>
    <row r="877" ht="15.75" customHeight="1">
      <c r="B877" s="70"/>
      <c r="D877" s="71"/>
      <c r="E877" s="71"/>
      <c r="U877" s="72"/>
    </row>
    <row r="878" ht="15.75" customHeight="1">
      <c r="B878" s="70"/>
      <c r="D878" s="71"/>
      <c r="E878" s="71"/>
      <c r="U878" s="72"/>
    </row>
    <row r="879" ht="15.75" customHeight="1">
      <c r="B879" s="70"/>
      <c r="D879" s="71"/>
      <c r="E879" s="71"/>
      <c r="U879" s="72"/>
    </row>
    <row r="880" ht="15.75" customHeight="1">
      <c r="B880" s="70"/>
      <c r="D880" s="71"/>
      <c r="E880" s="71"/>
      <c r="U880" s="72"/>
    </row>
    <row r="881" ht="15.75" customHeight="1">
      <c r="B881" s="70"/>
      <c r="D881" s="71"/>
      <c r="E881" s="71"/>
      <c r="U881" s="72"/>
    </row>
    <row r="882" ht="15.75" customHeight="1">
      <c r="B882" s="70"/>
      <c r="D882" s="71"/>
      <c r="E882" s="71"/>
      <c r="U882" s="72"/>
    </row>
    <row r="883" ht="15.75" customHeight="1">
      <c r="B883" s="70"/>
      <c r="D883" s="71"/>
      <c r="E883" s="71"/>
      <c r="U883" s="72"/>
    </row>
    <row r="884" ht="15.75" customHeight="1">
      <c r="B884" s="70"/>
      <c r="D884" s="71"/>
      <c r="E884" s="71"/>
      <c r="U884" s="72"/>
    </row>
    <row r="885" ht="15.75" customHeight="1">
      <c r="B885" s="70"/>
      <c r="D885" s="71"/>
      <c r="E885" s="71"/>
      <c r="U885" s="72"/>
    </row>
    <row r="886" ht="15.75" customHeight="1">
      <c r="B886" s="70"/>
      <c r="D886" s="71"/>
      <c r="E886" s="71"/>
      <c r="U886" s="72"/>
    </row>
    <row r="887" ht="15.75" customHeight="1">
      <c r="B887" s="70"/>
      <c r="D887" s="71"/>
      <c r="E887" s="71"/>
      <c r="U887" s="72"/>
    </row>
    <row r="888" ht="15.75" customHeight="1">
      <c r="B888" s="70"/>
      <c r="D888" s="71"/>
      <c r="E888" s="71"/>
      <c r="U888" s="72"/>
    </row>
    <row r="889" ht="15.75" customHeight="1">
      <c r="B889" s="70"/>
      <c r="D889" s="71"/>
      <c r="E889" s="71"/>
      <c r="U889" s="72"/>
    </row>
    <row r="890" ht="15.75" customHeight="1">
      <c r="B890" s="70"/>
      <c r="D890" s="71"/>
      <c r="E890" s="71"/>
      <c r="U890" s="72"/>
    </row>
    <row r="891" ht="15.75" customHeight="1">
      <c r="B891" s="70"/>
      <c r="D891" s="71"/>
      <c r="E891" s="71"/>
      <c r="U891" s="72"/>
    </row>
    <row r="892" ht="15.75" customHeight="1">
      <c r="B892" s="70"/>
      <c r="D892" s="71"/>
      <c r="E892" s="71"/>
      <c r="U892" s="72"/>
    </row>
    <row r="893" ht="15.75" customHeight="1">
      <c r="B893" s="70"/>
      <c r="D893" s="71"/>
      <c r="E893" s="71"/>
      <c r="U893" s="72"/>
    </row>
    <row r="894" ht="15.75" customHeight="1">
      <c r="B894" s="70"/>
      <c r="D894" s="71"/>
      <c r="E894" s="71"/>
      <c r="U894" s="72"/>
    </row>
    <row r="895" ht="15.75" customHeight="1">
      <c r="B895" s="70"/>
      <c r="D895" s="71"/>
      <c r="E895" s="71"/>
      <c r="U895" s="72"/>
    </row>
    <row r="896" ht="15.75" customHeight="1">
      <c r="B896" s="70"/>
      <c r="D896" s="71"/>
      <c r="E896" s="71"/>
      <c r="U896" s="72"/>
    </row>
    <row r="897" ht="15.75" customHeight="1">
      <c r="B897" s="70"/>
      <c r="D897" s="71"/>
      <c r="E897" s="71"/>
      <c r="U897" s="72"/>
    </row>
    <row r="898" ht="15.75" customHeight="1">
      <c r="B898" s="70"/>
      <c r="D898" s="71"/>
      <c r="E898" s="71"/>
      <c r="U898" s="72"/>
    </row>
    <row r="899" ht="15.75" customHeight="1">
      <c r="B899" s="70"/>
      <c r="D899" s="71"/>
      <c r="E899" s="71"/>
      <c r="U899" s="72"/>
    </row>
    <row r="900" ht="15.75" customHeight="1">
      <c r="B900" s="70"/>
      <c r="D900" s="71"/>
      <c r="E900" s="71"/>
      <c r="U900" s="72"/>
    </row>
    <row r="901" ht="15.75" customHeight="1">
      <c r="B901" s="70"/>
      <c r="D901" s="71"/>
      <c r="E901" s="71"/>
      <c r="U901" s="72"/>
    </row>
    <row r="902" ht="15.75" customHeight="1">
      <c r="B902" s="70"/>
      <c r="D902" s="71"/>
      <c r="E902" s="71"/>
      <c r="U902" s="72"/>
    </row>
    <row r="903" ht="15.75" customHeight="1">
      <c r="B903" s="70"/>
      <c r="D903" s="71"/>
      <c r="E903" s="71"/>
      <c r="U903" s="72"/>
    </row>
    <row r="904" ht="15.75" customHeight="1">
      <c r="B904" s="70"/>
      <c r="D904" s="71"/>
      <c r="E904" s="71"/>
      <c r="U904" s="72"/>
    </row>
    <row r="905" ht="15.75" customHeight="1">
      <c r="B905" s="70"/>
      <c r="D905" s="71"/>
      <c r="E905" s="71"/>
      <c r="U905" s="72"/>
    </row>
    <row r="906" ht="15.75" customHeight="1">
      <c r="B906" s="70"/>
      <c r="D906" s="71"/>
      <c r="E906" s="71"/>
      <c r="U906" s="72"/>
    </row>
    <row r="907" ht="15.75" customHeight="1">
      <c r="B907" s="70"/>
      <c r="D907" s="71"/>
      <c r="E907" s="71"/>
      <c r="U907" s="72"/>
    </row>
    <row r="908" ht="15.75" customHeight="1">
      <c r="B908" s="70"/>
      <c r="D908" s="71"/>
      <c r="E908" s="71"/>
      <c r="U908" s="72"/>
    </row>
    <row r="909" ht="15.75" customHeight="1">
      <c r="B909" s="70"/>
      <c r="D909" s="71"/>
      <c r="E909" s="71"/>
      <c r="U909" s="72"/>
    </row>
    <row r="910" ht="15.75" customHeight="1">
      <c r="B910" s="70"/>
      <c r="D910" s="71"/>
      <c r="E910" s="71"/>
      <c r="U910" s="72"/>
    </row>
    <row r="911" ht="15.75" customHeight="1">
      <c r="B911" s="70"/>
      <c r="D911" s="71"/>
      <c r="E911" s="71"/>
      <c r="U911" s="72"/>
    </row>
    <row r="912" ht="15.75" customHeight="1">
      <c r="B912" s="70"/>
      <c r="D912" s="71"/>
      <c r="E912" s="71"/>
      <c r="U912" s="72"/>
    </row>
    <row r="913" ht="15.75" customHeight="1">
      <c r="B913" s="70"/>
      <c r="D913" s="71"/>
      <c r="E913" s="71"/>
      <c r="U913" s="72"/>
    </row>
    <row r="914" ht="15.75" customHeight="1">
      <c r="B914" s="70"/>
      <c r="D914" s="71"/>
      <c r="E914" s="71"/>
      <c r="U914" s="72"/>
    </row>
    <row r="915" ht="15.75" customHeight="1">
      <c r="B915" s="70"/>
      <c r="D915" s="71"/>
      <c r="E915" s="71"/>
      <c r="U915" s="72"/>
    </row>
    <row r="916" ht="15.75" customHeight="1">
      <c r="B916" s="70"/>
      <c r="D916" s="71"/>
      <c r="E916" s="71"/>
      <c r="U916" s="72"/>
    </row>
    <row r="917" ht="15.75" customHeight="1">
      <c r="B917" s="70"/>
      <c r="D917" s="71"/>
      <c r="E917" s="71"/>
      <c r="U917" s="72"/>
    </row>
    <row r="918" ht="15.75" customHeight="1">
      <c r="B918" s="70"/>
      <c r="D918" s="71"/>
      <c r="E918" s="71"/>
      <c r="U918" s="72"/>
    </row>
    <row r="919" ht="15.75" customHeight="1">
      <c r="B919" s="70"/>
      <c r="D919" s="71"/>
      <c r="E919" s="71"/>
      <c r="U919" s="72"/>
    </row>
    <row r="920" ht="15.75" customHeight="1">
      <c r="B920" s="70"/>
      <c r="D920" s="71"/>
      <c r="E920" s="71"/>
      <c r="U920" s="72"/>
    </row>
    <row r="921" ht="15.75" customHeight="1">
      <c r="B921" s="70"/>
      <c r="D921" s="71"/>
      <c r="E921" s="71"/>
      <c r="U921" s="72"/>
    </row>
    <row r="922" ht="15.75" customHeight="1">
      <c r="B922" s="70"/>
      <c r="D922" s="71"/>
      <c r="E922" s="71"/>
      <c r="U922" s="72"/>
    </row>
    <row r="923" ht="15.75" customHeight="1">
      <c r="B923" s="70"/>
      <c r="D923" s="71"/>
      <c r="E923" s="71"/>
      <c r="U923" s="72"/>
    </row>
    <row r="924" ht="15.75" customHeight="1">
      <c r="B924" s="70"/>
      <c r="D924" s="71"/>
      <c r="E924" s="71"/>
      <c r="U924" s="72"/>
    </row>
    <row r="925" ht="15.75" customHeight="1">
      <c r="B925" s="70"/>
      <c r="D925" s="71"/>
      <c r="E925" s="71"/>
      <c r="U925" s="72"/>
    </row>
    <row r="926" ht="15.75" customHeight="1">
      <c r="B926" s="70"/>
      <c r="D926" s="71"/>
      <c r="E926" s="71"/>
      <c r="U926" s="72"/>
    </row>
    <row r="927" ht="15.75" customHeight="1">
      <c r="B927" s="70"/>
      <c r="D927" s="71"/>
      <c r="E927" s="71"/>
      <c r="U927" s="72"/>
    </row>
    <row r="928" ht="15.75" customHeight="1">
      <c r="B928" s="70"/>
      <c r="D928" s="71"/>
      <c r="E928" s="71"/>
      <c r="U928" s="72"/>
    </row>
    <row r="929" ht="15.75" customHeight="1">
      <c r="B929" s="70"/>
      <c r="D929" s="71"/>
      <c r="E929" s="71"/>
      <c r="U929" s="72"/>
    </row>
    <row r="930" ht="15.75" customHeight="1">
      <c r="B930" s="70"/>
      <c r="D930" s="71"/>
      <c r="E930" s="71"/>
      <c r="U930" s="72"/>
    </row>
    <row r="931" ht="15.75" customHeight="1">
      <c r="B931" s="70"/>
      <c r="D931" s="71"/>
      <c r="E931" s="71"/>
      <c r="U931" s="72"/>
    </row>
    <row r="932" ht="15.75" customHeight="1">
      <c r="B932" s="70"/>
      <c r="D932" s="71"/>
      <c r="E932" s="71"/>
      <c r="U932" s="72"/>
    </row>
    <row r="933" ht="15.75" customHeight="1">
      <c r="B933" s="70"/>
      <c r="D933" s="71"/>
      <c r="E933" s="71"/>
      <c r="U933" s="72"/>
    </row>
    <row r="934" ht="15.75" customHeight="1">
      <c r="B934" s="70"/>
      <c r="D934" s="71"/>
      <c r="E934" s="71"/>
      <c r="U934" s="72"/>
    </row>
    <row r="935" ht="15.75" customHeight="1">
      <c r="B935" s="70"/>
      <c r="D935" s="71"/>
      <c r="E935" s="71"/>
      <c r="U935" s="72"/>
    </row>
    <row r="936" ht="15.75" customHeight="1">
      <c r="B936" s="70"/>
      <c r="D936" s="71"/>
      <c r="E936" s="71"/>
      <c r="U936" s="72"/>
    </row>
    <row r="937" ht="15.75" customHeight="1">
      <c r="B937" s="70"/>
      <c r="D937" s="71"/>
      <c r="E937" s="71"/>
      <c r="U937" s="72"/>
    </row>
    <row r="938" ht="15.75" customHeight="1">
      <c r="B938" s="70"/>
      <c r="D938" s="71"/>
      <c r="E938" s="71"/>
      <c r="U938" s="72"/>
    </row>
    <row r="939" ht="15.75" customHeight="1">
      <c r="B939" s="70"/>
      <c r="D939" s="71"/>
      <c r="E939" s="71"/>
      <c r="U939" s="72"/>
    </row>
    <row r="940" ht="15.75" customHeight="1">
      <c r="B940" s="70"/>
      <c r="D940" s="71"/>
      <c r="E940" s="71"/>
      <c r="U940" s="72"/>
    </row>
    <row r="941" ht="15.75" customHeight="1">
      <c r="B941" s="70"/>
      <c r="D941" s="71"/>
      <c r="E941" s="71"/>
      <c r="U941" s="72"/>
    </row>
    <row r="942" ht="15.75" customHeight="1">
      <c r="B942" s="70"/>
      <c r="D942" s="71"/>
      <c r="E942" s="71"/>
      <c r="U942" s="72"/>
    </row>
    <row r="943" ht="15.75" customHeight="1">
      <c r="B943" s="70"/>
      <c r="D943" s="71"/>
      <c r="E943" s="71"/>
      <c r="U943" s="72"/>
    </row>
    <row r="944" ht="15.75" customHeight="1">
      <c r="B944" s="70"/>
      <c r="D944" s="71"/>
      <c r="E944" s="71"/>
      <c r="U944" s="72"/>
    </row>
    <row r="945" ht="15.75" customHeight="1">
      <c r="B945" s="70"/>
      <c r="D945" s="71"/>
      <c r="E945" s="71"/>
      <c r="U945" s="72"/>
    </row>
    <row r="946" ht="15.75" customHeight="1">
      <c r="B946" s="70"/>
      <c r="D946" s="71"/>
      <c r="E946" s="71"/>
      <c r="U946" s="72"/>
    </row>
    <row r="947" ht="15.75" customHeight="1">
      <c r="B947" s="70"/>
      <c r="D947" s="71"/>
      <c r="E947" s="71"/>
      <c r="U947" s="72"/>
    </row>
    <row r="948" ht="15.75" customHeight="1">
      <c r="B948" s="70"/>
      <c r="D948" s="71"/>
      <c r="E948" s="71"/>
      <c r="U948" s="72"/>
    </row>
    <row r="949" ht="15.75" customHeight="1">
      <c r="B949" s="70"/>
      <c r="D949" s="71"/>
      <c r="E949" s="71"/>
      <c r="U949" s="72"/>
    </row>
    <row r="950" ht="15.75" customHeight="1">
      <c r="B950" s="70"/>
      <c r="D950" s="71"/>
      <c r="E950" s="71"/>
      <c r="U950" s="72"/>
    </row>
    <row r="951" ht="15.75" customHeight="1">
      <c r="B951" s="70"/>
      <c r="D951" s="71"/>
      <c r="E951" s="71"/>
      <c r="U951" s="72"/>
    </row>
    <row r="952" ht="15.75" customHeight="1">
      <c r="B952" s="70"/>
      <c r="D952" s="71"/>
      <c r="E952" s="71"/>
      <c r="U952" s="72"/>
    </row>
    <row r="953" ht="15.75" customHeight="1">
      <c r="B953" s="70"/>
      <c r="D953" s="71"/>
      <c r="E953" s="71"/>
      <c r="U953" s="72"/>
    </row>
    <row r="954" ht="15.75" customHeight="1">
      <c r="B954" s="70"/>
      <c r="D954" s="71"/>
      <c r="E954" s="71"/>
      <c r="U954" s="72"/>
    </row>
    <row r="955" ht="15.75" customHeight="1">
      <c r="B955" s="70"/>
      <c r="D955" s="71"/>
      <c r="E955" s="71"/>
      <c r="U955" s="72"/>
    </row>
    <row r="956" ht="15.75" customHeight="1">
      <c r="B956" s="70"/>
      <c r="D956" s="71"/>
      <c r="E956" s="71"/>
      <c r="U956" s="72"/>
    </row>
    <row r="957" ht="15.75" customHeight="1">
      <c r="B957" s="70"/>
      <c r="D957" s="71"/>
      <c r="E957" s="71"/>
      <c r="U957" s="72"/>
    </row>
    <row r="958" ht="15.75" customHeight="1">
      <c r="B958" s="70"/>
      <c r="D958" s="71"/>
      <c r="E958" s="71"/>
      <c r="U958" s="72"/>
    </row>
    <row r="959" ht="15.75" customHeight="1">
      <c r="B959" s="70"/>
      <c r="D959" s="71"/>
      <c r="E959" s="71"/>
      <c r="U959" s="72"/>
    </row>
    <row r="960" ht="15.75" customHeight="1">
      <c r="B960" s="70"/>
      <c r="D960" s="71"/>
      <c r="E960" s="71"/>
      <c r="U960" s="72"/>
    </row>
    <row r="961" ht="15.75" customHeight="1">
      <c r="B961" s="70"/>
      <c r="D961" s="71"/>
      <c r="E961" s="71"/>
      <c r="U961" s="72"/>
    </row>
    <row r="962" ht="15.75" customHeight="1">
      <c r="B962" s="70"/>
      <c r="D962" s="71"/>
      <c r="E962" s="71"/>
      <c r="U962" s="72"/>
    </row>
    <row r="963" ht="15.75" customHeight="1">
      <c r="B963" s="70"/>
      <c r="D963" s="71"/>
      <c r="E963" s="71"/>
      <c r="U963" s="72"/>
    </row>
    <row r="964" ht="15.75" customHeight="1">
      <c r="B964" s="70"/>
      <c r="D964" s="71"/>
      <c r="E964" s="71"/>
      <c r="U964" s="72"/>
    </row>
    <row r="965" ht="15.75" customHeight="1">
      <c r="B965" s="70"/>
      <c r="D965" s="71"/>
      <c r="E965" s="71"/>
      <c r="U965" s="72"/>
    </row>
    <row r="966" ht="15.75" customHeight="1">
      <c r="B966" s="70"/>
      <c r="D966" s="71"/>
      <c r="E966" s="71"/>
      <c r="U966" s="72"/>
    </row>
    <row r="967" ht="15.75" customHeight="1">
      <c r="B967" s="70"/>
      <c r="D967" s="71"/>
      <c r="E967" s="71"/>
      <c r="U967" s="72"/>
    </row>
    <row r="968" ht="15.75" customHeight="1">
      <c r="B968" s="70"/>
      <c r="D968" s="71"/>
      <c r="E968" s="71"/>
      <c r="U968" s="72"/>
    </row>
    <row r="969" ht="15.75" customHeight="1">
      <c r="B969" s="70"/>
      <c r="D969" s="71"/>
      <c r="E969" s="71"/>
      <c r="U969" s="72"/>
    </row>
    <row r="970" ht="15.75" customHeight="1">
      <c r="B970" s="70"/>
      <c r="D970" s="71"/>
      <c r="E970" s="71"/>
      <c r="U970" s="72"/>
    </row>
    <row r="971" ht="15.75" customHeight="1">
      <c r="B971" s="70"/>
      <c r="D971" s="71"/>
      <c r="E971" s="71"/>
      <c r="U971" s="72"/>
    </row>
    <row r="972" ht="15.75" customHeight="1">
      <c r="B972" s="70"/>
      <c r="D972" s="71"/>
      <c r="E972" s="71"/>
      <c r="U972" s="72"/>
    </row>
    <row r="973" ht="15.75" customHeight="1">
      <c r="B973" s="70"/>
      <c r="D973" s="71"/>
      <c r="E973" s="71"/>
      <c r="U973" s="72"/>
    </row>
    <row r="974" ht="15.75" customHeight="1">
      <c r="B974" s="70"/>
      <c r="D974" s="71"/>
      <c r="E974" s="71"/>
      <c r="U974" s="72"/>
    </row>
    <row r="975" ht="15.75" customHeight="1">
      <c r="B975" s="70"/>
      <c r="D975" s="71"/>
      <c r="E975" s="71"/>
      <c r="U975" s="72"/>
    </row>
    <row r="976" ht="15.75" customHeight="1">
      <c r="B976" s="70"/>
      <c r="D976" s="71"/>
      <c r="E976" s="71"/>
      <c r="U976" s="72"/>
    </row>
    <row r="977" ht="15.75" customHeight="1">
      <c r="B977" s="70"/>
      <c r="D977" s="71"/>
      <c r="E977" s="71"/>
      <c r="U977" s="72"/>
    </row>
    <row r="978" ht="15.75" customHeight="1">
      <c r="B978" s="70"/>
      <c r="D978" s="71"/>
      <c r="E978" s="71"/>
      <c r="U978" s="72"/>
    </row>
    <row r="979" ht="15.75" customHeight="1">
      <c r="B979" s="70"/>
      <c r="D979" s="71"/>
      <c r="E979" s="71"/>
      <c r="U979" s="72"/>
    </row>
    <row r="980" ht="15.75" customHeight="1">
      <c r="B980" s="70"/>
      <c r="D980" s="71"/>
      <c r="E980" s="71"/>
      <c r="U980" s="72"/>
    </row>
    <row r="981" ht="15.75" customHeight="1">
      <c r="B981" s="70"/>
      <c r="D981" s="71"/>
      <c r="E981" s="71"/>
      <c r="U981" s="72"/>
    </row>
    <row r="982" ht="15.75" customHeight="1">
      <c r="B982" s="70"/>
      <c r="D982" s="71"/>
      <c r="E982" s="71"/>
      <c r="U982" s="72"/>
    </row>
    <row r="983" ht="15.75" customHeight="1">
      <c r="B983" s="70"/>
      <c r="D983" s="71"/>
      <c r="E983" s="71"/>
      <c r="U983" s="72"/>
    </row>
    <row r="984" ht="15.75" customHeight="1">
      <c r="B984" s="70"/>
      <c r="D984" s="71"/>
      <c r="E984" s="71"/>
      <c r="U984" s="72"/>
    </row>
    <row r="985" ht="15.75" customHeight="1">
      <c r="B985" s="70"/>
      <c r="D985" s="71"/>
      <c r="E985" s="71"/>
      <c r="U985" s="72"/>
    </row>
    <row r="986" ht="15.75" customHeight="1">
      <c r="B986" s="70"/>
      <c r="D986" s="71"/>
      <c r="E986" s="71"/>
      <c r="U986" s="72"/>
    </row>
    <row r="987" ht="15.75" customHeight="1">
      <c r="B987" s="70"/>
      <c r="D987" s="71"/>
      <c r="E987" s="71"/>
      <c r="U987" s="72"/>
    </row>
    <row r="988" ht="15.75" customHeight="1">
      <c r="B988" s="70"/>
      <c r="D988" s="71"/>
      <c r="E988" s="71"/>
      <c r="U988" s="72"/>
    </row>
    <row r="989" ht="15.75" customHeight="1">
      <c r="B989" s="70"/>
      <c r="D989" s="71"/>
      <c r="E989" s="71"/>
      <c r="U989" s="72"/>
    </row>
    <row r="990" ht="15.75" customHeight="1">
      <c r="B990" s="70"/>
      <c r="D990" s="71"/>
      <c r="E990" s="71"/>
      <c r="U990" s="72"/>
    </row>
    <row r="991" ht="15.75" customHeight="1">
      <c r="B991" s="70"/>
      <c r="D991" s="71"/>
      <c r="E991" s="71"/>
      <c r="U991" s="72"/>
    </row>
    <row r="992" ht="15.75" customHeight="1">
      <c r="B992" s="70"/>
      <c r="D992" s="71"/>
      <c r="E992" s="71"/>
      <c r="U992" s="72"/>
    </row>
    <row r="993" ht="15.75" customHeight="1">
      <c r="B993" s="70"/>
      <c r="D993" s="71"/>
      <c r="E993" s="71"/>
      <c r="U993" s="72"/>
    </row>
    <row r="994" ht="15.75" customHeight="1">
      <c r="B994" s="70"/>
      <c r="D994" s="71"/>
      <c r="E994" s="71"/>
      <c r="U994" s="72"/>
    </row>
    <row r="995" ht="15.75" customHeight="1">
      <c r="B995" s="70"/>
      <c r="D995" s="71"/>
      <c r="E995" s="71"/>
      <c r="U995" s="72"/>
    </row>
    <row r="996" ht="15.75" customHeight="1">
      <c r="B996" s="70"/>
      <c r="D996" s="71"/>
      <c r="E996" s="71"/>
      <c r="U996" s="72"/>
    </row>
    <row r="997" ht="15.75" customHeight="1">
      <c r="B997" s="70"/>
      <c r="D997" s="71"/>
      <c r="E997" s="71"/>
      <c r="U997" s="72"/>
    </row>
    <row r="998" ht="15.75" customHeight="1">
      <c r="B998" s="70"/>
      <c r="D998" s="71"/>
      <c r="E998" s="71"/>
      <c r="U998" s="72"/>
    </row>
    <row r="999" ht="15.75" customHeight="1">
      <c r="B999" s="70"/>
      <c r="D999" s="71"/>
      <c r="E999" s="71"/>
      <c r="U999" s="72"/>
    </row>
    <row r="1000" ht="15.75" customHeight="1">
      <c r="B1000" s="70"/>
      <c r="D1000" s="71"/>
      <c r="E1000" s="71"/>
      <c r="U1000" s="72"/>
    </row>
  </sheetData>
  <mergeCells count="2">
    <mergeCell ref="A1:C1"/>
    <mergeCell ref="D1:E1"/>
  </mergeCells>
  <conditionalFormatting sqref="A2:AS2 G1:Q1 S1:AL1 AS1">
    <cfRule type="expression" dxfId="0" priority="1">
      <formula>MOD(ROW()-3,20)&lt;10</formula>
    </cfRule>
  </conditionalFormatting>
  <conditionalFormatting sqref="A1">
    <cfRule type="expression" dxfId="0" priority="2">
      <formula>MOD(ROW()-3,20)&lt;10</formula>
    </cfRule>
  </conditionalFormatting>
  <dataValidations>
    <dataValidation type="list" allowBlank="1" showErrorMessage="1" sqref="C3:C172">
      <formula1>Misc.!$K$3:$K$4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" width="10.71"/>
    <col customWidth="1" min="3" max="3" width="16.29"/>
    <col customWidth="1" min="4" max="4" width="12.86"/>
    <col customWidth="1" min="5" max="5" width="10.86"/>
    <col customWidth="1" min="6" max="6" width="8.86"/>
    <col customWidth="1" min="7" max="7" width="19.29"/>
    <col customWidth="1" min="8" max="8" width="17.57"/>
    <col customWidth="1" min="9" max="9" width="8.86"/>
    <col customWidth="1" min="10" max="10" width="12.14"/>
    <col customWidth="1" min="11" max="12" width="8.86"/>
    <col customWidth="1" min="13" max="13" width="9.0"/>
    <col customWidth="1" min="14" max="14" width="8.86"/>
    <col customWidth="1" min="15" max="15" width="12.0"/>
    <col customWidth="1" min="16" max="16" width="8.86"/>
    <col customWidth="1" min="17" max="17" width="18.14"/>
    <col customWidth="1" min="18" max="26" width="8.86"/>
  </cols>
  <sheetData>
    <row r="1">
      <c r="A1" s="33" t="s">
        <v>55</v>
      </c>
      <c r="B1" s="33" t="s">
        <v>56</v>
      </c>
      <c r="C1" s="33" t="s">
        <v>139</v>
      </c>
      <c r="D1" s="33" t="s">
        <v>140</v>
      </c>
      <c r="E1" s="33" t="s">
        <v>141</v>
      </c>
      <c r="F1" s="33" t="s">
        <v>142</v>
      </c>
      <c r="G1" s="33" t="s">
        <v>143</v>
      </c>
      <c r="H1" s="33" t="s">
        <v>144</v>
      </c>
      <c r="I1" s="33" t="s">
        <v>145</v>
      </c>
      <c r="J1" s="33" t="s">
        <v>146</v>
      </c>
      <c r="K1" s="33" t="s">
        <v>147</v>
      </c>
      <c r="L1" s="33" t="s">
        <v>148</v>
      </c>
      <c r="M1" s="33" t="s">
        <v>149</v>
      </c>
      <c r="N1" s="33" t="s">
        <v>150</v>
      </c>
      <c r="O1" s="33" t="s">
        <v>151</v>
      </c>
      <c r="P1" s="33" t="s">
        <v>152</v>
      </c>
      <c r="Q1" s="33" t="s">
        <v>153</v>
      </c>
    </row>
    <row r="2">
      <c r="A2" s="33" t="str">
        <f>'Field Data'!A3</f>
        <v>Muddy Creek</v>
      </c>
      <c r="B2" s="33" t="str">
        <f>IF(ISBLANK('Field Data'!B3),"BLANK",TEXT('Field Data'!B3,"mm/dd/yyyy"))</f>
        <v>05/29/2024</v>
      </c>
      <c r="C2" s="33">
        <f>IF(ISBLANK('Field Data'!K3),"BLANK",'Field Data'!K3)</f>
        <v>15</v>
      </c>
      <c r="D2" s="73" t="str">
        <f>IF(ISBLANK('Field Data'!J3),"BLANK",'Field Data'!J3)</f>
        <v>0-1</v>
      </c>
      <c r="E2" s="74">
        <f>IF(ISBLANK('Field Data'!Q36),"BLANK",'Field Data'!Q36)</f>
        <v>3.5</v>
      </c>
      <c r="F2" s="33" t="str">
        <f>IF(A2="Bridge","DNS",IFERROR(AVERAGE('Field Data'!N3:O3),"BLANK"))</f>
        <v>BLANK</v>
      </c>
      <c r="G2" s="33">
        <f>IF(ISBLANK('Field Data'!V3),"BLANK",'Field Data'!V3)</f>
        <v>19.09</v>
      </c>
      <c r="H2" s="33">
        <f>IF(ISBLANK('Field Data'!Y3),"BLANK",'Field Data'!Y3)</f>
        <v>6.9</v>
      </c>
      <c r="I2" s="33">
        <f>IF(ISBLANK('Field Data'!Z3),"BLANK",'Field Data'!Z3)</f>
        <v>617</v>
      </c>
      <c r="J2" s="33">
        <f>IF(ISBLANK('Field Data'!AA3),"BLANK",'Field Data'!AA3)</f>
        <v>548</v>
      </c>
      <c r="K2" s="33">
        <f>IF(ISBLANK('Field Data'!AE3),"BLANK",'Field Data'!AE3)</f>
        <v>8.21</v>
      </c>
      <c r="L2" s="33">
        <f>IF(ISBLANK('Field Data'!AF3),"BLANK",'Field Data'!AF3)</f>
        <v>88.3</v>
      </c>
      <c r="M2" s="33" t="str">
        <f>IF(ISBLANK('Field Data'!AG3),"BLANK",'Field Data'!AG3)</f>
        <v>DNS</v>
      </c>
      <c r="N2" s="33" t="str">
        <f>IF(ISBLANK('Field Data'!AI3),"BLANK",'Field Data'!AI3)</f>
        <v>DNS</v>
      </c>
      <c r="O2" s="33" t="str">
        <f>IF(ISBLANK('Field Data'!AJ3),"BLANK",'Field Data'!AJ3)</f>
        <v>DNS</v>
      </c>
      <c r="P2" s="33" t="str">
        <f>IF(ISBLANK('Field Data'!AK3),"BLANK",'Field Data'!AK3)</f>
        <v>DNS</v>
      </c>
      <c r="Q2" s="33" t="str">
        <f>IF(ISBLANK('Field Data'!AL3),"BLANK",'Field Data'!AL3)</f>
        <v>DNS</v>
      </c>
    </row>
    <row r="3">
      <c r="A3" s="33" t="str">
        <f>'Field Data'!A4</f>
        <v>ODNR_4</v>
      </c>
      <c r="B3" s="33" t="str">
        <f>IF(ISBLANK('Field Data'!B4),"BLANK",TEXT('Field Data'!B4,"mm/dd/yyyy"))</f>
        <v>05/29/2024</v>
      </c>
      <c r="C3" s="33">
        <f>IF(ISBLANK('Field Data'!K4),"BLANK",'Field Data'!K4)</f>
        <v>15</v>
      </c>
      <c r="D3" s="73">
        <f>IF(ISBLANK('Field Data'!J4),"BLANK",'Field Data'!J4)</f>
        <v>45293</v>
      </c>
      <c r="E3" s="74">
        <f>IF(ISBLANK('Field Data'!Q37),"BLANK",'Field Data'!Q37)</f>
        <v>2.4</v>
      </c>
      <c r="F3" s="33" t="str">
        <f>IF(A3="Bridge","DNS",IFERROR(AVERAGE('Field Data'!N4:O4),"BLANK"))</f>
        <v>BLANK</v>
      </c>
      <c r="G3" s="33">
        <f>IF(ISBLANK('Field Data'!V4),"BLANK",'Field Data'!V4)</f>
        <v>18.71</v>
      </c>
      <c r="H3" s="33">
        <f>IF(ISBLANK('Field Data'!Y4),"BLANK",'Field Data'!Y4)</f>
        <v>7.47</v>
      </c>
      <c r="I3" s="33">
        <f>IF(ISBLANK('Field Data'!Z4),"BLANK",'Field Data'!Z4)</f>
        <v>466</v>
      </c>
      <c r="J3" s="33">
        <f>IF(ISBLANK('Field Data'!AA4),"BLANK",'Field Data'!AA4)</f>
        <v>411</v>
      </c>
      <c r="K3" s="33">
        <f>IF(ISBLANK('Field Data'!AE4),"BLANK",'Field Data'!AE4)</f>
        <v>8.58</v>
      </c>
      <c r="L3" s="33">
        <f>IF(ISBLANK('Field Data'!AF4),"BLANK",'Field Data'!AF4)</f>
        <v>111.9</v>
      </c>
      <c r="M3" s="33" t="str">
        <f>IF(ISBLANK('Field Data'!AG4),"BLANK",'Field Data'!AG4)</f>
        <v>DNS</v>
      </c>
      <c r="N3" s="33" t="str">
        <f>IF(ISBLANK('Field Data'!AI4),"BLANK",'Field Data'!AI4)</f>
        <v>DNS</v>
      </c>
      <c r="O3" s="33" t="str">
        <f>IF(ISBLANK('Field Data'!AJ4),"BLANK",'Field Data'!AJ4)</f>
        <v>DNS</v>
      </c>
      <c r="P3" s="33" t="str">
        <f>IF(ISBLANK('Field Data'!AK4),"BLANK",'Field Data'!AK4)</f>
        <v>DNS</v>
      </c>
      <c r="Q3" s="33" t="str">
        <f>IF(ISBLANK('Field Data'!AL4),"BLANK",'Field Data'!AL4)</f>
        <v>DNS</v>
      </c>
    </row>
    <row r="4">
      <c r="A4" s="33" t="str">
        <f>'Field Data'!A5</f>
        <v>ODNR_6</v>
      </c>
      <c r="B4" s="33" t="str">
        <f>IF(ISBLANK('Field Data'!B5),"BLANK",TEXT('Field Data'!B5,"mm/dd/yyyy"))</f>
        <v>05/29/2024</v>
      </c>
      <c r="C4" s="33">
        <f>IF(ISBLANK('Field Data'!K5),"BLANK",'Field Data'!K5)</f>
        <v>15</v>
      </c>
      <c r="D4" s="73">
        <f>IF(ISBLANK('Field Data'!J5),"BLANK",'Field Data'!J5)</f>
        <v>45293</v>
      </c>
      <c r="E4" s="74">
        <f>IF(ISBLANK('Field Data'!Q38),"BLANK",'Field Data'!Q38)</f>
        <v>2.8</v>
      </c>
      <c r="F4" s="33" t="str">
        <f>IF(A4="Bridge","DNS",IFERROR(AVERAGE('Field Data'!N5:O5),"BLANK"))</f>
        <v>BLANK</v>
      </c>
      <c r="G4" s="33">
        <f>IF(ISBLANK('Field Data'!V5),"BLANK",'Field Data'!V5)</f>
        <v>19.06</v>
      </c>
      <c r="H4" s="33">
        <f>IF(ISBLANK('Field Data'!Y5),"BLANK",'Field Data'!Y5)</f>
        <v>7.31</v>
      </c>
      <c r="I4" s="33">
        <f>IF(ISBLANK('Field Data'!Z5),"BLANK",'Field Data'!Z5)</f>
        <v>462</v>
      </c>
      <c r="J4" s="33">
        <f>IF(ISBLANK('Field Data'!AA5),"BLANK",'Field Data'!AA5)</f>
        <v>410</v>
      </c>
      <c r="K4" s="33">
        <f>IF(ISBLANK('Field Data'!AE5),"BLANK",'Field Data'!AE5)</f>
        <v>8.41</v>
      </c>
      <c r="L4" s="33">
        <f>IF(ISBLANK('Field Data'!AF5),"BLANK",'Field Data'!AF5)</f>
        <v>113.1</v>
      </c>
      <c r="M4" s="33" t="str">
        <f>IF(ISBLANK('Field Data'!AG5),"BLANK",'Field Data'!AG5)</f>
        <v>DNS</v>
      </c>
      <c r="N4" s="33" t="str">
        <f>IF(ISBLANK('Field Data'!AI5),"BLANK",'Field Data'!AI5)</f>
        <v>DNS</v>
      </c>
      <c r="O4" s="33" t="str">
        <f>IF(ISBLANK('Field Data'!AJ5),"BLANK",'Field Data'!AJ5)</f>
        <v>DNS</v>
      </c>
      <c r="P4" s="33" t="str">
        <f>IF(ISBLANK('Field Data'!AK5),"BLANK",'Field Data'!AK5)</f>
        <v>DNS</v>
      </c>
      <c r="Q4" s="33" t="str">
        <f>IF(ISBLANK('Field Data'!AL5),"BLANK",'Field Data'!AL5)</f>
        <v>DNS</v>
      </c>
    </row>
    <row r="5">
      <c r="A5" s="33" t="str">
        <f>'Field Data'!A6</f>
        <v>Bridge</v>
      </c>
      <c r="B5" s="33" t="str">
        <f>IF(ISBLANK('Field Data'!B6),"BLANK",TEXT('Field Data'!B6,"mm/dd/yyyy"))</f>
        <v>05/29/2024</v>
      </c>
      <c r="C5" s="33">
        <f>IF(ISBLANK('Field Data'!K6),"BLANK",'Field Data'!K6)</f>
        <v>16</v>
      </c>
      <c r="D5" s="73">
        <f>IF(ISBLANK('Field Data'!J6),"BLANK",'Field Data'!J6)</f>
        <v>45293</v>
      </c>
      <c r="E5" s="74">
        <f>IF(ISBLANK('Field Data'!Q39),"BLANK",'Field Data'!Q39)</f>
        <v>2.6</v>
      </c>
      <c r="F5" s="33" t="str">
        <f>IF(A5="Bridge","DNS",IFERROR(AVERAGE('Field Data'!N6:O6),"BLANK"))</f>
        <v>DNS</v>
      </c>
      <c r="G5" s="33">
        <f>IF(ISBLANK('Field Data'!V6),"BLANK",'Field Data'!V6)</f>
        <v>19.16</v>
      </c>
      <c r="H5" s="33">
        <f>IF(ISBLANK('Field Data'!Y6),"BLANK",'Field Data'!Y6)</f>
        <v>6.92</v>
      </c>
      <c r="I5" s="33">
        <f>IF(ISBLANK('Field Data'!Z6),"BLANK",'Field Data'!Z6)</f>
        <v>467</v>
      </c>
      <c r="J5" s="33">
        <f>IF(ISBLANK('Field Data'!AA6),"BLANK",'Field Data'!AA6)</f>
        <v>415</v>
      </c>
      <c r="K5" s="33">
        <f>IF(ISBLANK('Field Data'!AE6),"BLANK",'Field Data'!AE6)</f>
        <v>8.32</v>
      </c>
      <c r="L5" s="33">
        <f>IF(ISBLANK('Field Data'!AF6),"BLANK",'Field Data'!AF6)</f>
        <v>128</v>
      </c>
      <c r="M5" s="33" t="str">
        <f>IF(ISBLANK('Field Data'!AG6),"BLANK",'Field Data'!AG6)</f>
        <v>DNS</v>
      </c>
      <c r="N5" s="33" t="str">
        <f>IF(ISBLANK('Field Data'!AI6),"BLANK",'Field Data'!AI6)</f>
        <v>DNS</v>
      </c>
      <c r="O5" s="33" t="str">
        <f>IF(ISBLANK('Field Data'!AJ6),"BLANK",'Field Data'!AJ6)</f>
        <v>DNS</v>
      </c>
      <c r="P5" s="33" t="str">
        <f>IF(ISBLANK('Field Data'!AK6),"BLANK",'Field Data'!AK6)</f>
        <v>DNS</v>
      </c>
      <c r="Q5" s="33" t="str">
        <f>IF(ISBLANK('Field Data'!AL6),"BLANK",'Field Data'!AL6)</f>
        <v>DNS</v>
      </c>
    </row>
    <row r="6">
      <c r="A6" s="33" t="str">
        <f>'Field Data'!A7</f>
        <v>ODNR_2</v>
      </c>
      <c r="B6" s="33" t="str">
        <f>IF(ISBLANK('Field Data'!B7),"BLANK",TEXT('Field Data'!B7,"mm/dd/yyyy"))</f>
        <v>05/29/2024</v>
      </c>
      <c r="C6" s="33">
        <f>IF(ISBLANK('Field Data'!K7),"BLANK",'Field Data'!K7)</f>
        <v>16</v>
      </c>
      <c r="D6" s="73">
        <f>IF(ISBLANK('Field Data'!J7),"BLANK",'Field Data'!J7)</f>
        <v>45293</v>
      </c>
      <c r="E6" s="74">
        <f>IF(ISBLANK('Field Data'!Q40),"BLANK",'Field Data'!Q40)</f>
        <v>3.5</v>
      </c>
      <c r="F6" s="33" t="str">
        <f>IF(A6="Bridge","DNS",IFERROR(AVERAGE('Field Data'!N7:O7),"BLANK"))</f>
        <v>BLANK</v>
      </c>
      <c r="G6" s="33">
        <f>IF(ISBLANK('Field Data'!V7),"BLANK",'Field Data'!V7)</f>
        <v>19.45</v>
      </c>
      <c r="H6" s="33">
        <f>IF(ISBLANK('Field Data'!Y7),"BLANK",'Field Data'!Y7)</f>
        <v>7.66</v>
      </c>
      <c r="I6" s="33">
        <f>IF(ISBLANK('Field Data'!Z7),"BLANK",'Field Data'!Z7)</f>
        <v>408</v>
      </c>
      <c r="J6" s="33">
        <f>IF(ISBLANK('Field Data'!AA7),"BLANK",'Field Data'!AA7)</f>
        <v>365</v>
      </c>
      <c r="K6" s="33">
        <f>IF(ISBLANK('Field Data'!AE7),"BLANK",'Field Data'!AE7)</f>
        <v>8.43</v>
      </c>
      <c r="L6" s="33">
        <f>IF(ISBLANK('Field Data'!AF7),"BLANK",'Field Data'!AF7)</f>
        <v>131</v>
      </c>
      <c r="M6" s="33" t="str">
        <f>IF(ISBLANK('Field Data'!AG7),"BLANK",'Field Data'!AG7)</f>
        <v>DNS</v>
      </c>
      <c r="N6" s="33" t="str">
        <f>IF(ISBLANK('Field Data'!AI7),"BLANK",'Field Data'!AI7)</f>
        <v>DNS</v>
      </c>
      <c r="O6" s="33" t="str">
        <f>IF(ISBLANK('Field Data'!AJ7),"BLANK",'Field Data'!AJ7)</f>
        <v>DNS</v>
      </c>
      <c r="P6" s="33" t="str">
        <f>IF(ISBLANK('Field Data'!AK7),"BLANK",'Field Data'!AK7)</f>
        <v>DNS</v>
      </c>
      <c r="Q6" s="33" t="str">
        <f>IF(ISBLANK('Field Data'!AL7),"BLANK",'Field Data'!AL7)</f>
        <v>DNS</v>
      </c>
    </row>
    <row r="7">
      <c r="A7" s="33" t="str">
        <f>'Field Data'!A8</f>
        <v>Buoy_2</v>
      </c>
      <c r="B7" s="33" t="str">
        <f>IF(ISBLANK('Field Data'!B8),"BLANK",TEXT('Field Data'!B8,"mm/dd/yyyy"))</f>
        <v>05/29/2024</v>
      </c>
      <c r="C7" s="33">
        <f>IF(ISBLANK('Field Data'!K8),"BLANK",'Field Data'!K8)</f>
        <v>16</v>
      </c>
      <c r="D7" s="73">
        <f>IF(ISBLANK('Field Data'!J8),"BLANK",'Field Data'!J8)</f>
        <v>45294</v>
      </c>
      <c r="E7" s="74">
        <f>IF(ISBLANK('Field Data'!Q41),"BLANK",'Field Data'!Q41)</f>
        <v>1.3</v>
      </c>
      <c r="F7" s="33" t="str">
        <f>IF(A7="Bridge","DNS",IFERROR(AVERAGE('Field Data'!N8:O8),"BLANK"))</f>
        <v>BLANK</v>
      </c>
      <c r="G7" s="33">
        <f>IF(ISBLANK('Field Data'!V8),"BLANK",'Field Data'!V8)</f>
        <v>19.21</v>
      </c>
      <c r="H7" s="33">
        <f>IF(ISBLANK('Field Data'!Y8),"BLANK",'Field Data'!Y8)</f>
        <v>7.57</v>
      </c>
      <c r="I7" s="33">
        <f>IF(ISBLANK('Field Data'!Z8),"BLANK",'Field Data'!Z8)</f>
        <v>368</v>
      </c>
      <c r="J7" s="33">
        <f>IF(ISBLANK('Field Data'!AA8),"BLANK",'Field Data'!AA8)</f>
        <v>327</v>
      </c>
      <c r="K7" s="33">
        <f>IF(ISBLANK('Field Data'!AE8),"BLANK",'Field Data'!AE8)</f>
        <v>8.45</v>
      </c>
      <c r="L7" s="33">
        <f>IF(ISBLANK('Field Data'!AF8),"BLANK",'Field Data'!AF8)</f>
        <v>134.5</v>
      </c>
      <c r="M7" s="33" t="str">
        <f>IF(ISBLANK('Field Data'!AG8),"BLANK",'Field Data'!AG8)</f>
        <v>DNS</v>
      </c>
      <c r="N7" s="33" t="str">
        <f>IF(ISBLANK('Field Data'!AI8),"BLANK",'Field Data'!AI8)</f>
        <v>DNS</v>
      </c>
      <c r="O7" s="33" t="str">
        <f>IF(ISBLANK('Field Data'!AJ8),"BLANK",'Field Data'!AJ8)</f>
        <v>DNS</v>
      </c>
      <c r="P7" s="33" t="str">
        <f>IF(ISBLANK('Field Data'!AK8),"BLANK",'Field Data'!AK8)</f>
        <v>DNS</v>
      </c>
      <c r="Q7" s="33" t="str">
        <f>IF(ISBLANK('Field Data'!AL8),"BLANK",'Field Data'!AL8)</f>
        <v>DNS</v>
      </c>
    </row>
    <row r="8">
      <c r="A8" s="33" t="str">
        <f>'Field Data'!A9</f>
        <v>ODNR_1</v>
      </c>
      <c r="B8" s="33" t="str">
        <f>IF(ISBLANK('Field Data'!B9),"BLANK",TEXT('Field Data'!B9,"mm/dd/yyyy"))</f>
        <v>05/29/2024</v>
      </c>
      <c r="C8" s="33">
        <f>IF(ISBLANK('Field Data'!K9),"BLANK",'Field Data'!K9)</f>
        <v>16</v>
      </c>
      <c r="D8" s="73">
        <f>IF(ISBLANK('Field Data'!J9),"BLANK",'Field Data'!J9)</f>
        <v>45294</v>
      </c>
      <c r="E8" s="74">
        <f>IF(ISBLANK('Field Data'!Q42),"BLANK",'Field Data'!Q42)</f>
        <v>9.6</v>
      </c>
      <c r="F8" s="33" t="str">
        <f>IF(A8="Bridge","DNS",IFERROR(AVERAGE('Field Data'!N9:O9),"BLANK"))</f>
        <v>BLANK</v>
      </c>
      <c r="G8" s="33">
        <f>IF(ISBLANK('Field Data'!V9),"BLANK",'Field Data'!V9)</f>
        <v>18.73</v>
      </c>
      <c r="H8" s="33">
        <f>IF(ISBLANK('Field Data'!Y9),"BLANK",'Field Data'!Y9)</f>
        <v>7.85</v>
      </c>
      <c r="I8" s="33">
        <f>IF(ISBLANK('Field Data'!Z9),"BLANK",'Field Data'!Z9)</f>
        <v>313</v>
      </c>
      <c r="J8" s="33">
        <f>IF(ISBLANK('Field Data'!AA9),"BLANK",'Field Data'!AA9)</f>
        <v>277</v>
      </c>
      <c r="K8" s="33">
        <f>IF(ISBLANK('Field Data'!AE9),"BLANK",'Field Data'!AE9)</f>
        <v>8.45</v>
      </c>
      <c r="L8" s="33">
        <f>IF(ISBLANK('Field Data'!AF9),"BLANK",'Field Data'!AF9)</f>
        <v>131.5</v>
      </c>
      <c r="M8" s="33" t="str">
        <f>IF(ISBLANK('Field Data'!AG9),"BLANK",'Field Data'!AG9)</f>
        <v>DNS</v>
      </c>
      <c r="N8" s="33" t="str">
        <f>IF(ISBLANK('Field Data'!AI9),"BLANK",'Field Data'!AI9)</f>
        <v>DNS</v>
      </c>
      <c r="O8" s="33" t="str">
        <f>IF(ISBLANK('Field Data'!AJ9),"BLANK",'Field Data'!AJ9)</f>
        <v>DNS</v>
      </c>
      <c r="P8" s="33" t="str">
        <f>IF(ISBLANK('Field Data'!AK9),"BLANK",'Field Data'!AK9)</f>
        <v>DNS</v>
      </c>
      <c r="Q8" s="33" t="str">
        <f>IF(ISBLANK('Field Data'!AL9),"BLANK",'Field Data'!AL9)</f>
        <v>DNS</v>
      </c>
    </row>
    <row r="9">
      <c r="A9" s="33" t="str">
        <f>'Field Data'!A10</f>
        <v>EC_1163</v>
      </c>
      <c r="B9" s="33" t="str">
        <f>IF(ISBLANK('Field Data'!B10),"BLANK",TEXT('Field Data'!B10,"mm/dd/yyyy"))</f>
        <v>05/29/2024</v>
      </c>
      <c r="C9" s="33">
        <f>IF(ISBLANK('Field Data'!K10),"BLANK",'Field Data'!K10)</f>
        <v>16</v>
      </c>
      <c r="D9" s="73">
        <f>IF(ISBLANK('Field Data'!J10),"BLANK",'Field Data'!J10)</f>
        <v>45325</v>
      </c>
      <c r="E9" s="74">
        <f>IF(ISBLANK('Field Data'!Q43),"BLANK",'Field Data'!Q43)</f>
        <v>1.3</v>
      </c>
      <c r="F9" s="33" t="str">
        <f>IF(A9="Bridge","DNS",IFERROR(AVERAGE('Field Data'!N10:O10),"BLANK"))</f>
        <v>BLANK</v>
      </c>
      <c r="G9" s="33">
        <f>IF(ISBLANK('Field Data'!V10),"BLANK",'Field Data'!V10)</f>
        <v>18.86</v>
      </c>
      <c r="H9" s="33">
        <f>IF(ISBLANK('Field Data'!Y10),"BLANK",'Field Data'!Y10)</f>
        <v>7.95</v>
      </c>
      <c r="I9" s="33">
        <f>IF(ISBLANK('Field Data'!Z10),"BLANK",'Field Data'!Z10)</f>
        <v>314</v>
      </c>
      <c r="J9" s="33">
        <f>IF(ISBLANK('Field Data'!AA10),"BLANK",'Field Data'!AA10)</f>
        <v>277</v>
      </c>
      <c r="K9" s="33">
        <f>IF(ISBLANK('Field Data'!AE10),"BLANK",'Field Data'!AE10)</f>
        <v>8.44</v>
      </c>
      <c r="L9" s="33">
        <f>IF(ISBLANK('Field Data'!AF10),"BLANK",'Field Data'!AF10)</f>
        <v>144.1</v>
      </c>
      <c r="M9" s="33" t="str">
        <f>IF(ISBLANK('Field Data'!AG10),"BLANK",'Field Data'!AG10)</f>
        <v>DNS</v>
      </c>
      <c r="N9" s="33" t="str">
        <f>IF(ISBLANK('Field Data'!AI10),"BLANK",'Field Data'!AI10)</f>
        <v>DNS</v>
      </c>
      <c r="O9" s="33" t="str">
        <f>IF(ISBLANK('Field Data'!AJ10),"BLANK",'Field Data'!AJ10)</f>
        <v>DNS</v>
      </c>
      <c r="P9" s="33" t="str">
        <f>IF(ISBLANK('Field Data'!AK10),"BLANK",'Field Data'!AK10)</f>
        <v>DNS</v>
      </c>
      <c r="Q9" s="33" t="str">
        <f>IF(ISBLANK('Field Data'!AL10),"BLANK",'Field Data'!AL10)</f>
        <v>DNS</v>
      </c>
    </row>
    <row r="10">
      <c r="A10" s="33" t="str">
        <f>'Field Data'!A11</f>
        <v>Causeway</v>
      </c>
      <c r="B10" s="33" t="str">
        <f>IF(ISBLANK('Field Data'!B11),"BLANK",TEXT('Field Data'!B11,"mm/dd/yyyy"))</f>
        <v>05/29/2024</v>
      </c>
      <c r="C10" s="33">
        <f>IF(ISBLANK('Field Data'!K11),"BLANK",'Field Data'!K11)</f>
        <v>16</v>
      </c>
      <c r="D10" s="73">
        <f>IF(ISBLANK('Field Data'!J11),"BLANK",'Field Data'!J11)</f>
        <v>45293</v>
      </c>
      <c r="E10" s="74">
        <f>IF(ISBLANK('Field Data'!Q44),"BLANK",'Field Data'!Q44)</f>
        <v>1.8</v>
      </c>
      <c r="F10" s="33" t="str">
        <f>IF(A10="Bridge","DNS",IFERROR(AVERAGE('Field Data'!N11:O11),"BLANK"))</f>
        <v>BLANK</v>
      </c>
      <c r="G10" s="33">
        <f>IF(ISBLANK('Field Data'!V11),"BLANK",'Field Data'!V11)</f>
        <v>19.52</v>
      </c>
      <c r="H10" s="33">
        <f>IF(ISBLANK('Field Data'!Y11),"BLANK",'Field Data'!Y11)</f>
        <v>7.92</v>
      </c>
      <c r="I10" s="33">
        <f>IF(ISBLANK('Field Data'!Z11),"BLANK",'Field Data'!Z11)</f>
        <v>386</v>
      </c>
      <c r="J10" s="33">
        <f>IF(ISBLANK('Field Data'!AA11),"BLANK",'Field Data'!AA11)</f>
        <v>347</v>
      </c>
      <c r="K10" s="33">
        <f>IF(ISBLANK('Field Data'!AE11),"BLANK",'Field Data'!AE11)</f>
        <v>8.56</v>
      </c>
      <c r="L10" s="33">
        <f>IF(ISBLANK('Field Data'!AF11),"BLANK",'Field Data'!AF11)</f>
        <v>132</v>
      </c>
      <c r="M10" s="33" t="str">
        <f>IF(ISBLANK('Field Data'!AG11),"BLANK",'Field Data'!AG11)</f>
        <v>DNS</v>
      </c>
      <c r="N10" s="33" t="str">
        <f>IF(ISBLANK('Field Data'!AI11),"BLANK",'Field Data'!AI11)</f>
        <v>DNS</v>
      </c>
      <c r="O10" s="33" t="str">
        <f>IF(ISBLANK('Field Data'!AJ11),"BLANK",'Field Data'!AJ11)</f>
        <v>DNS</v>
      </c>
      <c r="P10" s="33" t="str">
        <f>IF(ISBLANK('Field Data'!AK11),"BLANK",'Field Data'!AK11)</f>
        <v>DNS</v>
      </c>
      <c r="Q10" s="33" t="str">
        <f>IF(ISBLANK('Field Data'!AL11),"BLANK",'Field Data'!AL11)</f>
        <v>DNS</v>
      </c>
    </row>
    <row r="11">
      <c r="A11" s="33" t="str">
        <f>'Field Data'!A12</f>
        <v>Bells</v>
      </c>
      <c r="B11" s="33" t="str">
        <f>IF(ISBLANK('Field Data'!B12),"BLANK",TEXT('Field Data'!B12,"mm/dd/yyyy"))</f>
        <v>05/29/2024</v>
      </c>
      <c r="C11" s="33">
        <f>IF(ISBLANK('Field Data'!K12),"BLANK",'Field Data'!K12)</f>
        <v>16</v>
      </c>
      <c r="D11" s="73">
        <f>IF(ISBLANK('Field Data'!J12),"BLANK",'Field Data'!J12)</f>
        <v>45326</v>
      </c>
      <c r="E11" s="74">
        <f>IF(ISBLANK('Field Data'!Q45),"BLANK",'Field Data'!Q45)</f>
        <v>2.3</v>
      </c>
      <c r="F11" s="33" t="str">
        <f>IF(A11="Bridge","DNS",IFERROR(AVERAGE('Field Data'!N12:O12),"BLANK"))</f>
        <v>BLANK</v>
      </c>
      <c r="G11" s="33">
        <f>IF(ISBLANK('Field Data'!V12),"BLANK",'Field Data'!V12)</f>
        <v>18.18</v>
      </c>
      <c r="H11" s="33">
        <f>IF(ISBLANK('Field Data'!Y12),"BLANK",'Field Data'!Y12)</f>
        <v>8.5</v>
      </c>
      <c r="I11" s="33">
        <f>IF(ISBLANK('Field Data'!Z12),"BLANK",'Field Data'!Z12)</f>
        <v>273</v>
      </c>
      <c r="J11" s="33">
        <f>IF(ISBLANK('Field Data'!AA12),"BLANK",'Field Data'!AA12)</f>
        <v>237</v>
      </c>
      <c r="K11" s="33">
        <f>IF(ISBLANK('Field Data'!AE12),"BLANK",'Field Data'!AE12)</f>
        <v>8.37</v>
      </c>
      <c r="L11" s="33">
        <f>IF(ISBLANK('Field Data'!AF12),"BLANK",'Field Data'!AF12)</f>
        <v>162.5</v>
      </c>
      <c r="M11" s="33" t="str">
        <f>IF(ISBLANK('Field Data'!AG12),"BLANK",'Field Data'!AG12)</f>
        <v>DNS</v>
      </c>
      <c r="N11" s="33" t="str">
        <f>IF(ISBLANK('Field Data'!AI12),"BLANK",'Field Data'!AI12)</f>
        <v>DNS</v>
      </c>
      <c r="O11" s="33" t="str">
        <f>IF(ISBLANK('Field Data'!AJ12),"BLANK",'Field Data'!AJ12)</f>
        <v>DNS</v>
      </c>
      <c r="P11" s="33" t="str">
        <f>IF(ISBLANK('Field Data'!AK12),"BLANK",'Field Data'!AK12)</f>
        <v>DNS</v>
      </c>
      <c r="Q11" s="33" t="str">
        <f>IF(ISBLANK('Field Data'!AL12),"BLANK",'Field Data'!AL12)</f>
        <v>DNS</v>
      </c>
    </row>
    <row r="12">
      <c r="A12" s="33" t="str">
        <f>'Field Data'!A13</f>
        <v>Muddy Creek</v>
      </c>
      <c r="B12" s="33" t="str">
        <f>IF(ISBLANK('Field Data'!B13),"BLANK",TEXT('Field Data'!B13,"mm/dd/yyyy"))</f>
        <v>06/04/2024</v>
      </c>
      <c r="C12" s="33">
        <f>IF(ISBLANK('Field Data'!K13),"BLANK",'Field Data'!K13)</f>
        <v>24</v>
      </c>
      <c r="D12" s="73">
        <f>IF(ISBLANK('Field Data'!J13),"BLANK",'Field Data'!J13)</f>
        <v>0</v>
      </c>
      <c r="E12" s="74">
        <f>IF(ISBLANK('Field Data'!Q46),"BLANK",'Field Data'!Q46)</f>
        <v>3.8</v>
      </c>
      <c r="F12" s="33">
        <f>IF(A12="Bridge","DNS",IFERROR(AVERAGE('Field Data'!N13:O13),"BLANK"))</f>
        <v>15</v>
      </c>
      <c r="G12" s="33">
        <f>IF(ISBLANK('Field Data'!V13),"BLANK",'Field Data'!V13)</f>
        <v>20.68</v>
      </c>
      <c r="H12" s="33">
        <f>IF(ISBLANK('Field Data'!Y13),"BLANK",'Field Data'!Y13)</f>
        <v>5.83</v>
      </c>
      <c r="I12" s="33">
        <f>IF(ISBLANK('Field Data'!Z13),"BLANK",'Field Data'!Z13)</f>
        <v>460</v>
      </c>
      <c r="J12" s="33">
        <f>IF(ISBLANK('Field Data'!AA13),"BLANK",'Field Data'!AA13)</f>
        <v>422</v>
      </c>
      <c r="K12" s="33">
        <f>IF(ISBLANK('Field Data'!AE13),"BLANK",'Field Data'!AE13)</f>
        <v>8.2</v>
      </c>
      <c r="L12" s="33">
        <f>IF(ISBLANK('Field Data'!AF13),"BLANK",'Field Data'!AF13)</f>
        <v>108.4</v>
      </c>
      <c r="M12" s="33" t="str">
        <f>IF(ISBLANK('Field Data'!AG13),"BLANK",'Field Data'!AG13)</f>
        <v>DNS</v>
      </c>
      <c r="N12" s="33" t="str">
        <f>IF(ISBLANK('Field Data'!AI13),"BLANK",'Field Data'!AI13)</f>
        <v>DNS</v>
      </c>
      <c r="O12" s="33" t="str">
        <f>IF(ISBLANK('Field Data'!AJ13),"BLANK",'Field Data'!AJ13)</f>
        <v>DNS</v>
      </c>
      <c r="P12" s="33" t="str">
        <f>IF(ISBLANK('Field Data'!AK13),"BLANK",'Field Data'!AK13)</f>
        <v>DNS</v>
      </c>
      <c r="Q12" s="33" t="str">
        <f>IF(ISBLANK('Field Data'!AL13),"BLANK",'Field Data'!AL13)</f>
        <v>DNS</v>
      </c>
    </row>
    <row r="13">
      <c r="A13" s="33" t="str">
        <f>'Field Data'!A14</f>
        <v>ODNR_4</v>
      </c>
      <c r="B13" s="33" t="str">
        <f>IF(ISBLANK('Field Data'!B14),"BLANK",TEXT('Field Data'!B14,"mm/dd/yyyy"))</f>
        <v>06/04/2024</v>
      </c>
      <c r="C13" s="33">
        <f>IF(ISBLANK('Field Data'!K14),"BLANK",'Field Data'!K14)</f>
        <v>24</v>
      </c>
      <c r="D13" s="73">
        <f>IF(ISBLANK('Field Data'!J14),"BLANK",'Field Data'!J14)</f>
        <v>0</v>
      </c>
      <c r="E13" s="74">
        <f>IF(ISBLANK('Field Data'!Q47),"BLANK",'Field Data'!Q47)</f>
        <v>2.5</v>
      </c>
      <c r="F13" s="33">
        <f>IF(A13="Bridge","DNS",IFERROR(AVERAGE('Field Data'!N14:O14),"BLANK"))</f>
        <v>20</v>
      </c>
      <c r="G13" s="33">
        <f>IF(ISBLANK('Field Data'!V14),"BLANK",'Field Data'!V14)</f>
        <v>21.02</v>
      </c>
      <c r="H13" s="33">
        <f>IF(ISBLANK('Field Data'!Y14),"BLANK",'Field Data'!Y14)</f>
        <v>7.64</v>
      </c>
      <c r="I13" s="33">
        <f>IF(ISBLANK('Field Data'!Z14),"BLANK",'Field Data'!Z14)</f>
        <v>464</v>
      </c>
      <c r="J13" s="33">
        <f>IF(ISBLANK('Field Data'!AA14),"BLANK",'Field Data'!AA14)</f>
        <v>429</v>
      </c>
      <c r="K13" s="33">
        <f>IF(ISBLANK('Field Data'!AE14),"BLANK",'Field Data'!AE14)</f>
        <v>8.43</v>
      </c>
      <c r="L13" s="33">
        <f>IF(ISBLANK('Field Data'!AF14),"BLANK",'Field Data'!AF14)</f>
        <v>140.6</v>
      </c>
      <c r="M13" s="33" t="str">
        <f>IF(ISBLANK('Field Data'!AG14),"BLANK",'Field Data'!AG14)</f>
        <v>DNS</v>
      </c>
      <c r="N13" s="33" t="str">
        <f>IF(ISBLANK('Field Data'!AI14),"BLANK",'Field Data'!AI14)</f>
        <v>DNS</v>
      </c>
      <c r="O13" s="33" t="str">
        <f>IF(ISBLANK('Field Data'!AJ14),"BLANK",'Field Data'!AJ14)</f>
        <v>DNS</v>
      </c>
      <c r="P13" s="33" t="str">
        <f>IF(ISBLANK('Field Data'!AK14),"BLANK",'Field Data'!AK14)</f>
        <v>DNS</v>
      </c>
      <c r="Q13" s="33" t="str">
        <f>IF(ISBLANK('Field Data'!AL14),"BLANK",'Field Data'!AL14)</f>
        <v>DNS</v>
      </c>
    </row>
    <row r="14">
      <c r="A14" s="33" t="str">
        <f>'Field Data'!A15</f>
        <v>ODNR_6</v>
      </c>
      <c r="B14" s="33" t="str">
        <f>IF(ISBLANK('Field Data'!B15),"BLANK",TEXT('Field Data'!B15,"mm/dd/yyyy"))</f>
        <v>06/04/2024</v>
      </c>
      <c r="C14" s="33">
        <f>IF(ISBLANK('Field Data'!K15),"BLANK",'Field Data'!K15)</f>
        <v>24</v>
      </c>
      <c r="D14" s="73">
        <f>IF(ISBLANK('Field Data'!J15),"BLANK",'Field Data'!J15)</f>
        <v>0</v>
      </c>
      <c r="E14" s="74">
        <f>IF(ISBLANK('Field Data'!Q48),"BLANK",'Field Data'!Q48)</f>
        <v>2.8</v>
      </c>
      <c r="F14" s="33">
        <f>IF(A14="Bridge","DNS",IFERROR(AVERAGE('Field Data'!N15:O15),"BLANK"))</f>
        <v>32.5</v>
      </c>
      <c r="G14" s="33">
        <f>IF(ISBLANK('Field Data'!V15),"BLANK",'Field Data'!V15)</f>
        <v>21.02</v>
      </c>
      <c r="H14" s="33">
        <f>IF(ISBLANK('Field Data'!Y15),"BLANK",'Field Data'!Y15)</f>
        <v>8.53</v>
      </c>
      <c r="I14" s="33">
        <f>IF(ISBLANK('Field Data'!Z15),"BLANK",'Field Data'!Z15)</f>
        <v>481</v>
      </c>
      <c r="J14" s="33">
        <f>IF(ISBLANK('Field Data'!AA15),"BLANK",'Field Data'!AA15)</f>
        <v>445</v>
      </c>
      <c r="K14" s="33">
        <f>IF(ISBLANK('Field Data'!AE15),"BLANK",'Field Data'!AE15)</f>
        <v>9</v>
      </c>
      <c r="L14" s="33">
        <f>IF(ISBLANK('Field Data'!AF15),"BLANK",'Field Data'!AF15)</f>
        <v>130.7</v>
      </c>
      <c r="M14" s="33" t="str">
        <f>IF(ISBLANK('Field Data'!AG15),"BLANK",'Field Data'!AG15)</f>
        <v>DNS</v>
      </c>
      <c r="N14" s="33" t="str">
        <f>IF(ISBLANK('Field Data'!AI15),"BLANK",'Field Data'!AI15)</f>
        <v>DNS</v>
      </c>
      <c r="O14" s="33" t="str">
        <f>IF(ISBLANK('Field Data'!AJ15),"BLANK",'Field Data'!AJ15)</f>
        <v>DNS</v>
      </c>
      <c r="P14" s="33" t="str">
        <f>IF(ISBLANK('Field Data'!AK15),"BLANK",'Field Data'!AK15)</f>
        <v>DNS</v>
      </c>
      <c r="Q14" s="33" t="str">
        <f>IF(ISBLANK('Field Data'!AL15),"BLANK",'Field Data'!AL15)</f>
        <v>DNS</v>
      </c>
    </row>
    <row r="15">
      <c r="A15" s="33" t="str">
        <f>'Field Data'!A16</f>
        <v>Bridge</v>
      </c>
      <c r="B15" s="33" t="str">
        <f>IF(ISBLANK('Field Data'!B16),"BLANK",TEXT('Field Data'!B16,"mm/dd/yyyy"))</f>
        <v>06/04/2024</v>
      </c>
      <c r="C15" s="33">
        <f>IF(ISBLANK('Field Data'!K16),"BLANK",'Field Data'!K16)</f>
        <v>24</v>
      </c>
      <c r="D15" s="73">
        <f>IF(ISBLANK('Field Data'!J16),"BLANK",'Field Data'!J16)</f>
        <v>0</v>
      </c>
      <c r="E15" s="74">
        <f>IF(ISBLANK('Field Data'!Q49),"BLANK",'Field Data'!Q49)</f>
        <v>3.1</v>
      </c>
      <c r="F15" s="33" t="str">
        <f>IF(A15="Bridge","DNS",IFERROR(AVERAGE('Field Data'!N16:O16),"BLANK"))</f>
        <v>DNS</v>
      </c>
      <c r="G15" s="33">
        <f>IF(ISBLANK('Field Data'!V16),"BLANK",'Field Data'!V16)</f>
        <v>21.43</v>
      </c>
      <c r="H15" s="33">
        <f>IF(ISBLANK('Field Data'!Y16),"BLANK",'Field Data'!Y16)</f>
        <v>7.46</v>
      </c>
      <c r="I15" s="33">
        <f>IF(ISBLANK('Field Data'!Z16),"BLANK",'Field Data'!Z16)</f>
        <v>465</v>
      </c>
      <c r="J15" s="33">
        <f>IF(ISBLANK('Field Data'!AA16),"BLANK",'Field Data'!AA16)</f>
        <v>435</v>
      </c>
      <c r="K15" s="33">
        <f>IF(ISBLANK('Field Data'!AE16),"BLANK",'Field Data'!AE16)</f>
        <v>8.51</v>
      </c>
      <c r="L15" s="33">
        <f>IF(ISBLANK('Field Data'!AF16),"BLANK",'Field Data'!AF16)</f>
        <v>104</v>
      </c>
      <c r="M15" s="33" t="str">
        <f>IF(ISBLANK('Field Data'!AG16),"BLANK",'Field Data'!AG16)</f>
        <v>DNS</v>
      </c>
      <c r="N15" s="33" t="str">
        <f>IF(ISBLANK('Field Data'!AI16),"BLANK",'Field Data'!AI16)</f>
        <v>DNS</v>
      </c>
      <c r="O15" s="33" t="str">
        <f>IF(ISBLANK('Field Data'!AJ16),"BLANK",'Field Data'!AJ16)</f>
        <v>DNS</v>
      </c>
      <c r="P15" s="33" t="str">
        <f>IF(ISBLANK('Field Data'!AK16),"BLANK",'Field Data'!AK16)</f>
        <v>DNS</v>
      </c>
      <c r="Q15" s="33" t="str">
        <f>IF(ISBLANK('Field Data'!AL16),"BLANK",'Field Data'!AL16)</f>
        <v>DNS</v>
      </c>
    </row>
    <row r="16">
      <c r="A16" s="33" t="str">
        <f>'Field Data'!A17</f>
        <v>ODNR_2</v>
      </c>
      <c r="B16" s="33" t="str">
        <f>IF(ISBLANK('Field Data'!B17),"BLANK",TEXT('Field Data'!B17,"mm/dd/yyyy"))</f>
        <v>06/04/2024</v>
      </c>
      <c r="C16" s="33">
        <f>IF(ISBLANK('Field Data'!K17),"BLANK",'Field Data'!K17)</f>
        <v>25</v>
      </c>
      <c r="D16" s="73" t="str">
        <f>IF(ISBLANK('Field Data'!J17),"BLANK",'Field Data'!J17)</f>
        <v>0-1</v>
      </c>
      <c r="E16" s="74">
        <f>IF(ISBLANK('Field Data'!Q50),"BLANK",'Field Data'!Q50)</f>
        <v>3.5</v>
      </c>
      <c r="F16" s="33">
        <f>IF(A16="Bridge","DNS",IFERROR(AVERAGE('Field Data'!N17:O17),"BLANK"))</f>
        <v>46</v>
      </c>
      <c r="G16" s="33">
        <f>IF(ISBLANK('Field Data'!V17),"BLANK",'Field Data'!V17)</f>
        <v>22.05</v>
      </c>
      <c r="H16" s="33">
        <f>IF(ISBLANK('Field Data'!Y17),"BLANK",'Field Data'!Y17)</f>
        <v>9.48</v>
      </c>
      <c r="I16" s="33">
        <f>IF(ISBLANK('Field Data'!Z17),"BLANK",'Field Data'!Z17)</f>
        <v>442</v>
      </c>
      <c r="J16" s="33">
        <f>IF(ISBLANK('Field Data'!AA17),"BLANK",'Field Data'!AA17)</f>
        <v>415</v>
      </c>
      <c r="K16" s="33">
        <f>IF(ISBLANK('Field Data'!AE17),"BLANK",'Field Data'!AE17)</f>
        <v>9.23</v>
      </c>
      <c r="L16" s="33">
        <f>IF(ISBLANK('Field Data'!AF17),"BLANK",'Field Data'!AF17)</f>
        <v>103.4</v>
      </c>
      <c r="M16" s="33" t="str">
        <f>IF(ISBLANK('Field Data'!AG17),"BLANK",'Field Data'!AG17)</f>
        <v>DNS</v>
      </c>
      <c r="N16" s="33" t="str">
        <f>IF(ISBLANK('Field Data'!AI17),"BLANK",'Field Data'!AI17)</f>
        <v>DNS</v>
      </c>
      <c r="O16" s="33" t="str">
        <f>IF(ISBLANK('Field Data'!AJ17),"BLANK",'Field Data'!AJ17)</f>
        <v>DNS</v>
      </c>
      <c r="P16" s="33" t="str">
        <f>IF(ISBLANK('Field Data'!AK17),"BLANK",'Field Data'!AK17)</f>
        <v>DNS</v>
      </c>
      <c r="Q16" s="33" t="str">
        <f>IF(ISBLANK('Field Data'!AL17),"BLANK",'Field Data'!AL17)</f>
        <v>DNS</v>
      </c>
    </row>
    <row r="17">
      <c r="A17" s="33" t="str">
        <f>'Field Data'!A18</f>
        <v>Buoy_2</v>
      </c>
      <c r="B17" s="33" t="str">
        <f>IF(ISBLANK('Field Data'!B18),"BLANK",TEXT('Field Data'!B18,"mm/dd/yyyy"))</f>
        <v>06/04/2024</v>
      </c>
      <c r="C17" s="33">
        <f>IF(ISBLANK('Field Data'!K18),"BLANK",'Field Data'!K18)</f>
        <v>25</v>
      </c>
      <c r="D17" s="73" t="str">
        <f>IF(ISBLANK('Field Data'!J18),"BLANK",'Field Data'!J18)</f>
        <v>0-1</v>
      </c>
      <c r="E17" s="74">
        <f>IF(ISBLANK('Field Data'!Q51),"BLANK",'Field Data'!Q51)</f>
        <v>1.3</v>
      </c>
      <c r="F17" s="33">
        <f>IF(A17="Bridge","DNS",IFERROR(AVERAGE('Field Data'!N18:O18),"BLANK"))</f>
        <v>47</v>
      </c>
      <c r="G17" s="33">
        <f>IF(ISBLANK('Field Data'!V18),"BLANK",'Field Data'!V18)</f>
        <v>21.26</v>
      </c>
      <c r="H17" s="33">
        <f>IF(ISBLANK('Field Data'!Y18),"BLANK",'Field Data'!Y18)</f>
        <v>9.28</v>
      </c>
      <c r="I17" s="33">
        <f>IF(ISBLANK('Field Data'!Z18),"BLANK",'Field Data'!Z18)</f>
        <v>434</v>
      </c>
      <c r="J17" s="33">
        <f>IF(ISBLANK('Field Data'!AA18),"BLANK",'Field Data'!AA18)</f>
        <v>404</v>
      </c>
      <c r="K17" s="33">
        <f>IF(ISBLANK('Field Data'!AE18),"BLANK",'Field Data'!AE18)</f>
        <v>9.15</v>
      </c>
      <c r="L17" s="33">
        <f>IF(ISBLANK('Field Data'!AF18),"BLANK",'Field Data'!AF18)</f>
        <v>106.2</v>
      </c>
      <c r="M17" s="33" t="str">
        <f>IF(ISBLANK('Field Data'!AG18),"BLANK",'Field Data'!AG18)</f>
        <v>DNS</v>
      </c>
      <c r="N17" s="33" t="str">
        <f>IF(ISBLANK('Field Data'!AI18),"BLANK",'Field Data'!AI18)</f>
        <v>DNS</v>
      </c>
      <c r="O17" s="33" t="str">
        <f>IF(ISBLANK('Field Data'!AJ18),"BLANK",'Field Data'!AJ18)</f>
        <v>DNS</v>
      </c>
      <c r="P17" s="33" t="str">
        <f>IF(ISBLANK('Field Data'!AK18),"BLANK",'Field Data'!AK18)</f>
        <v>DNS</v>
      </c>
      <c r="Q17" s="33" t="str">
        <f>IF(ISBLANK('Field Data'!AL18),"BLANK",'Field Data'!AL18)</f>
        <v>DNS</v>
      </c>
    </row>
    <row r="18">
      <c r="A18" s="33" t="str">
        <f>'Field Data'!A19</f>
        <v>ODNR_1</v>
      </c>
      <c r="B18" s="33" t="str">
        <f>IF(ISBLANK('Field Data'!B19),"BLANK",TEXT('Field Data'!B19,"mm/dd/yyyy"))</f>
        <v>06/04/2024</v>
      </c>
      <c r="C18" s="33">
        <f>IF(ISBLANK('Field Data'!K19),"BLANK",'Field Data'!K19)</f>
        <v>25</v>
      </c>
      <c r="D18" s="73" t="str">
        <f>IF(ISBLANK('Field Data'!J19),"BLANK",'Field Data'!J19)</f>
        <v>0-1</v>
      </c>
      <c r="E18" s="74">
        <f>IF(ISBLANK('Field Data'!Q52),"BLANK",'Field Data'!Q52)</f>
        <v>9.7</v>
      </c>
      <c r="F18" s="33">
        <f>IF(A18="Bridge","DNS",IFERROR(AVERAGE('Field Data'!N19:O19),"BLANK"))</f>
        <v>58</v>
      </c>
      <c r="G18" s="33">
        <f>IF(ISBLANK('Field Data'!V19),"BLANK",'Field Data'!V19)</f>
        <v>21.52</v>
      </c>
      <c r="H18" s="33">
        <f>IF(ISBLANK('Field Data'!Y19),"BLANK",'Field Data'!Y19)</f>
        <v>10.12</v>
      </c>
      <c r="I18" s="33">
        <f>IF(ISBLANK('Field Data'!Z19),"BLANK",'Field Data'!Z19)</f>
        <v>392</v>
      </c>
      <c r="J18" s="33">
        <f>IF(ISBLANK('Field Data'!AA19),"BLANK",'Field Data'!AA19)</f>
        <v>365</v>
      </c>
      <c r="K18" s="33">
        <f>IF(ISBLANK('Field Data'!AE19),"BLANK",'Field Data'!AE19)</f>
        <v>9.41</v>
      </c>
      <c r="L18" s="33">
        <f>IF(ISBLANK('Field Data'!AF19),"BLANK",'Field Data'!AF19)</f>
        <v>160.8</v>
      </c>
      <c r="M18" s="33" t="str">
        <f>IF(ISBLANK('Field Data'!AG19),"BLANK",'Field Data'!AG19)</f>
        <v>DNS</v>
      </c>
      <c r="N18" s="33" t="str">
        <f>IF(ISBLANK('Field Data'!AI19),"BLANK",'Field Data'!AI19)</f>
        <v>DNS</v>
      </c>
      <c r="O18" s="33" t="str">
        <f>IF(ISBLANK('Field Data'!AJ19),"BLANK",'Field Data'!AJ19)</f>
        <v>DNS</v>
      </c>
      <c r="P18" s="33" t="str">
        <f>IF(ISBLANK('Field Data'!AK19),"BLANK",'Field Data'!AK19)</f>
        <v>DNS</v>
      </c>
      <c r="Q18" s="33" t="str">
        <f>IF(ISBLANK('Field Data'!AL19),"BLANK",'Field Data'!AL19)</f>
        <v>DNS</v>
      </c>
    </row>
    <row r="19">
      <c r="A19" s="33" t="str">
        <f>'Field Data'!A20</f>
        <v>EC_1163</v>
      </c>
      <c r="B19" s="33" t="str">
        <f>IF(ISBLANK('Field Data'!B20),"BLANK",TEXT('Field Data'!B20,"mm/dd/yyyy"))</f>
        <v>06/04/2024</v>
      </c>
      <c r="C19" s="33">
        <f>IF(ISBLANK('Field Data'!K20),"BLANK",'Field Data'!K20)</f>
        <v>25</v>
      </c>
      <c r="D19" s="73" t="str">
        <f>IF(ISBLANK('Field Data'!J20),"BLANK",'Field Data'!J20)</f>
        <v>0-1</v>
      </c>
      <c r="E19" s="74">
        <f>IF(ISBLANK('Field Data'!Q53),"BLANK",'Field Data'!Q53)</f>
        <v>1.1</v>
      </c>
      <c r="F19" s="33">
        <f>IF(A19="Bridge","DNS",IFERROR(AVERAGE('Field Data'!N20:O20),"BLANK"))</f>
        <v>62.5</v>
      </c>
      <c r="G19" s="33">
        <f>IF(ISBLANK('Field Data'!V20),"BLANK",'Field Data'!V20)</f>
        <v>21.47</v>
      </c>
      <c r="H19" s="33">
        <f>IF(ISBLANK('Field Data'!Y20),"BLANK",'Field Data'!Y20)</f>
        <v>9.32</v>
      </c>
      <c r="I19" s="33">
        <f>IF(ISBLANK('Field Data'!Z20),"BLANK",'Field Data'!Z20)</f>
        <v>374</v>
      </c>
      <c r="J19" s="33">
        <f>IF(ISBLANK('Field Data'!AA20),"BLANK",'Field Data'!AA20)</f>
        <v>350</v>
      </c>
      <c r="K19" s="33">
        <f>IF(ISBLANK('Field Data'!AE20),"BLANK",'Field Data'!AE20)</f>
        <v>8.83</v>
      </c>
      <c r="L19" s="33">
        <f>IF(ISBLANK('Field Data'!AF20),"BLANK",'Field Data'!AF20)</f>
        <v>89.5</v>
      </c>
      <c r="M19" s="33" t="str">
        <f>IF(ISBLANK('Field Data'!AG20),"BLANK",'Field Data'!AG20)</f>
        <v>DNS</v>
      </c>
      <c r="N19" s="33" t="str">
        <f>IF(ISBLANK('Field Data'!AI20),"BLANK",'Field Data'!AI20)</f>
        <v>DNS</v>
      </c>
      <c r="O19" s="33" t="str">
        <f>IF(ISBLANK('Field Data'!AJ20),"BLANK",'Field Data'!AJ20)</f>
        <v>DNS</v>
      </c>
      <c r="P19" s="33" t="str">
        <f>IF(ISBLANK('Field Data'!AK20),"BLANK",'Field Data'!AK20)</f>
        <v>DNS</v>
      </c>
      <c r="Q19" s="33" t="str">
        <f>IF(ISBLANK('Field Data'!AL20),"BLANK",'Field Data'!AL20)</f>
        <v>DNS</v>
      </c>
    </row>
    <row r="20">
      <c r="A20" s="33" t="str">
        <f>'Field Data'!A21</f>
        <v>Causeway</v>
      </c>
      <c r="B20" s="33" t="str">
        <f>IF(ISBLANK('Field Data'!B21),"BLANK",TEXT('Field Data'!B21,"mm/dd/yyyy"))</f>
        <v>06/04/2024</v>
      </c>
      <c r="C20" s="33">
        <f>IF(ISBLANK('Field Data'!K21),"BLANK",'Field Data'!K21)</f>
        <v>25.5</v>
      </c>
      <c r="D20" s="73">
        <f>IF(ISBLANK('Field Data'!J21),"BLANK",'Field Data'!J21)</f>
        <v>0</v>
      </c>
      <c r="E20" s="74">
        <f>IF(ISBLANK('Field Data'!Q54),"BLANK",'Field Data'!Q54)</f>
        <v>1.7</v>
      </c>
      <c r="F20" s="33">
        <f>IF(A20="Bridge","DNS",IFERROR(AVERAGE('Field Data'!N21:O21),"BLANK"))</f>
        <v>45</v>
      </c>
      <c r="G20" s="33">
        <f>IF(ISBLANK('Field Data'!V21),"BLANK",'Field Data'!V21)</f>
        <v>20.75</v>
      </c>
      <c r="H20" s="33">
        <f>IF(ISBLANK('Field Data'!Y21),"BLANK",'Field Data'!Y21)</f>
        <v>9.3</v>
      </c>
      <c r="I20" s="33">
        <f>IF(ISBLANK('Field Data'!Z21),"BLANK",'Field Data'!Z21)</f>
        <v>358</v>
      </c>
      <c r="J20" s="33">
        <f>IF(ISBLANK('Field Data'!AA21),"BLANK",'Field Data'!AA21)</f>
        <v>358</v>
      </c>
      <c r="K20" s="33">
        <f>IF(ISBLANK('Field Data'!AE21),"BLANK",'Field Data'!AE21)</f>
        <v>8.95</v>
      </c>
      <c r="L20" s="33">
        <f>IF(ISBLANK('Field Data'!AF21),"BLANK",'Field Data'!AF21)</f>
        <v>125.3</v>
      </c>
      <c r="M20" s="33" t="str">
        <f>IF(ISBLANK('Field Data'!AG21),"BLANK",'Field Data'!AG21)</f>
        <v>DNS</v>
      </c>
      <c r="N20" s="33" t="str">
        <f>IF(ISBLANK('Field Data'!AI21),"BLANK",'Field Data'!AI21)</f>
        <v>DNS</v>
      </c>
      <c r="O20" s="33" t="str">
        <f>IF(ISBLANK('Field Data'!AJ21),"BLANK",'Field Data'!AJ21)</f>
        <v>DNS</v>
      </c>
      <c r="P20" s="33" t="str">
        <f>IF(ISBLANK('Field Data'!AK21),"BLANK",'Field Data'!AK21)</f>
        <v>DNS</v>
      </c>
      <c r="Q20" s="33" t="str">
        <f>IF(ISBLANK('Field Data'!AL21),"BLANK",'Field Data'!AL21)</f>
        <v>DNS</v>
      </c>
    </row>
    <row r="21" ht="15.75" customHeight="1">
      <c r="A21" s="33" t="str">
        <f>'Field Data'!A22</f>
        <v>Bells</v>
      </c>
      <c r="B21" s="33" t="str">
        <f>IF(ISBLANK('Field Data'!B22),"BLANK",TEXT('Field Data'!B22,"mm/dd/yyyy"))</f>
        <v>06/04/2024</v>
      </c>
      <c r="C21" s="33">
        <f>IF(ISBLANK('Field Data'!K22),"BLANK",'Field Data'!K22)</f>
        <v>26</v>
      </c>
      <c r="D21" s="73">
        <f>IF(ISBLANK('Field Data'!J22),"BLANK",'Field Data'!J22)</f>
        <v>45293</v>
      </c>
      <c r="E21" s="74">
        <f>IF(ISBLANK('Field Data'!Q55),"BLANK",'Field Data'!Q55)</f>
        <v>2.2</v>
      </c>
      <c r="F21" s="33">
        <f>IF(A21="Bridge","DNS",IFERROR(AVERAGE('Field Data'!N22:O22),"BLANK"))</f>
        <v>250</v>
      </c>
      <c r="G21" s="33">
        <f>IF(ISBLANK('Field Data'!V22),"BLANK",'Field Data'!V22)</f>
        <v>20.03</v>
      </c>
      <c r="H21" s="33">
        <f>IF(ISBLANK('Field Data'!Y22),"BLANK",'Field Data'!Y22)</f>
        <v>8.63</v>
      </c>
      <c r="I21" s="33">
        <f>IF(ISBLANK('Field Data'!Z22),"BLANK",'Field Data'!Z22)</f>
        <v>281</v>
      </c>
      <c r="J21" s="33">
        <f>IF(ISBLANK('Field Data'!AA22),"BLANK",'Field Data'!AA22)</f>
        <v>254</v>
      </c>
      <c r="K21" s="33">
        <f>IF(ISBLANK('Field Data'!AE22),"BLANK",'Field Data'!AE22)</f>
        <v>8.89</v>
      </c>
      <c r="L21" s="33">
        <f>IF(ISBLANK('Field Data'!AF22),"BLANK",'Field Data'!AF22)</f>
        <v>122.8</v>
      </c>
      <c r="M21" s="33" t="str">
        <f>IF(ISBLANK('Field Data'!AG22),"BLANK",'Field Data'!AG22)</f>
        <v>DNS</v>
      </c>
      <c r="N21" s="33" t="str">
        <f>IF(ISBLANK('Field Data'!AI22),"BLANK",'Field Data'!AI22)</f>
        <v>DNS</v>
      </c>
      <c r="O21" s="33" t="str">
        <f>IF(ISBLANK('Field Data'!AJ22),"BLANK",'Field Data'!AJ22)</f>
        <v>DNS</v>
      </c>
      <c r="P21" s="33" t="str">
        <f>IF(ISBLANK('Field Data'!AK22),"BLANK",'Field Data'!AK22)</f>
        <v>DNS</v>
      </c>
      <c r="Q21" s="33" t="str">
        <f>IF(ISBLANK('Field Data'!AL22),"BLANK",'Field Data'!AL22)</f>
        <v>DNS</v>
      </c>
    </row>
    <row r="22" ht="15.75" customHeight="1">
      <c r="A22" s="33" t="str">
        <f>'Field Data'!A23</f>
        <v>Muddy Creek</v>
      </c>
      <c r="B22" s="33" t="str">
        <f>IF(ISBLANK('Field Data'!B23),"BLANK",TEXT('Field Data'!B23,"mm/dd/yyyy"))</f>
        <v>06/11/2024</v>
      </c>
      <c r="C22" s="33">
        <f>IF(ISBLANK('Field Data'!K23),"BLANK",'Field Data'!K23)</f>
        <v>18</v>
      </c>
      <c r="D22" s="73">
        <f>IF(ISBLANK('Field Data'!J23),"BLANK",'Field Data'!J23)</f>
        <v>0</v>
      </c>
      <c r="E22" s="74">
        <f>IF(ISBLANK('Field Data'!Q56),"BLANK",'Field Data'!Q56)</f>
        <v>2.8</v>
      </c>
      <c r="F22" s="33">
        <f>IF(A22="Bridge","DNS",IFERROR(AVERAGE('Field Data'!N23:O23),"BLANK"))</f>
        <v>20</v>
      </c>
      <c r="G22" s="33" t="str">
        <f>IF(ISBLANK('Field Data'!V23),"BLANK",'Field Data'!V23)</f>
        <v>DNS</v>
      </c>
      <c r="H22" s="33">
        <f>IF(ISBLANK('Field Data'!Y23),"BLANK",'Field Data'!Y23)</f>
        <v>8.48</v>
      </c>
      <c r="I22" s="33" t="str">
        <f>IF(ISBLANK('Field Data'!Z23),"BLANK",'Field Data'!Z23)</f>
        <v>DNS</v>
      </c>
      <c r="J22" s="33" t="str">
        <f>IF(ISBLANK('Field Data'!AA23),"BLANK",'Field Data'!AA23)</f>
        <v>DNS</v>
      </c>
      <c r="K22" s="33">
        <f>IF(ISBLANK('Field Data'!AE23),"BLANK",'Field Data'!AE23)</f>
        <v>8.19</v>
      </c>
      <c r="L22" s="33">
        <f>IF(ISBLANK('Field Data'!AF23),"BLANK",'Field Data'!AF23)</f>
        <v>121.1</v>
      </c>
      <c r="M22" s="33">
        <f>IF(ISBLANK('Field Data'!AG23),"BLANK",'Field Data'!AG23)</f>
        <v>40.42</v>
      </c>
      <c r="N22" s="33">
        <f>IF(ISBLANK('Field Data'!AI23),"BLANK",'Field Data'!AI23)</f>
        <v>1.37</v>
      </c>
      <c r="O22" s="33">
        <f>IF(ISBLANK('Field Data'!AJ23),"BLANK",'Field Data'!AJ23)</f>
        <v>1.35</v>
      </c>
      <c r="P22" s="33">
        <f>IF(ISBLANK('Field Data'!AK23),"BLANK",'Field Data'!AK23)</f>
        <v>10.2</v>
      </c>
      <c r="Q22" s="33">
        <f>IF(ISBLANK('Field Data'!AL23),"BLANK",'Field Data'!AL23)</f>
        <v>36.17</v>
      </c>
    </row>
    <row r="23" ht="15.75" customHeight="1">
      <c r="A23" s="33" t="str">
        <f>'Field Data'!A24</f>
        <v>ODNR_4</v>
      </c>
      <c r="B23" s="33" t="str">
        <f>IF(ISBLANK('Field Data'!B24),"BLANK",TEXT('Field Data'!B24,"mm/dd/yyyy"))</f>
        <v>06/11/2024</v>
      </c>
      <c r="C23" s="33">
        <f>IF(ISBLANK('Field Data'!K24),"BLANK",'Field Data'!K24)</f>
        <v>18</v>
      </c>
      <c r="D23" s="73">
        <f>IF(ISBLANK('Field Data'!J24),"BLANK",'Field Data'!J24)</f>
        <v>0</v>
      </c>
      <c r="E23" s="74">
        <f>IF(ISBLANK('Field Data'!Q57),"BLANK",'Field Data'!Q57)</f>
        <v>2.4</v>
      </c>
      <c r="F23" s="33">
        <f>IF(A23="Bridge","DNS",IFERROR(AVERAGE('Field Data'!N24:O24),"BLANK"))</f>
        <v>45</v>
      </c>
      <c r="G23" s="33" t="str">
        <f>IF(ISBLANK('Field Data'!V24),"BLANK",'Field Data'!V24)</f>
        <v>DNS</v>
      </c>
      <c r="H23" s="33">
        <f>IF(ISBLANK('Field Data'!Y24),"BLANK",'Field Data'!Y24)</f>
        <v>11.48</v>
      </c>
      <c r="I23" s="33" t="str">
        <f>IF(ISBLANK('Field Data'!Z24),"BLANK",'Field Data'!Z24)</f>
        <v>DNS</v>
      </c>
      <c r="J23" s="33" t="str">
        <f>IF(ISBLANK('Field Data'!AA24),"BLANK",'Field Data'!AA24)</f>
        <v>DNS</v>
      </c>
      <c r="K23" s="33">
        <f>IF(ISBLANK('Field Data'!AE24),"BLANK",'Field Data'!AE24)</f>
        <v>8.82</v>
      </c>
      <c r="L23" s="33">
        <f>IF(ISBLANK('Field Data'!AF24),"BLANK",'Field Data'!AF24)</f>
        <v>154.7</v>
      </c>
      <c r="M23" s="33">
        <f>IF(ISBLANK('Field Data'!AG24),"BLANK",'Field Data'!AG24)</f>
        <v>12.32</v>
      </c>
      <c r="N23" s="33">
        <f>IF(ISBLANK('Field Data'!AI24),"BLANK",'Field Data'!AI24)</f>
        <v>4.47</v>
      </c>
      <c r="O23" s="33">
        <f>IF(ISBLANK('Field Data'!AJ24),"BLANK",'Field Data'!AJ24)</f>
        <v>3.73</v>
      </c>
      <c r="P23" s="33">
        <f>IF(ISBLANK('Field Data'!AK24),"BLANK",'Field Data'!AK24)</f>
        <v>13.05</v>
      </c>
      <c r="Q23" s="33">
        <f>IF(ISBLANK('Field Data'!AL24),"BLANK",'Field Data'!AL24)</f>
        <v>46.08</v>
      </c>
    </row>
    <row r="24" ht="15.75" customHeight="1">
      <c r="A24" s="33" t="str">
        <f>'Field Data'!A25</f>
        <v>ODNR_6</v>
      </c>
      <c r="B24" s="33" t="str">
        <f>IF(ISBLANK('Field Data'!B25),"BLANK",TEXT('Field Data'!B25,"mm/dd/yyyy"))</f>
        <v>06/11/2024</v>
      </c>
      <c r="C24" s="33">
        <f>IF(ISBLANK('Field Data'!K25),"BLANK",'Field Data'!K25)</f>
        <v>18</v>
      </c>
      <c r="D24" s="73">
        <f>IF(ISBLANK('Field Data'!J25),"BLANK",'Field Data'!J25)</f>
        <v>0</v>
      </c>
      <c r="E24" s="74">
        <f>IF(ISBLANK('Field Data'!Q58),"BLANK",'Field Data'!Q58)</f>
        <v>2.7</v>
      </c>
      <c r="F24" s="33">
        <f>IF(A24="Bridge","DNS",IFERROR(AVERAGE('Field Data'!N25:O25),"BLANK"))</f>
        <v>25</v>
      </c>
      <c r="G24" s="33" t="str">
        <f>IF(ISBLANK('Field Data'!V25),"BLANK",'Field Data'!V25)</f>
        <v>DNS</v>
      </c>
      <c r="H24" s="33">
        <f>IF(ISBLANK('Field Data'!Y25),"BLANK",'Field Data'!Y25)</f>
        <v>8.77</v>
      </c>
      <c r="I24" s="33" t="str">
        <f>IF(ISBLANK('Field Data'!Z25),"BLANK",'Field Data'!Z25)</f>
        <v>DNS</v>
      </c>
      <c r="J24" s="33" t="str">
        <f>IF(ISBLANK('Field Data'!AA25),"BLANK",'Field Data'!AA25)</f>
        <v>DNS</v>
      </c>
      <c r="K24" s="33">
        <f>IF(ISBLANK('Field Data'!AE25),"BLANK",'Field Data'!AE25)</f>
        <v>8.71</v>
      </c>
      <c r="L24" s="33">
        <f>IF(ISBLANK('Field Data'!AF25),"BLANK",'Field Data'!AF25)</f>
        <v>148.6</v>
      </c>
      <c r="M24" s="33">
        <f>IF(ISBLANK('Field Data'!AG25),"BLANK",'Field Data'!AG25)</f>
        <v>27.41</v>
      </c>
      <c r="N24" s="33">
        <f>IF(ISBLANK('Field Data'!AI25),"BLANK",'Field Data'!AI25)</f>
        <v>3.03</v>
      </c>
      <c r="O24" s="33">
        <f>IF(ISBLANK('Field Data'!AJ25),"BLANK",'Field Data'!AJ25)</f>
        <v>2.62</v>
      </c>
      <c r="P24" s="33">
        <f>IF(ISBLANK('Field Data'!AK25),"BLANK",'Field Data'!AK25)</f>
        <v>18.7</v>
      </c>
      <c r="Q24" s="33">
        <f>IF(ISBLANK('Field Data'!AL25),"BLANK",'Field Data'!AL25)</f>
        <v>65.77</v>
      </c>
    </row>
    <row r="25" ht="15.75" customHeight="1">
      <c r="A25" s="33" t="str">
        <f>'Field Data'!A26</f>
        <v>Bridge</v>
      </c>
      <c r="B25" s="33" t="str">
        <f>IF(ISBLANK('Field Data'!B26),"BLANK",TEXT('Field Data'!B26,"mm/dd/yyyy"))</f>
        <v>06/11/2024</v>
      </c>
      <c r="C25" s="33">
        <f>IF(ISBLANK('Field Data'!K26),"BLANK",'Field Data'!K26)</f>
        <v>19</v>
      </c>
      <c r="D25" s="73">
        <f>IF(ISBLANK('Field Data'!J26),"BLANK",'Field Data'!J26)</f>
        <v>0</v>
      </c>
      <c r="E25" s="74">
        <f>IF(ISBLANK('Field Data'!Q59),"BLANK",'Field Data'!Q59)</f>
        <v>3</v>
      </c>
      <c r="F25" s="33" t="str">
        <f>IF(A25="Bridge","DNS",IFERROR(AVERAGE('Field Data'!N26:O26),"BLANK"))</f>
        <v>DNS</v>
      </c>
      <c r="G25" s="33" t="str">
        <f>IF(ISBLANK('Field Data'!V26),"BLANK",'Field Data'!V26)</f>
        <v>DNS</v>
      </c>
      <c r="H25" s="33">
        <f>IF(ISBLANK('Field Data'!Y26),"BLANK",'Field Data'!Y26)</f>
        <v>10.22</v>
      </c>
      <c r="I25" s="33" t="str">
        <f>IF(ISBLANK('Field Data'!Z26),"BLANK",'Field Data'!Z26)</f>
        <v>DNS</v>
      </c>
      <c r="J25" s="33" t="str">
        <f>IF(ISBLANK('Field Data'!AA26),"BLANK",'Field Data'!AA26)</f>
        <v>DNS</v>
      </c>
      <c r="K25" s="33">
        <f>IF(ISBLANK('Field Data'!AE26),"BLANK",'Field Data'!AE26)</f>
        <v>8.59</v>
      </c>
      <c r="L25" s="33">
        <f>IF(ISBLANK('Field Data'!AF26),"BLANK",'Field Data'!AF26)</f>
        <v>142.2</v>
      </c>
      <c r="M25" s="33">
        <f>IF(ISBLANK('Field Data'!AG26),"BLANK",'Field Data'!AG26)</f>
        <v>13.79</v>
      </c>
      <c r="N25" s="33">
        <f>IF(ISBLANK('Field Data'!AI26),"BLANK",'Field Data'!AI26)</f>
        <v>2.3</v>
      </c>
      <c r="O25" s="33">
        <f>IF(ISBLANK('Field Data'!AJ26),"BLANK",'Field Data'!AJ26)</f>
        <v>2.06</v>
      </c>
      <c r="P25" s="33">
        <f>IF(ISBLANK('Field Data'!AK26),"BLANK",'Field Data'!AK26)</f>
        <v>7.63</v>
      </c>
      <c r="Q25" s="33">
        <f>IF(ISBLANK('Field Data'!AL26),"BLANK",'Field Data'!AL26)</f>
        <v>27.23</v>
      </c>
    </row>
    <row r="26" ht="15.75" customHeight="1">
      <c r="A26" s="33" t="str">
        <f>'Field Data'!A27</f>
        <v>ODNR_2</v>
      </c>
      <c r="B26" s="33" t="str">
        <f>IF(ISBLANK('Field Data'!B27),"BLANK",TEXT('Field Data'!B27,"mm/dd/yyyy"))</f>
        <v>06/11/2024</v>
      </c>
      <c r="C26" s="33">
        <f>IF(ISBLANK('Field Data'!K27),"BLANK",'Field Data'!K27)</f>
        <v>19</v>
      </c>
      <c r="D26" s="73">
        <f>IF(ISBLANK('Field Data'!J27),"BLANK",'Field Data'!J27)</f>
        <v>0</v>
      </c>
      <c r="E26" s="74">
        <f>IF(ISBLANK('Field Data'!Q60),"BLANK",'Field Data'!Q60)</f>
        <v>3.5</v>
      </c>
      <c r="F26" s="33">
        <f>IF(A26="Bridge","DNS",IFERROR(AVERAGE('Field Data'!N27:O27),"BLANK"))</f>
        <v>55</v>
      </c>
      <c r="G26" s="33" t="str">
        <f>IF(ISBLANK('Field Data'!V27),"BLANK",'Field Data'!V27)</f>
        <v>DNS</v>
      </c>
      <c r="H26" s="33">
        <f>IF(ISBLANK('Field Data'!Y27),"BLANK",'Field Data'!Y27)</f>
        <v>12.47</v>
      </c>
      <c r="I26" s="33" t="str">
        <f>IF(ISBLANK('Field Data'!Z27),"BLANK",'Field Data'!Z27)</f>
        <v>DNS</v>
      </c>
      <c r="J26" s="33" t="str">
        <f>IF(ISBLANK('Field Data'!AA27),"BLANK",'Field Data'!AA27)</f>
        <v>DNS</v>
      </c>
      <c r="K26" s="33">
        <f>IF(ISBLANK('Field Data'!AE27),"BLANK",'Field Data'!AE27)</f>
        <v>8.84</v>
      </c>
      <c r="L26" s="33">
        <f>IF(ISBLANK('Field Data'!AF27),"BLANK",'Field Data'!AF27)</f>
        <v>155.8</v>
      </c>
      <c r="M26" s="33">
        <f>IF(ISBLANK('Field Data'!AG27),"BLANK",'Field Data'!AG27)</f>
        <v>8.46</v>
      </c>
      <c r="N26" s="33">
        <f>IF(ISBLANK('Field Data'!AI27),"BLANK",'Field Data'!AI27)</f>
        <v>2.43</v>
      </c>
      <c r="O26" s="33">
        <f>IF(ISBLANK('Field Data'!AJ27),"BLANK",'Field Data'!AJ27)</f>
        <v>2.16</v>
      </c>
      <c r="P26" s="33">
        <f>IF(ISBLANK('Field Data'!AK27),"BLANK",'Field Data'!AK27)</f>
        <v>10</v>
      </c>
      <c r="Q26" s="33">
        <f>IF(ISBLANK('Field Data'!AL27),"BLANK",'Field Data'!AL27)</f>
        <v>35.47</v>
      </c>
    </row>
    <row r="27" ht="15.75" customHeight="1">
      <c r="A27" s="33" t="str">
        <f>'Field Data'!A28</f>
        <v>Buoy_2</v>
      </c>
      <c r="B27" s="33" t="str">
        <f>IF(ISBLANK('Field Data'!B28),"BLANK",TEXT('Field Data'!B28,"mm/dd/yyyy"))</f>
        <v>06/11/2024</v>
      </c>
      <c r="C27" s="33">
        <f>IF(ISBLANK('Field Data'!K28),"BLANK",'Field Data'!K28)</f>
        <v>19</v>
      </c>
      <c r="D27" s="73">
        <f>IF(ISBLANK('Field Data'!J28),"BLANK",'Field Data'!J28)</f>
        <v>1</v>
      </c>
      <c r="E27" s="74">
        <f>IF(ISBLANK('Field Data'!Q61),"BLANK",'Field Data'!Q61)</f>
        <v>1.3</v>
      </c>
      <c r="F27" s="33">
        <f>IF(A27="Bridge","DNS",IFERROR(AVERAGE('Field Data'!N28:O28),"BLANK"))</f>
        <v>75</v>
      </c>
      <c r="G27" s="33" t="str">
        <f>IF(ISBLANK('Field Data'!V28),"BLANK",'Field Data'!V28)</f>
        <v>DNS</v>
      </c>
      <c r="H27" s="33">
        <f>IF(ISBLANK('Field Data'!Y28),"BLANK",'Field Data'!Y28)</f>
        <v>10.84</v>
      </c>
      <c r="I27" s="33" t="str">
        <f>IF(ISBLANK('Field Data'!Z28),"BLANK",'Field Data'!Z28)</f>
        <v>DNS</v>
      </c>
      <c r="J27" s="33" t="str">
        <f>IF(ISBLANK('Field Data'!AA28),"BLANK",'Field Data'!AA28)</f>
        <v>DNS</v>
      </c>
      <c r="K27" s="33">
        <f>IF(ISBLANK('Field Data'!AE28),"BLANK",'Field Data'!AE28)</f>
        <v>8.64</v>
      </c>
      <c r="L27" s="33">
        <f>IF(ISBLANK('Field Data'!AF28),"BLANK",'Field Data'!AF28)</f>
        <v>144.8</v>
      </c>
      <c r="M27" s="33">
        <f>IF(ISBLANK('Field Data'!AG28),"BLANK",'Field Data'!AG28)</f>
        <v>4.42</v>
      </c>
      <c r="N27" s="33">
        <f>IF(ISBLANK('Field Data'!AI28),"BLANK",'Field Data'!AI28)</f>
        <v>1.16</v>
      </c>
      <c r="O27" s="33">
        <f>IF(ISBLANK('Field Data'!AJ28),"BLANK",'Field Data'!AJ28)</f>
        <v>1.19</v>
      </c>
      <c r="P27" s="33">
        <f>IF(ISBLANK('Field Data'!AK28),"BLANK",'Field Data'!AK28)</f>
        <v>5.32</v>
      </c>
      <c r="Q27" s="33">
        <f>IF(ISBLANK('Field Data'!AL28),"BLANK",'Field Data'!AL28)</f>
        <v>19.17</v>
      </c>
    </row>
    <row r="28" ht="15.75" customHeight="1">
      <c r="A28" s="33" t="str">
        <f>'Field Data'!A29</f>
        <v>ODNR_1</v>
      </c>
      <c r="B28" s="33" t="str">
        <f>IF(ISBLANK('Field Data'!B29),"BLANK",TEXT('Field Data'!B29,"mm/dd/yyyy"))</f>
        <v>06/11/2024</v>
      </c>
      <c r="C28" s="33">
        <f>IF(ISBLANK('Field Data'!K29),"BLANK",'Field Data'!K29)</f>
        <v>19</v>
      </c>
      <c r="D28" s="73">
        <f>IF(ISBLANK('Field Data'!J29),"BLANK",'Field Data'!J29)</f>
        <v>1</v>
      </c>
      <c r="E28" s="74">
        <f>IF(ISBLANK('Field Data'!Q62),"BLANK",'Field Data'!Q62)</f>
        <v>9.7</v>
      </c>
      <c r="F28" s="33">
        <f>IF(A28="Bridge","DNS",IFERROR(AVERAGE('Field Data'!N29:O29),"BLANK"))</f>
        <v>75</v>
      </c>
      <c r="G28" s="33" t="str">
        <f>IF(ISBLANK('Field Data'!V29),"BLANK",'Field Data'!V29)</f>
        <v>DNS</v>
      </c>
      <c r="H28" s="33">
        <f>IF(ISBLANK('Field Data'!Y29),"BLANK",'Field Data'!Y29)</f>
        <v>10.94</v>
      </c>
      <c r="I28" s="33" t="str">
        <f>IF(ISBLANK('Field Data'!Z29),"BLANK",'Field Data'!Z29)</f>
        <v>DNS</v>
      </c>
      <c r="J28" s="33" t="str">
        <f>IF(ISBLANK('Field Data'!AA29),"BLANK",'Field Data'!AA29)</f>
        <v>DNS</v>
      </c>
      <c r="K28" s="33">
        <f>IF(ISBLANK('Field Data'!AE29),"BLANK",'Field Data'!AE29)</f>
        <v>8.67</v>
      </c>
      <c r="L28" s="33">
        <f>IF(ISBLANK('Field Data'!AF29),"BLANK",'Field Data'!AF29)</f>
        <v>146.4</v>
      </c>
      <c r="M28" s="33">
        <f>IF(ISBLANK('Field Data'!AG29),"BLANK",'Field Data'!AG29)</f>
        <v>4.39</v>
      </c>
      <c r="N28" s="33">
        <f>IF(ISBLANK('Field Data'!AI29),"BLANK",'Field Data'!AI29)</f>
        <v>1.06</v>
      </c>
      <c r="O28" s="33">
        <f>IF(ISBLANK('Field Data'!AJ29),"BLANK",'Field Data'!AJ29)</f>
        <v>1.11</v>
      </c>
      <c r="P28" s="33">
        <f>IF(ISBLANK('Field Data'!AK29),"BLANK",'Field Data'!AK29)</f>
        <v>4.68</v>
      </c>
      <c r="Q28" s="33">
        <f>IF(ISBLANK('Field Data'!AL29),"BLANK",'Field Data'!AL29)</f>
        <v>16.96</v>
      </c>
    </row>
    <row r="29" ht="15.75" customHeight="1">
      <c r="A29" s="33" t="str">
        <f>'Field Data'!A30</f>
        <v>EC_1163</v>
      </c>
      <c r="B29" s="33" t="str">
        <f>IF(ISBLANK('Field Data'!B30),"BLANK",TEXT('Field Data'!B30,"mm/dd/yyyy"))</f>
        <v>06/11/2024</v>
      </c>
      <c r="C29" s="33">
        <f>IF(ISBLANK('Field Data'!K30),"BLANK",'Field Data'!K30)</f>
        <v>18</v>
      </c>
      <c r="D29" s="73">
        <f>IF(ISBLANK('Field Data'!J30),"BLANK",'Field Data'!J30)</f>
        <v>1</v>
      </c>
      <c r="E29" s="74">
        <f>IF(ISBLANK('Field Data'!Q63),"BLANK",'Field Data'!Q63)</f>
        <v>1.1</v>
      </c>
      <c r="F29" s="33">
        <f>IF(A29="Bridge","DNS",IFERROR(AVERAGE('Field Data'!N30:O30),"BLANK"))</f>
        <v>85</v>
      </c>
      <c r="G29" s="33" t="str">
        <f>IF(ISBLANK('Field Data'!V30),"BLANK",'Field Data'!V30)</f>
        <v>DNS</v>
      </c>
      <c r="H29" s="33">
        <f>IF(ISBLANK('Field Data'!Y30),"BLANK",'Field Data'!Y30)</f>
        <v>9.03</v>
      </c>
      <c r="I29" s="33" t="str">
        <f>IF(ISBLANK('Field Data'!Z30),"BLANK",'Field Data'!Z30)</f>
        <v>DNS</v>
      </c>
      <c r="J29" s="33" t="str">
        <f>IF(ISBLANK('Field Data'!AA30),"BLANK",'Field Data'!AA30)</f>
        <v>DNS</v>
      </c>
      <c r="K29" s="33">
        <f>IF(ISBLANK('Field Data'!AE30),"BLANK",'Field Data'!AE30)</f>
        <v>8.32</v>
      </c>
      <c r="L29" s="33">
        <f>IF(ISBLANK('Field Data'!AF30),"BLANK",'Field Data'!AF30)</f>
        <v>128.3</v>
      </c>
      <c r="M29" s="33">
        <f>IF(ISBLANK('Field Data'!AG30),"BLANK",'Field Data'!AG30)</f>
        <v>3.78</v>
      </c>
      <c r="N29" s="33">
        <f>IF(ISBLANK('Field Data'!AI30),"BLANK",'Field Data'!AI30)</f>
        <v>0.13</v>
      </c>
      <c r="O29" s="33">
        <f>IF(ISBLANK('Field Data'!AJ30),"BLANK",'Field Data'!AJ30)</f>
        <v>0.39</v>
      </c>
      <c r="P29" s="33">
        <f>IF(ISBLANK('Field Data'!AK30),"BLANK",'Field Data'!AK30)</f>
        <v>1.51</v>
      </c>
      <c r="Q29" s="33">
        <f>IF(ISBLANK('Field Data'!AL30),"BLANK",'Field Data'!AL30)</f>
        <v>5.94</v>
      </c>
    </row>
    <row r="30" ht="15.75" customHeight="1">
      <c r="A30" s="33" t="str">
        <f>'Field Data'!A31</f>
        <v>Causeway</v>
      </c>
      <c r="B30" s="33" t="str">
        <f>IF(ISBLANK('Field Data'!B31),"BLANK",TEXT('Field Data'!B31,"mm/dd/yyyy"))</f>
        <v>06/11/2024</v>
      </c>
      <c r="C30" s="33">
        <f>IF(ISBLANK('Field Data'!K31),"BLANK",'Field Data'!K31)</f>
        <v>18</v>
      </c>
      <c r="D30" s="73">
        <f>IF(ISBLANK('Field Data'!J31),"BLANK",'Field Data'!J31)</f>
        <v>0</v>
      </c>
      <c r="E30" s="74">
        <f>IF(ISBLANK('Field Data'!Q64),"BLANK",'Field Data'!Q64)</f>
        <v>1.7</v>
      </c>
      <c r="F30" s="33">
        <f>IF(A30="Bridge","DNS",IFERROR(AVERAGE('Field Data'!N31:O31),"BLANK"))</f>
        <v>40</v>
      </c>
      <c r="G30" s="33" t="str">
        <f>IF(ISBLANK('Field Data'!V31),"BLANK",'Field Data'!V31)</f>
        <v>DNS</v>
      </c>
      <c r="H30" s="33">
        <f>IF(ISBLANK('Field Data'!Y31),"BLANK",'Field Data'!Y31)</f>
        <v>8.96</v>
      </c>
      <c r="I30" s="33" t="str">
        <f>IF(ISBLANK('Field Data'!Z31),"BLANK",'Field Data'!Z31)</f>
        <v>DNS</v>
      </c>
      <c r="J30" s="33" t="str">
        <f>IF(ISBLANK('Field Data'!AA31),"BLANK",'Field Data'!AA31)</f>
        <v>DNS</v>
      </c>
      <c r="K30" s="33">
        <f>IF(ISBLANK('Field Data'!AE31),"BLANK",'Field Data'!AE31)</f>
        <v>8.43</v>
      </c>
      <c r="L30" s="33">
        <f>IF(ISBLANK('Field Data'!AF31),"BLANK",'Field Data'!AF31)</f>
        <v>133.8</v>
      </c>
      <c r="M30" s="33">
        <f>IF(ISBLANK('Field Data'!AG31),"BLANK",'Field Data'!AG31)</f>
        <v>14.63</v>
      </c>
      <c r="N30" s="33">
        <f>IF(ISBLANK('Field Data'!AI31),"BLANK",'Field Data'!AI31)</f>
        <v>2.52</v>
      </c>
      <c r="O30" s="33">
        <f>IF(ISBLANK('Field Data'!AJ31),"BLANK",'Field Data'!AJ31)</f>
        <v>2.23</v>
      </c>
      <c r="P30" s="33">
        <f>IF(ISBLANK('Field Data'!AK31),"BLANK",'Field Data'!AK31)</f>
        <v>4.13</v>
      </c>
      <c r="Q30" s="33">
        <f>IF(ISBLANK('Field Data'!AL31),"BLANK",'Field Data'!AL31)</f>
        <v>15.05</v>
      </c>
    </row>
    <row r="31" ht="15.75" customHeight="1">
      <c r="A31" s="33" t="str">
        <f>'Field Data'!A32</f>
        <v>Bells</v>
      </c>
      <c r="B31" s="33" t="str">
        <f>IF(ISBLANK('Field Data'!B32),"BLANK",TEXT('Field Data'!B32,"mm/dd/yyyy"))</f>
        <v>06/11/2024</v>
      </c>
      <c r="C31" s="33">
        <f>IF(ISBLANK('Field Data'!K32),"BLANK",'Field Data'!K32)</f>
        <v>17</v>
      </c>
      <c r="D31" s="73">
        <f>IF(ISBLANK('Field Data'!J32),"BLANK",'Field Data'!J32)</f>
        <v>2</v>
      </c>
      <c r="E31" s="74">
        <f>IF(ISBLANK('Field Data'!Q65),"BLANK",'Field Data'!Q65)</f>
        <v>2.3</v>
      </c>
      <c r="F31" s="33">
        <f>IF(A31="Bridge","DNS",IFERROR(AVERAGE('Field Data'!N32:O32),"BLANK"))</f>
        <v>155</v>
      </c>
      <c r="G31" s="33" t="str">
        <f>IF(ISBLANK('Field Data'!V32),"BLANK",'Field Data'!V32)</f>
        <v>DNS</v>
      </c>
      <c r="H31" s="33">
        <f>IF(ISBLANK('Field Data'!Y32),"BLANK",'Field Data'!Y32)</f>
        <v>8.09</v>
      </c>
      <c r="I31" s="33" t="str">
        <f>IF(ISBLANK('Field Data'!Z32),"BLANK",'Field Data'!Z32)</f>
        <v>DNS</v>
      </c>
      <c r="J31" s="33" t="str">
        <f>IF(ISBLANK('Field Data'!AA32),"BLANK",'Field Data'!AA32)</f>
        <v>DNS</v>
      </c>
      <c r="K31" s="33">
        <f>IF(ISBLANK('Field Data'!AE32),"BLANK",'Field Data'!AE32)</f>
        <v>8.1</v>
      </c>
      <c r="L31" s="33">
        <f>IF(ISBLANK('Field Data'!AF32),"BLANK",'Field Data'!AF32)</f>
        <v>116.4</v>
      </c>
      <c r="M31" s="33">
        <f>IF(ISBLANK('Field Data'!AG32),"BLANK",'Field Data'!AG32)</f>
        <v>-0.25</v>
      </c>
      <c r="N31" s="33">
        <f>IF(ISBLANK('Field Data'!AI32),"BLANK",'Field Data'!AI32)</f>
        <v>-0.25</v>
      </c>
      <c r="O31" s="33">
        <f>IF(ISBLANK('Field Data'!AJ32),"BLANK",'Field Data'!AJ32)</f>
        <v>0.09</v>
      </c>
      <c r="P31" s="33">
        <f>IF(ISBLANK('Field Data'!AK32),"BLANK",'Field Data'!AK32)</f>
        <v>0.2</v>
      </c>
      <c r="Q31" s="33">
        <f>IF(ISBLANK('Field Data'!AL32),"BLANK",'Field Data'!AL32)</f>
        <v>1.35</v>
      </c>
    </row>
    <row r="32" ht="15.75" customHeight="1">
      <c r="A32" s="33" t="str">
        <f>'Field Data'!A33</f>
        <v>Muddy Creek</v>
      </c>
      <c r="B32" s="33" t="str">
        <f>IF(ISBLANK('Field Data'!B33),"BLANK",TEXT('Field Data'!B33,"mm/dd/yyyy"))</f>
        <v>06/18/2024</v>
      </c>
      <c r="C32" s="33">
        <f>IF(ISBLANK('Field Data'!K33),"BLANK",'Field Data'!K33)</f>
        <v>29.5</v>
      </c>
      <c r="D32" s="73">
        <f>IF(ISBLANK('Field Data'!J33),"BLANK",'Field Data'!J33)</f>
        <v>0</v>
      </c>
      <c r="E32" s="74">
        <f>IF(ISBLANK('Field Data'!Q66),"BLANK",'Field Data'!Q66)</f>
        <v>3.8</v>
      </c>
      <c r="F32" s="33">
        <f>IF(A32="Bridge","DNS",IFERROR(AVERAGE('Field Data'!N33:O33),"BLANK"))</f>
        <v>20</v>
      </c>
      <c r="G32" s="33">
        <f>IF(ISBLANK('Field Data'!V33),"BLANK",'Field Data'!V33)</f>
        <v>24.48</v>
      </c>
      <c r="H32" s="33">
        <f>IF(ISBLANK('Field Data'!Y33),"BLANK",'Field Data'!Y33)</f>
        <v>8.72</v>
      </c>
      <c r="I32" s="33">
        <f>IF(ISBLANK('Field Data'!Z33),"BLANK",'Field Data'!Z33)</f>
        <v>561</v>
      </c>
      <c r="J32" s="33">
        <f>IF(ISBLANK('Field Data'!AA33),"BLANK",'Field Data'!AA33)</f>
        <v>557</v>
      </c>
      <c r="K32" s="33">
        <f>IF(ISBLANK('Field Data'!AE33),"BLANK",'Field Data'!AE33)</f>
        <v>8.41</v>
      </c>
      <c r="L32" s="33">
        <f>IF(ISBLANK('Field Data'!AF33),"BLANK",'Field Data'!AF33)</f>
        <v>134.1</v>
      </c>
      <c r="M32" s="33">
        <f>IF(ISBLANK('Field Data'!AG33),"BLANK",'Field Data'!AG33)</f>
        <v>264.08</v>
      </c>
      <c r="N32" s="33">
        <f>IF(ISBLANK('Field Data'!AI33),"BLANK",'Field Data'!AI33)</f>
        <v>2.77</v>
      </c>
      <c r="O32" s="33">
        <f>IF(ISBLANK('Field Data'!AJ33),"BLANK",'Field Data'!AJ33)</f>
        <v>2.42</v>
      </c>
      <c r="P32" s="33">
        <f>IF(ISBLANK('Field Data'!AK33),"BLANK",'Field Data'!AK33)</f>
        <v>17.84</v>
      </c>
      <c r="Q32" s="33">
        <f>IF(ISBLANK('Field Data'!AL33),"BLANK",'Field Data'!AL33)</f>
        <v>62.74</v>
      </c>
    </row>
    <row r="33" ht="15.75" customHeight="1">
      <c r="A33" s="33" t="str">
        <f>'Field Data'!A34</f>
        <v>ODNR_4</v>
      </c>
      <c r="B33" s="33" t="str">
        <f>IF(ISBLANK('Field Data'!B34),"BLANK",TEXT('Field Data'!B34,"mm/dd/yyyy"))</f>
        <v>06/18/2024</v>
      </c>
      <c r="C33" s="33">
        <f>IF(ISBLANK('Field Data'!K34),"BLANK",'Field Data'!K34)</f>
        <v>29.5</v>
      </c>
      <c r="D33" s="73">
        <f>IF(ISBLANK('Field Data'!J34),"BLANK",'Field Data'!J34)</f>
        <v>0</v>
      </c>
      <c r="E33" s="74">
        <f>IF(ISBLANK('Field Data'!Q67),"BLANK",'Field Data'!Q67)</f>
        <v>2.6</v>
      </c>
      <c r="F33" s="33">
        <f>IF(A33="Bridge","DNS",IFERROR(AVERAGE('Field Data'!N34:O34),"BLANK"))</f>
        <v>41.5</v>
      </c>
      <c r="G33" s="33">
        <f>IF(ISBLANK('Field Data'!V34),"BLANK",'Field Data'!V34)</f>
        <v>24.1</v>
      </c>
      <c r="H33" s="33">
        <f>IF(ISBLANK('Field Data'!Y34),"BLANK",'Field Data'!Y34)</f>
        <v>7.51</v>
      </c>
      <c r="I33" s="33">
        <f>IF(ISBLANK('Field Data'!Z34),"BLANK",'Field Data'!Z34)</f>
        <v>447</v>
      </c>
      <c r="J33" s="33">
        <f>IF(ISBLANK('Field Data'!AA34),"BLANK",'Field Data'!AA34)</f>
        <v>438</v>
      </c>
      <c r="K33" s="33">
        <f>IF(ISBLANK('Field Data'!AE34),"BLANK",'Field Data'!AE34)</f>
        <v>8.54</v>
      </c>
      <c r="L33" s="33">
        <f>IF(ISBLANK('Field Data'!AF34),"BLANK",'Field Data'!AF34)</f>
        <v>141.1</v>
      </c>
      <c r="M33" s="33">
        <f>IF(ISBLANK('Field Data'!AG34),"BLANK",'Field Data'!AG34)</f>
        <v>16.15</v>
      </c>
      <c r="N33" s="33" t="str">
        <f>IF(ISBLANK('Field Data'!AI34),"BLANK",'Field Data'!AI34)</f>
        <v>DNS</v>
      </c>
      <c r="O33" s="33" t="str">
        <f>IF(ISBLANK('Field Data'!AJ34),"BLANK",'Field Data'!AJ34)</f>
        <v>DNS</v>
      </c>
      <c r="P33" s="33" t="str">
        <f>IF(ISBLANK('Field Data'!AK34),"BLANK",'Field Data'!AK34)</f>
        <v>DNS</v>
      </c>
      <c r="Q33" s="33" t="str">
        <f>IF(ISBLANK('Field Data'!AL34),"BLANK",'Field Data'!AL34)</f>
        <v>DNS</v>
      </c>
    </row>
    <row r="34" ht="15.75" customHeight="1">
      <c r="A34" s="33" t="str">
        <f>'Field Data'!A35</f>
        <v>ODNR_6</v>
      </c>
      <c r="B34" s="33" t="str">
        <f>IF(ISBLANK('Field Data'!B35),"BLANK",TEXT('Field Data'!B35,"mm/dd/yyyy"))</f>
        <v>06/18/2024</v>
      </c>
      <c r="C34" s="33">
        <f>IF(ISBLANK('Field Data'!K35),"BLANK",'Field Data'!K35)</f>
        <v>30</v>
      </c>
      <c r="D34" s="73">
        <f>IF(ISBLANK('Field Data'!J35),"BLANK",'Field Data'!J35)</f>
        <v>0</v>
      </c>
      <c r="E34" s="74">
        <f>IF(ISBLANK('Field Data'!Q68),"BLANK",'Field Data'!Q68)</f>
        <v>2.9</v>
      </c>
      <c r="F34" s="33">
        <f>IF(A34="Bridge","DNS",IFERROR(AVERAGE('Field Data'!N35:O35),"BLANK"))</f>
        <v>39</v>
      </c>
      <c r="G34" s="33">
        <f>IF(ISBLANK('Field Data'!V35),"BLANK",'Field Data'!V35)</f>
        <v>23.48</v>
      </c>
      <c r="H34" s="33">
        <f>IF(ISBLANK('Field Data'!Y35),"BLANK",'Field Data'!Y35)</f>
        <v>10.07</v>
      </c>
      <c r="I34" s="33">
        <f>IF(ISBLANK('Field Data'!Z35),"BLANK",'Field Data'!Z35)</f>
        <v>438</v>
      </c>
      <c r="J34" s="33">
        <f>IF(ISBLANK('Field Data'!AA35),"BLANK",'Field Data'!AA35)</f>
        <v>426</v>
      </c>
      <c r="K34" s="33">
        <f>IF(ISBLANK('Field Data'!AE35),"BLANK",'Field Data'!AE35)</f>
        <v>8.68</v>
      </c>
      <c r="L34" s="33">
        <f>IF(ISBLANK('Field Data'!AF35),"BLANK",'Field Data'!AF35)</f>
        <v>148.2</v>
      </c>
      <c r="M34" s="33">
        <f>IF(ISBLANK('Field Data'!AG35),"BLANK",'Field Data'!AG35)</f>
        <v>29.16</v>
      </c>
      <c r="N34" s="33">
        <f>IF(ISBLANK('Field Data'!AI35),"BLANK",'Field Data'!AI35)</f>
        <v>6.24</v>
      </c>
      <c r="O34" s="33">
        <f>IF(ISBLANK('Field Data'!AJ35),"BLANK",'Field Data'!AJ35)</f>
        <v>5.09</v>
      </c>
      <c r="P34" s="33">
        <f>IF(ISBLANK('Field Data'!AK35),"BLANK",'Field Data'!AK35)</f>
        <v>4.68</v>
      </c>
      <c r="Q34" s="33">
        <f>IF(ISBLANK('Field Data'!AL35),"BLANK",'Field Data'!AL35)</f>
        <v>16.95</v>
      </c>
    </row>
    <row r="35" ht="15.75" customHeight="1">
      <c r="A35" s="33" t="str">
        <f>'Field Data'!A36</f>
        <v>Bridge</v>
      </c>
      <c r="B35" s="33" t="str">
        <f>IF(ISBLANK('Field Data'!B36),"BLANK",TEXT('Field Data'!B36,"mm/dd/yyyy"))</f>
        <v>06/18/2024</v>
      </c>
      <c r="C35" s="33">
        <f>IF(ISBLANK('Field Data'!K36),"BLANK",'Field Data'!K36)</f>
        <v>30</v>
      </c>
      <c r="D35" s="73">
        <f>IF(ISBLANK('Field Data'!J36),"BLANK",'Field Data'!J36)</f>
        <v>0</v>
      </c>
      <c r="E35" s="74">
        <f>IF(ISBLANK('Field Data'!Q69),"BLANK",'Field Data'!Q69)</f>
        <v>3.2</v>
      </c>
      <c r="F35" s="33" t="str">
        <f>IF(A35="Bridge","DNS",IFERROR(AVERAGE('Field Data'!N36:O36),"BLANK"))</f>
        <v>DNS</v>
      </c>
      <c r="G35" s="33">
        <f>IF(ISBLANK('Field Data'!V36),"BLANK",'Field Data'!V36)</f>
        <v>23.67</v>
      </c>
      <c r="H35" s="33">
        <f>IF(ISBLANK('Field Data'!Y36),"BLANK",'Field Data'!Y36)</f>
        <v>10.8</v>
      </c>
      <c r="I35" s="33">
        <f>IF(ISBLANK('Field Data'!Z36),"BLANK",'Field Data'!Z36)</f>
        <v>452</v>
      </c>
      <c r="J35" s="33">
        <f>IF(ISBLANK('Field Data'!AA36),"BLANK",'Field Data'!AA36)</f>
        <v>447</v>
      </c>
      <c r="K35" s="33">
        <f>IF(ISBLANK('Field Data'!AE36),"BLANK",'Field Data'!AE36)</f>
        <v>8.67</v>
      </c>
      <c r="L35" s="33">
        <f>IF(ISBLANK('Field Data'!AF36),"BLANK",'Field Data'!AF36)</f>
        <v>147.7</v>
      </c>
      <c r="M35" s="33">
        <f>IF(ISBLANK('Field Data'!AG36),"BLANK",'Field Data'!AG36)</f>
        <v>14.92</v>
      </c>
      <c r="N35" s="33">
        <f>IF(ISBLANK('Field Data'!AI36),"BLANK",'Field Data'!AI36)</f>
        <v>8.15</v>
      </c>
      <c r="O35" s="33">
        <f>IF(ISBLANK('Field Data'!AJ36),"BLANK",'Field Data'!AJ36)</f>
        <v>6.55</v>
      </c>
      <c r="P35" s="33">
        <f>IF(ISBLANK('Field Data'!AK36),"BLANK",'Field Data'!AK36)</f>
        <v>8.02</v>
      </c>
      <c r="Q35" s="33">
        <f>IF(ISBLANK('Field Data'!AL36),"BLANK",'Field Data'!AL36)</f>
        <v>28.59</v>
      </c>
    </row>
    <row r="36" ht="15.75" customHeight="1">
      <c r="A36" s="33" t="str">
        <f>'Field Data'!A37</f>
        <v>ODNR_2</v>
      </c>
      <c r="B36" s="33" t="str">
        <f>IF(ISBLANK('Field Data'!B37),"BLANK",TEXT('Field Data'!B37,"mm/dd/yyyy"))</f>
        <v>06/18/2024</v>
      </c>
      <c r="C36" s="33">
        <f>IF(ISBLANK('Field Data'!K37),"BLANK",'Field Data'!K37)</f>
        <v>30</v>
      </c>
      <c r="D36" s="73">
        <f>IF(ISBLANK('Field Data'!J37),"BLANK",'Field Data'!J37)</f>
        <v>0</v>
      </c>
      <c r="E36" s="74">
        <f>IF(ISBLANK('Field Data'!Q70),"BLANK",'Field Data'!Q70)</f>
        <v>3.8</v>
      </c>
      <c r="F36" s="33">
        <f>IF(A36="Bridge","DNS",IFERROR(AVERAGE('Field Data'!N37:O37),"BLANK"))</f>
        <v>34</v>
      </c>
      <c r="G36" s="33">
        <f>IF(ISBLANK('Field Data'!V37),"BLANK",'Field Data'!V37)</f>
        <v>23.2</v>
      </c>
      <c r="H36" s="33">
        <f>IF(ISBLANK('Field Data'!Y37),"BLANK",'Field Data'!Y37)</f>
        <v>8.55</v>
      </c>
      <c r="I36" s="33">
        <f>IF(ISBLANK('Field Data'!Z37),"BLANK",'Field Data'!Z37)</f>
        <v>433</v>
      </c>
      <c r="J36" s="33">
        <f>IF(ISBLANK('Field Data'!AA37),"BLANK",'Field Data'!AA37)</f>
        <v>419</v>
      </c>
      <c r="K36" s="33">
        <f>IF(ISBLANK('Field Data'!AE37),"BLANK",'Field Data'!AE37)</f>
        <v>8.52</v>
      </c>
      <c r="L36" s="33">
        <f>IF(ISBLANK('Field Data'!AF37),"BLANK",'Field Data'!AF37)</f>
        <v>139.4</v>
      </c>
      <c r="M36" s="33">
        <f>IF(ISBLANK('Field Data'!AG37),"BLANK",'Field Data'!AG37)</f>
        <v>15.93</v>
      </c>
      <c r="N36" s="33">
        <f>IF(ISBLANK('Field Data'!AI37),"BLANK",'Field Data'!AI37)</f>
        <v>1.98</v>
      </c>
      <c r="O36" s="33">
        <f>IF(ISBLANK('Field Data'!AJ37),"BLANK",'Field Data'!AJ37)</f>
        <v>1.81</v>
      </c>
      <c r="P36" s="33">
        <f>IF(ISBLANK('Field Data'!AK37),"BLANK",'Field Data'!AK37)</f>
        <v>4</v>
      </c>
      <c r="Q36" s="33">
        <f>IF(ISBLANK('Field Data'!AL37),"BLANK",'Field Data'!AL37)</f>
        <v>14.58</v>
      </c>
    </row>
    <row r="37" ht="15.75" customHeight="1">
      <c r="A37" s="33" t="str">
        <f>'Field Data'!A38</f>
        <v>Buoy_2</v>
      </c>
      <c r="B37" s="33" t="str">
        <f>IF(ISBLANK('Field Data'!B38),"BLANK",TEXT('Field Data'!B38,"mm/dd/yyyy"))</f>
        <v>06/18/2024</v>
      </c>
      <c r="C37" s="33">
        <f>IF(ISBLANK('Field Data'!K38),"BLANK",'Field Data'!K38)</f>
        <v>30</v>
      </c>
      <c r="D37" s="73">
        <f>IF(ISBLANK('Field Data'!J38),"BLANK",'Field Data'!J38)</f>
        <v>0</v>
      </c>
      <c r="E37" s="74">
        <f>IF(ISBLANK('Field Data'!Q71),"BLANK",'Field Data'!Q71)</f>
        <v>1.5</v>
      </c>
      <c r="F37" s="33">
        <f>IF(A37="Bridge","DNS",IFERROR(AVERAGE('Field Data'!N38:O38),"BLANK"))</f>
        <v>45</v>
      </c>
      <c r="G37" s="33">
        <f>IF(ISBLANK('Field Data'!V38),"BLANK",'Field Data'!V38)</f>
        <v>23.74</v>
      </c>
      <c r="H37" s="33">
        <f>IF(ISBLANK('Field Data'!Y38),"BLANK",'Field Data'!Y38)</f>
        <v>8.67</v>
      </c>
      <c r="I37" s="33">
        <f>IF(ISBLANK('Field Data'!Z38),"BLANK",'Field Data'!Z38)</f>
        <v>411</v>
      </c>
      <c r="J37" s="33">
        <f>IF(ISBLANK('Field Data'!AA38),"BLANK",'Field Data'!AA38)</f>
        <v>399</v>
      </c>
      <c r="K37" s="33">
        <f>IF(ISBLANK('Field Data'!AE38),"BLANK",'Field Data'!AE38)</f>
        <v>8.59</v>
      </c>
      <c r="L37" s="33">
        <f>IF(ISBLANK('Field Data'!AF38),"BLANK",'Field Data'!AF38)</f>
        <v>143.2</v>
      </c>
      <c r="M37" s="33">
        <f>IF(ISBLANK('Field Data'!AG38),"BLANK",'Field Data'!AG38)</f>
        <v>11.14</v>
      </c>
      <c r="N37" s="33">
        <f>IF(ISBLANK('Field Data'!AI38),"BLANK",'Field Data'!AI38)</f>
        <v>1.94</v>
      </c>
      <c r="O37" s="33">
        <f>IF(ISBLANK('Field Data'!AJ38),"BLANK",'Field Data'!AJ38)</f>
        <v>1.78</v>
      </c>
      <c r="P37" s="33">
        <f>IF(ISBLANK('Field Data'!AK38),"BLANK",'Field Data'!AK38)</f>
        <v>3.48</v>
      </c>
      <c r="Q37" s="33">
        <f>IF(ISBLANK('Field Data'!AL38),"BLANK",'Field Data'!AL38)</f>
        <v>12.79</v>
      </c>
    </row>
    <row r="38" ht="15.75" customHeight="1">
      <c r="A38" s="33" t="str">
        <f>'Field Data'!A39</f>
        <v>ODNR_1</v>
      </c>
      <c r="B38" s="33" t="str">
        <f>IF(ISBLANK('Field Data'!B39),"BLANK",TEXT('Field Data'!B39,"mm/dd/yyyy"))</f>
        <v>06/18/2024</v>
      </c>
      <c r="C38" s="33">
        <f>IF(ISBLANK('Field Data'!K39),"BLANK",'Field Data'!K39)</f>
        <v>30.5</v>
      </c>
      <c r="D38" s="73" t="str">
        <f>IF(ISBLANK('Field Data'!J39),"BLANK",'Field Data'!J39)</f>
        <v>0-1</v>
      </c>
      <c r="E38" s="74">
        <f>IF(ISBLANK('Field Data'!Q72),"BLANK",'Field Data'!Q72)</f>
        <v>9.6</v>
      </c>
      <c r="F38" s="33">
        <f>IF(A38="Bridge","DNS",IFERROR(AVERAGE('Field Data'!N39:O39),"BLANK"))</f>
        <v>50</v>
      </c>
      <c r="G38" s="33">
        <f>IF(ISBLANK('Field Data'!V39),"BLANK",'Field Data'!V39)</f>
        <v>23.4</v>
      </c>
      <c r="H38" s="33">
        <f>IF(ISBLANK('Field Data'!Y39),"BLANK",'Field Data'!Y39)</f>
        <v>7.96</v>
      </c>
      <c r="I38" s="33">
        <f>IF(ISBLANK('Field Data'!Z39),"BLANK",'Field Data'!Z39)</f>
        <v>410</v>
      </c>
      <c r="J38" s="33">
        <f>IF(ISBLANK('Field Data'!AA39),"BLANK",'Field Data'!AA39)</f>
        <v>396</v>
      </c>
      <c r="K38" s="33">
        <f>IF(ISBLANK('Field Data'!AE39),"BLANK",'Field Data'!AE39)</f>
        <v>8.54</v>
      </c>
      <c r="L38" s="33">
        <f>IF(ISBLANK('Field Data'!AF39),"BLANK",'Field Data'!AF39)</f>
        <v>140.6</v>
      </c>
      <c r="M38" s="33">
        <f>IF(ISBLANK('Field Data'!AG39),"BLANK",'Field Data'!AG39)</f>
        <v>10.9</v>
      </c>
      <c r="N38" s="33">
        <f>IF(ISBLANK('Field Data'!AI39),"BLANK",'Field Data'!AI39)</f>
        <v>1.95</v>
      </c>
      <c r="O38" s="33">
        <f>IF(ISBLANK('Field Data'!AJ39),"BLANK",'Field Data'!AJ39)</f>
        <v>1.79</v>
      </c>
      <c r="P38" s="33">
        <f>IF(ISBLANK('Field Data'!AK39),"BLANK",'Field Data'!AK39)</f>
        <v>4.08</v>
      </c>
      <c r="Q38" s="33">
        <f>IF(ISBLANK('Field Data'!AL39),"BLANK",'Field Data'!AL39)</f>
        <v>14.88</v>
      </c>
    </row>
    <row r="39" ht="15.75" customHeight="1">
      <c r="A39" s="33" t="str">
        <f>'Field Data'!A40</f>
        <v>EC_1163</v>
      </c>
      <c r="B39" s="33" t="str">
        <f>IF(ISBLANK('Field Data'!B40),"BLANK",TEXT('Field Data'!B40,"mm/dd/yyyy"))</f>
        <v>06/18/2024</v>
      </c>
      <c r="C39" s="33">
        <f>IF(ISBLANK('Field Data'!K40),"BLANK",'Field Data'!K40)</f>
        <v>30.5</v>
      </c>
      <c r="D39" s="73" t="str">
        <f>IF(ISBLANK('Field Data'!J40),"BLANK",'Field Data'!J40)</f>
        <v>0-1</v>
      </c>
      <c r="E39" s="74">
        <f>IF(ISBLANK('Field Data'!Q73),"BLANK",'Field Data'!Q73)</f>
        <v>1.2</v>
      </c>
      <c r="F39" s="33">
        <f>IF(A39="Bridge","DNS",IFERROR(AVERAGE('Field Data'!N40:O40),"BLANK"))</f>
        <v>51</v>
      </c>
      <c r="G39" s="33">
        <f>IF(ISBLANK('Field Data'!V40),"BLANK",'Field Data'!V40)</f>
        <v>23.6</v>
      </c>
      <c r="H39" s="33">
        <f>IF(ISBLANK('Field Data'!Y40),"BLANK",'Field Data'!Y40)</f>
        <v>10.71</v>
      </c>
      <c r="I39" s="33">
        <f>IF(ISBLANK('Field Data'!Z40),"BLANK",'Field Data'!Z40)</f>
        <v>362</v>
      </c>
      <c r="J39" s="33">
        <f>IF(ISBLANK('Field Data'!AA40),"BLANK",'Field Data'!AA40)</f>
        <v>351</v>
      </c>
      <c r="K39" s="33">
        <f>IF(ISBLANK('Field Data'!AE40),"BLANK",'Field Data'!AE40)</f>
        <v>8.89</v>
      </c>
      <c r="L39" s="33">
        <f>IF(ISBLANK('Field Data'!AF40),"BLANK",'Field Data'!AF40)</f>
        <v>159.4</v>
      </c>
      <c r="M39" s="33">
        <f>IF(ISBLANK('Field Data'!AG40),"BLANK",'Field Data'!AG40)</f>
        <v>9.37</v>
      </c>
      <c r="N39" s="33">
        <f>IF(ISBLANK('Field Data'!AI40),"BLANK",'Field Data'!AI40)</f>
        <v>2.19</v>
      </c>
      <c r="O39" s="33">
        <f>IF(ISBLANK('Field Data'!AJ40),"BLANK",'Field Data'!AJ40)</f>
        <v>1.98</v>
      </c>
      <c r="P39" s="33">
        <f>IF(ISBLANK('Field Data'!AK40),"BLANK",'Field Data'!AK40)</f>
        <v>7.16</v>
      </c>
      <c r="Q39" s="33">
        <f>IF(ISBLANK('Field Data'!AL40),"BLANK",'Field Data'!AL40)</f>
        <v>25.59</v>
      </c>
    </row>
    <row r="40" ht="15.75" customHeight="1">
      <c r="A40" s="33" t="str">
        <f>'Field Data'!A41</f>
        <v>Causeway</v>
      </c>
      <c r="B40" s="33" t="str">
        <f>IF(ISBLANK('Field Data'!B41),"BLANK",TEXT('Field Data'!B41,"mm/dd/yyyy"))</f>
        <v>06/18/2024</v>
      </c>
      <c r="C40" s="33">
        <f>IF(ISBLANK('Field Data'!K41),"BLANK",'Field Data'!K41)</f>
        <v>31</v>
      </c>
      <c r="D40" s="73" t="str">
        <f>IF(ISBLANK('Field Data'!J41),"BLANK",'Field Data'!J41)</f>
        <v>0-1</v>
      </c>
      <c r="E40" s="74">
        <f>IF(ISBLANK('Field Data'!Q74),"BLANK",'Field Data'!Q74)</f>
        <v>1.7</v>
      </c>
      <c r="F40" s="33">
        <f>IF(A40="Bridge","DNS",IFERROR(AVERAGE('Field Data'!N41:O41),"BLANK"))</f>
        <v>39.5</v>
      </c>
      <c r="G40" s="33">
        <f>IF(ISBLANK('Field Data'!V41),"BLANK",'Field Data'!V41)</f>
        <v>23.76</v>
      </c>
      <c r="H40" s="33">
        <f>IF(ISBLANK('Field Data'!Y41),"BLANK",'Field Data'!Y41)</f>
        <v>7.86</v>
      </c>
      <c r="I40" s="33">
        <f>IF(ISBLANK('Field Data'!Z41),"BLANK",'Field Data'!Z41)</f>
        <v>381</v>
      </c>
      <c r="J40" s="33">
        <f>IF(ISBLANK('Field Data'!AA41),"BLANK",'Field Data'!AA41)</f>
        <v>372</v>
      </c>
      <c r="K40" s="33">
        <f>IF(ISBLANK('Field Data'!AE41),"BLANK",'Field Data'!AE41)</f>
        <v>8.46</v>
      </c>
      <c r="L40" s="33">
        <f>IF(ISBLANK('Field Data'!AF41),"BLANK",'Field Data'!AF41)</f>
        <v>136.8</v>
      </c>
      <c r="M40" s="33">
        <f>IF(ISBLANK('Field Data'!AG41),"BLANK",'Field Data'!AG41)</f>
        <v>15.44</v>
      </c>
      <c r="N40" s="33">
        <f>IF(ISBLANK('Field Data'!AI41),"BLANK",'Field Data'!AI41)</f>
        <v>1.96</v>
      </c>
      <c r="O40" s="33">
        <f>IF(ISBLANK('Field Data'!AJ41),"BLANK",'Field Data'!AJ41)</f>
        <v>1.8</v>
      </c>
      <c r="P40" s="33">
        <f>IF(ISBLANK('Field Data'!AK41),"BLANK",'Field Data'!AK41)</f>
        <v>4.62</v>
      </c>
      <c r="Q40" s="33">
        <f>IF(ISBLANK('Field Data'!AL41),"BLANK",'Field Data'!AL41)</f>
        <v>16.77</v>
      </c>
    </row>
    <row r="41" ht="15.75" customHeight="1">
      <c r="A41" s="33" t="str">
        <f>'Field Data'!A42</f>
        <v>Bells</v>
      </c>
      <c r="B41" s="33" t="str">
        <f>IF(ISBLANK('Field Data'!B42),"BLANK",TEXT('Field Data'!B42,"mm/dd/yyyy"))</f>
        <v>06/18/2024</v>
      </c>
      <c r="C41" s="33">
        <f>IF(ISBLANK('Field Data'!K42),"BLANK",'Field Data'!K42)</f>
        <v>31</v>
      </c>
      <c r="D41" s="73" t="str">
        <f>IF(ISBLANK('Field Data'!J42),"BLANK",'Field Data'!J42)</f>
        <v>0-1</v>
      </c>
      <c r="E41" s="74">
        <f>IF(ISBLANK('Field Data'!Q75),"BLANK",'Field Data'!Q75)</f>
        <v>2.2</v>
      </c>
      <c r="F41" s="33">
        <f>IF(A41="Bridge","DNS",IFERROR(AVERAGE('Field Data'!N42:O42),"BLANK"))</f>
        <v>97.5</v>
      </c>
      <c r="G41" s="33">
        <f>IF(ISBLANK('Field Data'!V42),"BLANK",'Field Data'!V42)</f>
        <v>21.15</v>
      </c>
      <c r="H41" s="33">
        <f>IF(ISBLANK('Field Data'!Y42),"BLANK",'Field Data'!Y42)</f>
        <v>8.48</v>
      </c>
      <c r="I41" s="33">
        <f>IF(ISBLANK('Field Data'!Z42),"BLANK",'Field Data'!Z42)</f>
        <v>295</v>
      </c>
      <c r="J41" s="33">
        <f>IF(ISBLANK('Field Data'!AA42),"BLANK",'Field Data'!AA42)</f>
        <v>273</v>
      </c>
      <c r="K41" s="33">
        <f>IF(ISBLANK('Field Data'!AE42),"BLANK",'Field Data'!AE42)</f>
        <v>8.32</v>
      </c>
      <c r="L41" s="33">
        <f>IF(ISBLANK('Field Data'!AF42),"BLANK",'Field Data'!AF42)</f>
        <v>128.8</v>
      </c>
      <c r="M41" s="33">
        <f>IF(ISBLANK('Field Data'!AG42),"BLANK",'Field Data'!AG42)</f>
        <v>0.07</v>
      </c>
      <c r="N41" s="33">
        <f>IF(ISBLANK('Field Data'!AI42),"BLANK",'Field Data'!AI42)</f>
        <v>-0.01</v>
      </c>
      <c r="O41" s="33">
        <f>IF(ISBLANK('Field Data'!AJ42),"BLANK",'Field Data'!AJ42)</f>
        <v>0.28</v>
      </c>
      <c r="P41" s="33">
        <f>IF(ISBLANK('Field Data'!AK42),"BLANK",'Field Data'!AK42)</f>
        <v>2.15</v>
      </c>
      <c r="Q41" s="33">
        <f>IF(ISBLANK('Field Data'!AL42),"BLANK",'Field Data'!AL42)</f>
        <v>8.17</v>
      </c>
    </row>
    <row r="42" ht="15.75" customHeight="1">
      <c r="A42" s="33" t="str">
        <f>'Field Data'!A43</f>
        <v>Muddy Creek</v>
      </c>
      <c r="B42" s="33" t="str">
        <f>IF(ISBLANK('Field Data'!B43),"BLANK",TEXT('Field Data'!B43,"mm/dd/yyyy"))</f>
        <v>07/02/2024</v>
      </c>
      <c r="C42" s="33">
        <f>IF(ISBLANK('Field Data'!K43),"BLANK",'Field Data'!K43)</f>
        <v>20</v>
      </c>
      <c r="D42" s="73" t="str">
        <f>IF(ISBLANK('Field Data'!J43),"BLANK",'Field Data'!J43)</f>
        <v>0-1</v>
      </c>
      <c r="E42" s="74">
        <f>IF(ISBLANK('Field Data'!Q76),"BLANK",'Field Data'!Q76)</f>
        <v>3.8</v>
      </c>
      <c r="F42" s="33">
        <f>IF(A42="Bridge","DNS",IFERROR(AVERAGE('Field Data'!N43:O43),"BLANK"))</f>
        <v>15</v>
      </c>
      <c r="G42" s="33">
        <f>IF(ISBLANK('Field Data'!V43),"BLANK",'Field Data'!V43)</f>
        <v>22.38</v>
      </c>
      <c r="H42" s="33">
        <f>IF(ISBLANK('Field Data'!Y43),"BLANK",'Field Data'!Y43)</f>
        <v>9.16</v>
      </c>
      <c r="I42" s="33">
        <f>IF(ISBLANK('Field Data'!Z43),"BLANK",'Field Data'!Z43)</f>
        <v>503.4</v>
      </c>
      <c r="J42" s="33">
        <f>IF(ISBLANK('Field Data'!AA43),"BLANK",'Field Data'!AA43)</f>
        <v>478.2</v>
      </c>
      <c r="K42" s="33">
        <f>IF(ISBLANK('Field Data'!AE43),"BLANK",'Field Data'!AE43)</f>
        <v>8.91</v>
      </c>
      <c r="L42" s="33">
        <f>IF(ISBLANK('Field Data'!AF43),"BLANK",'Field Data'!AF43)</f>
        <v>160.1</v>
      </c>
      <c r="M42" s="33">
        <f>IF(ISBLANK('Field Data'!AG43),"BLANK",'Field Data'!AG43)</f>
        <v>56.81</v>
      </c>
      <c r="N42" s="33" t="str">
        <f>IF(ISBLANK('Field Data'!AI43),"BLANK",'Field Data'!AI43)</f>
        <v>BLANK</v>
      </c>
      <c r="O42" s="33" t="str">
        <f>IF(ISBLANK('Field Data'!AJ43),"BLANK",'Field Data'!AJ43)</f>
        <v>BLANK</v>
      </c>
      <c r="P42" s="33" t="str">
        <f>IF(ISBLANK('Field Data'!AK43),"BLANK",'Field Data'!AK43)</f>
        <v>BLANK</v>
      </c>
      <c r="Q42" s="33" t="str">
        <f>IF(ISBLANK('Field Data'!AL43),"BLANK",'Field Data'!AL43)</f>
        <v>BLANK</v>
      </c>
    </row>
    <row r="43" ht="15.75" customHeight="1">
      <c r="A43" s="33" t="str">
        <f>'Field Data'!A44</f>
        <v>ODNR_4</v>
      </c>
      <c r="B43" s="33" t="str">
        <f>IF(ISBLANK('Field Data'!B44),"BLANK",TEXT('Field Data'!B44,"mm/dd/yyyy"))</f>
        <v>07/02/2024</v>
      </c>
      <c r="C43" s="33">
        <f>IF(ISBLANK('Field Data'!K44),"BLANK",'Field Data'!K44)</f>
        <v>20</v>
      </c>
      <c r="D43" s="73" t="str">
        <f>IF(ISBLANK('Field Data'!J44),"BLANK",'Field Data'!J44)</f>
        <v>0-1</v>
      </c>
      <c r="E43" s="74">
        <f>IF(ISBLANK('Field Data'!Q77),"BLANK",'Field Data'!Q77)</f>
        <v>2.5</v>
      </c>
      <c r="F43" s="33">
        <f>IF(A43="Bridge","DNS",IFERROR(AVERAGE('Field Data'!N44:O44),"BLANK"))</f>
        <v>22.5</v>
      </c>
      <c r="G43" s="33">
        <f>IF(ISBLANK('Field Data'!V44),"BLANK",'Field Data'!V44)</f>
        <v>22.546</v>
      </c>
      <c r="H43" s="33" t="str">
        <f>IF(ISBLANK('Field Data'!Y44),"BLANK",'Field Data'!Y44)</f>
        <v>BLANK</v>
      </c>
      <c r="I43" s="33" t="str">
        <f>IF(ISBLANK('Field Data'!Z44),"BLANK",'Field Data'!Z44)</f>
        <v>BLANK</v>
      </c>
      <c r="J43" s="33" t="str">
        <f>IF(ISBLANK('Field Data'!AA44),"BLANK",'Field Data'!AA44)</f>
        <v>BLANK</v>
      </c>
      <c r="K43" s="33" t="str">
        <f>IF(ISBLANK('Field Data'!AE44),"BLANK",'Field Data'!AE44)</f>
        <v>BLANK</v>
      </c>
      <c r="L43" s="33" t="str">
        <f>IF(ISBLANK('Field Data'!AF44),"BLANK",'Field Data'!AF44)</f>
        <v>BLANK</v>
      </c>
      <c r="M43" s="33" t="str">
        <f>IF(ISBLANK('Field Data'!AG44),"BLANK",'Field Data'!AG44)</f>
        <v>BLANK</v>
      </c>
      <c r="N43" s="33" t="str">
        <f>IF(ISBLANK('Field Data'!AI44),"BLANK",'Field Data'!AI44)</f>
        <v>BLANK</v>
      </c>
      <c r="O43" s="33" t="str">
        <f>IF(ISBLANK('Field Data'!AJ44),"BLANK",'Field Data'!AJ44)</f>
        <v>BLANK</v>
      </c>
      <c r="P43" s="33" t="str">
        <f>IF(ISBLANK('Field Data'!AK44),"BLANK",'Field Data'!AK44)</f>
        <v>BLANK</v>
      </c>
      <c r="Q43" s="33" t="str">
        <f>IF(ISBLANK('Field Data'!AL44),"BLANK",'Field Data'!AL44)</f>
        <v>BLANK</v>
      </c>
    </row>
    <row r="44" ht="15.75" customHeight="1">
      <c r="A44" s="33" t="str">
        <f>'Field Data'!A45</f>
        <v>ODNR_6</v>
      </c>
      <c r="B44" s="33" t="str">
        <f>IF(ISBLANK('Field Data'!B45),"BLANK",TEXT('Field Data'!B45,"mm/dd/yyyy"))</f>
        <v>07/02/2024</v>
      </c>
      <c r="C44" s="33">
        <f>IF(ISBLANK('Field Data'!K45),"BLANK",'Field Data'!K45)</f>
        <v>20.5</v>
      </c>
      <c r="D44" s="73">
        <f>IF(ISBLANK('Field Data'!J45),"BLANK",'Field Data'!J45)</f>
        <v>45293</v>
      </c>
      <c r="E44" s="74">
        <f>IF(ISBLANK('Field Data'!Q78),"BLANK",'Field Data'!Q78)</f>
        <v>2.8</v>
      </c>
      <c r="F44" s="33">
        <f>IF(A44="Bridge","DNS",IFERROR(AVERAGE('Field Data'!N45:O45),"BLANK"))</f>
        <v>22</v>
      </c>
      <c r="G44" s="33">
        <f>IF(ISBLANK('Field Data'!V45),"BLANK",'Field Data'!V45)</f>
        <v>22.55</v>
      </c>
      <c r="H44" s="33">
        <f>IF(ISBLANK('Field Data'!Y45),"BLANK",'Field Data'!Y45)</f>
        <v>7.99</v>
      </c>
      <c r="I44" s="33">
        <f>IF(ISBLANK('Field Data'!Z45),"BLANK",'Field Data'!Z45)</f>
        <v>460.9</v>
      </c>
      <c r="J44" s="33">
        <f>IF(ISBLANK('Field Data'!AA45),"BLANK",'Field Data'!AA45)</f>
        <v>439.3</v>
      </c>
      <c r="K44" s="33">
        <f>IF(ISBLANK('Field Data'!AE45),"BLANK",'Field Data'!AE45)</f>
        <v>8.37</v>
      </c>
      <c r="L44" s="33">
        <f>IF(ISBLANK('Field Data'!AF45),"BLANK",'Field Data'!AF45)</f>
        <v>131.2</v>
      </c>
      <c r="M44" s="33">
        <f>IF(ISBLANK('Field Data'!AG45),"BLANK",'Field Data'!AG45)</f>
        <v>23.06</v>
      </c>
      <c r="N44" s="33">
        <f>IF(ISBLANK('Field Data'!AI45),"BLANK",'Field Data'!AI45)</f>
        <v>4.6</v>
      </c>
      <c r="O44" s="33">
        <f>IF(ISBLANK('Field Data'!AJ45),"BLANK",'Field Data'!AJ45)</f>
        <v>3.82</v>
      </c>
      <c r="P44" s="33">
        <f>IF(ISBLANK('Field Data'!AK45),"BLANK",'Field Data'!AK45)</f>
        <v>10.55</v>
      </c>
      <c r="Q44" s="33">
        <f>IF(ISBLANK('Field Data'!AL45),"BLANK",'Field Data'!AL45)</f>
        <v>37.4</v>
      </c>
    </row>
    <row r="45" ht="15.75" customHeight="1">
      <c r="A45" s="33" t="str">
        <f>'Field Data'!A46</f>
        <v>Bridge</v>
      </c>
      <c r="B45" s="33" t="str">
        <f>IF(ISBLANK('Field Data'!B46),"BLANK",TEXT('Field Data'!B46,"mm/dd/yyyy"))</f>
        <v>07/02/2024</v>
      </c>
      <c r="C45" s="33">
        <f>IF(ISBLANK('Field Data'!K46),"BLANK",'Field Data'!K46)</f>
        <v>20.5</v>
      </c>
      <c r="D45" s="73">
        <f>IF(ISBLANK('Field Data'!J46),"BLANK",'Field Data'!J46)</f>
        <v>45293</v>
      </c>
      <c r="E45" s="74">
        <f>IF(ISBLANK('Field Data'!Q79),"BLANK",'Field Data'!Q79)</f>
        <v>3</v>
      </c>
      <c r="F45" s="33" t="str">
        <f>IF(A45="Bridge","DNS",IFERROR(AVERAGE('Field Data'!N46:O46),"BLANK"))</f>
        <v>DNS</v>
      </c>
      <c r="G45" s="33" t="str">
        <f>IF(ISBLANK('Field Data'!V46),"BLANK",'Field Data'!V46)</f>
        <v>BLANK</v>
      </c>
      <c r="H45" s="33" t="str">
        <f>IF(ISBLANK('Field Data'!Y46),"BLANK",'Field Data'!Y46)</f>
        <v>BLANK</v>
      </c>
      <c r="I45" s="33" t="str">
        <f>IF(ISBLANK('Field Data'!Z46),"BLANK",'Field Data'!Z46)</f>
        <v>BLANK</v>
      </c>
      <c r="J45" s="33" t="str">
        <f>IF(ISBLANK('Field Data'!AA46),"BLANK",'Field Data'!AA46)</f>
        <v>BLANK</v>
      </c>
      <c r="K45" s="33" t="str">
        <f>IF(ISBLANK('Field Data'!AE46),"BLANK",'Field Data'!AE46)</f>
        <v>BLANK</v>
      </c>
      <c r="L45" s="33" t="str">
        <f>IF(ISBLANK('Field Data'!AF46),"BLANK",'Field Data'!AF46)</f>
        <v>BLANK</v>
      </c>
      <c r="M45" s="33" t="str">
        <f>IF(ISBLANK('Field Data'!AG46),"BLANK",'Field Data'!AG46)</f>
        <v>BLANK</v>
      </c>
      <c r="N45" s="33" t="str">
        <f>IF(ISBLANK('Field Data'!AI46),"BLANK",'Field Data'!AI46)</f>
        <v>BLANK</v>
      </c>
      <c r="O45" s="33" t="str">
        <f>IF(ISBLANK('Field Data'!AJ46),"BLANK",'Field Data'!AJ46)</f>
        <v>BLANK</v>
      </c>
      <c r="P45" s="33" t="str">
        <f>IF(ISBLANK('Field Data'!AK46),"BLANK",'Field Data'!AK46)</f>
        <v>BLANK</v>
      </c>
      <c r="Q45" s="33" t="str">
        <f>IF(ISBLANK('Field Data'!AL46),"BLANK",'Field Data'!AL46)</f>
        <v>BLANK</v>
      </c>
    </row>
    <row r="46" ht="15.75" customHeight="1">
      <c r="A46" s="33" t="str">
        <f>'Field Data'!A47</f>
        <v>ODNR_2</v>
      </c>
      <c r="B46" s="33" t="str">
        <f>IF(ISBLANK('Field Data'!B47),"BLANK",TEXT('Field Data'!B47,"mm/dd/yyyy"))</f>
        <v>07/02/2024</v>
      </c>
      <c r="C46" s="33">
        <f>IF(ISBLANK('Field Data'!K47),"BLANK",'Field Data'!K47)</f>
        <v>21</v>
      </c>
      <c r="D46" s="73">
        <f>IF(ISBLANK('Field Data'!J47),"BLANK",'Field Data'!J47)</f>
        <v>45293</v>
      </c>
      <c r="E46" s="74">
        <f>IF(ISBLANK('Field Data'!Q80),"BLANK",'Field Data'!Q80)</f>
        <v>3.5</v>
      </c>
      <c r="F46" s="33">
        <f>IF(A46="Bridge","DNS",IFERROR(AVERAGE('Field Data'!N47:O47),"BLANK"))</f>
        <v>25</v>
      </c>
      <c r="G46" s="33">
        <f>IF(ISBLANK('Field Data'!V47),"BLANK",'Field Data'!V47)</f>
        <v>22.414</v>
      </c>
      <c r="H46" s="33">
        <f>IF(ISBLANK('Field Data'!Y47),"BLANK",'Field Data'!Y47)</f>
        <v>7.67</v>
      </c>
      <c r="I46" s="33">
        <f>IF(ISBLANK('Field Data'!Z47),"BLANK",'Field Data'!Z47)</f>
        <v>345</v>
      </c>
      <c r="J46" s="33">
        <f>IF(ISBLANK('Field Data'!AA47),"BLANK",'Field Data'!AA47)</f>
        <v>328</v>
      </c>
      <c r="K46" s="33">
        <f>IF(ISBLANK('Field Data'!AE47),"BLANK",'Field Data'!AE47)</f>
        <v>8.44</v>
      </c>
      <c r="L46" s="33">
        <f>IF(ISBLANK('Field Data'!AF47),"BLANK",'Field Data'!AF47)</f>
        <v>135</v>
      </c>
      <c r="M46" s="33">
        <f>IF(ISBLANK('Field Data'!AG47),"BLANK",'Field Data'!AG47)</f>
        <v>21.31</v>
      </c>
      <c r="N46" s="33">
        <f>IF(ISBLANK('Field Data'!AI47),"BLANK",'Field Data'!AI47)</f>
        <v>2.56</v>
      </c>
      <c r="O46" s="33">
        <f>IF(ISBLANK('Field Data'!AJ47),"BLANK",'Field Data'!AJ47)</f>
        <v>2.26</v>
      </c>
      <c r="P46" s="33">
        <f>IF(ISBLANK('Field Data'!AK47),"BLANK",'Field Data'!AK47)</f>
        <v>7.47</v>
      </c>
      <c r="Q46" s="33">
        <f>IF(ISBLANK('Field Data'!AL47),"BLANK",'Field Data'!AL47)</f>
        <v>26.68</v>
      </c>
    </row>
    <row r="47" ht="15.75" customHeight="1">
      <c r="A47" s="33" t="str">
        <f>'Field Data'!A48</f>
        <v>Buoy_2</v>
      </c>
      <c r="B47" s="33" t="str">
        <f>IF(ISBLANK('Field Data'!B48),"BLANK",TEXT('Field Data'!B48,"mm/dd/yyyy"))</f>
        <v>07/02/2024</v>
      </c>
      <c r="C47" s="33">
        <f>IF(ISBLANK('Field Data'!K48),"BLANK",'Field Data'!K48)</f>
        <v>21.5</v>
      </c>
      <c r="D47" s="73">
        <f>IF(ISBLANK('Field Data'!J48),"BLANK",'Field Data'!J48)</f>
        <v>45293</v>
      </c>
      <c r="E47" s="74">
        <f>IF(ISBLANK('Field Data'!Q81),"BLANK",'Field Data'!Q81)</f>
        <v>1.2</v>
      </c>
      <c r="F47" s="33">
        <f>IF(A47="Bridge","DNS",IFERROR(AVERAGE('Field Data'!N48:O48),"BLANK"))</f>
        <v>35</v>
      </c>
      <c r="G47" s="33" t="str">
        <f>IF(ISBLANK('Field Data'!V48),"BLANK",'Field Data'!V48)</f>
        <v>BLANK</v>
      </c>
      <c r="H47" s="33" t="str">
        <f>IF(ISBLANK('Field Data'!Y48),"BLANK",'Field Data'!Y48)</f>
        <v>BLANK</v>
      </c>
      <c r="I47" s="33" t="str">
        <f>IF(ISBLANK('Field Data'!Z48),"BLANK",'Field Data'!Z48)</f>
        <v>BLANK</v>
      </c>
      <c r="J47" s="33" t="str">
        <f>IF(ISBLANK('Field Data'!AA48),"BLANK",'Field Data'!AA48)</f>
        <v>BLANK</v>
      </c>
      <c r="K47" s="33" t="str">
        <f>IF(ISBLANK('Field Data'!AE48),"BLANK",'Field Data'!AE48)</f>
        <v>BLANK</v>
      </c>
      <c r="L47" s="33" t="str">
        <f>IF(ISBLANK('Field Data'!AF48),"BLANK",'Field Data'!AF48)</f>
        <v>BLANK</v>
      </c>
      <c r="M47" s="33" t="str">
        <f>IF(ISBLANK('Field Data'!AG48),"BLANK",'Field Data'!AG48)</f>
        <v>BLANK</v>
      </c>
      <c r="N47" s="33" t="str">
        <f>IF(ISBLANK('Field Data'!AI48),"BLANK",'Field Data'!AI48)</f>
        <v>BLANK</v>
      </c>
      <c r="O47" s="33" t="str">
        <f>IF(ISBLANK('Field Data'!AJ48),"BLANK",'Field Data'!AJ48)</f>
        <v>BLANK</v>
      </c>
      <c r="P47" s="33" t="str">
        <f>IF(ISBLANK('Field Data'!AK48),"BLANK",'Field Data'!AK48)</f>
        <v>BLANK</v>
      </c>
      <c r="Q47" s="33" t="str">
        <f>IF(ISBLANK('Field Data'!AL48),"BLANK",'Field Data'!AL48)</f>
        <v>BLANK</v>
      </c>
    </row>
    <row r="48" ht="15.75" customHeight="1">
      <c r="A48" s="33" t="str">
        <f>'Field Data'!A49</f>
        <v>ODNR_1</v>
      </c>
      <c r="B48" s="33" t="str">
        <f>IF(ISBLANK('Field Data'!B49),"BLANK",TEXT('Field Data'!B49,"mm/dd/yyyy"))</f>
        <v>07/02/2024</v>
      </c>
      <c r="C48" s="33">
        <f>IF(ISBLANK('Field Data'!K49),"BLANK",'Field Data'!K49)</f>
        <v>21.5</v>
      </c>
      <c r="D48" s="73">
        <f>IF(ISBLANK('Field Data'!J49),"BLANK",'Field Data'!J49)</f>
        <v>45293</v>
      </c>
      <c r="E48" s="74">
        <f>IF(ISBLANK('Field Data'!Q82),"BLANK",'Field Data'!Q82)</f>
        <v>9.7</v>
      </c>
      <c r="F48" s="33">
        <f>IF(A48="Bridge","DNS",IFERROR(AVERAGE('Field Data'!N49:O49),"BLANK"))</f>
        <v>35</v>
      </c>
      <c r="G48" s="33">
        <f>IF(ISBLANK('Field Data'!V49),"BLANK",'Field Data'!V49)</f>
        <v>22.565</v>
      </c>
      <c r="H48" s="33">
        <f>IF(ISBLANK('Field Data'!Y49),"BLANK",'Field Data'!Y49)</f>
        <v>8.26</v>
      </c>
      <c r="I48" s="33">
        <f>IF(ISBLANK('Field Data'!Z49),"BLANK",'Field Data'!Z49)</f>
        <v>344.8</v>
      </c>
      <c r="J48" s="33">
        <f>IF(ISBLANK('Field Data'!AA49),"BLANK",'Field Data'!AA49)</f>
        <v>328.8</v>
      </c>
      <c r="K48" s="33">
        <f>IF(ISBLANK('Field Data'!AE49),"BLANK",'Field Data'!AE49)</f>
        <v>8.56</v>
      </c>
      <c r="L48" s="33">
        <f>IF(ISBLANK('Field Data'!AF49),"BLANK",'Field Data'!AF49)</f>
        <v>141.8</v>
      </c>
      <c r="M48" s="33" t="str">
        <f>IF(ISBLANK('Field Data'!AG49),"BLANK",'Field Data'!AG49)</f>
        <v>BLANK</v>
      </c>
      <c r="N48" s="33" t="str">
        <f>IF(ISBLANK('Field Data'!AI49),"BLANK",'Field Data'!AI49)</f>
        <v>BLANK</v>
      </c>
      <c r="O48" s="33" t="str">
        <f>IF(ISBLANK('Field Data'!AJ49),"BLANK",'Field Data'!AJ49)</f>
        <v>BLANK</v>
      </c>
      <c r="P48" s="33" t="str">
        <f>IF(ISBLANK('Field Data'!AK49),"BLANK",'Field Data'!AK49)</f>
        <v>BLANK</v>
      </c>
      <c r="Q48" s="33" t="str">
        <f>IF(ISBLANK('Field Data'!AL49),"BLANK",'Field Data'!AL49)</f>
        <v>BLANK</v>
      </c>
    </row>
    <row r="49" ht="15.75" customHeight="1">
      <c r="A49" s="33" t="str">
        <f>'Field Data'!A50</f>
        <v>EC_1163</v>
      </c>
      <c r="B49" s="33" t="str">
        <f>IF(ISBLANK('Field Data'!B50),"BLANK",TEXT('Field Data'!B50,"mm/dd/yyyy"))</f>
        <v>07/02/2024</v>
      </c>
      <c r="C49" s="33">
        <f>IF(ISBLANK('Field Data'!K50),"BLANK",'Field Data'!K50)</f>
        <v>21.5</v>
      </c>
      <c r="D49" s="73">
        <f>IF(ISBLANK('Field Data'!J50),"BLANK",'Field Data'!J50)</f>
        <v>45293</v>
      </c>
      <c r="E49" s="74">
        <f>IF(ISBLANK('Field Data'!Q83),"BLANK",'Field Data'!Q83)</f>
        <v>1</v>
      </c>
      <c r="F49" s="33">
        <f>IF(A49="Bridge","DNS",IFERROR(AVERAGE('Field Data'!N50:O50),"BLANK"))</f>
        <v>40</v>
      </c>
      <c r="G49" s="33">
        <f>IF(ISBLANK('Field Data'!V50),"BLANK",'Field Data'!V50)</f>
        <v>22.816</v>
      </c>
      <c r="H49" s="33">
        <f>IF(ISBLANK('Field Data'!Y50),"BLANK",'Field Data'!Y50)</f>
        <v>9.15</v>
      </c>
      <c r="I49" s="33">
        <f>IF(ISBLANK('Field Data'!Z50),"BLANK",'Field Data'!Z50)</f>
        <v>320.7</v>
      </c>
      <c r="J49" s="33">
        <f>IF(ISBLANK('Field Data'!AA50),"BLANK",'Field Data'!AA50)</f>
        <v>307.3</v>
      </c>
      <c r="K49" s="33">
        <f>IF(ISBLANK('Field Data'!AE50),"BLANK",'Field Data'!AE50)</f>
        <v>8.75</v>
      </c>
      <c r="L49" s="33">
        <f>IF(ISBLANK('Field Data'!AF50),"BLANK",'Field Data'!AF50)</f>
        <v>151.8</v>
      </c>
      <c r="M49" s="33">
        <f>IF(ISBLANK('Field Data'!AG50),"BLANK",'Field Data'!AG50)</f>
        <v>7.86</v>
      </c>
      <c r="N49" s="33">
        <f>IF(ISBLANK('Field Data'!AI50),"BLANK",'Field Data'!AI50)</f>
        <v>1.88</v>
      </c>
      <c r="O49" s="33">
        <f>IF(ISBLANK('Field Data'!AJ50),"BLANK",'Field Data'!AJ50)</f>
        <v>1.73</v>
      </c>
      <c r="P49" s="33">
        <f>IF(ISBLANK('Field Data'!AK50),"BLANK",'Field Data'!AK50)</f>
        <v>4.34</v>
      </c>
      <c r="Q49" s="33">
        <f>IF(ISBLANK('Field Data'!AL50),"BLANK",'Field Data'!AL50)</f>
        <v>15.76</v>
      </c>
    </row>
    <row r="50" ht="15.75" customHeight="1">
      <c r="A50" s="33" t="str">
        <f>'Field Data'!A51</f>
        <v>Causeway</v>
      </c>
      <c r="B50" s="33" t="str">
        <f>IF(ISBLANK('Field Data'!B51),"BLANK",TEXT('Field Data'!B51,"mm/dd/yyyy"))</f>
        <v>07/02/2024</v>
      </c>
      <c r="C50" s="33">
        <f>IF(ISBLANK('Field Data'!K51),"BLANK",'Field Data'!K51)</f>
        <v>21.5</v>
      </c>
      <c r="D50" s="73" t="str">
        <f>IF(ISBLANK('Field Data'!J51),"BLANK",'Field Data'!J51)</f>
        <v>0-1</v>
      </c>
      <c r="E50" s="74">
        <f>IF(ISBLANK('Field Data'!Q84),"BLANK",'Field Data'!Q84)</f>
        <v>1.6</v>
      </c>
      <c r="F50" s="33">
        <f>IF(A50="Bridge","DNS",IFERROR(AVERAGE('Field Data'!N51:O51),"BLANK"))</f>
        <v>32.5</v>
      </c>
      <c r="G50" s="33">
        <f>IF(ISBLANK('Field Data'!V51),"BLANK",'Field Data'!V51)</f>
        <v>22.846</v>
      </c>
      <c r="H50" s="33">
        <f>IF(ISBLANK('Field Data'!Y51),"BLANK",'Field Data'!Y51)</f>
        <v>8.68</v>
      </c>
      <c r="I50" s="33">
        <f>IF(ISBLANK('Field Data'!Z51),"BLANK",'Field Data'!Z51)</f>
        <v>355.1</v>
      </c>
      <c r="J50" s="33">
        <f>IF(ISBLANK('Field Data'!AA51),"BLANK",'Field Data'!AA51)</f>
        <v>340.4</v>
      </c>
      <c r="K50" s="33">
        <f>IF(ISBLANK('Field Data'!AE51),"BLANK",'Field Data'!AE51)</f>
        <v>8.72</v>
      </c>
      <c r="L50" s="33">
        <f>IF(ISBLANK('Field Data'!AF51),"BLANK",'Field Data'!AF51)</f>
        <v>150.1</v>
      </c>
      <c r="M50" s="33" t="str">
        <f>IF(ISBLANK('Field Data'!AG51),"BLANK",'Field Data'!AG51)</f>
        <v>BLANK</v>
      </c>
      <c r="N50" s="33" t="str">
        <f>IF(ISBLANK('Field Data'!AI51),"BLANK",'Field Data'!AI51)</f>
        <v>BLANK</v>
      </c>
      <c r="O50" s="33" t="str">
        <f>IF(ISBLANK('Field Data'!AJ51),"BLANK",'Field Data'!AJ51)</f>
        <v>BLANK</v>
      </c>
      <c r="P50" s="33" t="str">
        <f>IF(ISBLANK('Field Data'!AK51),"BLANK",'Field Data'!AK51)</f>
        <v>BLANK</v>
      </c>
      <c r="Q50" s="33" t="str">
        <f>IF(ISBLANK('Field Data'!AL51),"BLANK",'Field Data'!AL51)</f>
        <v>BLANK</v>
      </c>
    </row>
    <row r="51" ht="15.75" customHeight="1">
      <c r="A51" s="33" t="str">
        <f>'Field Data'!A52</f>
        <v>Bells</v>
      </c>
      <c r="B51" s="33" t="str">
        <f>IF(ISBLANK('Field Data'!B52),"BLANK",TEXT('Field Data'!B52,"mm/dd/yyyy"))</f>
        <v>07/02/2024</v>
      </c>
      <c r="C51" s="33">
        <f>IF(ISBLANK('Field Data'!K52),"BLANK",'Field Data'!K52)</f>
        <v>22</v>
      </c>
      <c r="D51" s="73">
        <f>IF(ISBLANK('Field Data'!J52),"BLANK",'Field Data'!J52)</f>
        <v>45294</v>
      </c>
      <c r="E51" s="74">
        <f>IF(ISBLANK('Field Data'!Q85),"BLANK",'Field Data'!Q85)</f>
        <v>2.1</v>
      </c>
      <c r="F51" s="33">
        <f>IF(A51="Bridge","DNS",IFERROR(AVERAGE('Field Data'!N52:O52),"BLANK"))</f>
        <v>110</v>
      </c>
      <c r="G51" s="33" t="str">
        <f>IF(ISBLANK('Field Data'!V52),"BLANK",'Field Data'!V52)</f>
        <v>BLANK</v>
      </c>
      <c r="H51" s="33">
        <f>IF(ISBLANK('Field Data'!Y52),"BLANK",'Field Data'!Y52)</f>
        <v>10.03</v>
      </c>
      <c r="I51" s="33" t="str">
        <f>IF(ISBLANK('Field Data'!Z52),"BLANK",'Field Data'!Z52)</f>
        <v>BLANK</v>
      </c>
      <c r="J51" s="33" t="str">
        <f>IF(ISBLANK('Field Data'!AA52),"BLANK",'Field Data'!AA52)</f>
        <v>BLANK</v>
      </c>
      <c r="K51" s="33" t="str">
        <f>IF(ISBLANK('Field Data'!AE52),"BLANK",'Field Data'!AE52)</f>
        <v>BLANK</v>
      </c>
      <c r="L51" s="33" t="str">
        <f>IF(ISBLANK('Field Data'!AF52),"BLANK",'Field Data'!AF52)</f>
        <v>BLANK</v>
      </c>
      <c r="M51" s="33" t="str">
        <f>IF(ISBLANK('Field Data'!AG52),"BLANK",'Field Data'!AG52)</f>
        <v>BLANK</v>
      </c>
      <c r="N51" s="33" t="str">
        <f>IF(ISBLANK('Field Data'!AI52),"BLANK",'Field Data'!AI52)</f>
        <v>BLANK</v>
      </c>
      <c r="O51" s="33" t="str">
        <f>IF(ISBLANK('Field Data'!AJ52),"BLANK",'Field Data'!AJ52)</f>
        <v>BLANK</v>
      </c>
      <c r="P51" s="33" t="str">
        <f>IF(ISBLANK('Field Data'!AK52),"BLANK",'Field Data'!AK52)</f>
        <v>BLANK</v>
      </c>
      <c r="Q51" s="33" t="str">
        <f>IF(ISBLANK('Field Data'!AL52),"BLANK",'Field Data'!AL52)</f>
        <v>BLANK</v>
      </c>
    </row>
    <row r="52" ht="15.75" customHeight="1">
      <c r="A52" s="33" t="str">
        <f>'Field Data'!A53</f>
        <v>Muddy Creek</v>
      </c>
      <c r="B52" s="33" t="str">
        <f>IF(ISBLANK('Field Data'!B53),"BLANK",TEXT('Field Data'!B53,"mm/dd/yyyy"))</f>
        <v>07/09/2024</v>
      </c>
      <c r="C52" s="33">
        <f>IF(ISBLANK('Field Data'!K53),"BLANK",'Field Data'!K53)</f>
        <v>25</v>
      </c>
      <c r="D52" s="73" t="str">
        <f>IF(ISBLANK('Field Data'!J53),"BLANK",'Field Data'!J53)</f>
        <v>0-1</v>
      </c>
      <c r="E52" s="74">
        <f>IF(ISBLANK('Field Data'!Q86),"BLANK",'Field Data'!Q86)</f>
        <v>4</v>
      </c>
      <c r="F52" s="33">
        <f>IF(A52="Bridge","DNS",IFERROR(AVERAGE('Field Data'!N53:O53),"BLANK"))</f>
        <v>20</v>
      </c>
      <c r="G52" s="33">
        <f>IF(ISBLANK('Field Data'!V53),"BLANK",'Field Data'!V53)</f>
        <v>26.129</v>
      </c>
      <c r="H52" s="33" t="str">
        <f>IF(ISBLANK(#REF!),"BLANK",#REF!)</f>
        <v>#REF!</v>
      </c>
      <c r="I52" s="33">
        <f>IF(ISBLANK('Field Data'!Z53),"BLANK",'Field Data'!Z53)</f>
        <v>571.3</v>
      </c>
      <c r="J52" s="33">
        <f>IF(ISBLANK('Field Data'!AA53),"BLANK",'Field Data'!AA53)</f>
        <v>83.6</v>
      </c>
      <c r="K52" s="33">
        <f>IF(ISBLANK('Field Data'!AE53),"BLANK",'Field Data'!AE53)</f>
        <v>8.19</v>
      </c>
      <c r="L52" s="33">
        <f>IF(ISBLANK('Field Data'!AF53),"BLANK",'Field Data'!AF53)</f>
        <v>122.3</v>
      </c>
      <c r="M52" s="33">
        <f>IF(ISBLANK('Field Data'!AG53),"BLANK",'Field Data'!AG53)</f>
        <v>91.89</v>
      </c>
      <c r="N52" s="33">
        <f>IF(ISBLANK('Field Data'!AI53),"BLANK",'Field Data'!AI53)</f>
        <v>4.84</v>
      </c>
      <c r="O52" s="33">
        <f>IF(ISBLANK('Field Data'!AJ53),"BLANK",'Field Data'!AJ53)</f>
        <v>4.01</v>
      </c>
      <c r="P52" s="33">
        <f>IF(ISBLANK('Field Data'!AK53),"BLANK",'Field Data'!AK53)</f>
        <v>20.69</v>
      </c>
      <c r="Q52" s="33">
        <f>IF(ISBLANK('Field Data'!AL53),"BLANK",'Field Data'!AL53)</f>
        <v>72.67</v>
      </c>
    </row>
    <row r="53" ht="15.75" customHeight="1">
      <c r="A53" s="33" t="str">
        <f>'Field Data'!A54</f>
        <v>ODNR_4</v>
      </c>
      <c r="B53" s="33" t="str">
        <f>IF(ISBLANK('Field Data'!B54),"BLANK",TEXT('Field Data'!B54,"mm/dd/yyyy"))</f>
        <v>07/09/2024</v>
      </c>
      <c r="C53" s="33">
        <f>IF(ISBLANK('Field Data'!K54),"BLANK",'Field Data'!K54)</f>
        <v>25</v>
      </c>
      <c r="D53" s="73" t="str">
        <f>IF(ISBLANK('Field Data'!J54),"BLANK",'Field Data'!J54)</f>
        <v>0-1</v>
      </c>
      <c r="E53" s="74">
        <f>IF(ISBLANK('Field Data'!Q87),"BLANK",'Field Data'!Q87)</f>
        <v>2.4</v>
      </c>
      <c r="F53" s="33">
        <f>IF(A53="Bridge","DNS",IFERROR(AVERAGE('Field Data'!N54:O54),"BLANK"))</f>
        <v>25</v>
      </c>
      <c r="G53" s="33">
        <f>IF(ISBLANK('Field Data'!V54),"BLANK",'Field Data'!V54)</f>
        <v>26.125</v>
      </c>
      <c r="H53" s="33">
        <f>IF(ISBLANK('Field Data'!Y54),"BLANK",'Field Data'!Y54)</f>
        <v>6.5</v>
      </c>
      <c r="I53" s="33">
        <f>IF(ISBLANK('Field Data'!Z54),"BLANK",'Field Data'!Z54)</f>
        <v>571.3</v>
      </c>
      <c r="J53" s="33">
        <f>IF(ISBLANK('Field Data'!AA54),"BLANK",'Field Data'!AA54)</f>
        <v>583.6</v>
      </c>
      <c r="K53" s="33">
        <f>IF(ISBLANK('Field Data'!AE54),"BLANK",'Field Data'!AE54)</f>
        <v>8.18</v>
      </c>
      <c r="L53" s="33">
        <f>IF(ISBLANK('Field Data'!AF54),"BLANK",'Field Data'!AF54)</f>
        <v>121.9</v>
      </c>
      <c r="M53" s="33">
        <f>IF(ISBLANK('Field Data'!AG54),"BLANK",'Field Data'!AG54)</f>
        <v>244.98</v>
      </c>
      <c r="N53" s="33">
        <f>IF(ISBLANK('Field Data'!AI54),"BLANK",'Field Data'!AI54)</f>
        <v>4.41</v>
      </c>
      <c r="O53" s="33">
        <f>IF(ISBLANK('Field Data'!AJ54),"BLANK",'Field Data'!AJ54)</f>
        <v>3.68</v>
      </c>
      <c r="P53" s="33">
        <f>IF(ISBLANK('Field Data'!AK54),"BLANK",'Field Data'!AK54)</f>
        <v>21.41</v>
      </c>
      <c r="Q53" s="33">
        <f>IF(ISBLANK('Field Data'!AL54),"BLANK",'Field Data'!AL54)</f>
        <v>75.19</v>
      </c>
    </row>
    <row r="54" ht="15.75" customHeight="1">
      <c r="A54" s="33" t="str">
        <f>'Field Data'!A55</f>
        <v>ODNR_6</v>
      </c>
      <c r="B54" s="33" t="str">
        <f>IF(ISBLANK('Field Data'!B55),"BLANK",TEXT('Field Data'!B55,"mm/dd/yyyy"))</f>
        <v>07/09/2024</v>
      </c>
      <c r="C54" s="33">
        <f>IF(ISBLANK('Field Data'!K55),"BLANK",'Field Data'!K55)</f>
        <v>25</v>
      </c>
      <c r="D54" s="73" t="str">
        <f>IF(ISBLANK('Field Data'!J55),"BLANK",'Field Data'!J55)</f>
        <v>0-1</v>
      </c>
      <c r="E54" s="74">
        <f>IF(ISBLANK('Field Data'!Q88),"BLANK",'Field Data'!Q88)</f>
        <v>2.7</v>
      </c>
      <c r="F54" s="33">
        <f>IF(A54="Bridge","DNS",IFERROR(AVERAGE('Field Data'!N55:O55),"BLANK"))</f>
        <v>30</v>
      </c>
      <c r="G54" s="33">
        <f>IF(ISBLANK('Field Data'!V55),"BLANK",'Field Data'!V55)</f>
        <v>26.208</v>
      </c>
      <c r="H54" s="33">
        <f>IF(ISBLANK('Field Data'!Y55),"BLANK",'Field Data'!Y55)</f>
        <v>6.96</v>
      </c>
      <c r="I54" s="33">
        <f>IF(ISBLANK('Field Data'!Z55),"BLANK",'Field Data'!Z55)</f>
        <v>462.6</v>
      </c>
      <c r="J54" s="33">
        <f>IF(ISBLANK('Field Data'!AA55),"BLANK",'Field Data'!AA55)</f>
        <v>462.6</v>
      </c>
      <c r="K54" s="33">
        <f>IF(ISBLANK('Field Data'!AE55),"BLANK",'Field Data'!AE55)</f>
        <v>8.54</v>
      </c>
      <c r="L54" s="33">
        <f>IF(ISBLANK('Field Data'!AF55),"BLANK",'Field Data'!AF55)</f>
        <v>141.3</v>
      </c>
      <c r="M54" s="33" t="str">
        <f>IF(ISBLANK('Field Data'!AG55),"BLANK",'Field Data'!AG55)</f>
        <v>BLANK</v>
      </c>
      <c r="N54" s="33">
        <f>IF(ISBLANK('Field Data'!AI55),"BLANK",'Field Data'!AI55)</f>
        <v>2.12</v>
      </c>
      <c r="O54" s="33">
        <f>IF(ISBLANK('Field Data'!AJ55),"BLANK",'Field Data'!AJ55)</f>
        <v>1.92</v>
      </c>
      <c r="P54" s="33">
        <f>IF(ISBLANK('Field Data'!AK55),"BLANK",'Field Data'!AK55)</f>
        <v>8.27</v>
      </c>
      <c r="Q54" s="33">
        <f>IF(ISBLANK('Field Data'!AL55),"BLANK",'Field Data'!AL55)</f>
        <v>29.44</v>
      </c>
    </row>
    <row r="55" ht="15.75" customHeight="1">
      <c r="A55" s="33" t="str">
        <f>'Field Data'!A56</f>
        <v>Bridge</v>
      </c>
      <c r="B55" s="33" t="str">
        <f>IF(ISBLANK('Field Data'!B56),"BLANK",TEXT('Field Data'!B56,"mm/dd/yyyy"))</f>
        <v>07/09/2024</v>
      </c>
      <c r="C55" s="33">
        <f>IF(ISBLANK('Field Data'!K56),"BLANK",'Field Data'!K56)</f>
        <v>25</v>
      </c>
      <c r="D55" s="73" t="str">
        <f>IF(ISBLANK('Field Data'!J56),"BLANK",'Field Data'!J56)</f>
        <v>0-1</v>
      </c>
      <c r="E55" s="74">
        <f>IF(ISBLANK('Field Data'!Q89),"BLANK",'Field Data'!Q89)</f>
        <v>2.9</v>
      </c>
      <c r="F55" s="33" t="str">
        <f>IF(A55="Bridge","DNS",IFERROR(AVERAGE('Field Data'!N56:O56),"BLANK"))</f>
        <v>DNS</v>
      </c>
      <c r="G55" s="33">
        <f>IF(ISBLANK('Field Data'!V56),"BLANK",'Field Data'!V56)</f>
        <v>25.987</v>
      </c>
      <c r="H55" s="33" t="str">
        <f>IF(ISBLANK('Field Data'!Y56),"BLANK",'Field Data'!Y56)</f>
        <v>BLANK</v>
      </c>
      <c r="I55" s="33" t="str">
        <f>IF(ISBLANK('Field Data'!Z56),"BLANK",'Field Data'!Z56)</f>
        <v>BLANK</v>
      </c>
      <c r="J55" s="33" t="str">
        <f>IF(ISBLANK('Field Data'!AA56),"BLANK",'Field Data'!AA56)</f>
        <v>BLANK</v>
      </c>
      <c r="K55" s="33" t="str">
        <f>IF(ISBLANK('Field Data'!AE56),"BLANK",'Field Data'!AE56)</f>
        <v>BLANK</v>
      </c>
      <c r="L55" s="33" t="str">
        <f>IF(ISBLANK('Field Data'!AF56),"BLANK",'Field Data'!AF56)</f>
        <v>BLANK</v>
      </c>
      <c r="M55" s="33" t="str">
        <f>IF(ISBLANK('Field Data'!AG56),"BLANK",'Field Data'!AG56)</f>
        <v>BLANK</v>
      </c>
      <c r="N55" s="33" t="str">
        <f>IF(ISBLANK('Field Data'!AI56),"BLANK",'Field Data'!AI56)</f>
        <v>BLANK</v>
      </c>
      <c r="O55" s="33" t="str">
        <f>IF(ISBLANK('Field Data'!AJ56),"BLANK",'Field Data'!AJ56)</f>
        <v>BLANK</v>
      </c>
      <c r="P55" s="33" t="str">
        <f>IF(ISBLANK('Field Data'!AK56),"BLANK",'Field Data'!AK56)</f>
        <v>BLANK</v>
      </c>
      <c r="Q55" s="33" t="str">
        <f>IF(ISBLANK('Field Data'!AL56),"BLANK",'Field Data'!AL56)</f>
        <v>BLANK</v>
      </c>
    </row>
    <row r="56" ht="15.75" customHeight="1">
      <c r="A56" s="33" t="str">
        <f>'Field Data'!A57</f>
        <v>ODNR_2</v>
      </c>
      <c r="B56" s="33" t="str">
        <f>IF(ISBLANK('Field Data'!B57),"BLANK",TEXT('Field Data'!B57,"mm/dd/yyyy"))</f>
        <v>07/09/2024</v>
      </c>
      <c r="C56" s="33">
        <f>IF(ISBLANK('Field Data'!K57),"BLANK",'Field Data'!K57)</f>
        <v>25</v>
      </c>
      <c r="D56" s="73" t="str">
        <f>IF(ISBLANK('Field Data'!J57),"BLANK",'Field Data'!J57)</f>
        <v>0-1</v>
      </c>
      <c r="E56" s="74">
        <f>IF(ISBLANK('Field Data'!Q90),"BLANK",'Field Data'!Q90)</f>
        <v>3.4</v>
      </c>
      <c r="F56" s="33">
        <f>IF(A56="Bridge","DNS",IFERROR(AVERAGE('Field Data'!N57:O57),"BLANK"))</f>
        <v>55</v>
      </c>
      <c r="G56" s="33" t="str">
        <f>IF(ISBLANK('Field Data'!V57),"BLANK",'Field Data'!V57)</f>
        <v>BLANK</v>
      </c>
      <c r="H56" s="33" t="str">
        <f>IF(ISBLANK('Field Data'!Y57),"BLANK",'Field Data'!Y57)</f>
        <v>BLANK</v>
      </c>
      <c r="I56" s="33" t="str">
        <f>IF(ISBLANK('Field Data'!Z57),"BLANK",'Field Data'!Z57)</f>
        <v>BLANK</v>
      </c>
      <c r="J56" s="33" t="str">
        <f>IF(ISBLANK('Field Data'!AA57),"BLANK",'Field Data'!AA57)</f>
        <v>BLANK</v>
      </c>
      <c r="K56" s="33" t="str">
        <f>IF(ISBLANK('Field Data'!AE57),"BLANK",'Field Data'!AE57)</f>
        <v>BLANK</v>
      </c>
      <c r="L56" s="33" t="str">
        <f>IF(ISBLANK('Field Data'!AF57),"BLANK",'Field Data'!AF57)</f>
        <v>BLANK</v>
      </c>
      <c r="M56" s="33" t="str">
        <f>IF(ISBLANK('Field Data'!AG57),"BLANK",'Field Data'!AG57)</f>
        <v>BLANK</v>
      </c>
      <c r="N56" s="33" t="str">
        <f>IF(ISBLANK('Field Data'!AI57),"BLANK",'Field Data'!AI57)</f>
        <v>BLANK</v>
      </c>
      <c r="O56" s="33" t="str">
        <f>IF(ISBLANK('Field Data'!AJ57),"BLANK",'Field Data'!AJ57)</f>
        <v>BLANK</v>
      </c>
      <c r="P56" s="33" t="str">
        <f>IF(ISBLANK('Field Data'!AK57),"BLANK",'Field Data'!AK57)</f>
        <v>BLANK</v>
      </c>
      <c r="Q56" s="33" t="str">
        <f>IF(ISBLANK('Field Data'!AL57),"BLANK",'Field Data'!AL57)</f>
        <v>BLANK</v>
      </c>
    </row>
    <row r="57" ht="15.75" customHeight="1">
      <c r="A57" s="33" t="str">
        <f>'Field Data'!A58</f>
        <v>Buoy_2</v>
      </c>
      <c r="B57" s="33" t="str">
        <f>IF(ISBLANK('Field Data'!B58),"BLANK",TEXT('Field Data'!B58,"mm/dd/yyyy"))</f>
        <v>07/09/2024</v>
      </c>
      <c r="C57" s="33">
        <f>IF(ISBLANK('Field Data'!K58),"BLANK",'Field Data'!K58)</f>
        <v>26</v>
      </c>
      <c r="D57" s="73" t="str">
        <f>IF(ISBLANK('Field Data'!J58),"BLANK",'Field Data'!J58)</f>
        <v>0-1</v>
      </c>
      <c r="E57" s="74">
        <f>IF(ISBLANK('Field Data'!Q91),"BLANK",'Field Data'!Q91)</f>
        <v>1</v>
      </c>
      <c r="F57" s="33">
        <f>IF(A57="Bridge","DNS",IFERROR(AVERAGE('Field Data'!N58:O58),"BLANK"))</f>
        <v>55</v>
      </c>
      <c r="G57" s="33">
        <f>IF(ISBLANK('Field Data'!V58),"BLANK",'Field Data'!V58)</f>
        <v>25.999</v>
      </c>
      <c r="H57" s="33">
        <f>IF(ISBLANK('Field Data'!Y58),"BLANK",'Field Data'!Y58)</f>
        <v>7.21</v>
      </c>
      <c r="I57" s="33">
        <f>IF(ISBLANK('Field Data'!Z58),"BLANK",'Field Data'!Z58)</f>
        <v>396.7</v>
      </c>
      <c r="J57" s="33">
        <f>IF(ISBLANK('Field Data'!AA58),"BLANK",'Field Data'!AA58)</f>
        <v>396.7</v>
      </c>
      <c r="K57" s="33">
        <f>IF(ISBLANK('Field Data'!AE58),"BLANK",'Field Data'!AE58)</f>
        <v>8.5</v>
      </c>
      <c r="L57" s="33">
        <f>IF(ISBLANK('Field Data'!AF58),"BLANK",'Field Data'!AF58)</f>
        <v>139</v>
      </c>
      <c r="M57" s="33">
        <f>IF(ISBLANK('Field Data'!AG58),"BLANK",'Field Data'!AG58)</f>
        <v>3.29</v>
      </c>
      <c r="N57" s="33">
        <f>IF(ISBLANK('Field Data'!AI58),"BLANK",'Field Data'!AI58)</f>
        <v>0.94</v>
      </c>
      <c r="O57" s="33">
        <f>IF(ISBLANK('Field Data'!AJ58),"BLANK",'Field Data'!AJ58)</f>
        <v>1.01</v>
      </c>
      <c r="P57" s="33">
        <f>IF(ISBLANK('Field Data'!AK58),"BLANK",'Field Data'!AK58)</f>
        <v>3.02</v>
      </c>
      <c r="Q57" s="33">
        <f>IF(ISBLANK('Field Data'!AL58),"BLANK",'Field Data'!AL58)</f>
        <v>11.18</v>
      </c>
    </row>
    <row r="58" ht="15.75" customHeight="1">
      <c r="A58" s="33" t="str">
        <f>'Field Data'!A59</f>
        <v>ODNR_1</v>
      </c>
      <c r="B58" s="33" t="str">
        <f>IF(ISBLANK('Field Data'!B59),"BLANK",TEXT('Field Data'!B59,"mm/dd/yyyy"))</f>
        <v>07/09/2024</v>
      </c>
      <c r="C58" s="33">
        <f>IF(ISBLANK('Field Data'!K59),"BLANK",'Field Data'!K59)</f>
        <v>26</v>
      </c>
      <c r="D58" s="73" t="str">
        <f>IF(ISBLANK('Field Data'!J59),"BLANK",'Field Data'!J59)</f>
        <v>0-1</v>
      </c>
      <c r="E58" s="74" t="str">
        <f>IF(ISBLANK('Field Data'!Q92),"BLANK",'Field Data'!Q92)</f>
        <v>DNS</v>
      </c>
      <c r="F58" s="33">
        <f>IF(A58="Bridge","DNS",IFERROR(AVERAGE('Field Data'!N59:O59),"BLANK"))</f>
        <v>60</v>
      </c>
      <c r="G58" s="33">
        <f>IF(ISBLANK('Field Data'!V59),"BLANK",'Field Data'!V59)</f>
        <v>25.84</v>
      </c>
      <c r="H58" s="33">
        <f>IF(ISBLANK('Field Data'!Y59),"BLANK",'Field Data'!Y59)</f>
        <v>8.53</v>
      </c>
      <c r="I58" s="33">
        <f>IF(ISBLANK('Field Data'!Z59),"BLANK",'Field Data'!Z59)</f>
        <v>352.3</v>
      </c>
      <c r="J58" s="33">
        <f>IF(ISBLANK('Field Data'!AA59),"BLANK",'Field Data'!AA59)</f>
        <v>352.3</v>
      </c>
      <c r="K58" s="33">
        <f>IF(ISBLANK('Field Data'!AE59),"BLANK",'Field Data'!AE59)</f>
        <v>8.71</v>
      </c>
      <c r="L58" s="33">
        <f>IF(ISBLANK('Field Data'!AF59),"BLANK",'Field Data'!AF59)</f>
        <v>150.6</v>
      </c>
      <c r="M58" s="33">
        <f>IF(ISBLANK('Field Data'!AG59),"BLANK",'Field Data'!AG59)</f>
        <v>2.31</v>
      </c>
      <c r="N58" s="33">
        <f>IF(ISBLANK('Field Data'!AI59),"BLANK",'Field Data'!AI59)</f>
        <v>1.02</v>
      </c>
      <c r="O58" s="33">
        <f>IF(ISBLANK('Field Data'!AJ59),"BLANK",'Field Data'!AJ59)</f>
        <v>1.07</v>
      </c>
      <c r="P58" s="33" t="str">
        <f>IF(ISBLANK('Field Data'!AK59),"BLANK",'Field Data'!AK59)</f>
        <v>BLANK</v>
      </c>
      <c r="Q58" s="33">
        <f>IF(ISBLANK('Field Data'!AL59),"BLANK",'Field Data'!AL59)</f>
        <v>17.19</v>
      </c>
    </row>
    <row r="59" ht="15.75" customHeight="1">
      <c r="A59" s="33" t="str">
        <f>'Field Data'!A60</f>
        <v>EC_1163</v>
      </c>
      <c r="B59" s="33" t="str">
        <f>IF(ISBLANK('Field Data'!B60),"BLANK",TEXT('Field Data'!B60,"mm/dd/yyyy"))</f>
        <v>07/09/2024</v>
      </c>
      <c r="C59" s="33">
        <f>IF(ISBLANK('Field Data'!K60),"BLANK",'Field Data'!K60)</f>
        <v>26</v>
      </c>
      <c r="D59" s="73" t="str">
        <f>IF(ISBLANK('Field Data'!J60),"BLANK",'Field Data'!J60)</f>
        <v>0-1</v>
      </c>
      <c r="E59" s="74">
        <f>IF(ISBLANK('Field Data'!Q93),"BLANK",'Field Data'!Q93)</f>
        <v>1.1</v>
      </c>
      <c r="F59" s="33">
        <f>IF(A59="Bridge","DNS",IFERROR(AVERAGE('Field Data'!N60:O60),"BLANK"))</f>
        <v>60.5</v>
      </c>
      <c r="G59" s="33">
        <f>IF(ISBLANK('Field Data'!V60),"BLANK",'Field Data'!V60)</f>
        <v>25.798</v>
      </c>
      <c r="H59" s="33">
        <f>IF(ISBLANK('Field Data'!Y60),"BLANK",'Field Data'!Y60)</f>
        <v>8.74</v>
      </c>
      <c r="I59" s="33">
        <f>IF(ISBLANK('Field Data'!Z60),"BLANK",'Field Data'!Z60)</f>
        <v>353.7</v>
      </c>
      <c r="J59" s="33">
        <f>IF(ISBLANK('Field Data'!AA60),"BLANK",'Field Data'!AA60)</f>
        <v>353.7</v>
      </c>
      <c r="K59" s="33">
        <f>IF(ISBLANK('Field Data'!AE60),"BLANK",'Field Data'!AE60)</f>
        <v>8.73</v>
      </c>
      <c r="L59" s="33">
        <f>IF(ISBLANK('Field Data'!AF60),"BLANK",'Field Data'!AF60)</f>
        <v>151.5</v>
      </c>
      <c r="M59" s="33">
        <f>IF(ISBLANK('Field Data'!AG60),"BLANK",'Field Data'!AG60)</f>
        <v>1.31</v>
      </c>
      <c r="N59" s="33" t="str">
        <f>IF(ISBLANK('Field Data'!AI60),"BLANK",'Field Data'!AI60)</f>
        <v>BLANK</v>
      </c>
      <c r="O59" s="33" t="str">
        <f>IF(ISBLANK('Field Data'!AJ60),"BLANK",'Field Data'!AJ60)</f>
        <v>BLANK</v>
      </c>
      <c r="P59" s="33">
        <f>IF(ISBLANK('Field Data'!AK60),"BLANK",'Field Data'!AK60)</f>
        <v>4.75</v>
      </c>
      <c r="Q59" s="33" t="str">
        <f>IF(ISBLANK('Field Data'!AL60),"BLANK",'Field Data'!AL60)</f>
        <v>BLANK</v>
      </c>
    </row>
    <row r="60" ht="15.75" customHeight="1">
      <c r="A60" s="33" t="str">
        <f>'Field Data'!A61</f>
        <v>Causeway</v>
      </c>
      <c r="B60" s="33" t="str">
        <f>IF(ISBLANK('Field Data'!B61),"BLANK",TEXT('Field Data'!B61,"mm/dd/yyyy"))</f>
        <v>07/09/2024</v>
      </c>
      <c r="C60" s="33">
        <f>IF(ISBLANK('Field Data'!K61),"BLANK",'Field Data'!K61)</f>
        <v>26</v>
      </c>
      <c r="D60" s="73" t="str">
        <f>IF(ISBLANK('Field Data'!J61),"BLANK",'Field Data'!J61)</f>
        <v>0-1</v>
      </c>
      <c r="E60" s="74">
        <f>IF(ISBLANK('Field Data'!Q94),"BLANK",'Field Data'!Q94)</f>
        <v>1.6</v>
      </c>
      <c r="F60" s="33">
        <f>IF(A60="Bridge","DNS",IFERROR(AVERAGE('Field Data'!N61:O61),"BLANK"))</f>
        <v>47.5</v>
      </c>
      <c r="G60" s="33">
        <f>IF(ISBLANK('Field Data'!V61),"BLANK",'Field Data'!V61)</f>
        <v>25.697</v>
      </c>
      <c r="H60" s="33">
        <f>IF(ISBLANK('Field Data'!Y61),"BLANK",'Field Data'!Y61)</f>
        <v>7.12</v>
      </c>
      <c r="I60" s="33">
        <f>IF(ISBLANK('Field Data'!Z61),"BLANK",'Field Data'!Z61)</f>
        <v>346.1</v>
      </c>
      <c r="J60" s="33">
        <f>IF(ISBLANK('Field Data'!AA61),"BLANK",'Field Data'!AA61)</f>
        <v>346.1</v>
      </c>
      <c r="K60" s="33">
        <f>IF(ISBLANK('Field Data'!AE61),"BLANK",'Field Data'!AE61)</f>
        <v>8.49</v>
      </c>
      <c r="L60" s="33">
        <f>IF(ISBLANK('Field Data'!AF61),"BLANK",'Field Data'!AF61)</f>
        <v>138.8</v>
      </c>
      <c r="M60" s="33">
        <f>IF(ISBLANK('Field Data'!AG61),"BLANK",'Field Data'!AG61)</f>
        <v>4.31</v>
      </c>
      <c r="N60" s="33" t="str">
        <f>IF(ISBLANK('Field Data'!AI61),"BLANK",'Field Data'!AI61)</f>
        <v>BLANK</v>
      </c>
      <c r="O60" s="33" t="str">
        <f>IF(ISBLANK('Field Data'!AJ61),"BLANK",'Field Data'!AJ61)</f>
        <v>BLANK</v>
      </c>
      <c r="P60" s="33" t="str">
        <f>IF(ISBLANK('Field Data'!AK61),"BLANK",'Field Data'!AK61)</f>
        <v>BLANK</v>
      </c>
      <c r="Q60" s="33" t="str">
        <f>IF(ISBLANK('Field Data'!AL61),"BLANK",'Field Data'!AL61)</f>
        <v>BLANK</v>
      </c>
    </row>
    <row r="61" ht="15.75" customHeight="1">
      <c r="A61" s="33" t="str">
        <f>'Field Data'!A62</f>
        <v>Bells</v>
      </c>
      <c r="B61" s="33" t="str">
        <f>IF(ISBLANK('Field Data'!B62),"BLANK",TEXT('Field Data'!B62,"mm/dd/yyyy"))</f>
        <v>07/09/2024</v>
      </c>
      <c r="C61" s="33">
        <f>IF(ISBLANK('Field Data'!K62),"BLANK",'Field Data'!K62)</f>
        <v>26</v>
      </c>
      <c r="D61" s="73" t="str">
        <f>IF(ISBLANK('Field Data'!J62),"BLANK",'Field Data'!J62)</f>
        <v>0-1</v>
      </c>
      <c r="E61" s="74">
        <f>IF(ISBLANK('Field Data'!Q95),"BLANK",'Field Data'!Q95)</f>
        <v>2.1</v>
      </c>
      <c r="F61" s="33">
        <f>IF(A61="Bridge","DNS",IFERROR(AVERAGE('Field Data'!N62:O62),"BLANK"))</f>
        <v>127.5</v>
      </c>
      <c r="G61" s="33">
        <f>IF(ISBLANK('Field Data'!V62),"BLANK",'Field Data'!V62)</f>
        <v>25.401</v>
      </c>
      <c r="H61" s="33">
        <f>IF(ISBLANK('Field Data'!Y62),"BLANK",'Field Data'!Y62)</f>
        <v>10.29</v>
      </c>
      <c r="I61" s="33">
        <f>IF(ISBLANK('Field Data'!Z62),"BLANK",'Field Data'!Z62)</f>
        <v>274.6</v>
      </c>
      <c r="J61" s="33">
        <f>IF(ISBLANK('Field Data'!AA62),"BLANK",'Field Data'!AA62)</f>
        <v>276.7</v>
      </c>
      <c r="K61" s="33">
        <f>IF(ISBLANK('Field Data'!AE62),"BLANK",'Field Data'!AE62)</f>
        <v>8.93</v>
      </c>
      <c r="L61" s="33">
        <f>IF(ISBLANK('Field Data'!AF62),"BLANK",'Field Data'!AF62)</f>
        <v>162.1</v>
      </c>
      <c r="M61" s="33">
        <f>IF(ISBLANK('Field Data'!AG62),"BLANK",'Field Data'!AG62)</f>
        <v>-2.48</v>
      </c>
      <c r="N61" s="33">
        <f>IF(ISBLANK('Field Data'!AI62),"BLANK",'Field Data'!AI62)</f>
        <v>0</v>
      </c>
      <c r="O61" s="33">
        <f>IF(ISBLANK('Field Data'!AJ62),"BLANK",'Field Data'!AJ62)</f>
        <v>0.29</v>
      </c>
      <c r="P61" s="33">
        <f>IF(ISBLANK('Field Data'!AK62),"BLANK",'Field Data'!AK62)</f>
        <v>1.19</v>
      </c>
      <c r="Q61" s="33">
        <f>IF(ISBLANK('Field Data'!AL62),"BLANK",'Field Data'!AL62)</f>
        <v>4.82</v>
      </c>
    </row>
    <row r="62" ht="15.75" customHeight="1">
      <c r="A62" s="33" t="str">
        <f>'Field Data'!A63</f>
        <v>Muddy Creek</v>
      </c>
      <c r="B62" s="33" t="str">
        <f>IF(ISBLANK('Field Data'!B63),"BLANK",TEXT('Field Data'!B63,"mm/dd/yyyy"))</f>
        <v>07/17/2024</v>
      </c>
      <c r="C62" s="33">
        <f>IF(ISBLANK('Field Data'!K63),"BLANK",'Field Data'!K63)</f>
        <v>24</v>
      </c>
      <c r="D62" s="73" t="str">
        <f>IF(ISBLANK('Field Data'!J63),"BLANK",'Field Data'!J63)</f>
        <v>&lt;1</v>
      </c>
      <c r="E62" s="74">
        <f>IF(ISBLANK('Field Data'!Q96),"BLANK",'Field Data'!Q96)</f>
        <v>3.5</v>
      </c>
      <c r="F62" s="33">
        <f>IF(A62="Bridge","DNS",IFERROR(AVERAGE('Field Data'!N63:O63),"BLANK"))</f>
        <v>19.5</v>
      </c>
      <c r="G62" s="33">
        <f>IF(ISBLANK('Field Data'!V63),"BLANK",'Field Data'!V63)</f>
        <v>26.748</v>
      </c>
      <c r="H62" s="33">
        <f>IF(ISBLANK('Field Data'!Y63),"BLANK",'Field Data'!Y63)</f>
        <v>6.04</v>
      </c>
      <c r="I62" s="33">
        <f>IF(ISBLANK('Field Data'!Z63),"BLANK",'Field Data'!Z63)</f>
        <v>590.8</v>
      </c>
      <c r="J62" s="33">
        <f>IF(ISBLANK('Field Data'!AA63),"BLANK",'Field Data'!AA63)</f>
        <v>610.6</v>
      </c>
      <c r="K62" s="33">
        <f>IF(ISBLANK('Field Data'!AE63),"BLANK",'Field Data'!AE63)</f>
        <v>8.24</v>
      </c>
      <c r="L62" s="33">
        <f>IF(ISBLANK('Field Data'!AF63),"BLANK",'Field Data'!AF63)</f>
        <v>125.6</v>
      </c>
      <c r="M62" s="33">
        <f>IF(ISBLANK('Field Data'!AG63),"BLANK",'Field Data'!AG63)</f>
        <v>36.59</v>
      </c>
      <c r="N62" s="33">
        <f>IF(ISBLANK('Field Data'!AI63),"BLANK",'Field Data'!AI63)</f>
        <v>3.23</v>
      </c>
      <c r="O62" s="33">
        <f>IF(ISBLANK('Field Data'!AJ63),"BLANK",'Field Data'!AJ63)</f>
        <v>3.23</v>
      </c>
      <c r="P62" s="33">
        <f>IF(ISBLANK('Field Data'!AK63),"BLANK",'Field Data'!AK63)</f>
        <v>16.27</v>
      </c>
      <c r="Q62" s="33">
        <f>IF(ISBLANK('Field Data'!AL63),"BLANK",'Field Data'!AL63)</f>
        <v>57.29</v>
      </c>
    </row>
    <row r="63" ht="15.75" customHeight="1">
      <c r="A63" s="33" t="str">
        <f>'Field Data'!A64</f>
        <v>ODNR_4</v>
      </c>
      <c r="B63" s="33" t="str">
        <f>IF(ISBLANK('Field Data'!B64),"BLANK",TEXT('Field Data'!B64,"mm/dd/yyyy"))</f>
        <v>07/17/2024</v>
      </c>
      <c r="C63" s="33">
        <f>IF(ISBLANK('Field Data'!K64),"BLANK",'Field Data'!K64)</f>
        <v>24</v>
      </c>
      <c r="D63" s="73" t="str">
        <f>IF(ISBLANK('Field Data'!J64),"BLANK",'Field Data'!J64)</f>
        <v>&lt;1</v>
      </c>
      <c r="E63" s="74">
        <f>IF(ISBLANK('Field Data'!Q97),"BLANK",'Field Data'!Q97)</f>
        <v>2.3</v>
      </c>
      <c r="F63" s="33">
        <f>IF(A63="Bridge","DNS",IFERROR(AVERAGE('Field Data'!N64:O64),"BLANK"))</f>
        <v>30</v>
      </c>
      <c r="G63" s="33">
        <f>IF(ISBLANK('Field Data'!V64),"BLANK",'Field Data'!V64)</f>
        <v>26.847</v>
      </c>
      <c r="H63" s="33">
        <f>IF(ISBLANK('Field Data'!Y64),"BLANK",'Field Data'!Y64)</f>
        <v>5.32</v>
      </c>
      <c r="I63" s="33">
        <f>IF(ISBLANK('Field Data'!Z64),"BLANK",'Field Data'!Z64)</f>
        <v>464.2</v>
      </c>
      <c r="J63" s="33">
        <f>IF(ISBLANK('Field Data'!AA64),"BLANK",'Field Data'!AA64)</f>
        <v>480.5</v>
      </c>
      <c r="K63" s="33">
        <f>IF(ISBLANK('Field Data'!AE64),"BLANK",'Field Data'!AE64)</f>
        <v>8.21</v>
      </c>
      <c r="L63" s="33">
        <f>IF(ISBLANK('Field Data'!AF64),"BLANK",'Field Data'!AF64)</f>
        <v>123.6</v>
      </c>
      <c r="M63" s="33">
        <f>IF(ISBLANK('Field Data'!AG64),"BLANK",'Field Data'!AG64)</f>
        <v>18.22</v>
      </c>
      <c r="N63" s="33">
        <f>IF(ISBLANK('Field Data'!AI64),"BLANK",'Field Data'!AI64)</f>
        <v>3.12</v>
      </c>
      <c r="O63" s="33">
        <f>IF(ISBLANK('Field Data'!AJ64),"BLANK",'Field Data'!AJ64)</f>
        <v>2.69</v>
      </c>
      <c r="P63" s="33">
        <f>IF(ISBLANK('Field Data'!AK64),"BLANK",'Field Data'!AK64)</f>
        <v>9.24</v>
      </c>
      <c r="Q63" s="33">
        <f>IF(ISBLANK('Field Data'!AL64),"BLANK",'Field Data'!AL64)</f>
        <v>32.84</v>
      </c>
    </row>
    <row r="64" ht="15.75" customHeight="1">
      <c r="A64" s="33" t="str">
        <f>'Field Data'!A65</f>
        <v>ODNR_6</v>
      </c>
      <c r="B64" s="33" t="str">
        <f>IF(ISBLANK('Field Data'!B65),"BLANK",TEXT('Field Data'!B65,"mm/dd/yyyy"))</f>
        <v>07/17/2024</v>
      </c>
      <c r="C64" s="33">
        <f>IF(ISBLANK('Field Data'!K65),"BLANK",'Field Data'!K65)</f>
        <v>24</v>
      </c>
      <c r="D64" s="73" t="str">
        <f>IF(ISBLANK('Field Data'!J65),"BLANK",'Field Data'!J65)</f>
        <v>&lt;1</v>
      </c>
      <c r="E64" s="74">
        <f>IF(ISBLANK('Field Data'!Q98),"BLANK",'Field Data'!Q98)</f>
        <v>2.7</v>
      </c>
      <c r="F64" s="33">
        <f>IF(A64="Bridge","DNS",IFERROR(AVERAGE('Field Data'!N65:O65),"BLANK"))</f>
        <v>27.5</v>
      </c>
      <c r="G64" s="33">
        <f>IF(ISBLANK('Field Data'!V65),"BLANK",'Field Data'!V65)</f>
        <v>26.543</v>
      </c>
      <c r="H64" s="33">
        <f>IF(ISBLANK('Field Data'!Y65),"BLANK",'Field Data'!Y65)</f>
        <v>5.69</v>
      </c>
      <c r="I64" s="33">
        <f>IF(ISBLANK('Field Data'!Z65),"BLANK",'Field Data'!Z65)</f>
        <v>483.7</v>
      </c>
      <c r="J64" s="33">
        <f>IF(ISBLANK('Field Data'!AA65),"BLANK",'Field Data'!AA65)</f>
        <v>498</v>
      </c>
      <c r="K64" s="33">
        <f>IF(ISBLANK('Field Data'!AE65),"BLANK",'Field Data'!AE65)</f>
        <v>7.99</v>
      </c>
      <c r="L64" s="33">
        <f>IF(ISBLANK('Field Data'!AF65),"BLANK",'Field Data'!AF65)</f>
        <v>111.6</v>
      </c>
      <c r="M64" s="33">
        <f>IF(ISBLANK('Field Data'!AG65),"BLANK",'Field Data'!AG65)</f>
        <v>19</v>
      </c>
      <c r="N64" s="33">
        <f>IF(ISBLANK('Field Data'!AI65),"BLANK",'Field Data'!AI65)</f>
        <v>2.17</v>
      </c>
      <c r="O64" s="33">
        <f>IF(ISBLANK('Field Data'!AJ65),"BLANK",'Field Data'!AJ65)</f>
        <v>1.96</v>
      </c>
      <c r="P64" s="33">
        <f>IF(ISBLANK('Field Data'!AK65),"BLANK",'Field Data'!AK65)</f>
        <v>6.43</v>
      </c>
      <c r="Q64" s="33">
        <f>IF(ISBLANK('Field Data'!AL65),"BLANK",'Field Data'!AL65)</f>
        <v>23.05</v>
      </c>
    </row>
    <row r="65" ht="15.75" customHeight="1">
      <c r="A65" s="33" t="str">
        <f>'Field Data'!A66</f>
        <v>Bridge</v>
      </c>
      <c r="B65" s="33" t="str">
        <f>IF(ISBLANK('Field Data'!B66),"BLANK",TEXT('Field Data'!B66,"mm/dd/yyyy"))</f>
        <v>07/17/2024</v>
      </c>
      <c r="C65" s="33">
        <f>IF(ISBLANK('Field Data'!K66),"BLANK",'Field Data'!K66)</f>
        <v>24</v>
      </c>
      <c r="D65" s="73" t="str">
        <f>IF(ISBLANK('Field Data'!J66),"BLANK",'Field Data'!J66)</f>
        <v>&lt;1</v>
      </c>
      <c r="E65" s="74">
        <f>IF(ISBLANK('Field Data'!Q99),"BLANK",'Field Data'!Q99)</f>
        <v>3</v>
      </c>
      <c r="F65" s="33" t="str">
        <f>IF(A65="Bridge","DNS",IFERROR(AVERAGE('Field Data'!N66:O66),"BLANK"))</f>
        <v>DNS</v>
      </c>
      <c r="G65" s="33">
        <f>IF(ISBLANK('Field Data'!V66),"BLANK",'Field Data'!V66)</f>
        <v>26.679</v>
      </c>
      <c r="H65" s="33">
        <f>IF(ISBLANK('Field Data'!Y66),"BLANK",'Field Data'!Y66)</f>
        <v>6.21</v>
      </c>
      <c r="I65" s="33">
        <f>IF(ISBLANK('Field Data'!Z66),"BLANK",'Field Data'!Z66)</f>
        <v>449.6</v>
      </c>
      <c r="J65" s="33">
        <f>IF(ISBLANK('Field Data'!AA66),"BLANK",'Field Data'!AA66)</f>
        <v>464.1</v>
      </c>
      <c r="K65" s="33">
        <f>IF(ISBLANK('Field Data'!AE66),"BLANK",'Field Data'!AE66)</f>
        <v>8.12</v>
      </c>
      <c r="L65" s="33">
        <f>IF(ISBLANK('Field Data'!AF66),"BLANK",'Field Data'!AF66)</f>
        <v>118.9</v>
      </c>
      <c r="M65" s="33">
        <f>IF(ISBLANK('Field Data'!AG66),"BLANK",'Field Data'!AG66)</f>
        <v>28.72</v>
      </c>
      <c r="N65" s="33">
        <f>IF(ISBLANK('Field Data'!AI66),"BLANK",'Field Data'!AI66)</f>
        <v>2.21</v>
      </c>
      <c r="O65" s="33">
        <f>IF(ISBLANK('Field Data'!AJ66),"BLANK",'Field Data'!AJ66)</f>
        <v>1.99</v>
      </c>
      <c r="P65" s="33">
        <f>IF(ISBLANK('Field Data'!AK66),"BLANK",'Field Data'!AK66)</f>
        <v>5.54</v>
      </c>
      <c r="Q65" s="33">
        <f>IF(ISBLANK('Field Data'!AL66),"BLANK",'Field Data'!AL66)</f>
        <v>19.95</v>
      </c>
    </row>
    <row r="66" ht="15.75" customHeight="1">
      <c r="A66" s="33" t="str">
        <f>'Field Data'!A67</f>
        <v>ODNR_2</v>
      </c>
      <c r="B66" s="33" t="str">
        <f>IF(ISBLANK('Field Data'!B67),"BLANK",TEXT('Field Data'!B67,"mm/dd/yyyy"))</f>
        <v>07/17/2024</v>
      </c>
      <c r="C66" s="33">
        <f>IF(ISBLANK('Field Data'!K67),"BLANK",'Field Data'!K67)</f>
        <v>25</v>
      </c>
      <c r="D66" s="73" t="str">
        <f>IF(ISBLANK('Field Data'!J67),"BLANK",'Field Data'!J67)</f>
        <v>&lt;1</v>
      </c>
      <c r="E66" s="74">
        <f>IF(ISBLANK('Field Data'!Q100),"BLANK",'Field Data'!Q100)</f>
        <v>3.4</v>
      </c>
      <c r="F66" s="33">
        <f>IF(A66="Bridge","DNS",IFERROR(AVERAGE('Field Data'!N67:O67),"BLANK"))</f>
        <v>45</v>
      </c>
      <c r="G66" s="33">
        <f>IF(ISBLANK('Field Data'!V67),"BLANK",'Field Data'!V67)</f>
        <v>26.207</v>
      </c>
      <c r="H66" s="33">
        <f>IF(ISBLANK('Field Data'!Y67),"BLANK",'Field Data'!Y67)</f>
        <v>6.94</v>
      </c>
      <c r="I66" s="33">
        <f>IF(ISBLANK('Field Data'!Z67),"BLANK",'Field Data'!Z67)</f>
        <v>370.8</v>
      </c>
      <c r="J66" s="33">
        <f>IF(ISBLANK('Field Data'!AA67),"BLANK",'Field Data'!AA67)</f>
        <v>379.4</v>
      </c>
      <c r="K66" s="33">
        <f>IF(ISBLANK('Field Data'!AE67),"BLANK",'Field Data'!AE67)</f>
        <v>8.42</v>
      </c>
      <c r="L66" s="33">
        <f>IF(ISBLANK('Field Data'!AF67),"BLANK",'Field Data'!AF67)</f>
        <v>135.2</v>
      </c>
      <c r="M66" s="33">
        <f>IF(ISBLANK('Field Data'!AG67),"BLANK",'Field Data'!AG67)</f>
        <v>5.51</v>
      </c>
      <c r="N66" s="33">
        <f>IF(ISBLANK('Field Data'!AI67),"BLANK",'Field Data'!AI67)</f>
        <v>1.91</v>
      </c>
      <c r="O66" s="33">
        <f>IF(ISBLANK('Field Data'!AJ67),"BLANK",'Field Data'!AJ67)</f>
        <v>1.76</v>
      </c>
      <c r="P66" s="33">
        <f>IF(ISBLANK('Field Data'!AK67),"BLANK",'Field Data'!AK67)</f>
        <v>4.89</v>
      </c>
      <c r="Q66" s="33">
        <f>IF(ISBLANK('Field Data'!AL67),"BLANK",'Field Data'!AL67)</f>
        <v>17.68</v>
      </c>
    </row>
    <row r="67" ht="15.75" customHeight="1">
      <c r="A67" s="33" t="str">
        <f>'Field Data'!A68</f>
        <v>Buoy_2</v>
      </c>
      <c r="B67" s="33" t="str">
        <f>IF(ISBLANK('Field Data'!B68),"BLANK",TEXT('Field Data'!B68,"mm/dd/yyyy"))</f>
        <v>07/17/2024</v>
      </c>
      <c r="C67" s="33">
        <f>IF(ISBLANK('Field Data'!K68),"BLANK",'Field Data'!K68)</f>
        <v>25</v>
      </c>
      <c r="D67" s="73" t="str">
        <f>IF(ISBLANK('Field Data'!J68),"BLANK",'Field Data'!J68)</f>
        <v>&lt;1</v>
      </c>
      <c r="E67" s="74">
        <f>IF(ISBLANK('Field Data'!Q101),"BLANK",'Field Data'!Q101)</f>
        <v>1.2</v>
      </c>
      <c r="F67" s="33">
        <f>IF(A67="Bridge","DNS",IFERROR(AVERAGE('Field Data'!N68:O68),"BLANK"))</f>
        <v>60</v>
      </c>
      <c r="G67" s="33">
        <f>IF(ISBLANK('Field Data'!V68),"BLANK",'Field Data'!V68)</f>
        <v>25.238</v>
      </c>
      <c r="H67" s="33">
        <f>IF(ISBLANK('Field Data'!Y68),"BLANK",'Field Data'!Y68)</f>
        <v>7.74</v>
      </c>
      <c r="I67" s="33">
        <f>IF(ISBLANK('Field Data'!Z68),"BLANK",'Field Data'!Z68)</f>
        <v>327.3</v>
      </c>
      <c r="J67" s="33">
        <f>IF(ISBLANK('Field Data'!AA68),"BLANK",'Field Data'!AA68)</f>
        <v>328.8</v>
      </c>
      <c r="K67" s="33">
        <f>IF(ISBLANK('Field Data'!AE68),"BLANK",'Field Data'!AE68)</f>
        <v>8.38</v>
      </c>
      <c r="L67" s="33">
        <f>IF(ISBLANK('Field Data'!AF68),"BLANK",'Field Data'!AF68)</f>
        <v>132.8</v>
      </c>
      <c r="M67" s="33">
        <f>IF(ISBLANK('Field Data'!AG68),"BLANK",'Field Data'!AG68)</f>
        <v>5.78</v>
      </c>
      <c r="N67" s="33">
        <f>IF(ISBLANK('Field Data'!AI68),"BLANK",'Field Data'!AI68)</f>
        <v>1.24</v>
      </c>
      <c r="O67" s="33">
        <f>IF(ISBLANK('Field Data'!AJ68),"BLANK",'Field Data'!AJ68)</f>
        <v>1.25</v>
      </c>
      <c r="P67" s="33">
        <f>IF(ISBLANK('Field Data'!AK68),"BLANK",'Field Data'!AK68)</f>
        <v>5.48</v>
      </c>
      <c r="Q67" s="33">
        <f>IF(ISBLANK('Field Data'!AL68),"BLANK",'Field Data'!AL68)</f>
        <v>19.74</v>
      </c>
    </row>
    <row r="68" ht="15.75" customHeight="1">
      <c r="A68" s="33" t="str">
        <f>'Field Data'!A69</f>
        <v>ODNR_1</v>
      </c>
      <c r="B68" s="33" t="str">
        <f>IF(ISBLANK('Field Data'!B69),"BLANK",TEXT('Field Data'!B69,"mm/dd/yyyy"))</f>
        <v>07/17/2024</v>
      </c>
      <c r="C68" s="33">
        <f>IF(ISBLANK('Field Data'!K69),"BLANK",'Field Data'!K69)</f>
        <v>25</v>
      </c>
      <c r="D68" s="73" t="str">
        <f>IF(ISBLANK('Field Data'!J69),"BLANK",'Field Data'!J69)</f>
        <v>&lt;1</v>
      </c>
      <c r="E68" s="74">
        <f>IF(ISBLANK('Field Data'!Q102),"BLANK",'Field Data'!Q102)</f>
        <v>9.5</v>
      </c>
      <c r="F68" s="33">
        <f>IF(A68="Bridge","DNS",IFERROR(AVERAGE('Field Data'!N69:O69),"BLANK"))</f>
        <v>56.5</v>
      </c>
      <c r="G68" s="33">
        <f>IF(ISBLANK('Field Data'!V69),"BLANK",'Field Data'!V69)</f>
        <v>24.807</v>
      </c>
      <c r="H68" s="33">
        <f>IF(ISBLANK('Field Data'!Y69),"BLANK",'Field Data'!Y69)</f>
        <v>7.85</v>
      </c>
      <c r="I68" s="33">
        <f>IF(ISBLANK('Field Data'!Z69),"BLANK",'Field Data'!Z69)</f>
        <v>313.4</v>
      </c>
      <c r="J68" s="33">
        <f>IF(ISBLANK('Field Data'!AA69),"BLANK",'Field Data'!AA69)</f>
        <v>312.2</v>
      </c>
      <c r="K68" s="33">
        <f>IF(ISBLANK('Field Data'!AE69),"BLANK",'Field Data'!AE69)</f>
        <v>8.4</v>
      </c>
      <c r="L68" s="33">
        <f>IF(ISBLANK('Field Data'!AF69),"BLANK",'Field Data'!AF69)</f>
        <v>133.4</v>
      </c>
      <c r="M68" s="33">
        <f>IF(ISBLANK('Field Data'!AG69),"BLANK",'Field Data'!AG69)</f>
        <v>3.37</v>
      </c>
      <c r="N68" s="33">
        <f>IF(ISBLANK('Field Data'!AI69),"BLANK",'Field Data'!AI69)</f>
        <v>0.88</v>
      </c>
      <c r="O68" s="33">
        <f>IF(ISBLANK('Field Data'!AJ69),"BLANK",'Field Data'!AJ69)</f>
        <v>0.97</v>
      </c>
      <c r="P68" s="33">
        <f>IF(ISBLANK('Field Data'!AK69),"BLANK",'Field Data'!AK69)</f>
        <v>3.35</v>
      </c>
      <c r="Q68" s="33">
        <f>IF(ISBLANK('Field Data'!AL69),"BLANK",'Field Data'!AL69)</f>
        <v>12.33</v>
      </c>
    </row>
    <row r="69" ht="15.75" customHeight="1">
      <c r="A69" s="33" t="str">
        <f>'Field Data'!A70</f>
        <v>EC_1163</v>
      </c>
      <c r="B69" s="33" t="str">
        <f>IF(ISBLANK('Field Data'!B70),"BLANK",TEXT('Field Data'!B70,"mm/dd/yyyy"))</f>
        <v>07/17/2024</v>
      </c>
      <c r="C69" s="33">
        <f>IF(ISBLANK('Field Data'!K70),"BLANK",'Field Data'!K70)</f>
        <v>26</v>
      </c>
      <c r="D69" s="73" t="str">
        <f>IF(ISBLANK('Field Data'!J70),"BLANK",'Field Data'!J70)</f>
        <v>&lt;1</v>
      </c>
      <c r="E69" s="74">
        <f>IF(ISBLANK('Field Data'!Q103),"BLANK",'Field Data'!Q103)</f>
        <v>1</v>
      </c>
      <c r="F69" s="33">
        <f>IF(A69="Bridge","DNS",IFERROR(AVERAGE('Field Data'!N70:O70),"BLANK"))</f>
        <v>76</v>
      </c>
      <c r="G69" s="33">
        <f>IF(ISBLANK('Field Data'!V70),"BLANK",'Field Data'!V70)</f>
        <v>24.259</v>
      </c>
      <c r="H69" s="33">
        <f>IF(ISBLANK('Field Data'!Y70),"BLANK",'Field Data'!Y70)</f>
        <v>7.65</v>
      </c>
      <c r="I69" s="33">
        <f>IF(ISBLANK('Field Data'!Z70),"BLANK",'Field Data'!Z70)</f>
        <v>291.5</v>
      </c>
      <c r="J69" s="33">
        <f>IF(ISBLANK('Field Data'!AA70),"BLANK",'Field Data'!AA70)</f>
        <v>287.4</v>
      </c>
      <c r="K69" s="33">
        <f>IF(ISBLANK('Field Data'!AE70),"BLANK",'Field Data'!AE70)</f>
        <v>8.39</v>
      </c>
      <c r="L69" s="33">
        <f>IF(ISBLANK('Field Data'!AF70),"BLANK",'Field Data'!AF70)</f>
        <v>132.9</v>
      </c>
      <c r="M69" s="33">
        <f>IF(ISBLANK('Field Data'!AG70),"BLANK",'Field Data'!AG70)</f>
        <v>0.17</v>
      </c>
      <c r="N69" s="33">
        <f>IF(ISBLANK('Field Data'!AI70),"BLANK",'Field Data'!AI70)</f>
        <v>0.61</v>
      </c>
      <c r="O69" s="33">
        <f>IF(ISBLANK('Field Data'!AJ70),"BLANK",'Field Data'!AJ70)</f>
        <v>0.76</v>
      </c>
      <c r="P69" s="33">
        <f>IF(ISBLANK('Field Data'!AK70),"BLANK",'Field Data'!AK70)</f>
        <v>4.86</v>
      </c>
      <c r="Q69" s="33">
        <f>IF(ISBLANK('Field Data'!AL70),"BLANK",'Field Data'!AL70)</f>
        <v>17.6</v>
      </c>
    </row>
    <row r="70" ht="15.75" customHeight="1">
      <c r="A70" s="33" t="str">
        <f>'Field Data'!A71</f>
        <v>Causeway</v>
      </c>
      <c r="B70" s="33" t="str">
        <f>IF(ISBLANK('Field Data'!B71),"BLANK",TEXT('Field Data'!B71,"mm/dd/yyyy"))</f>
        <v>07/17/2024</v>
      </c>
      <c r="C70" s="33">
        <f>IF(ISBLANK('Field Data'!K71),"BLANK",'Field Data'!K71)</f>
        <v>26</v>
      </c>
      <c r="D70" s="73" t="str">
        <f>IF(ISBLANK('Field Data'!J71),"BLANK",'Field Data'!J71)</f>
        <v>&lt;1</v>
      </c>
      <c r="E70" s="74">
        <f>IF(ISBLANK('Field Data'!Q104),"BLANK",'Field Data'!Q104)</f>
        <v>1.6</v>
      </c>
      <c r="F70" s="33">
        <f>IF(A70="Bridge","DNS",IFERROR(AVERAGE('Field Data'!N71:O71),"BLANK"))</f>
        <v>50</v>
      </c>
      <c r="G70" s="33">
        <f>IF(ISBLANK('Field Data'!V71),"BLANK",'Field Data'!V71)</f>
        <v>26.587</v>
      </c>
      <c r="H70" s="33">
        <f>IF(ISBLANK('Field Data'!Y71),"BLANK",'Field Data'!Y71)</f>
        <v>9.3</v>
      </c>
      <c r="I70" s="33">
        <f>IF(ISBLANK('Field Data'!Z71),"BLANK",'Field Data'!Z71)</f>
        <v>344.3</v>
      </c>
      <c r="J70" s="33">
        <f>IF(ISBLANK('Field Data'!AA71),"BLANK",'Field Data'!AA71)</f>
        <v>354.7</v>
      </c>
      <c r="K70" s="33">
        <f>IF(ISBLANK('Field Data'!AE71),"BLANK",'Field Data'!AE71)</f>
        <v>8.81</v>
      </c>
      <c r="L70" s="33">
        <f>IF(ISBLANK('Field Data'!AF71),"BLANK",'Field Data'!AF71)</f>
        <v>156.4</v>
      </c>
      <c r="M70" s="33">
        <f>IF(ISBLANK('Field Data'!AG71),"BLANK",'Field Data'!AG71)</f>
        <v>4.03</v>
      </c>
      <c r="N70" s="33">
        <f>IF(ISBLANK('Field Data'!AI71),"BLANK",'Field Data'!AI71)</f>
        <v>1.36</v>
      </c>
      <c r="O70" s="33">
        <f>IF(ISBLANK('Field Data'!AJ71),"BLANK",'Field Data'!AJ71)</f>
        <v>1.33</v>
      </c>
      <c r="P70" s="33">
        <f>IF(ISBLANK('Field Data'!AK71),"BLANK",'Field Data'!AK71)</f>
        <v>4.47</v>
      </c>
      <c r="Q70" s="33">
        <f>IF(ISBLANK('Field Data'!AL71),"BLANK",'Field Data'!AL71)</f>
        <v>16.22</v>
      </c>
    </row>
    <row r="71" ht="15.75" customHeight="1">
      <c r="A71" s="33" t="str">
        <f>'Field Data'!A72</f>
        <v>Bells</v>
      </c>
      <c r="B71" s="33" t="str">
        <f>IF(ISBLANK('Field Data'!B72),"BLANK",TEXT('Field Data'!B72,"mm/dd/yyyy"))</f>
        <v>07/17/2024</v>
      </c>
      <c r="C71" s="33">
        <f>IF(ISBLANK('Field Data'!K72),"BLANK",'Field Data'!K72)</f>
        <v>25</v>
      </c>
      <c r="D71" s="73" t="str">
        <f>IF(ISBLANK('Field Data'!J72),"BLANK",'Field Data'!J72)</f>
        <v>&lt;1</v>
      </c>
      <c r="E71" s="74">
        <f>IF(ISBLANK('Field Data'!Q105),"BLANK",'Field Data'!Q105)</f>
        <v>2.2</v>
      </c>
      <c r="F71" s="33">
        <f>IF(A71="Bridge","DNS",IFERROR(AVERAGE('Field Data'!N72:O72),"BLANK"))</f>
        <v>127.5</v>
      </c>
      <c r="G71" s="33">
        <f>IF(ISBLANK('Field Data'!V72),"BLANK",'Field Data'!V72)</f>
        <v>24.85</v>
      </c>
      <c r="H71" s="33">
        <f>IF(ISBLANK('Field Data'!Y72),"BLANK",'Field Data'!Y72)</f>
        <v>9.09</v>
      </c>
      <c r="I71" s="33">
        <f>IF(ISBLANK('Field Data'!Z72),"BLANK",'Field Data'!Z72)</f>
        <v>274.4</v>
      </c>
      <c r="J71" s="33">
        <f>IF(ISBLANK('Field Data'!AA72),"BLANK",'Field Data'!AA72)</f>
        <v>273.6</v>
      </c>
      <c r="K71" s="33">
        <f>IF(ISBLANK('Field Data'!AE72),"BLANK",'Field Data'!AE72)</f>
        <v>8.82</v>
      </c>
      <c r="L71" s="33">
        <f>IF(ISBLANK('Field Data'!AF72),"BLANK",'Field Data'!AF72)</f>
        <v>145.2</v>
      </c>
      <c r="M71" s="33">
        <f>IF(ISBLANK('Field Data'!AG72),"BLANK",'Field Data'!AG72)</f>
        <v>-2.31</v>
      </c>
      <c r="N71" s="33">
        <f>IF(ISBLANK('Field Data'!AI72),"BLANK",'Field Data'!AI72)</f>
        <v>0.25</v>
      </c>
      <c r="O71" s="33">
        <f>IF(ISBLANK('Field Data'!AJ72),"BLANK",'Field Data'!AJ72)</f>
        <v>0.49</v>
      </c>
      <c r="P71" s="33">
        <f>IF(ISBLANK('Field Data'!AK72),"BLANK",'Field Data'!AK72)</f>
        <v>2.1</v>
      </c>
      <c r="Q71" s="33">
        <f>IF(ISBLANK('Field Data'!AL72),"BLANK",'Field Data'!AL72)</f>
        <v>7.97</v>
      </c>
    </row>
    <row r="72" ht="15.75" customHeight="1">
      <c r="A72" s="33" t="str">
        <f>'Field Data'!A73</f>
        <v>Muddy Creek</v>
      </c>
      <c r="B72" s="33" t="str">
        <f>IF(ISBLANK('Field Data'!B73),"BLANK",TEXT('Field Data'!B73,"mm/dd/yyyy"))</f>
        <v>07/23/2024</v>
      </c>
      <c r="C72" s="33">
        <f>IF(ISBLANK('Field Data'!K73),"BLANK",'Field Data'!K73)</f>
        <v>22.8</v>
      </c>
      <c r="D72" s="73" t="str">
        <f>IF(ISBLANK('Field Data'!J73),"BLANK",'Field Data'!J73)</f>
        <v>&lt;1</v>
      </c>
      <c r="E72" s="74">
        <f>IF(ISBLANK('Field Data'!Q106),"BLANK",'Field Data'!Q106)</f>
        <v>3.7</v>
      </c>
      <c r="F72" s="33">
        <f>IF(A72="Bridge","DNS",IFERROR(AVERAGE('Field Data'!N73:O73),"BLANK"))</f>
        <v>20</v>
      </c>
      <c r="G72" s="33">
        <f>IF(ISBLANK('Field Data'!V73),"BLANK",'Field Data'!V73)</f>
        <v>25.004</v>
      </c>
      <c r="H72" s="33">
        <f>IF(ISBLANK('Field Data'!Y73),"BLANK",'Field Data'!Y73)</f>
        <v>5.43</v>
      </c>
      <c r="I72" s="33">
        <f>IF(ISBLANK('Field Data'!Z73),"BLANK",'Field Data'!Z73)</f>
        <v>574</v>
      </c>
      <c r="J72" s="33">
        <f>IF(ISBLANK('Field Data'!AA73),"BLANK",'Field Data'!AA73)</f>
        <v>574</v>
      </c>
      <c r="K72" s="33">
        <f>IF(ISBLANK('Field Data'!AE73),"BLANK",'Field Data'!AE73)</f>
        <v>8.19</v>
      </c>
      <c r="L72" s="33">
        <f>IF(ISBLANK('Field Data'!AF73),"BLANK",'Field Data'!AF73)</f>
        <v>-122.4</v>
      </c>
      <c r="M72" s="33">
        <f>IF(ISBLANK('Field Data'!AG73),"BLANK",'Field Data'!AG73)</f>
        <v>31.19</v>
      </c>
      <c r="N72" s="33">
        <f>IF(ISBLANK('Field Data'!AI73),"BLANK",'Field Data'!AI73)</f>
        <v>2.62</v>
      </c>
      <c r="O72" s="33">
        <f>IF(ISBLANK('Field Data'!AJ73),"BLANK",'Field Data'!AJ73)</f>
        <v>2.31</v>
      </c>
      <c r="P72" s="33">
        <f>IF(ISBLANK('Field Data'!AK73),"BLANK",'Field Data'!AK73)</f>
        <v>11.54</v>
      </c>
      <c r="Q72" s="33">
        <f>IF(ISBLANK('Field Data'!AL73),"BLANK",'Field Data'!AL73)</f>
        <v>40.82</v>
      </c>
    </row>
    <row r="73" ht="15.75" customHeight="1">
      <c r="A73" s="33" t="str">
        <f>'Field Data'!A74</f>
        <v>ODNR_4</v>
      </c>
      <c r="B73" s="33" t="str">
        <f>IF(ISBLANK('Field Data'!B74),"BLANK",TEXT('Field Data'!B74,"mm/dd/yyyy"))</f>
        <v>07/23/2024</v>
      </c>
      <c r="C73" s="33">
        <f>IF(ISBLANK('Field Data'!K74),"BLANK",'Field Data'!K74)</f>
        <v>23.3</v>
      </c>
      <c r="D73" s="73" t="str">
        <f>IF(ISBLANK('Field Data'!J74),"BLANK",'Field Data'!J74)</f>
        <v>&lt;1</v>
      </c>
      <c r="E73" s="74">
        <f>IF(ISBLANK('Field Data'!Q107),"BLANK",'Field Data'!Q107)</f>
        <v>2.4</v>
      </c>
      <c r="F73" s="33">
        <f>IF(A73="Bridge","DNS",IFERROR(AVERAGE('Field Data'!N74:O74),"BLANK"))</f>
        <v>27.5</v>
      </c>
      <c r="G73" s="33">
        <f>IF(ISBLANK('Field Data'!V74),"BLANK",'Field Data'!V74)</f>
        <v>25.193</v>
      </c>
      <c r="H73" s="33">
        <f>IF(ISBLANK('Field Data'!Y74),"BLANK",'Field Data'!Y74)</f>
        <v>4.76</v>
      </c>
      <c r="I73" s="33">
        <f>IF(ISBLANK('Field Data'!Z74),"BLANK",'Field Data'!Z74)</f>
        <v>490.4</v>
      </c>
      <c r="J73" s="33">
        <f>IF(ISBLANK('Field Data'!AA74),"BLANK",'Field Data'!AA74)</f>
        <v>492.2</v>
      </c>
      <c r="K73" s="33">
        <f>IF(ISBLANK('Field Data'!AE74),"BLANK",'Field Data'!AE74)</f>
        <v>8.07</v>
      </c>
      <c r="L73" s="33">
        <f>IF(ISBLANK('Field Data'!AF74),"BLANK",'Field Data'!AF74)</f>
        <v>-115.8</v>
      </c>
      <c r="M73" s="33">
        <f>IF(ISBLANK('Field Data'!AG74),"BLANK",'Field Data'!AG74)</f>
        <v>18.33</v>
      </c>
      <c r="N73" s="33">
        <f>IF(ISBLANK('Field Data'!AI74),"BLANK",'Field Data'!AI74)</f>
        <v>1.64</v>
      </c>
      <c r="O73" s="33">
        <f>IF(ISBLANK('Field Data'!AJ74),"BLANK",'Field Data'!AJ74)</f>
        <v>1.56</v>
      </c>
      <c r="P73" s="33">
        <f>IF(ISBLANK('Field Data'!AK74),"BLANK",'Field Data'!AK74)</f>
        <v>6.18</v>
      </c>
      <c r="Q73" s="33">
        <f>IF(ISBLANK('Field Data'!AL74),"BLANK",'Field Data'!AL74)</f>
        <v>22.17</v>
      </c>
    </row>
    <row r="74" ht="15.75" customHeight="1">
      <c r="A74" s="33" t="str">
        <f>'Field Data'!A75</f>
        <v>ODNR_6</v>
      </c>
      <c r="B74" s="33" t="str">
        <f>IF(ISBLANK('Field Data'!B75),"BLANK",TEXT('Field Data'!B75,"mm/dd/yyyy"))</f>
        <v>07/23/2024</v>
      </c>
      <c r="C74" s="33">
        <f>IF(ISBLANK('Field Data'!K75),"BLANK",'Field Data'!K75)</f>
        <v>23.8</v>
      </c>
      <c r="D74" s="73" t="str">
        <f>IF(ISBLANK('Field Data'!J75),"BLANK",'Field Data'!J75)</f>
        <v>&lt;1</v>
      </c>
      <c r="E74" s="74">
        <f>IF(ISBLANK('Field Data'!Q108),"BLANK",'Field Data'!Q108)</f>
        <v>2.7</v>
      </c>
      <c r="F74" s="33">
        <f>IF(A74="Bridge","DNS",IFERROR(AVERAGE('Field Data'!N75:O75),"BLANK"))</f>
        <v>30</v>
      </c>
      <c r="G74" s="33">
        <f>IF(ISBLANK('Field Data'!V75),"BLANK",'Field Data'!V75)</f>
        <v>25.241</v>
      </c>
      <c r="H74" s="33">
        <f>IF(ISBLANK('Field Data'!Y75),"BLANK",'Field Data'!Y75)</f>
        <v>5.15</v>
      </c>
      <c r="I74" s="33">
        <f>IF(ISBLANK('Field Data'!Z75),"BLANK",'Field Data'!Z75)</f>
        <v>503</v>
      </c>
      <c r="J74" s="33">
        <f>IF(ISBLANK('Field Data'!AA75),"BLANK",'Field Data'!AA75)</f>
        <v>505.3</v>
      </c>
      <c r="K74" s="33">
        <f>IF(ISBLANK('Field Data'!AE75),"BLANK",'Field Data'!AE75)</f>
        <v>7.98</v>
      </c>
      <c r="L74" s="33">
        <f>IF(ISBLANK('Field Data'!AF75),"BLANK",'Field Data'!AF75)</f>
        <v>-111.1</v>
      </c>
      <c r="M74" s="33">
        <f>IF(ISBLANK('Field Data'!AG75),"BLANK",'Field Data'!AG75)</f>
        <v>13.76</v>
      </c>
      <c r="N74" s="33">
        <f>IF(ISBLANK('Field Data'!AI75),"BLANK",'Field Data'!AI75)</f>
        <v>1.44</v>
      </c>
      <c r="O74" s="33">
        <f>IF(ISBLANK('Field Data'!AJ75),"BLANK",'Field Data'!AJ75)</f>
        <v>1.4</v>
      </c>
      <c r="P74" s="33">
        <f>IF(ISBLANK('Field Data'!AK75),"BLANK",'Field Data'!AK75)</f>
        <v>5.64</v>
      </c>
      <c r="Q74" s="33">
        <f>IF(ISBLANK('Field Data'!AL75),"BLANK",'Field Data'!AL75)</f>
        <v>20.31</v>
      </c>
    </row>
    <row r="75" ht="15.75" customHeight="1">
      <c r="A75" s="33" t="str">
        <f>'Field Data'!A76</f>
        <v>Bridge</v>
      </c>
      <c r="B75" s="33" t="str">
        <f>IF(ISBLANK('Field Data'!B76),"BLANK",TEXT('Field Data'!B76,"mm/dd/yyyy"))</f>
        <v>07/23/2024</v>
      </c>
      <c r="C75" s="33">
        <f>IF(ISBLANK('Field Data'!K76),"BLANK",'Field Data'!K76)</f>
        <v>23.8</v>
      </c>
      <c r="D75" s="73" t="str">
        <f>IF(ISBLANK('Field Data'!J76),"BLANK",'Field Data'!J76)</f>
        <v>&lt;1</v>
      </c>
      <c r="E75" s="74">
        <f>IF(ISBLANK('Field Data'!Q109),"BLANK",'Field Data'!Q109)</f>
        <v>3</v>
      </c>
      <c r="F75" s="33" t="str">
        <f>IF(A75="Bridge","DNS",IFERROR(AVERAGE('Field Data'!N76:O76),"BLANK"))</f>
        <v>DNS</v>
      </c>
      <c r="G75" s="33">
        <f>IF(ISBLANK('Field Data'!V76),"BLANK",'Field Data'!V76)</f>
        <v>25.412</v>
      </c>
      <c r="H75" s="33">
        <f>IF(ISBLANK('Field Data'!Y76),"BLANK",'Field Data'!Y76)</f>
        <v>4.55</v>
      </c>
      <c r="I75" s="33">
        <f>IF(ISBLANK('Field Data'!Z76),"BLANK",'Field Data'!Z76)</f>
        <v>459.3</v>
      </c>
      <c r="J75" s="33">
        <f>IF(ISBLANK('Field Data'!AA76),"BLANK",'Field Data'!AA76)</f>
        <v>463</v>
      </c>
      <c r="K75" s="33">
        <f>IF(ISBLANK('Field Data'!AE76),"BLANK",'Field Data'!AE76)</f>
        <v>7.92</v>
      </c>
      <c r="L75" s="33">
        <f>IF(ISBLANK('Field Data'!AF76),"BLANK",'Field Data'!AF76)</f>
        <v>-107.8</v>
      </c>
      <c r="M75" s="33">
        <f>IF(ISBLANK('Field Data'!AG76),"BLANK",'Field Data'!AG76)</f>
        <v>12.44</v>
      </c>
      <c r="N75" s="33">
        <f>IF(ISBLANK('Field Data'!AI76),"BLANK",'Field Data'!AI76)</f>
        <v>1.48</v>
      </c>
      <c r="O75" s="33">
        <f>IF(ISBLANK('Field Data'!AJ76),"BLANK",'Field Data'!AJ76)</f>
        <v>1.43</v>
      </c>
      <c r="P75" s="33">
        <f>IF(ISBLANK('Field Data'!AK76),"BLANK",'Field Data'!AK76)</f>
        <v>3.44</v>
      </c>
      <c r="Q75" s="33">
        <f>IF(ISBLANK('Field Data'!AL76),"BLANK",'Field Data'!AL76)</f>
        <v>12.66</v>
      </c>
    </row>
    <row r="76" ht="15.75" customHeight="1">
      <c r="A76" s="33" t="str">
        <f>'Field Data'!A77</f>
        <v>ODNR_2</v>
      </c>
      <c r="B76" s="33" t="str">
        <f>IF(ISBLANK('Field Data'!B77),"BLANK",TEXT('Field Data'!B77,"mm/dd/yyyy"))</f>
        <v>07/23/2024</v>
      </c>
      <c r="C76" s="33">
        <f>IF(ISBLANK('Field Data'!K77),"BLANK",'Field Data'!K77)</f>
        <v>24.4</v>
      </c>
      <c r="D76" s="73" t="str">
        <f>IF(ISBLANK('Field Data'!J77),"BLANK",'Field Data'!J77)</f>
        <v>&lt;1</v>
      </c>
      <c r="E76" s="74">
        <f>IF(ISBLANK('Field Data'!Q110),"BLANK",'Field Data'!Q110)</f>
        <v>3.5</v>
      </c>
      <c r="F76" s="33">
        <f>IF(A76="Bridge","DNS",IFERROR(AVERAGE('Field Data'!N77:O77),"BLANK"))</f>
        <v>60</v>
      </c>
      <c r="G76" s="33">
        <f>IF(ISBLANK('Field Data'!V77),"BLANK",'Field Data'!V77)</f>
        <v>25.333</v>
      </c>
      <c r="H76" s="33">
        <f>IF(ISBLANK('Field Data'!Y77),"BLANK",'Field Data'!Y77)</f>
        <v>6.33</v>
      </c>
      <c r="I76" s="33">
        <f>IF(ISBLANK('Field Data'!Z77),"BLANK",'Field Data'!Z77)</f>
        <v>384</v>
      </c>
      <c r="J76" s="33">
        <f>IF(ISBLANK('Field Data'!AA77),"BLANK",'Field Data'!AA77)</f>
        <v>386.5</v>
      </c>
      <c r="K76" s="33">
        <f>IF(ISBLANK('Field Data'!AE77),"BLANK",'Field Data'!AE77)</f>
        <v>8.39</v>
      </c>
      <c r="L76" s="33">
        <f>IF(ISBLANK('Field Data'!AF77),"BLANK",'Field Data'!AF77)</f>
        <v>-133</v>
      </c>
      <c r="M76" s="33">
        <f>IF(ISBLANK('Field Data'!AG77),"BLANK",'Field Data'!AG77)</f>
        <v>3.44</v>
      </c>
      <c r="N76" s="33">
        <f>IF(ISBLANK('Field Data'!AI77),"BLANK",'Field Data'!AI77)</f>
        <v>1.05</v>
      </c>
      <c r="O76" s="33">
        <f>IF(ISBLANK('Field Data'!AJ77),"BLANK",'Field Data'!AJ77)</f>
        <v>1.1</v>
      </c>
      <c r="P76" s="33">
        <f>IF(ISBLANK('Field Data'!AK77),"BLANK",'Field Data'!AK77)</f>
        <v>2.99</v>
      </c>
      <c r="Q76" s="33">
        <f>IF(ISBLANK('Field Data'!AL77),"BLANK",'Field Data'!AL77)</f>
        <v>11.09</v>
      </c>
    </row>
    <row r="77" ht="15.75" customHeight="1">
      <c r="A77" s="33" t="str">
        <f>'Field Data'!A78</f>
        <v>Buoy_2</v>
      </c>
      <c r="B77" s="33" t="str">
        <f>IF(ISBLANK('Field Data'!B78),"BLANK",TEXT('Field Data'!B78,"mm/dd/yyyy"))</f>
        <v>07/23/2024</v>
      </c>
      <c r="C77" s="33">
        <f>IF(ISBLANK('Field Data'!K78),"BLANK",'Field Data'!K78)</f>
        <v>24.4</v>
      </c>
      <c r="D77" s="73" t="str">
        <f>IF(ISBLANK('Field Data'!J78),"BLANK",'Field Data'!J78)</f>
        <v>&lt;1</v>
      </c>
      <c r="E77" s="74">
        <f>IF(ISBLANK('Field Data'!Q111),"BLANK",'Field Data'!Q111)</f>
        <v>1.2</v>
      </c>
      <c r="F77" s="33">
        <f>IF(A77="Bridge","DNS",IFERROR(AVERAGE('Field Data'!N78:O78),"BLANK"))</f>
        <v>50</v>
      </c>
      <c r="G77" s="33">
        <f>IF(ISBLANK('Field Data'!V78),"BLANK",'Field Data'!V78)</f>
        <v>25.141</v>
      </c>
      <c r="H77" s="33">
        <f>IF(ISBLANK('Field Data'!Y78),"BLANK",'Field Data'!Y78)</f>
        <v>6.64</v>
      </c>
      <c r="I77" s="33">
        <f>IF(ISBLANK('Field Data'!Z78),"BLANK",'Field Data'!Z78)</f>
        <v>353.2</v>
      </c>
      <c r="J77" s="33">
        <f>IF(ISBLANK('Field Data'!AA78),"BLANK",'Field Data'!AA78)</f>
        <v>354.2</v>
      </c>
      <c r="K77" s="33">
        <f>IF(ISBLANK('Field Data'!AE78),"BLANK",'Field Data'!AE78)</f>
        <v>8.46</v>
      </c>
      <c r="L77" s="33">
        <f>IF(ISBLANK('Field Data'!AF78),"BLANK",'Field Data'!AF78)</f>
        <v>-137</v>
      </c>
      <c r="M77" s="33">
        <f>IF(ISBLANK('Field Data'!AG78),"BLANK",'Field Data'!AG78)</f>
        <v>4.67</v>
      </c>
      <c r="N77" s="33">
        <f>IF(ISBLANK('Field Data'!AI78),"BLANK",'Field Data'!AI78)</f>
        <v>1</v>
      </c>
      <c r="O77" s="33">
        <f>IF(ISBLANK('Field Data'!AJ78),"BLANK",'Field Data'!AJ78)</f>
        <v>1.06</v>
      </c>
      <c r="P77" s="33">
        <f>IF(ISBLANK('Field Data'!AK78),"BLANK",'Field Data'!AK78)</f>
        <v>3.27</v>
      </c>
      <c r="Q77" s="33">
        <f>IF(ISBLANK('Field Data'!AL78),"BLANK",'Field Data'!AL78)</f>
        <v>12.06</v>
      </c>
    </row>
    <row r="78" ht="15.75" customHeight="1">
      <c r="A78" s="33" t="str">
        <f>'Field Data'!A79</f>
        <v>ODNR_1</v>
      </c>
      <c r="B78" s="33" t="str">
        <f>IF(ISBLANK('Field Data'!B79),"BLANK",TEXT('Field Data'!B79,"mm/dd/yyyy"))</f>
        <v>07/23/2024</v>
      </c>
      <c r="C78" s="33">
        <f>IF(ISBLANK('Field Data'!K79),"BLANK",'Field Data'!K79)</f>
        <v>25</v>
      </c>
      <c r="D78" s="73" t="str">
        <f>IF(ISBLANK('Field Data'!J79),"BLANK",'Field Data'!J79)</f>
        <v>&lt;1</v>
      </c>
      <c r="E78" s="74" t="str">
        <f>IF(ISBLANK('Field Data'!Q112),"BLANK",'Field Data'!Q112)</f>
        <v>DNS</v>
      </c>
      <c r="F78" s="33">
        <f>IF(A78="Bridge","DNS",IFERROR(AVERAGE('Field Data'!N79:O79),"BLANK"))</f>
        <v>47.5</v>
      </c>
      <c r="G78" s="33">
        <f>IF(ISBLANK('Field Data'!V79),"BLANK",'Field Data'!V79)</f>
        <v>25.585</v>
      </c>
      <c r="H78" s="33">
        <f>IF(ISBLANK('Field Data'!Y79),"BLANK",'Field Data'!Y79)</f>
        <v>7.77</v>
      </c>
      <c r="I78" s="33">
        <f>IF(ISBLANK('Field Data'!Z79),"BLANK",'Field Data'!Z79)</f>
        <v>352.9</v>
      </c>
      <c r="J78" s="33">
        <f>IF(ISBLANK('Field Data'!AA79),"BLANK",'Field Data'!AA79)</f>
        <v>356.9</v>
      </c>
      <c r="K78" s="33">
        <f>IF(ISBLANK('Field Data'!AE79),"BLANK",'Field Data'!AE79)</f>
        <v>8.6</v>
      </c>
      <c r="L78" s="33">
        <f>IF(ISBLANK('Field Data'!AF79),"BLANK",'Field Data'!AF79)</f>
        <v>-144.3</v>
      </c>
      <c r="M78" s="33">
        <f>IF(ISBLANK('Field Data'!AG79),"BLANK",'Field Data'!AG79)</f>
        <v>4.35</v>
      </c>
      <c r="N78" s="33">
        <f>IF(ISBLANK('Field Data'!AI79),"BLANK",'Field Data'!AI79)</f>
        <v>0.86</v>
      </c>
      <c r="O78" s="33">
        <f>IF(ISBLANK('Field Data'!AJ79),"BLANK",'Field Data'!AJ79)</f>
        <v>0.96</v>
      </c>
      <c r="P78" s="33">
        <f>IF(ISBLANK('Field Data'!AK79),"BLANK",'Field Data'!AK79)</f>
        <v>3.32</v>
      </c>
      <c r="Q78" s="33">
        <f>IF(ISBLANK('Field Data'!AL79),"BLANK",'Field Data'!AL79)</f>
        <v>12.22</v>
      </c>
    </row>
    <row r="79" ht="15.75" customHeight="1">
      <c r="A79" s="33" t="str">
        <f>'Field Data'!A80</f>
        <v>EC_1163</v>
      </c>
      <c r="B79" s="33" t="str">
        <f>IF(ISBLANK('Field Data'!B80),"BLANK",TEXT('Field Data'!B80,"mm/dd/yyyy"))</f>
        <v>07/23/2024</v>
      </c>
      <c r="C79" s="33">
        <f>IF(ISBLANK('Field Data'!K80),"BLANK",'Field Data'!K80)</f>
        <v>25</v>
      </c>
      <c r="D79" s="73" t="str">
        <f>IF(ISBLANK('Field Data'!J80),"BLANK",'Field Data'!J80)</f>
        <v>&lt;1</v>
      </c>
      <c r="E79" s="74">
        <f>IF(ISBLANK('Field Data'!Q113),"BLANK",'Field Data'!Q113)</f>
        <v>1</v>
      </c>
      <c r="F79" s="33">
        <f>IF(A79="Bridge","DNS",IFERROR(AVERAGE('Field Data'!N80:O80),"BLANK"))</f>
        <v>47.5</v>
      </c>
      <c r="G79" s="33">
        <f>IF(ISBLANK('Field Data'!V80),"BLANK",'Field Data'!V80)</f>
        <v>25.33</v>
      </c>
      <c r="H79" s="33">
        <f>IF(ISBLANK('Field Data'!Y80),"BLANK",'Field Data'!Y80)</f>
        <v>8.12</v>
      </c>
      <c r="I79" s="33">
        <f>IF(ISBLANK('Field Data'!Z80),"BLANK",'Field Data'!Z80)</f>
        <v>300.9</v>
      </c>
      <c r="J79" s="33">
        <f>IF(ISBLANK('Field Data'!AA80),"BLANK",'Field Data'!AA80)</f>
        <v>302.8</v>
      </c>
      <c r="K79" s="33">
        <f>IF(ISBLANK('Field Data'!AE80),"BLANK",'Field Data'!AE80)</f>
        <v>8.63</v>
      </c>
      <c r="L79" s="33">
        <f>IF(ISBLANK('Field Data'!AF80),"BLANK",'Field Data'!AF80)</f>
        <v>-146</v>
      </c>
      <c r="M79" s="33">
        <f>IF(ISBLANK('Field Data'!AG80),"BLANK",'Field Data'!AG80)</f>
        <v>0.66</v>
      </c>
      <c r="N79" s="33">
        <f>IF(ISBLANK('Field Data'!AI80),"BLANK",'Field Data'!AI80)</f>
        <v>0.98</v>
      </c>
      <c r="O79" s="33">
        <f>IF(ISBLANK('Field Data'!AJ80),"BLANK",'Field Data'!AJ80)</f>
        <v>1.05</v>
      </c>
      <c r="P79" s="33">
        <f>IF(ISBLANK('Field Data'!AK80),"BLANK",'Field Data'!AK80)</f>
        <v>3.3</v>
      </c>
      <c r="Q79" s="33">
        <f>IF(ISBLANK('Field Data'!AL80),"BLANK",'Field Data'!AL80)</f>
        <v>12.16</v>
      </c>
    </row>
    <row r="80" ht="15.75" customHeight="1">
      <c r="A80" s="33" t="str">
        <f>'Field Data'!A81</f>
        <v>Causeway</v>
      </c>
      <c r="B80" s="33" t="str">
        <f>IF(ISBLANK('Field Data'!B81),"BLANK",TEXT('Field Data'!B81,"mm/dd/yyyy"))</f>
        <v>07/23/2024</v>
      </c>
      <c r="C80" s="33">
        <f>IF(ISBLANK('Field Data'!K81),"BLANK",'Field Data'!K81)</f>
        <v>25</v>
      </c>
      <c r="D80" s="73" t="str">
        <f>IF(ISBLANK('Field Data'!J81),"BLANK",'Field Data'!J81)</f>
        <v>&lt;1</v>
      </c>
      <c r="E80" s="74">
        <f>IF(ISBLANK('Field Data'!Q114),"BLANK",'Field Data'!Q114)</f>
        <v>1.5</v>
      </c>
      <c r="F80" s="33">
        <f>IF(A80="Bridge","DNS",IFERROR(AVERAGE('Field Data'!N81:O81),"BLANK"))</f>
        <v>52.5</v>
      </c>
      <c r="G80" s="33">
        <f>IF(ISBLANK('Field Data'!V81),"BLANK",'Field Data'!V81)</f>
        <v>25.147</v>
      </c>
      <c r="H80" s="33">
        <f>IF(ISBLANK('Field Data'!Y81),"BLANK",'Field Data'!Y81)</f>
        <v>7.26</v>
      </c>
      <c r="I80" s="33">
        <f>IF(ISBLANK('Field Data'!Z81),"BLANK",'Field Data'!Z81)</f>
        <v>338.5</v>
      </c>
      <c r="J80" s="33">
        <f>IF(ISBLANK('Field Data'!AA81),"BLANK",'Field Data'!AA81)</f>
        <v>339.4</v>
      </c>
      <c r="K80" s="33">
        <f>IF(ISBLANK('Field Data'!AE81),"BLANK",'Field Data'!AE81)</f>
        <v>8.54</v>
      </c>
      <c r="L80" s="33">
        <f>IF(ISBLANK('Field Data'!AF81),"BLANK",'Field Data'!AF81)</f>
        <v>-141</v>
      </c>
      <c r="M80" s="33">
        <f>IF(ISBLANK('Field Data'!AG81),"BLANK",'Field Data'!AG81)</f>
        <v>10.34</v>
      </c>
      <c r="N80" s="33">
        <f>IF(ISBLANK('Field Data'!AI81),"BLANK",'Field Data'!AI81)</f>
        <v>1.39</v>
      </c>
      <c r="O80" s="33">
        <f>IF(ISBLANK('Field Data'!AJ81),"BLANK",'Field Data'!AJ81)</f>
        <v>1.36</v>
      </c>
      <c r="P80" s="33">
        <f>IF(ISBLANK('Field Data'!AK81),"BLANK",'Field Data'!AK81)</f>
        <v>4.93</v>
      </c>
      <c r="Q80" s="33">
        <f>IF(ISBLANK('Field Data'!AL81),"BLANK",'Field Data'!AL81)</f>
        <v>17.84</v>
      </c>
    </row>
    <row r="81" ht="15.75" customHeight="1">
      <c r="A81" s="33" t="str">
        <f>'Field Data'!A82</f>
        <v>Bells</v>
      </c>
      <c r="B81" s="33" t="str">
        <f>IF(ISBLANK('Field Data'!B82),"BLANK",TEXT('Field Data'!B82,"mm/dd/yyyy"))</f>
        <v>07/23/2024</v>
      </c>
      <c r="C81" s="33">
        <f>IF(ISBLANK('Field Data'!K82),"BLANK",'Field Data'!K82)</f>
        <v>25.5</v>
      </c>
      <c r="D81" s="73" t="str">
        <f>IF(ISBLANK('Field Data'!J82),"BLANK",'Field Data'!J82)</f>
        <v>&lt;1</v>
      </c>
      <c r="E81" s="74">
        <f>IF(ISBLANK('Field Data'!Q115),"BLANK",'Field Data'!Q115)</f>
        <v>2.1</v>
      </c>
      <c r="F81" s="33">
        <f>IF(A81="Bridge","DNS",IFERROR(AVERAGE('Field Data'!N82:O82),"BLANK"))</f>
        <v>160</v>
      </c>
      <c r="G81" s="33">
        <f>IF(ISBLANK('Field Data'!V82),"BLANK",'Field Data'!V82)</f>
        <v>25.811</v>
      </c>
      <c r="H81" s="33">
        <f>IF(ISBLANK('Field Data'!Y82),"BLANK",'Field Data'!Y82)</f>
        <v>11.38</v>
      </c>
      <c r="I81" s="33">
        <f>IF(ISBLANK('Field Data'!Z82),"BLANK",'Field Data'!Z82)</f>
        <v>393.7</v>
      </c>
      <c r="J81" s="33">
        <f>IF(ISBLANK('Field Data'!AA82),"BLANK",'Field Data'!AA82)</f>
        <v>399.7</v>
      </c>
      <c r="K81" s="33">
        <f>IF(ISBLANK('Field Data'!AE82),"BLANK",'Field Data'!AE82)</f>
        <v>8.87</v>
      </c>
      <c r="L81" s="33">
        <f>IF(ISBLANK('Field Data'!AF82),"BLANK",'Field Data'!AF82)</f>
        <v>-159.1</v>
      </c>
      <c r="M81" s="33">
        <f>IF(ISBLANK('Field Data'!AG82),"BLANK",'Field Data'!AG82)</f>
        <v>16</v>
      </c>
      <c r="N81" s="33">
        <f>IF(ISBLANK('Field Data'!AI82),"BLANK",'Field Data'!AI82)</f>
        <v>9.59</v>
      </c>
      <c r="O81" s="33">
        <f>IF(ISBLANK('Field Data'!AJ82),"BLANK",'Field Data'!AJ82)</f>
        <v>7.66</v>
      </c>
      <c r="P81" s="33">
        <f>IF(ISBLANK('Field Data'!AK82),"BLANK",'Field Data'!AK82)</f>
        <v>9.98</v>
      </c>
      <c r="Q81" s="33">
        <f>IF(ISBLANK('Field Data'!AL82),"BLANK",'Field Data'!AL82)</f>
        <v>35.39</v>
      </c>
    </row>
    <row r="82" ht="15.75" customHeight="1">
      <c r="A82" s="33" t="str">
        <f>'Field Data'!A83</f>
        <v>Muddy Creek</v>
      </c>
      <c r="B82" s="33" t="str">
        <f>IF(ISBLANK('Field Data'!B83),"BLANK",TEXT('Field Data'!B83,"mm/dd/yyyy"))</f>
        <v>07/30/2024</v>
      </c>
      <c r="C82" s="33">
        <f>IF(ISBLANK('Field Data'!K83),"BLANK",'Field Data'!K83)</f>
        <v>23</v>
      </c>
      <c r="D82" s="73">
        <f>IF(ISBLANK('Field Data'!J83),"BLANK",'Field Data'!J83)</f>
        <v>45293</v>
      </c>
      <c r="E82" s="74">
        <f>IF(ISBLANK('Field Data'!Q116),"BLANK",'Field Data'!Q116)</f>
        <v>3.6</v>
      </c>
      <c r="F82" s="33">
        <f>IF(A82="Bridge","DNS",IFERROR(AVERAGE('Field Data'!N83:O83),"BLANK"))</f>
        <v>20</v>
      </c>
      <c r="G82" s="33">
        <f>IF(ISBLANK('Field Data'!V83),"BLANK",'Field Data'!V83)</f>
        <v>26.041</v>
      </c>
      <c r="H82" s="33">
        <f>IF(ISBLANK('Field Data'!Y83),"BLANK",'Field Data'!Y83)</f>
        <v>6.25</v>
      </c>
      <c r="I82" s="33">
        <f>IF(ISBLANK('Field Data'!Z83),"BLANK",'Field Data'!Z83)</f>
        <v>672.2</v>
      </c>
      <c r="J82" s="33">
        <f>IF(ISBLANK('Field Data'!AA83),"BLANK",'Field Data'!AA83)</f>
        <v>685.6</v>
      </c>
      <c r="K82" s="33">
        <f>IF(ISBLANK('Field Data'!AE83),"BLANK",'Field Data'!AE83)</f>
        <v>8.25</v>
      </c>
      <c r="L82" s="33">
        <f>IF(ISBLANK('Field Data'!AF83),"BLANK",'Field Data'!AF83)</f>
        <v>-126</v>
      </c>
      <c r="M82" s="33">
        <f>IF(ISBLANK('Field Data'!AG83),"BLANK",'Field Data'!AG83)</f>
        <v>159.63</v>
      </c>
      <c r="N82" s="33">
        <f>IF(ISBLANK('Field Data'!AI83),"BLANK",'Field Data'!AI83)</f>
        <v>3.25</v>
      </c>
      <c r="O82" s="33">
        <f>IF(ISBLANK('Field Data'!AJ83),"BLANK",'Field Data'!AJ83)</f>
        <v>2.79</v>
      </c>
      <c r="P82" s="33">
        <f>IF(ISBLANK('Field Data'!AK83),"BLANK",'Field Data'!AK83)</f>
        <v>13.81</v>
      </c>
      <c r="Q82" s="33">
        <f>IF(ISBLANK('Field Data'!AL83),"BLANK",'Field Data'!AL83)</f>
        <v>48.74</v>
      </c>
    </row>
    <row r="83" ht="15.75" customHeight="1">
      <c r="A83" s="33" t="str">
        <f>'Field Data'!A84</f>
        <v>ODNR_4</v>
      </c>
      <c r="B83" s="33" t="str">
        <f>IF(ISBLANK('Field Data'!B84),"BLANK",TEXT('Field Data'!B84,"mm/dd/yyyy"))</f>
        <v>07/30/2024</v>
      </c>
      <c r="C83" s="33">
        <f>IF(ISBLANK('Field Data'!K84),"BLANK",'Field Data'!K84)</f>
        <v>24</v>
      </c>
      <c r="D83" s="73">
        <f>IF(ISBLANK('Field Data'!J84),"BLANK",'Field Data'!J84)</f>
        <v>45293</v>
      </c>
      <c r="E83" s="74">
        <f>IF(ISBLANK('Field Data'!Q117),"BLANK",'Field Data'!Q117)</f>
        <v>2.4</v>
      </c>
      <c r="F83" s="33">
        <f>IF(A83="Bridge","DNS",IFERROR(AVERAGE('Field Data'!N84:O84),"BLANK"))</f>
        <v>37.5</v>
      </c>
      <c r="G83" s="33">
        <f>IF(ISBLANK('Field Data'!V84),"BLANK",'Field Data'!V84)</f>
        <v>26.117</v>
      </c>
      <c r="H83" s="33">
        <f>IF(ISBLANK('Field Data'!Y84),"BLANK",'Field Data'!Y84)</f>
        <v>5.63</v>
      </c>
      <c r="I83" s="33">
        <f>IF(ISBLANK('Field Data'!Z84),"BLANK",'Field Data'!Z84)</f>
        <v>508.3</v>
      </c>
      <c r="J83" s="33">
        <f>IF(ISBLANK('Field Data'!AA84),"BLANK",'Field Data'!AA84)</f>
        <v>519.1</v>
      </c>
      <c r="K83" s="33">
        <f>IF(ISBLANK('Field Data'!AE84),"BLANK",'Field Data'!AE84)</f>
        <v>8.1</v>
      </c>
      <c r="L83" s="33">
        <f>IF(ISBLANK('Field Data'!AF84),"BLANK",'Field Data'!AF84)</f>
        <v>-117.7</v>
      </c>
      <c r="M83" s="33">
        <f>IF(ISBLANK('Field Data'!AG84),"BLANK",'Field Data'!AG84)</f>
        <v>17.84</v>
      </c>
      <c r="N83" s="33">
        <f>IF(ISBLANK('Field Data'!AI84),"BLANK",'Field Data'!AI84)</f>
        <v>1.77</v>
      </c>
      <c r="O83" s="33">
        <f>IF(ISBLANK('Field Data'!AJ84),"BLANK",'Field Data'!AJ84)</f>
        <v>1.65</v>
      </c>
      <c r="P83" s="33">
        <f>IF(ISBLANK('Field Data'!AK84),"BLANK",'Field Data'!AK84)</f>
        <v>5.38</v>
      </c>
      <c r="Q83" s="33">
        <f>IF(ISBLANK('Field Data'!AL84),"BLANK",'Field Data'!AL84)</f>
        <v>19.41</v>
      </c>
    </row>
    <row r="84" ht="15.75" customHeight="1">
      <c r="A84" s="33" t="str">
        <f>'Field Data'!A85</f>
        <v>ODNR_6</v>
      </c>
      <c r="B84" s="33" t="str">
        <f>IF(ISBLANK('Field Data'!B85),"BLANK",TEXT('Field Data'!B85,"mm/dd/yyyy"))</f>
        <v>07/30/2024</v>
      </c>
      <c r="C84" s="33">
        <f>IF(ISBLANK('Field Data'!K85),"BLANK",'Field Data'!K85)</f>
        <v>24</v>
      </c>
      <c r="D84" s="73">
        <f>IF(ISBLANK('Field Data'!J85),"BLANK",'Field Data'!J85)</f>
        <v>45293</v>
      </c>
      <c r="E84" s="74">
        <f>IF(ISBLANK('Field Data'!Q118),"BLANK",'Field Data'!Q118)</f>
        <v>2.6</v>
      </c>
      <c r="F84" s="33">
        <f>IF(A84="Bridge","DNS",IFERROR(AVERAGE('Field Data'!N85:O85),"BLANK"))</f>
        <v>27.5</v>
      </c>
      <c r="G84" s="33">
        <f>IF(ISBLANK('Field Data'!V85),"BLANK",'Field Data'!V85)</f>
        <v>26.005</v>
      </c>
      <c r="H84" s="33">
        <f>IF(ISBLANK('Field Data'!Y85),"BLANK",'Field Data'!Y85)</f>
        <v>6.01</v>
      </c>
      <c r="I84" s="33">
        <f>IF(ISBLANK('Field Data'!Z85),"BLANK",'Field Data'!Z85)</f>
        <v>532.4</v>
      </c>
      <c r="J84" s="33">
        <f>IF(ISBLANK('Field Data'!AA85),"BLANK",'Field Data'!AA85)</f>
        <v>542.6</v>
      </c>
      <c r="K84" s="33">
        <f>IF(ISBLANK('Field Data'!AE85),"BLANK",'Field Data'!AE85)</f>
        <v>8.02</v>
      </c>
      <c r="L84" s="33">
        <f>IF(ISBLANK('Field Data'!AF85),"BLANK",'Field Data'!AF85)</f>
        <v>-113.1</v>
      </c>
      <c r="M84" s="33">
        <f>IF(ISBLANK('Field Data'!AG85),"BLANK",'Field Data'!AG85)</f>
        <v>24.99</v>
      </c>
      <c r="N84" s="33">
        <f>IF(ISBLANK('Field Data'!AI85),"BLANK",'Field Data'!AI85)</f>
        <v>1.47</v>
      </c>
      <c r="O84" s="33">
        <f>IF(ISBLANK('Field Data'!AJ85),"BLANK",'Field Data'!AJ85)</f>
        <v>1.42</v>
      </c>
      <c r="P84" s="33">
        <f>IF(ISBLANK('Field Data'!AK85),"BLANK",'Field Data'!AK85)</f>
        <v>4.96</v>
      </c>
      <c r="Q84" s="33">
        <f>IF(ISBLANK('Field Data'!AL85),"BLANK",'Field Data'!AL85)</f>
        <v>17.95</v>
      </c>
    </row>
    <row r="85" ht="15.75" customHeight="1">
      <c r="A85" s="33" t="str">
        <f>'Field Data'!A86</f>
        <v>Bridge</v>
      </c>
      <c r="B85" s="33" t="str">
        <f>IF(ISBLANK('Field Data'!B86),"BLANK",TEXT('Field Data'!B86,"mm/dd/yyyy"))</f>
        <v>07/30/2024</v>
      </c>
      <c r="C85" s="33">
        <f>IF(ISBLANK('Field Data'!K86),"BLANK",'Field Data'!K86)</f>
        <v>24</v>
      </c>
      <c r="D85" s="73">
        <f>IF(ISBLANK('Field Data'!J86),"BLANK",'Field Data'!J86)</f>
        <v>45293</v>
      </c>
      <c r="E85" s="74">
        <f>IF(ISBLANK('Field Data'!Q119),"BLANK",'Field Data'!Q119)</f>
        <v>2.9</v>
      </c>
      <c r="F85" s="33" t="str">
        <f>IF(A85="Bridge","DNS",IFERROR(AVERAGE('Field Data'!N86:O86),"BLANK"))</f>
        <v>DNS</v>
      </c>
      <c r="G85" s="33">
        <f>IF(ISBLANK('Field Data'!V86),"BLANK",'Field Data'!V86)</f>
        <v>25.706</v>
      </c>
      <c r="H85" s="33">
        <f>IF(ISBLANK('Field Data'!Y86),"BLANK",'Field Data'!Y86)</f>
        <v>6.78</v>
      </c>
      <c r="I85" s="33">
        <f>IF(ISBLANK('Field Data'!Z86),"BLANK",'Field Data'!Z86)</f>
        <v>468.8</v>
      </c>
      <c r="J85" s="33">
        <f>IF(ISBLANK('Field Data'!AA86),"BLANK",'Field Data'!AA86)</f>
        <v>475.2</v>
      </c>
      <c r="K85" s="33">
        <f>IF(ISBLANK('Field Data'!AE86),"BLANK",'Field Data'!AE86)</f>
        <v>8.1</v>
      </c>
      <c r="L85" s="33">
        <f>IF(ISBLANK('Field Data'!AF86),"BLANK",'Field Data'!AF86)</f>
        <v>-117.6</v>
      </c>
      <c r="M85" s="33">
        <f>IF(ISBLANK('Field Data'!AG86),"BLANK",'Field Data'!AG86)</f>
        <v>16.83</v>
      </c>
      <c r="N85" s="33">
        <f>IF(ISBLANK('Field Data'!AI86),"BLANK",'Field Data'!AI86)</f>
        <v>1.38</v>
      </c>
      <c r="O85" s="33">
        <f>IF(ISBLANK('Field Data'!AJ86),"BLANK",'Field Data'!AJ86)</f>
        <v>1.35</v>
      </c>
      <c r="P85" s="33">
        <f>IF(ISBLANK('Field Data'!AK86),"BLANK",'Field Data'!AK86)</f>
        <v>3.43</v>
      </c>
      <c r="Q85" s="33">
        <f>IF(ISBLANK('Field Data'!AL86),"BLANK",'Field Data'!AL86)</f>
        <v>12.62</v>
      </c>
    </row>
    <row r="86" ht="15.75" customHeight="1">
      <c r="A86" s="33" t="str">
        <f>'Field Data'!A87</f>
        <v>ODNR_2</v>
      </c>
      <c r="B86" s="33" t="str">
        <f>IF(ISBLANK('Field Data'!B87),"BLANK",TEXT('Field Data'!B87,"mm/dd/yyyy"))</f>
        <v>07/30/2024</v>
      </c>
      <c r="C86" s="33">
        <f>IF(ISBLANK('Field Data'!K87),"BLANK",'Field Data'!K87)</f>
        <v>25</v>
      </c>
      <c r="D86" s="73">
        <f>IF(ISBLANK('Field Data'!J87),"BLANK",'Field Data'!J87)</f>
        <v>45293</v>
      </c>
      <c r="E86" s="74">
        <f>IF(ISBLANK('Field Data'!Q120),"BLANK",'Field Data'!Q120)</f>
        <v>3.4</v>
      </c>
      <c r="F86" s="33">
        <f>IF(A86="Bridge","DNS",IFERROR(AVERAGE('Field Data'!N87:O87),"BLANK"))</f>
        <v>67.5</v>
      </c>
      <c r="G86" s="33">
        <f>IF(ISBLANK('Field Data'!V87),"BLANK",'Field Data'!V87)</f>
        <v>26.078</v>
      </c>
      <c r="H86" s="33">
        <f>IF(ISBLANK('Field Data'!Y87),"BLANK",'Field Data'!Y87)</f>
        <v>6.52</v>
      </c>
      <c r="I86" s="33">
        <f>IF(ISBLANK('Field Data'!Z87),"BLANK",'Field Data'!Z87)</f>
        <v>396.8</v>
      </c>
      <c r="J86" s="33">
        <f>IF(ISBLANK('Field Data'!AA87),"BLANK",'Field Data'!AA87)</f>
        <v>405</v>
      </c>
      <c r="K86" s="33">
        <f>IF(ISBLANK('Field Data'!AE87),"BLANK",'Field Data'!AE87)</f>
        <v>8.3</v>
      </c>
      <c r="L86" s="33">
        <f>IF(ISBLANK('Field Data'!AF87),"BLANK",'Field Data'!AF87)</f>
        <v>-128.3</v>
      </c>
      <c r="M86" s="33">
        <f>IF(ISBLANK('Field Data'!AG87),"BLANK",'Field Data'!AG87)</f>
        <v>6.81</v>
      </c>
      <c r="N86" s="33">
        <f>IF(ISBLANK('Field Data'!AI87),"BLANK",'Field Data'!AI87)</f>
        <v>1.15</v>
      </c>
      <c r="O86" s="33">
        <f>IF(ISBLANK('Field Data'!AJ87),"BLANK",'Field Data'!AJ87)</f>
        <v>1.18</v>
      </c>
      <c r="P86" s="33">
        <f>IF(ISBLANK('Field Data'!AK87),"BLANK",'Field Data'!AK87)</f>
        <v>2.85</v>
      </c>
      <c r="Q86" s="33">
        <f>IF(ISBLANK('Field Data'!AL87),"BLANK",'Field Data'!AL87)</f>
        <v>10.6</v>
      </c>
    </row>
    <row r="87" ht="15.75" customHeight="1">
      <c r="A87" s="33" t="str">
        <f>'Field Data'!A88</f>
        <v>Buoy_2</v>
      </c>
      <c r="B87" s="33" t="str">
        <f>IF(ISBLANK('Field Data'!B88),"BLANK",TEXT('Field Data'!B88,"mm/dd/yyyy"))</f>
        <v>07/30/2024</v>
      </c>
      <c r="C87" s="33">
        <f>IF(ISBLANK('Field Data'!K88),"BLANK",'Field Data'!K88)</f>
        <v>25</v>
      </c>
      <c r="D87" s="73">
        <f>IF(ISBLANK('Field Data'!J88),"BLANK",'Field Data'!J88)</f>
        <v>45293</v>
      </c>
      <c r="E87" s="74">
        <f>IF(ISBLANK('Field Data'!Q121),"BLANK",'Field Data'!Q121)</f>
        <v>1.1</v>
      </c>
      <c r="F87" s="33">
        <f>IF(A87="Bridge","DNS",IFERROR(AVERAGE('Field Data'!N88:O88),"BLANK"))</f>
        <v>60</v>
      </c>
      <c r="G87" s="33">
        <f>IF(ISBLANK('Field Data'!V88),"BLANK",'Field Data'!V88)</f>
        <v>25.757</v>
      </c>
      <c r="H87" s="33">
        <f>IF(ISBLANK('Field Data'!Y88),"BLANK",'Field Data'!Y88)</f>
        <v>7.18</v>
      </c>
      <c r="I87" s="33">
        <f>IF(ISBLANK('Field Data'!Z88),"BLANK",'Field Data'!Z88)</f>
        <v>355.9</v>
      </c>
      <c r="J87" s="33">
        <f>IF(ISBLANK('Field Data'!AA88),"BLANK",'Field Data'!AA88)</f>
        <v>361</v>
      </c>
      <c r="K87" s="33">
        <f>IF(ISBLANK('Field Data'!AE88),"BLANK",'Field Data'!AE88)</f>
        <v>8.38</v>
      </c>
      <c r="L87" s="33">
        <f>IF(ISBLANK('Field Data'!AF88),"BLANK",'Field Data'!AF88)</f>
        <v>-132.4</v>
      </c>
      <c r="M87" s="33">
        <f>IF(ISBLANK('Field Data'!AG88),"BLANK",'Field Data'!AG88)</f>
        <v>7.64</v>
      </c>
      <c r="N87" s="33">
        <f>IF(ISBLANK('Field Data'!AI88),"BLANK",'Field Data'!AI88)</f>
        <v>1.18</v>
      </c>
      <c r="O87" s="33">
        <f>IF(ISBLANK('Field Data'!AJ88),"BLANK",'Field Data'!AJ88)</f>
        <v>1.2</v>
      </c>
      <c r="P87" s="33">
        <f>IF(ISBLANK('Field Data'!AK88),"BLANK",'Field Data'!AK88)</f>
        <v>3.34</v>
      </c>
      <c r="Q87" s="33">
        <f>IF(ISBLANK('Field Data'!AL88),"BLANK",'Field Data'!AL88)</f>
        <v>12.29</v>
      </c>
    </row>
    <row r="88" ht="15.75" customHeight="1">
      <c r="A88" s="33" t="str">
        <f>'Field Data'!A89</f>
        <v>ODNR_1</v>
      </c>
      <c r="B88" s="33" t="str">
        <f>IF(ISBLANK('Field Data'!B89),"BLANK",TEXT('Field Data'!B89,"mm/dd/yyyy"))</f>
        <v>07/30/2024</v>
      </c>
      <c r="C88" s="33">
        <f>IF(ISBLANK('Field Data'!K89),"BLANK",'Field Data'!K89)</f>
        <v>25</v>
      </c>
      <c r="D88" s="73">
        <f>IF(ISBLANK('Field Data'!J89),"BLANK",'Field Data'!J89)</f>
        <v>45293</v>
      </c>
      <c r="E88" s="74">
        <f>IF(ISBLANK('Field Data'!Q122),"BLANK",'Field Data'!Q122)</f>
        <v>9.3</v>
      </c>
      <c r="F88" s="33">
        <f>IF(A88="Bridge","DNS",IFERROR(AVERAGE('Field Data'!N89:O89),"BLANK"))</f>
        <v>65</v>
      </c>
      <c r="G88" s="33">
        <f>IF(ISBLANK('Field Data'!V89),"BLANK",'Field Data'!V89)</f>
        <v>25.942</v>
      </c>
      <c r="H88" s="33">
        <f>IF(ISBLANK('Field Data'!Y89),"BLANK",'Field Data'!Y89)</f>
        <v>6.71</v>
      </c>
      <c r="I88" s="33">
        <f>IF(ISBLANK('Field Data'!Z89),"BLANK",'Field Data'!Z89)</f>
        <v>374.3</v>
      </c>
      <c r="J88" s="33">
        <f>IF(ISBLANK('Field Data'!AA89),"BLANK",'Field Data'!AA89)</f>
        <v>381</v>
      </c>
      <c r="K88" s="33">
        <f>IF(ISBLANK('Field Data'!AE89),"BLANK",'Field Data'!AE89)</f>
        <v>8.29</v>
      </c>
      <c r="L88" s="33">
        <f>IF(ISBLANK('Field Data'!AF89),"BLANK",'Field Data'!AF89)</f>
        <v>-127.8</v>
      </c>
      <c r="M88" s="33">
        <f>IF(ISBLANK('Field Data'!AG89),"BLANK",'Field Data'!AG89)</f>
        <v>6.88</v>
      </c>
      <c r="N88" s="33">
        <f>IF(ISBLANK('Field Data'!AI89),"BLANK",'Field Data'!AI89)</f>
        <v>1.35</v>
      </c>
      <c r="O88" s="33">
        <f>IF(ISBLANK('Field Data'!AJ89),"BLANK",'Field Data'!AJ89)</f>
        <v>1.33</v>
      </c>
      <c r="P88" s="33">
        <f>IF(ISBLANK('Field Data'!AK89),"BLANK",'Field Data'!AK89)</f>
        <v>2.91</v>
      </c>
      <c r="Q88" s="33">
        <f>IF(ISBLANK('Field Data'!AL89),"BLANK",'Field Data'!AL89)</f>
        <v>10.78</v>
      </c>
    </row>
    <row r="89" ht="15.75" customHeight="1">
      <c r="A89" s="33" t="str">
        <f>'Field Data'!A90</f>
        <v>EC_1163</v>
      </c>
      <c r="B89" s="33" t="str">
        <f>IF(ISBLANK('Field Data'!B90),"BLANK",TEXT('Field Data'!B90,"mm/dd/yyyy"))</f>
        <v>07/30/2024</v>
      </c>
      <c r="C89" s="33">
        <f>IF(ISBLANK('Field Data'!K90),"BLANK",'Field Data'!K90)</f>
        <v>25</v>
      </c>
      <c r="D89" s="73">
        <f>IF(ISBLANK('Field Data'!J90),"BLANK",'Field Data'!J90)</f>
        <v>45293</v>
      </c>
      <c r="E89" s="74">
        <f>IF(ISBLANK('Field Data'!Q123),"BLANK",'Field Data'!Q123)</f>
        <v>1.1</v>
      </c>
      <c r="F89" s="33">
        <f>IF(A89="Bridge","DNS",IFERROR(AVERAGE('Field Data'!N90:O90),"BLANK"))</f>
        <v>67.5</v>
      </c>
      <c r="G89" s="33">
        <f>IF(ISBLANK('Field Data'!V90),"BLANK",'Field Data'!V90)</f>
        <v>26.133</v>
      </c>
      <c r="H89" s="33">
        <f>IF(ISBLANK('Field Data'!Y90),"BLANK",'Field Data'!Y90)</f>
        <v>7.15</v>
      </c>
      <c r="I89" s="33">
        <f>IF(ISBLANK('Field Data'!Z90),"BLANK",'Field Data'!Z90)</f>
        <v>414.4</v>
      </c>
      <c r="J89" s="33">
        <f>IF(ISBLANK('Field Data'!AA90),"BLANK",'Field Data'!AA90)</f>
        <v>423.4</v>
      </c>
      <c r="K89" s="33">
        <f>IF(ISBLANK('Field Data'!AE90),"BLANK",'Field Data'!AE90)</f>
        <v>8.37</v>
      </c>
      <c r="L89" s="33">
        <f>IF(ISBLANK('Field Data'!AF90),"BLANK",'Field Data'!AF90)</f>
        <v>-132.2</v>
      </c>
      <c r="M89" s="33">
        <f>IF(ISBLANK('Field Data'!AG90),"BLANK",'Field Data'!AG90)</f>
        <v>6.53</v>
      </c>
      <c r="N89" s="33">
        <f>IF(ISBLANK('Field Data'!AI90),"BLANK",'Field Data'!AI90)</f>
        <v>1.99</v>
      </c>
      <c r="O89" s="33">
        <f>IF(ISBLANK('Field Data'!AJ90),"BLANK",'Field Data'!AJ90)</f>
        <v>1.82</v>
      </c>
      <c r="P89" s="33">
        <f>IF(ISBLANK('Field Data'!AK90),"BLANK",'Field Data'!AK90)</f>
        <v>3.75</v>
      </c>
      <c r="Q89" s="33">
        <f>IF(ISBLANK('Field Data'!AL90),"BLANK",'Field Data'!AL90)</f>
        <v>13.73</v>
      </c>
    </row>
    <row r="90" ht="15.75" customHeight="1">
      <c r="A90" s="33" t="str">
        <f>'Field Data'!A91</f>
        <v>Causeway</v>
      </c>
      <c r="B90" s="33" t="str">
        <f>IF(ISBLANK('Field Data'!B91),"BLANK",TEXT('Field Data'!B91,"mm/dd/yyyy"))</f>
        <v>07/30/2024</v>
      </c>
      <c r="C90" s="33">
        <f>IF(ISBLANK('Field Data'!K91),"BLANK",'Field Data'!K91)</f>
        <v>24</v>
      </c>
      <c r="D90" s="73">
        <f>IF(ISBLANK('Field Data'!J91),"BLANK",'Field Data'!J91)</f>
        <v>45293</v>
      </c>
      <c r="E90" s="74">
        <f>IF(ISBLANK('Field Data'!Q124),"BLANK",'Field Data'!Q124)</f>
        <v>1.7</v>
      </c>
      <c r="F90" s="33">
        <f>IF(A90="Bridge","DNS",IFERROR(AVERAGE('Field Data'!N91:O91),"BLANK"))</f>
        <v>42.5</v>
      </c>
      <c r="G90" s="33">
        <f>IF(ISBLANK('Field Data'!V91),"BLANK",'Field Data'!V91)</f>
        <v>26.3</v>
      </c>
      <c r="H90" s="33">
        <f>IF(ISBLANK('Field Data'!Y91),"BLANK",'Field Data'!Y91)</f>
        <v>8.39</v>
      </c>
      <c r="I90" s="33">
        <f>IF(ISBLANK('Field Data'!Z91),"BLANK",'Field Data'!Z91)</f>
        <v>342.7</v>
      </c>
      <c r="J90" s="33">
        <f>IF(ISBLANK('Field Data'!AA91),"BLANK",'Field Data'!AA91)</f>
        <v>351.2</v>
      </c>
      <c r="K90" s="33">
        <f>IF(ISBLANK('Field Data'!AE91),"BLANK",'Field Data'!AE91)</f>
        <v>8.7</v>
      </c>
      <c r="L90" s="33">
        <f>IF(ISBLANK('Field Data'!AF91),"BLANK",'Field Data'!AF91)</f>
        <v>-150</v>
      </c>
      <c r="M90" s="33">
        <f>IF(ISBLANK('Field Data'!AG91),"BLANK",'Field Data'!AG91)</f>
        <v>10.48</v>
      </c>
      <c r="N90" s="33">
        <f>IF(ISBLANK('Field Data'!AI91),"BLANK",'Field Data'!AI91)</f>
        <v>2.31</v>
      </c>
      <c r="O90" s="33">
        <f>IF(ISBLANK('Field Data'!AJ91),"BLANK",'Field Data'!AJ91)</f>
        <v>2.07</v>
      </c>
      <c r="P90" s="33">
        <f>IF(ISBLANK('Field Data'!AK91),"BLANK",'Field Data'!AK91)</f>
        <v>5.97</v>
      </c>
      <c r="Q90" s="33">
        <f>IF(ISBLANK('Field Data'!AL91),"BLANK",'Field Data'!AL91)</f>
        <v>21.46</v>
      </c>
    </row>
    <row r="91" ht="15.75" customHeight="1">
      <c r="A91" s="33" t="str">
        <f>'Field Data'!A92</f>
        <v>Bells</v>
      </c>
      <c r="B91" s="33" t="str">
        <f>IF(ISBLANK('Field Data'!B92),"BLANK",TEXT('Field Data'!B92,"mm/dd/yyyy"))</f>
        <v>07/30/2024</v>
      </c>
      <c r="C91" s="33" t="str">
        <f>IF(ISBLANK('Field Data'!K92),"BLANK",'Field Data'!K92)</f>
        <v>DNS</v>
      </c>
      <c r="D91" s="73" t="str">
        <f>IF(ISBLANK('Field Data'!J92),"BLANK",'Field Data'!J92)</f>
        <v>DNS</v>
      </c>
      <c r="E91" s="74">
        <f>IF(ISBLANK('Field Data'!Q125),"BLANK",'Field Data'!Q125)</f>
        <v>2.1</v>
      </c>
      <c r="F91" s="33" t="str">
        <f>IF(A91="Bridge","DNS",IFERROR(AVERAGE('Field Data'!N92:O92),"BLANK"))</f>
        <v>BLANK</v>
      </c>
      <c r="G91" s="33" t="str">
        <f>IF(ISBLANK('Field Data'!V92),"BLANK",'Field Data'!V92)</f>
        <v>DNS</v>
      </c>
      <c r="H91" s="33" t="str">
        <f>IF(ISBLANK('Field Data'!Y92),"BLANK",'Field Data'!Y92)</f>
        <v>DNS</v>
      </c>
      <c r="I91" s="33" t="str">
        <f>IF(ISBLANK('Field Data'!Z92),"BLANK",'Field Data'!Z92)</f>
        <v>DNS</v>
      </c>
      <c r="J91" s="33" t="str">
        <f>IF(ISBLANK('Field Data'!AA92),"BLANK",'Field Data'!AA92)</f>
        <v>DNS</v>
      </c>
      <c r="K91" s="33" t="str">
        <f>IF(ISBLANK('Field Data'!AE92),"BLANK",'Field Data'!AE92)</f>
        <v>DNS</v>
      </c>
      <c r="L91" s="33" t="str">
        <f>IF(ISBLANK('Field Data'!AF92),"BLANK",'Field Data'!AF92)</f>
        <v>DNS</v>
      </c>
      <c r="M91" s="33" t="str">
        <f>IF(ISBLANK('Field Data'!AG92),"BLANK",'Field Data'!AG92)</f>
        <v>DNS</v>
      </c>
      <c r="N91" s="33" t="str">
        <f>IF(ISBLANK('Field Data'!AI92),"BLANK",'Field Data'!AI92)</f>
        <v>DNS</v>
      </c>
      <c r="O91" s="33" t="str">
        <f>IF(ISBLANK('Field Data'!AJ92),"BLANK",'Field Data'!AJ92)</f>
        <v>DNS</v>
      </c>
      <c r="P91" s="33" t="str">
        <f>IF(ISBLANK('Field Data'!AK92),"BLANK",'Field Data'!AK92)</f>
        <v>DNS</v>
      </c>
      <c r="Q91" s="33" t="str">
        <f>IF(ISBLANK('Field Data'!AL92),"BLANK",'Field Data'!AL92)</f>
        <v>DNS</v>
      </c>
    </row>
    <row r="92" ht="15.75" customHeight="1">
      <c r="A92" s="33" t="str">
        <f>'Field Data'!A93</f>
        <v>Muddy Creek</v>
      </c>
      <c r="B92" s="33" t="str">
        <f>IF(ISBLANK('Field Data'!B93),"BLANK",TEXT('Field Data'!B93,"mm/dd/yyyy"))</f>
        <v>08/13/2024</v>
      </c>
      <c r="C92" s="33">
        <f>IF(ISBLANK('Field Data'!K93),"BLANK",'Field Data'!K93)</f>
        <v>24</v>
      </c>
      <c r="D92" s="73" t="str">
        <f>IF(ISBLANK('Field Data'!J93),"BLANK",'Field Data'!J93)</f>
        <v>&lt;1</v>
      </c>
      <c r="E92" s="74">
        <f>IF(ISBLANK('Field Data'!Q126),"BLANK",'Field Data'!Q126)</f>
        <v>3.5</v>
      </c>
      <c r="F92" s="33">
        <f>IF(A92="Bridge","DNS",IFERROR(AVERAGE('Field Data'!N93:O93),"BLANK"))</f>
        <v>25</v>
      </c>
      <c r="G92" s="33">
        <f>IF(ISBLANK('Field Data'!V93),"BLANK",'Field Data'!V93)</f>
        <v>22.741</v>
      </c>
      <c r="H92" s="33">
        <f>IF(ISBLANK('Field Data'!Y93),"BLANK",'Field Data'!Y93)</f>
        <v>7.14</v>
      </c>
      <c r="I92" s="33">
        <f>IF(ISBLANK('Field Data'!Z93),"BLANK",'Field Data'!Z93)</f>
        <v>608</v>
      </c>
      <c r="J92" s="33">
        <f>IF(ISBLANK('Field Data'!AA93),"BLANK",'Field Data'!AA93)</f>
        <v>581.8</v>
      </c>
      <c r="K92" s="33">
        <f>IF(ISBLANK('Field Data'!AE93),"BLANK",'Field Data'!AE93)</f>
        <v>8.38</v>
      </c>
      <c r="L92" s="33">
        <f>IF(ISBLANK('Field Data'!AF93),"BLANK",'Field Data'!AF93)</f>
        <v>-132.1</v>
      </c>
      <c r="M92" s="33">
        <f>IF(ISBLANK('Field Data'!AG93),"BLANK",'Field Data'!AG93)</f>
        <v>19.83</v>
      </c>
      <c r="N92" s="33">
        <f>IF(ISBLANK('Field Data'!AI93),"BLANK",'Field Data'!AI93)</f>
        <v>2.09</v>
      </c>
      <c r="O92" s="33">
        <f>IF(ISBLANK('Field Data'!AJ93),"BLANK",'Field Data'!AJ93)</f>
        <v>1.9</v>
      </c>
      <c r="P92" s="33">
        <f>IF(ISBLANK('Field Data'!AK93),"BLANK",'Field Data'!AK93)</f>
        <v>8.69</v>
      </c>
      <c r="Q92" s="33">
        <f>IF(ISBLANK('Field Data'!AL93),"BLANK",'Field Data'!AL93)</f>
        <v>30.91</v>
      </c>
    </row>
    <row r="93" ht="15.75" customHeight="1">
      <c r="A93" s="33" t="str">
        <f>'Field Data'!A94</f>
        <v>ODNR_4</v>
      </c>
      <c r="B93" s="33" t="str">
        <f>IF(ISBLANK('Field Data'!B94),"BLANK",TEXT('Field Data'!B94,"mm/dd/yyyy"))</f>
        <v>08/13/2024</v>
      </c>
      <c r="C93" s="33">
        <f>IF(ISBLANK('Field Data'!K94),"BLANK",'Field Data'!K94)</f>
        <v>24</v>
      </c>
      <c r="D93" s="73" t="str">
        <f>IF(ISBLANK('Field Data'!J94),"BLANK",'Field Data'!J94)</f>
        <v>&lt;1</v>
      </c>
      <c r="E93" s="74">
        <f>IF(ISBLANK('Field Data'!Q127),"BLANK",'Field Data'!Q127)</f>
        <v>2.4</v>
      </c>
      <c r="F93" s="33">
        <f>IF(A93="Bridge","DNS",IFERROR(AVERAGE('Field Data'!N94:O94),"BLANK"))</f>
        <v>37.5</v>
      </c>
      <c r="G93" s="33" t="str">
        <f>IF(ISBLANK('Field Data'!V94),"BLANK",'Field Data'!V94)</f>
        <v>BLANK</v>
      </c>
      <c r="H93" s="33" t="str">
        <f>IF(ISBLANK('Field Data'!Y94),"BLANK",'Field Data'!Y94)</f>
        <v>BLANK</v>
      </c>
      <c r="I93" s="33" t="str">
        <f>IF(ISBLANK('Field Data'!Z94),"BLANK",'Field Data'!Z94)</f>
        <v>BLANK</v>
      </c>
      <c r="J93" s="33" t="str">
        <f>IF(ISBLANK('Field Data'!AA94),"BLANK",'Field Data'!AA94)</f>
        <v>BLANK</v>
      </c>
      <c r="K93" s="33" t="str">
        <f>IF(ISBLANK('Field Data'!AE94),"BLANK",'Field Data'!AE94)</f>
        <v>BLANK</v>
      </c>
      <c r="L93" s="33" t="str">
        <f>IF(ISBLANK('Field Data'!AF94),"BLANK",'Field Data'!AF94)</f>
        <v>BLANK</v>
      </c>
      <c r="M93" s="33" t="str">
        <f>IF(ISBLANK('Field Data'!AG94),"BLANK",'Field Data'!AG94)</f>
        <v>BLANK</v>
      </c>
      <c r="N93" s="33" t="str">
        <f>IF(ISBLANK('Field Data'!AI94),"BLANK",'Field Data'!AI94)</f>
        <v>BLANK</v>
      </c>
      <c r="O93" s="33" t="str">
        <f>IF(ISBLANK('Field Data'!AJ94),"BLANK",'Field Data'!AJ94)</f>
        <v>BLANK</v>
      </c>
      <c r="P93" s="33" t="str">
        <f>IF(ISBLANK('Field Data'!AK94),"BLANK",'Field Data'!AK94)</f>
        <v>BLANK</v>
      </c>
      <c r="Q93" s="33" t="str">
        <f>IF(ISBLANK('Field Data'!AL94),"BLANK",'Field Data'!AL94)</f>
        <v>BLANK</v>
      </c>
    </row>
    <row r="94" ht="15.75" customHeight="1">
      <c r="A94" s="33" t="str">
        <f>'Field Data'!A95</f>
        <v>ODNR_6</v>
      </c>
      <c r="B94" s="33" t="str">
        <f>IF(ISBLANK('Field Data'!B95),"BLANK",TEXT('Field Data'!B95,"mm/dd/yyyy"))</f>
        <v>08/13/2024</v>
      </c>
      <c r="C94" s="33">
        <f>IF(ISBLANK('Field Data'!K95),"BLANK",'Field Data'!K95)</f>
        <v>25</v>
      </c>
      <c r="D94" s="73" t="str">
        <f>IF(ISBLANK('Field Data'!J95),"BLANK",'Field Data'!J95)</f>
        <v>&lt;1</v>
      </c>
      <c r="E94" s="74">
        <f>IF(ISBLANK('Field Data'!Q128),"BLANK",'Field Data'!Q128)</f>
        <v>2.7</v>
      </c>
      <c r="F94" s="33">
        <f>IF(A94="Bridge","DNS",IFERROR(AVERAGE('Field Data'!N95:O95),"BLANK"))</f>
        <v>35</v>
      </c>
      <c r="G94" s="33">
        <f>IF(ISBLANK('Field Data'!V95),"BLANK",'Field Data'!V95)</f>
        <v>23.059</v>
      </c>
      <c r="H94" s="33">
        <f>IF(ISBLANK('Field Data'!Y95),"BLANK",'Field Data'!Y95)</f>
        <v>7.38</v>
      </c>
      <c r="I94" s="33">
        <f>IF(ISBLANK('Field Data'!Z95),"BLANK",'Field Data'!Z95)</f>
        <v>515.7</v>
      </c>
      <c r="J94" s="33">
        <f>IF(ISBLANK('Field Data'!AA95),"BLANK",'Field Data'!AA95)</f>
        <v>496.5</v>
      </c>
      <c r="K94" s="33">
        <f>IF(ISBLANK('Field Data'!AE95),"BLANK",'Field Data'!AE95)</f>
        <v>8.27</v>
      </c>
      <c r="L94" s="33">
        <f>IF(ISBLANK('Field Data'!AF95),"BLANK",'Field Data'!AF95)</f>
        <v>-126</v>
      </c>
      <c r="M94" s="33">
        <f>IF(ISBLANK('Field Data'!AG95),"BLANK",'Field Data'!AG95)</f>
        <v>11.83</v>
      </c>
      <c r="N94" s="33">
        <f>IF(ISBLANK('Field Data'!AI95),"BLANK",'Field Data'!AI95)</f>
        <v>1.36</v>
      </c>
      <c r="O94" s="33">
        <f>IF(ISBLANK('Field Data'!AJ95),"BLANK",'Field Data'!AJ95)</f>
        <v>1.33</v>
      </c>
      <c r="P94" s="33">
        <f>IF(ISBLANK('Field Data'!AK95),"BLANK",'Field Data'!AK95)</f>
        <v>5.25</v>
      </c>
      <c r="Q94" s="33">
        <f>IF(ISBLANK('Field Data'!AL95),"BLANK",'Field Data'!AL95)</f>
        <v>18.93</v>
      </c>
    </row>
    <row r="95" ht="15.75" customHeight="1">
      <c r="A95" s="33" t="str">
        <f>'Field Data'!A96</f>
        <v>Bridge</v>
      </c>
      <c r="B95" s="33" t="str">
        <f>IF(ISBLANK('Field Data'!B96),"BLANK",TEXT('Field Data'!B96,"mm/dd/yyyy"))</f>
        <v>08/13/2024</v>
      </c>
      <c r="C95" s="33">
        <f>IF(ISBLANK('Field Data'!K96),"BLANK",'Field Data'!K96)</f>
        <v>25</v>
      </c>
      <c r="D95" s="73" t="str">
        <f>IF(ISBLANK('Field Data'!J96),"BLANK",'Field Data'!J96)</f>
        <v>&lt;1</v>
      </c>
      <c r="E95" s="74">
        <f>IF(ISBLANK('Field Data'!Q129),"BLANK",'Field Data'!Q129)</f>
        <v>3</v>
      </c>
      <c r="F95" s="33" t="str">
        <f>IF(A95="Bridge","DNS",IFERROR(AVERAGE('Field Data'!N96:O96),"BLANK"))</f>
        <v>DNS</v>
      </c>
      <c r="G95" s="33" t="str">
        <f>IF(ISBLANK('Field Data'!V96),"BLANK",'Field Data'!V96)</f>
        <v>BLANK</v>
      </c>
      <c r="H95" s="33">
        <f>IF(ISBLANK('Field Data'!Y96),"BLANK",'Field Data'!Y96)</f>
        <v>7.52</v>
      </c>
      <c r="I95" s="33" t="str">
        <f>IF(ISBLANK('Field Data'!Z96),"BLANK",'Field Data'!Z96)</f>
        <v>BLANK</v>
      </c>
      <c r="J95" s="33" t="str">
        <f>IF(ISBLANK('Field Data'!AA96),"BLANK",'Field Data'!AA96)</f>
        <v>BLANK</v>
      </c>
      <c r="K95" s="33">
        <f>IF(ISBLANK('Field Data'!AE96),"BLANK",'Field Data'!AE96)</f>
        <v>8.47</v>
      </c>
      <c r="L95" s="33">
        <f>IF(ISBLANK('Field Data'!AF96),"BLANK",'Field Data'!AF96)</f>
        <v>-136.8</v>
      </c>
      <c r="M95" s="33" t="str">
        <f>IF(ISBLANK('Field Data'!AG96),"BLANK",'Field Data'!AG96)</f>
        <v>BLANK</v>
      </c>
      <c r="N95" s="33" t="str">
        <f>IF(ISBLANK('Field Data'!AI96),"BLANK",'Field Data'!AI96)</f>
        <v>BLANK</v>
      </c>
      <c r="O95" s="33" t="str">
        <f>IF(ISBLANK('Field Data'!AJ96),"BLANK",'Field Data'!AJ96)</f>
        <v>BLANK</v>
      </c>
      <c r="P95" s="33" t="str">
        <f>IF(ISBLANK('Field Data'!AK96),"BLANK",'Field Data'!AK96)</f>
        <v>BLANK</v>
      </c>
      <c r="Q95" s="33" t="str">
        <f>IF(ISBLANK('Field Data'!AL96),"BLANK",'Field Data'!AL96)</f>
        <v>BLANK</v>
      </c>
    </row>
    <row r="96" ht="15.75" customHeight="1">
      <c r="A96" s="33" t="str">
        <f>'Field Data'!A97</f>
        <v>ODNR_2</v>
      </c>
      <c r="B96" s="33" t="str">
        <f>IF(ISBLANK('Field Data'!B97),"BLANK",TEXT('Field Data'!B97,"mm/dd/yyyy"))</f>
        <v>08/13/2024</v>
      </c>
      <c r="C96" s="33">
        <f>IF(ISBLANK('Field Data'!K97),"BLANK",'Field Data'!K97)</f>
        <v>26</v>
      </c>
      <c r="D96" s="73" t="str">
        <f>IF(ISBLANK('Field Data'!J97),"BLANK",'Field Data'!J97)</f>
        <v>&lt;1</v>
      </c>
      <c r="E96" s="74">
        <f>IF(ISBLANK('Field Data'!Q130),"BLANK",'Field Data'!Q130)</f>
        <v>3.5</v>
      </c>
      <c r="F96" s="33">
        <f>IF(A96="Bridge","DNS",IFERROR(AVERAGE('Field Data'!N97:O97),"BLANK"))</f>
        <v>50</v>
      </c>
      <c r="G96" s="33">
        <f>IF(ISBLANK('Field Data'!V97),"BLANK",'Field Data'!V97)</f>
        <v>23.666</v>
      </c>
      <c r="H96" s="33">
        <f>IF(ISBLANK('Field Data'!Y97),"BLANK",'Field Data'!Y97)</f>
        <v>8.37</v>
      </c>
      <c r="I96" s="33">
        <f>IF(ISBLANK('Field Data'!Z97),"BLANK",'Field Data'!Z97)</f>
        <v>380.9</v>
      </c>
      <c r="J96" s="33">
        <f>IF(ISBLANK('Field Data'!AA97),"BLANK",'Field Data'!AA97)</f>
        <v>371.2</v>
      </c>
      <c r="K96" s="33">
        <f>IF(ISBLANK('Field Data'!AE97),"BLANK",'Field Data'!AE97)</f>
        <v>8.8</v>
      </c>
      <c r="L96" s="33">
        <f>IF(ISBLANK('Field Data'!AF97),"BLANK",'Field Data'!AF97)</f>
        <v>-154.7</v>
      </c>
      <c r="M96" s="33">
        <f>IF(ISBLANK('Field Data'!AG97),"BLANK",'Field Data'!AG97)</f>
        <v>5.63</v>
      </c>
      <c r="N96" s="33">
        <f>IF(ISBLANK('Field Data'!AI97),"BLANK",'Field Data'!AI97)</f>
        <v>1.06</v>
      </c>
      <c r="O96" s="33">
        <f>IF(ISBLANK('Field Data'!AJ97),"BLANK",'Field Data'!AJ97)</f>
        <v>1.1</v>
      </c>
      <c r="P96" s="33">
        <f>IF(ISBLANK('Field Data'!AK97),"BLANK",'Field Data'!AK97)</f>
        <v>3.67</v>
      </c>
      <c r="Q96" s="33">
        <f>IF(ISBLANK('Field Data'!AL97),"BLANK",'Field Data'!AL97)</f>
        <v>13.43</v>
      </c>
    </row>
    <row r="97" ht="15.75" customHeight="1">
      <c r="A97" s="33" t="str">
        <f>'Field Data'!A98</f>
        <v>Buoy_2</v>
      </c>
      <c r="B97" s="33" t="str">
        <f>IF(ISBLANK('Field Data'!B98),"BLANK",TEXT('Field Data'!B98,"mm/dd/yyyy"))</f>
        <v>08/13/2024</v>
      </c>
      <c r="C97" s="33">
        <f>IF(ISBLANK('Field Data'!K98),"BLANK",'Field Data'!K98)</f>
        <v>26</v>
      </c>
      <c r="D97" s="73">
        <f>IF(ISBLANK('Field Data'!J98),"BLANK",'Field Data'!J98)</f>
        <v>1</v>
      </c>
      <c r="E97" s="74">
        <f>IF(ISBLANK('Field Data'!Q131),"BLANK",'Field Data'!Q131)</f>
        <v>1.3</v>
      </c>
      <c r="F97" s="33">
        <f>IF(A97="Bridge","DNS",IFERROR(AVERAGE('Field Data'!N98:O98),"BLANK"))</f>
        <v>60</v>
      </c>
      <c r="G97" s="33" t="str">
        <f>IF(ISBLANK('Field Data'!V98),"BLANK",'Field Data'!V98)</f>
        <v>BLANK</v>
      </c>
      <c r="H97" s="33" t="str">
        <f>IF(ISBLANK('Field Data'!Y98),"BLANK",'Field Data'!Y98)</f>
        <v>BLANK</v>
      </c>
      <c r="I97" s="33" t="str">
        <f>IF(ISBLANK('Field Data'!Z98),"BLANK",'Field Data'!Z98)</f>
        <v>BLANK</v>
      </c>
      <c r="J97" s="33" t="str">
        <f>IF(ISBLANK('Field Data'!AA98),"BLANK",'Field Data'!AA98)</f>
        <v>BLANK</v>
      </c>
      <c r="K97" s="33" t="str">
        <f>IF(ISBLANK('Field Data'!AE98),"BLANK",'Field Data'!AE98)</f>
        <v>BLANK</v>
      </c>
      <c r="L97" s="33" t="str">
        <f>IF(ISBLANK('Field Data'!AF98),"BLANK",'Field Data'!AF98)</f>
        <v>BLANK</v>
      </c>
      <c r="M97" s="33" t="str">
        <f>IF(ISBLANK('Field Data'!AG98),"BLANK",'Field Data'!AG98)</f>
        <v>BLANK</v>
      </c>
      <c r="N97" s="33" t="str">
        <f>IF(ISBLANK('Field Data'!AI98),"BLANK",'Field Data'!AI98)</f>
        <v>BLANK</v>
      </c>
      <c r="O97" s="33" t="str">
        <f>IF(ISBLANK('Field Data'!AJ98),"BLANK",'Field Data'!AJ98)</f>
        <v>BLANK</v>
      </c>
      <c r="P97" s="33" t="str">
        <f>IF(ISBLANK('Field Data'!AK98),"BLANK",'Field Data'!AK98)</f>
        <v>BLANK</v>
      </c>
      <c r="Q97" s="33" t="str">
        <f>IF(ISBLANK('Field Data'!AL98),"BLANK",'Field Data'!AL98)</f>
        <v>BLANK</v>
      </c>
    </row>
    <row r="98" ht="15.75" customHeight="1">
      <c r="A98" s="33" t="str">
        <f>'Field Data'!A99</f>
        <v>ODNR_1</v>
      </c>
      <c r="B98" s="33" t="str">
        <f>IF(ISBLANK('Field Data'!B99),"BLANK",TEXT('Field Data'!B99,"mm/dd/yyyy"))</f>
        <v>08/13/2024</v>
      </c>
      <c r="C98" s="33">
        <f>IF(ISBLANK('Field Data'!K99),"BLANK",'Field Data'!K99)</f>
        <v>26</v>
      </c>
      <c r="D98" s="73">
        <f>IF(ISBLANK('Field Data'!J99),"BLANK",'Field Data'!J99)</f>
        <v>1</v>
      </c>
      <c r="E98" s="74">
        <f>IF(ISBLANK('Field Data'!Q132),"BLANK",'Field Data'!Q132)</f>
        <v>9.5</v>
      </c>
      <c r="F98" s="33">
        <f>IF(A98="Bridge","DNS",IFERROR(AVERAGE('Field Data'!N99:O99),"BLANK"))</f>
        <v>55</v>
      </c>
      <c r="G98" s="33" t="str">
        <f>IF(ISBLANK('Field Data'!V99),"BLANK",'Field Data'!V99)</f>
        <v>BLANK</v>
      </c>
      <c r="H98" s="33" t="str">
        <f>IF(ISBLANK('Field Data'!Y99),"BLANK",'Field Data'!Y99)</f>
        <v>BLANK</v>
      </c>
      <c r="I98" s="33" t="str">
        <f>IF(ISBLANK('Field Data'!Z99),"BLANK",'Field Data'!Z99)</f>
        <v>BLANK</v>
      </c>
      <c r="J98" s="33" t="str">
        <f>IF(ISBLANK('Field Data'!AA99),"BLANK",'Field Data'!AA99)</f>
        <v>BLANK</v>
      </c>
      <c r="K98" s="33" t="str">
        <f>IF(ISBLANK('Field Data'!AE99),"BLANK",'Field Data'!AE99)</f>
        <v>BLANK</v>
      </c>
      <c r="L98" s="33" t="str">
        <f>IF(ISBLANK('Field Data'!AF99),"BLANK",'Field Data'!AF99)</f>
        <v>BLANK</v>
      </c>
      <c r="M98" s="33" t="str">
        <f>IF(ISBLANK('Field Data'!AG99),"BLANK",'Field Data'!AG99)</f>
        <v>BLANK</v>
      </c>
      <c r="N98" s="33" t="str">
        <f>IF(ISBLANK('Field Data'!AI99),"BLANK",'Field Data'!AI99)</f>
        <v>BLANK</v>
      </c>
      <c r="O98" s="33" t="str">
        <f>IF(ISBLANK('Field Data'!AJ99),"BLANK",'Field Data'!AJ99)</f>
        <v>BLANK</v>
      </c>
      <c r="P98" s="33" t="str">
        <f>IF(ISBLANK('Field Data'!AK99),"BLANK",'Field Data'!AK99)</f>
        <v>BLANK</v>
      </c>
      <c r="Q98" s="33" t="str">
        <f>IF(ISBLANK('Field Data'!AL99),"BLANK",'Field Data'!AL99)</f>
        <v>BLANK</v>
      </c>
    </row>
    <row r="99" ht="15.75" customHeight="1">
      <c r="A99" s="33" t="str">
        <f>'Field Data'!A100</f>
        <v>EC_1163</v>
      </c>
      <c r="B99" s="33" t="str">
        <f>IF(ISBLANK('Field Data'!B100),"BLANK",TEXT('Field Data'!B100,"mm/dd/yyyy"))</f>
        <v>08/13/2024</v>
      </c>
      <c r="C99" s="33">
        <f>IF(ISBLANK('Field Data'!K100),"BLANK",'Field Data'!K100)</f>
        <v>26</v>
      </c>
      <c r="D99" s="73">
        <f>IF(ISBLANK('Field Data'!J100),"BLANK",'Field Data'!J100)</f>
        <v>1</v>
      </c>
      <c r="E99" s="74">
        <f>IF(ISBLANK('Field Data'!Q133),"BLANK",'Field Data'!Q133)</f>
        <v>0.9</v>
      </c>
      <c r="F99" s="33">
        <f>IF(A99="Bridge","DNS",IFERROR(AVERAGE('Field Data'!N100:O100),"BLANK"))</f>
        <v>65</v>
      </c>
      <c r="G99" s="33">
        <f>IF(ISBLANK('Field Data'!V100),"BLANK",'Field Data'!V100)</f>
        <v>23.882</v>
      </c>
      <c r="H99" s="33">
        <f>IF(ISBLANK('Field Data'!Y100),"BLANK",'Field Data'!Y100)</f>
        <v>10.55</v>
      </c>
      <c r="I99" s="33">
        <f>IF(ISBLANK('Field Data'!Z100),"BLANK",'Field Data'!Z100)</f>
        <v>350.1</v>
      </c>
      <c r="J99" s="33">
        <f>IF(ISBLANK('Field Data'!AA100),"BLANK",'Field Data'!AA100)</f>
        <v>342.7</v>
      </c>
      <c r="K99" s="33">
        <f>IF(ISBLANK('Field Data'!AE100),"BLANK",'Field Data'!AE100)</f>
        <v>8.81</v>
      </c>
      <c r="L99" s="33">
        <f>IF(ISBLANK('Field Data'!AF100),"BLANK",'Field Data'!AF100)</f>
        <v>-155.3</v>
      </c>
      <c r="M99" s="33">
        <f>IF(ISBLANK('Field Data'!AG100),"BLANK",'Field Data'!AG100)</f>
        <v>1.3</v>
      </c>
      <c r="N99" s="33">
        <f>IF(ISBLANK('Field Data'!AI100),"BLANK",'Field Data'!AI100)</f>
        <v>0.9</v>
      </c>
      <c r="O99" s="33">
        <f>IF(ISBLANK('Field Data'!AJ100),"BLANK",'Field Data'!AJ100)</f>
        <v>0.99</v>
      </c>
      <c r="P99" s="33">
        <f>IF(ISBLANK('Field Data'!AK100),"BLANK",'Field Data'!AK100)</f>
        <v>3.66</v>
      </c>
      <c r="Q99" s="33">
        <f>IF(ISBLANK('Field Data'!AL100),"BLANK",'Field Data'!AL100)</f>
        <v>13.4</v>
      </c>
    </row>
    <row r="100" ht="15.75" customHeight="1">
      <c r="A100" s="33" t="str">
        <f>'Field Data'!A101</f>
        <v>Causeway</v>
      </c>
      <c r="B100" s="33" t="str">
        <f>IF(ISBLANK('Field Data'!B101),"BLANK",TEXT('Field Data'!B101,"mm/dd/yyyy"))</f>
        <v>08/13/2024</v>
      </c>
      <c r="C100" s="33">
        <f>IF(ISBLANK('Field Data'!K101),"BLANK",'Field Data'!K101)</f>
        <v>26</v>
      </c>
      <c r="D100" s="73" t="str">
        <f>IF(ISBLANK('Field Data'!J101),"BLANK",'Field Data'!J101)</f>
        <v>&lt;1</v>
      </c>
      <c r="E100" s="74">
        <f>IF(ISBLANK('Field Data'!Q134),"BLANK",'Field Data'!Q134)</f>
        <v>1.4</v>
      </c>
      <c r="F100" s="33">
        <f>IF(A100="Bridge","DNS",IFERROR(AVERAGE('Field Data'!N101:O101),"BLANK"))</f>
        <v>35</v>
      </c>
      <c r="G100" s="33">
        <f>IF(ISBLANK('Field Data'!V101),"BLANK",'Field Data'!V101)</f>
        <v>24.109</v>
      </c>
      <c r="H100" s="33">
        <f>IF(ISBLANK('Field Data'!Y101),"BLANK",'Field Data'!Y101)</f>
        <v>10.55</v>
      </c>
      <c r="I100" s="33">
        <f>IF(ISBLANK('Field Data'!Z101),"BLANK",'Field Data'!Z101)</f>
        <v>322.9</v>
      </c>
      <c r="J100" s="33">
        <f>IF(ISBLANK('Field Data'!AA101),"BLANK",'Field Data'!AA101)</f>
        <v>317.4</v>
      </c>
      <c r="K100" s="33">
        <f>IF(ISBLANK('Field Data'!AE101),"BLANK",'Field Data'!AE101)</f>
        <v>8.94</v>
      </c>
      <c r="L100" s="33">
        <f>IF(ISBLANK('Field Data'!AF101),"BLANK",'Field Data'!AF101)</f>
        <v>-162.6</v>
      </c>
      <c r="M100" s="33">
        <f>IF(ISBLANK('Field Data'!AG101),"BLANK",'Field Data'!AG101)</f>
        <v>5.63</v>
      </c>
      <c r="N100" s="33">
        <f>IF(ISBLANK('Field Data'!AI101),"BLANK",'Field Data'!AI101)</f>
        <v>1.08</v>
      </c>
      <c r="O100" s="33">
        <f>IF(ISBLANK('Field Data'!AJ101),"BLANK",'Field Data'!AJ101)</f>
        <v>1.12</v>
      </c>
      <c r="P100" s="33">
        <f>IF(ISBLANK('Field Data'!AK101),"BLANK",'Field Data'!AK101)</f>
        <v>4.38</v>
      </c>
      <c r="Q100" s="33">
        <f>IF(ISBLANK('Field Data'!AL101),"BLANK",'Field Data'!AL101)</f>
        <v>15.9</v>
      </c>
    </row>
    <row r="101" ht="15.75" customHeight="1">
      <c r="A101" s="33" t="str">
        <f>'Field Data'!A102</f>
        <v>Bells</v>
      </c>
      <c r="B101" s="33" t="str">
        <f>IF(ISBLANK('Field Data'!B102),"BLANK",TEXT('Field Data'!B102,"mm/dd/yyyy"))</f>
        <v>08/13/2024</v>
      </c>
      <c r="C101" s="33">
        <f>IF(ISBLANK('Field Data'!K102),"BLANK",'Field Data'!K102)</f>
        <v>25</v>
      </c>
      <c r="D101" s="73">
        <f>IF(ISBLANK('Field Data'!J102),"BLANK",'Field Data'!J102)</f>
        <v>1</v>
      </c>
      <c r="E101" s="74">
        <f>IF(ISBLANK('Field Data'!Q135),"BLANK",'Field Data'!Q135)</f>
        <v>2.6</v>
      </c>
      <c r="F101" s="33">
        <f>IF(A101="Bridge","DNS",IFERROR(AVERAGE('Field Data'!N102:O102),"BLANK"))</f>
        <v>62.5</v>
      </c>
      <c r="G101" s="33">
        <f>IF(ISBLANK('Field Data'!V102),"BLANK",'Field Data'!V102)</f>
        <v>25.938</v>
      </c>
      <c r="H101" s="33">
        <f>IF(ISBLANK('Field Data'!Y102),"BLANK",'Field Data'!Y102)</f>
        <v>12</v>
      </c>
      <c r="I101" s="33">
        <f>IF(ISBLANK('Field Data'!Z102),"BLANK",'Field Data'!Z102)</f>
        <v>270.5</v>
      </c>
      <c r="J101" s="33">
        <f>IF(ISBLANK('Field Data'!AA102),"BLANK",'Field Data'!AA102)</f>
        <v>275.3</v>
      </c>
      <c r="K101" s="33">
        <f>IF(ISBLANK('Field Data'!AE102),"BLANK",'Field Data'!AE102)</f>
        <v>8.99</v>
      </c>
      <c r="L101" s="33">
        <f>IF(ISBLANK('Field Data'!AF102),"BLANK",'Field Data'!AF102)</f>
        <v>-165.8</v>
      </c>
      <c r="M101" s="33">
        <f>IF(ISBLANK('Field Data'!AG102),"BLANK",'Field Data'!AG102)</f>
        <v>1.93</v>
      </c>
      <c r="N101" s="33">
        <f>IF(ISBLANK('Field Data'!AI102),"BLANK",'Field Data'!AI102)</f>
        <v>0.52</v>
      </c>
      <c r="O101" s="33">
        <f>IF(ISBLANK('Field Data'!AJ102),"BLANK",'Field Data'!AJ102)</f>
        <v>0.7</v>
      </c>
      <c r="P101" s="33">
        <f>IF(ISBLANK('Field Data'!AK102),"BLANK",'Field Data'!AK102)</f>
        <v>2.73</v>
      </c>
      <c r="Q101" s="33">
        <f>IF(ISBLANK('Field Data'!AL102),"BLANK",'Field Data'!AL102)</f>
        <v>10.16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Q101">
    <cfRule type="containsText" dxfId="1" priority="1" operator="containsText" text="BLANK">
      <formula>NOT(ISERROR(SEARCH(("BLANK"),(A1))))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8.0"/>
    <col customWidth="1" min="3" max="3" width="23.29"/>
    <col customWidth="1" min="4" max="4" width="8.71"/>
    <col customWidth="1" min="5" max="5" width="12.71"/>
    <col customWidth="1" min="6" max="10" width="8.71"/>
    <col customWidth="1" min="11" max="11" width="17.0"/>
    <col customWidth="1" min="12" max="26" width="8.71"/>
  </cols>
  <sheetData>
    <row r="1">
      <c r="A1" s="75" t="s">
        <v>0</v>
      </c>
      <c r="B1" s="76" t="s">
        <v>154</v>
      </c>
      <c r="C1" s="76" t="s">
        <v>155</v>
      </c>
      <c r="E1" s="77" t="s">
        <v>156</v>
      </c>
      <c r="K1" s="78" t="s">
        <v>157</v>
      </c>
    </row>
    <row r="2">
      <c r="A2" s="79">
        <v>0.0</v>
      </c>
      <c r="B2" s="80" t="s">
        <v>158</v>
      </c>
      <c r="C2" s="81">
        <v>0.0</v>
      </c>
      <c r="E2" s="82" t="s">
        <v>159</v>
      </c>
      <c r="F2" s="82" t="s">
        <v>160</v>
      </c>
      <c r="G2" s="82" t="s">
        <v>161</v>
      </c>
      <c r="H2" s="82" t="s">
        <v>162</v>
      </c>
      <c r="I2" s="82" t="s">
        <v>163</v>
      </c>
      <c r="K2" s="82" t="s">
        <v>164</v>
      </c>
    </row>
    <row r="3">
      <c r="A3" s="83">
        <v>1.0</v>
      </c>
      <c r="B3" s="84" t="s">
        <v>165</v>
      </c>
      <c r="C3" s="85">
        <v>0.1</v>
      </c>
      <c r="E3" s="86" t="s">
        <v>100</v>
      </c>
      <c r="F3" s="87">
        <f t="shared" ref="F3:F12" si="1">CONVERT(G3, "ft", "m" )</f>
        <v>0.64008</v>
      </c>
      <c r="G3" s="86">
        <v>2.1</v>
      </c>
      <c r="H3" s="87" t="str">
        <f t="shared" ref="H3:H12" si="2">CONVERT(I3, "mph", "m/sec" )</f>
        <v>#N/A</v>
      </c>
      <c r="I3" s="86">
        <v>6.0</v>
      </c>
      <c r="K3" s="88" t="s">
        <v>166</v>
      </c>
    </row>
    <row r="4">
      <c r="A4" s="89">
        <v>2.0</v>
      </c>
      <c r="B4" s="90" t="s">
        <v>165</v>
      </c>
      <c r="C4" s="91">
        <v>0.2</v>
      </c>
      <c r="E4" s="86" t="s">
        <v>108</v>
      </c>
      <c r="F4" s="87">
        <f t="shared" si="1"/>
        <v>1.0668</v>
      </c>
      <c r="G4" s="86">
        <v>3.5</v>
      </c>
      <c r="H4" s="87" t="str">
        <f t="shared" si="2"/>
        <v>#N/A</v>
      </c>
      <c r="I4" s="86">
        <v>6.0</v>
      </c>
      <c r="K4" s="88" t="s">
        <v>101</v>
      </c>
    </row>
    <row r="5">
      <c r="A5" s="83">
        <v>3.0</v>
      </c>
      <c r="B5" s="84" t="s">
        <v>165</v>
      </c>
      <c r="C5" s="85">
        <v>0.3</v>
      </c>
      <c r="E5" s="86" t="s">
        <v>109</v>
      </c>
      <c r="F5" s="87">
        <f t="shared" si="1"/>
        <v>1.73736</v>
      </c>
      <c r="G5" s="86">
        <v>5.7</v>
      </c>
      <c r="H5" s="87" t="str">
        <f t="shared" si="2"/>
        <v>#N/A</v>
      </c>
      <c r="I5" s="86">
        <v>6.0</v>
      </c>
    </row>
    <row r="6">
      <c r="A6" s="89">
        <v>4.0</v>
      </c>
      <c r="B6" s="90" t="s">
        <v>165</v>
      </c>
      <c r="C6" s="91">
        <v>0.4</v>
      </c>
      <c r="E6" s="86" t="s">
        <v>110</v>
      </c>
      <c r="F6" s="87">
        <f t="shared" si="1"/>
        <v>3.26136</v>
      </c>
      <c r="G6" s="86">
        <v>10.7</v>
      </c>
      <c r="H6" s="87" t="str">
        <f t="shared" si="2"/>
        <v>#N/A</v>
      </c>
      <c r="I6" s="86">
        <v>6.0</v>
      </c>
    </row>
    <row r="7">
      <c r="A7" s="83">
        <v>5.0</v>
      </c>
      <c r="B7" s="84" t="s">
        <v>167</v>
      </c>
      <c r="C7" s="85">
        <v>0.5</v>
      </c>
      <c r="E7" s="86" t="s">
        <v>111</v>
      </c>
      <c r="F7" s="87">
        <f t="shared" si="1"/>
        <v>2.19456</v>
      </c>
      <c r="G7" s="86">
        <v>7.2</v>
      </c>
      <c r="H7" s="87" t="str">
        <f t="shared" si="2"/>
        <v>#N/A</v>
      </c>
      <c r="I7" s="86">
        <v>6.0</v>
      </c>
    </row>
    <row r="8">
      <c r="A8" s="89">
        <v>6.0</v>
      </c>
      <c r="B8" s="90" t="s">
        <v>168</v>
      </c>
      <c r="C8" s="91">
        <v>0.6</v>
      </c>
      <c r="E8" s="86" t="s">
        <v>112</v>
      </c>
      <c r="F8" s="87">
        <f t="shared" si="1"/>
        <v>2.49936</v>
      </c>
      <c r="G8" s="86">
        <v>8.2</v>
      </c>
      <c r="H8" s="87" t="str">
        <f t="shared" si="2"/>
        <v>#N/A</v>
      </c>
      <c r="I8" s="86">
        <v>6.0</v>
      </c>
    </row>
    <row r="9">
      <c r="A9" s="83">
        <v>7.0</v>
      </c>
      <c r="B9" s="84" t="s">
        <v>168</v>
      </c>
      <c r="C9" s="85">
        <v>0.7</v>
      </c>
      <c r="E9" s="86" t="s">
        <v>113</v>
      </c>
      <c r="F9" s="87">
        <f t="shared" si="1"/>
        <v>2.62128</v>
      </c>
      <c r="G9" s="86">
        <v>8.6</v>
      </c>
      <c r="H9" s="87" t="str">
        <f t="shared" si="2"/>
        <v>#N/A</v>
      </c>
      <c r="I9" s="86">
        <v>6.0</v>
      </c>
    </row>
    <row r="10">
      <c r="A10" s="89">
        <v>8.0</v>
      </c>
      <c r="B10" s="90" t="s">
        <v>168</v>
      </c>
      <c r="C10" s="91">
        <v>0.8</v>
      </c>
      <c r="E10" s="86" t="s">
        <v>114</v>
      </c>
      <c r="F10" s="87">
        <f t="shared" si="1"/>
        <v>3.47472</v>
      </c>
      <c r="G10" s="86">
        <v>11.4</v>
      </c>
      <c r="H10" s="87" t="str">
        <f t="shared" si="2"/>
        <v>#N/A</v>
      </c>
      <c r="I10" s="86">
        <v>6.0</v>
      </c>
    </row>
    <row r="11">
      <c r="A11" s="83">
        <v>9.0</v>
      </c>
      <c r="B11" s="84" t="s">
        <v>168</v>
      </c>
      <c r="C11" s="85">
        <v>0.9</v>
      </c>
      <c r="E11" s="86" t="s">
        <v>115</v>
      </c>
      <c r="F11" s="87">
        <f t="shared" si="1"/>
        <v>0.88392</v>
      </c>
      <c r="G11" s="86">
        <v>2.9</v>
      </c>
      <c r="H11" s="87" t="str">
        <f t="shared" si="2"/>
        <v>#N/A</v>
      </c>
      <c r="I11" s="86">
        <v>6.0</v>
      </c>
    </row>
    <row r="12">
      <c r="A12" s="92">
        <v>10.0</v>
      </c>
      <c r="B12" s="93" t="s">
        <v>169</v>
      </c>
      <c r="C12" s="94">
        <v>1.0</v>
      </c>
      <c r="E12" s="86" t="s">
        <v>116</v>
      </c>
      <c r="F12" s="87">
        <f t="shared" si="1"/>
        <v>9.47928</v>
      </c>
      <c r="G12" s="86">
        <v>31.1</v>
      </c>
      <c r="H12" s="87" t="str">
        <f t="shared" si="2"/>
        <v>#N/A</v>
      </c>
      <c r="I12" s="86">
        <v>6.0</v>
      </c>
    </row>
    <row r="15">
      <c r="A15" s="95" t="s">
        <v>0</v>
      </c>
      <c r="B15" s="96" t="s">
        <v>1</v>
      </c>
    </row>
    <row r="16">
      <c r="A16" s="80">
        <v>1.0</v>
      </c>
      <c r="B16" s="97" t="s">
        <v>2</v>
      </c>
    </row>
    <row r="17">
      <c r="A17" s="84">
        <v>2.0</v>
      </c>
      <c r="B17" s="98" t="s">
        <v>3</v>
      </c>
    </row>
    <row r="18">
      <c r="A18" s="90">
        <v>3.0</v>
      </c>
      <c r="B18" s="99" t="s">
        <v>4</v>
      </c>
    </row>
    <row r="19">
      <c r="A19" s="84">
        <v>4.0</v>
      </c>
      <c r="B19" s="98" t="s">
        <v>5</v>
      </c>
    </row>
    <row r="20">
      <c r="A20" s="90">
        <v>5.0</v>
      </c>
      <c r="B20" s="99" t="s">
        <v>6</v>
      </c>
    </row>
    <row r="21" ht="15.75" customHeight="1">
      <c r="A21" s="84">
        <v>6.0</v>
      </c>
      <c r="B21" s="98" t="s">
        <v>9</v>
      </c>
    </row>
    <row r="22" ht="15.75" customHeight="1">
      <c r="A22" s="90">
        <v>7.0</v>
      </c>
      <c r="B22" s="99" t="s">
        <v>10</v>
      </c>
    </row>
    <row r="23" ht="15.75" customHeight="1">
      <c r="A23" s="84">
        <v>8.0</v>
      </c>
      <c r="B23" s="98" t="s">
        <v>11</v>
      </c>
    </row>
    <row r="24" ht="15.75" customHeight="1">
      <c r="A24" s="90">
        <v>9.0</v>
      </c>
      <c r="B24" s="99" t="s">
        <v>12</v>
      </c>
    </row>
    <row r="25" ht="15.75" customHeight="1">
      <c r="A25" s="84">
        <v>10.0</v>
      </c>
      <c r="B25" s="98" t="s">
        <v>14</v>
      </c>
    </row>
    <row r="26" ht="15.75" customHeight="1">
      <c r="A26" s="93">
        <v>11.0</v>
      </c>
      <c r="B26" s="100" t="s">
        <v>16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I1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57"/>
    <col customWidth="1" min="2" max="2" width="9.0"/>
    <col customWidth="1" min="3" max="3" width="10.29"/>
    <col customWidth="1" min="4" max="4" width="10.57"/>
    <col customWidth="1" min="5" max="5" width="12.86"/>
    <col customWidth="1" min="6" max="11" width="14.86"/>
    <col customWidth="1" min="12" max="12" width="15.57"/>
    <col customWidth="1" min="13" max="14" width="14.86"/>
    <col customWidth="1" min="15" max="15" width="16.57"/>
    <col customWidth="1" min="16" max="17" width="14.86"/>
    <col customWidth="1" min="18" max="26" width="12.57"/>
  </cols>
  <sheetData>
    <row r="1" ht="53.25" customHeight="1">
      <c r="A1" s="1"/>
      <c r="B1" s="101"/>
      <c r="C1" s="102"/>
      <c r="D1" s="102"/>
      <c r="E1" s="103"/>
      <c r="F1" s="104"/>
      <c r="G1" s="105"/>
      <c r="H1" s="106"/>
      <c r="I1" s="107"/>
      <c r="J1" s="107"/>
      <c r="K1" s="105"/>
      <c r="L1" s="105"/>
      <c r="M1" s="106"/>
      <c r="N1" s="106"/>
      <c r="O1" s="105"/>
      <c r="P1" s="105"/>
      <c r="Q1" s="103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08" t="s">
        <v>170</v>
      </c>
      <c r="C2" s="109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112" t="s">
        <v>171</v>
      </c>
      <c r="C3" s="113"/>
      <c r="H3" s="112" t="s">
        <v>172</v>
      </c>
      <c r="I3" s="114"/>
      <c r="K3" s="115"/>
      <c r="L3" s="116" t="s">
        <v>173</v>
      </c>
      <c r="M3" s="114"/>
      <c r="Q3" s="117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8"/>
      <c r="C4" s="119"/>
      <c r="D4" s="119"/>
      <c r="E4" s="119"/>
      <c r="F4" s="119"/>
      <c r="G4" s="120" t="s">
        <v>32</v>
      </c>
      <c r="H4" s="121" t="s">
        <v>34</v>
      </c>
      <c r="I4" s="122" t="s">
        <v>174</v>
      </c>
      <c r="J4" s="122" t="s">
        <v>162</v>
      </c>
      <c r="K4" s="123" t="s">
        <v>67</v>
      </c>
      <c r="L4" s="121" t="s">
        <v>38</v>
      </c>
      <c r="M4" s="124" t="s">
        <v>37</v>
      </c>
      <c r="N4" s="125"/>
      <c r="O4" s="126"/>
      <c r="P4" s="126" t="s">
        <v>39</v>
      </c>
      <c r="Q4" s="127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128" t="s">
        <v>159</v>
      </c>
      <c r="C5" s="125"/>
      <c r="D5" s="129" t="s">
        <v>58</v>
      </c>
      <c r="E5" s="129" t="s">
        <v>59</v>
      </c>
      <c r="F5" s="130" t="s">
        <v>62</v>
      </c>
      <c r="G5" s="131" t="s">
        <v>175</v>
      </c>
      <c r="H5" s="132" t="s">
        <v>176</v>
      </c>
      <c r="I5" s="133" t="s">
        <v>177</v>
      </c>
      <c r="J5" s="133" t="s">
        <v>178</v>
      </c>
      <c r="K5" s="134"/>
      <c r="L5" s="132" t="s">
        <v>179</v>
      </c>
      <c r="M5" s="135" t="s">
        <v>180</v>
      </c>
      <c r="N5" s="125"/>
      <c r="O5" s="131" t="s">
        <v>181</v>
      </c>
      <c r="P5" s="131" t="s">
        <v>182</v>
      </c>
      <c r="Q5" s="136" t="s">
        <v>183</v>
      </c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37" t="s">
        <v>100</v>
      </c>
      <c r="C6" s="125"/>
      <c r="D6" s="138">
        <v>41.4561</v>
      </c>
      <c r="E6" s="138">
        <v>-83.0071</v>
      </c>
      <c r="F6" s="139"/>
      <c r="G6" s="140"/>
      <c r="H6" s="141"/>
      <c r="I6" s="141"/>
      <c r="J6" s="139"/>
      <c r="K6" s="142"/>
      <c r="L6" s="140"/>
      <c r="M6" s="139"/>
      <c r="N6" s="140"/>
      <c r="O6" s="139"/>
      <c r="P6" s="139"/>
      <c r="Q6" s="143"/>
      <c r="R6" s="1"/>
      <c r="S6" s="1"/>
      <c r="T6" s="1"/>
      <c r="U6" s="1"/>
      <c r="V6" s="1"/>
      <c r="W6" s="1"/>
      <c r="X6" s="1"/>
      <c r="Y6" s="1"/>
      <c r="Z6" s="1"/>
    </row>
    <row r="7" ht="27.75" customHeight="1">
      <c r="A7" s="1"/>
      <c r="B7" s="137" t="s">
        <v>184</v>
      </c>
      <c r="C7" s="125"/>
      <c r="D7" s="138">
        <v>41.4533</v>
      </c>
      <c r="E7" s="138">
        <v>-82.9608</v>
      </c>
      <c r="F7" s="139"/>
      <c r="G7" s="140"/>
      <c r="H7" s="141"/>
      <c r="I7" s="141"/>
      <c r="J7" s="139"/>
      <c r="K7" s="142"/>
      <c r="L7" s="140"/>
      <c r="M7" s="139"/>
      <c r="N7" s="140"/>
      <c r="O7" s="139"/>
      <c r="P7" s="139"/>
      <c r="Q7" s="143"/>
      <c r="R7" s="1"/>
      <c r="S7" s="1"/>
      <c r="T7" s="1"/>
      <c r="U7" s="1"/>
      <c r="V7" s="1"/>
      <c r="W7" s="1"/>
      <c r="X7" s="1"/>
      <c r="Y7" s="1"/>
      <c r="Z7" s="1"/>
    </row>
    <row r="8" ht="27.75" customHeight="1">
      <c r="A8" s="1"/>
      <c r="B8" s="137" t="s">
        <v>185</v>
      </c>
      <c r="C8" s="125"/>
      <c r="D8" s="138">
        <v>41.4573</v>
      </c>
      <c r="E8" s="138">
        <v>-82.8987</v>
      </c>
      <c r="F8" s="139"/>
      <c r="G8" s="140"/>
      <c r="H8" s="141"/>
      <c r="I8" s="141"/>
      <c r="J8" s="139"/>
      <c r="K8" s="142"/>
      <c r="L8" s="140"/>
      <c r="M8" s="139"/>
      <c r="N8" s="140"/>
      <c r="O8" s="139"/>
      <c r="P8" s="139"/>
      <c r="Q8" s="143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137" t="s">
        <v>110</v>
      </c>
      <c r="C9" s="125"/>
      <c r="D9" s="138">
        <v>41.4802</v>
      </c>
      <c r="E9" s="138">
        <v>-82.8343</v>
      </c>
      <c r="F9" s="139"/>
      <c r="G9" s="140"/>
      <c r="H9" s="141"/>
      <c r="I9" s="141"/>
      <c r="J9" s="139"/>
      <c r="K9" s="142"/>
      <c r="L9" s="140"/>
      <c r="M9" s="144"/>
      <c r="N9" s="145"/>
      <c r="O9" s="139"/>
      <c r="P9" s="139"/>
      <c r="Q9" s="143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137" t="s">
        <v>186</v>
      </c>
      <c r="C10" s="125"/>
      <c r="D10" s="138">
        <v>41.4798</v>
      </c>
      <c r="E10" s="138">
        <v>-82.7829</v>
      </c>
      <c r="F10" s="139"/>
      <c r="G10" s="140"/>
      <c r="H10" s="141"/>
      <c r="I10" s="141"/>
      <c r="J10" s="139"/>
      <c r="K10" s="142"/>
      <c r="L10" s="140"/>
      <c r="M10" s="139"/>
      <c r="N10" s="140"/>
      <c r="O10" s="139"/>
      <c r="P10" s="139"/>
      <c r="Q10" s="143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137" t="s">
        <v>187</v>
      </c>
      <c r="C11" s="125"/>
      <c r="D11" s="138">
        <v>41.4632</v>
      </c>
      <c r="E11" s="138">
        <v>-82.769</v>
      </c>
      <c r="F11" s="139"/>
      <c r="G11" s="140"/>
      <c r="H11" s="141"/>
      <c r="I11" s="141"/>
      <c r="J11" s="139"/>
      <c r="K11" s="142"/>
      <c r="L11" s="140"/>
      <c r="M11" s="139"/>
      <c r="N11" s="140"/>
      <c r="O11" s="139"/>
      <c r="P11" s="139"/>
      <c r="Q11" s="143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137" t="s">
        <v>188</v>
      </c>
      <c r="C12" s="125"/>
      <c r="D12" s="138">
        <v>41.4774</v>
      </c>
      <c r="E12" s="138">
        <v>-82.7398</v>
      </c>
      <c r="F12" s="139"/>
      <c r="G12" s="140"/>
      <c r="H12" s="141"/>
      <c r="I12" s="141"/>
      <c r="J12" s="139"/>
      <c r="K12" s="142"/>
      <c r="L12" s="140"/>
      <c r="M12" s="139"/>
      <c r="N12" s="140"/>
      <c r="O12" s="139"/>
      <c r="P12" s="139"/>
      <c r="Q12" s="143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37" t="s">
        <v>189</v>
      </c>
      <c r="C13" s="125"/>
      <c r="D13" s="138">
        <v>41.469</v>
      </c>
      <c r="E13" s="138">
        <v>-82.715</v>
      </c>
      <c r="F13" s="139"/>
      <c r="G13" s="140"/>
      <c r="H13" s="141"/>
      <c r="I13" s="141"/>
      <c r="J13" s="139"/>
      <c r="K13" s="142"/>
      <c r="L13" s="140"/>
      <c r="M13" s="139"/>
      <c r="N13" s="140"/>
      <c r="O13" s="139"/>
      <c r="P13" s="139"/>
      <c r="Q13" s="143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37" t="s">
        <v>115</v>
      </c>
      <c r="C14" s="125"/>
      <c r="D14" s="138">
        <v>41.4597</v>
      </c>
      <c r="E14" s="138">
        <v>-82.676</v>
      </c>
      <c r="F14" s="139"/>
      <c r="G14" s="140"/>
      <c r="H14" s="141"/>
      <c r="I14" s="141"/>
      <c r="J14" s="139"/>
      <c r="K14" s="142"/>
      <c r="L14" s="140"/>
      <c r="M14" s="139"/>
      <c r="N14" s="140"/>
      <c r="O14" s="139"/>
      <c r="P14" s="139"/>
      <c r="Q14" s="143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"/>
      <c r="B15" s="137" t="s">
        <v>116</v>
      </c>
      <c r="C15" s="125"/>
      <c r="D15" s="138">
        <v>41.5117</v>
      </c>
      <c r="E15" s="138">
        <v>-82.658</v>
      </c>
      <c r="F15" s="139"/>
      <c r="G15" s="140"/>
      <c r="H15" s="141"/>
      <c r="I15" s="141"/>
      <c r="J15" s="139"/>
      <c r="K15" s="142"/>
      <c r="L15" s="140"/>
      <c r="M15" s="139"/>
      <c r="N15" s="140"/>
      <c r="O15" s="139"/>
      <c r="P15" s="139"/>
      <c r="Q15" s="143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46"/>
      <c r="B16" s="147" t="s">
        <v>55</v>
      </c>
      <c r="C16" s="148"/>
      <c r="D16" s="149"/>
      <c r="E16" s="150" t="s">
        <v>190</v>
      </c>
      <c r="F16" s="151" t="s">
        <v>191</v>
      </c>
      <c r="G16" s="152" t="s">
        <v>192</v>
      </c>
      <c r="H16" s="150" t="s">
        <v>193</v>
      </c>
      <c r="I16" s="152" t="s">
        <v>194</v>
      </c>
      <c r="J16" s="150" t="s">
        <v>195</v>
      </c>
      <c r="K16" s="152" t="s">
        <v>196</v>
      </c>
      <c r="L16" s="150" t="s">
        <v>197</v>
      </c>
      <c r="M16" s="152" t="s">
        <v>198</v>
      </c>
      <c r="N16" s="150" t="s">
        <v>199</v>
      </c>
      <c r="O16" s="150" t="s">
        <v>200</v>
      </c>
      <c r="P16" s="150" t="s">
        <v>201</v>
      </c>
      <c r="Q16" s="153" t="s">
        <v>202</v>
      </c>
      <c r="R16" s="146"/>
      <c r="S16" s="146"/>
      <c r="T16" s="146"/>
      <c r="U16" s="146"/>
      <c r="V16" s="146"/>
      <c r="W16" s="146"/>
      <c r="X16" s="146"/>
      <c r="Y16" s="146"/>
      <c r="Z16" s="146"/>
    </row>
    <row r="17" ht="30.0" customHeight="1">
      <c r="A17" s="1"/>
      <c r="B17" s="154" t="s">
        <v>100</v>
      </c>
      <c r="C17" s="155"/>
      <c r="D17" s="156"/>
      <c r="E17" s="157">
        <v>1.0</v>
      </c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60" t="s">
        <v>100</v>
      </c>
      <c r="C18" s="148"/>
      <c r="D18" s="149"/>
      <c r="E18" s="161">
        <v>2.0</v>
      </c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54" t="s">
        <v>184</v>
      </c>
      <c r="C19" s="155"/>
      <c r="D19" s="156"/>
      <c r="E19" s="164">
        <v>1.0</v>
      </c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60" t="s">
        <v>184</v>
      </c>
      <c r="C20" s="148"/>
      <c r="D20" s="149"/>
      <c r="E20" s="167">
        <v>2.0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9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54" t="s">
        <v>185</v>
      </c>
      <c r="C21" s="155"/>
      <c r="D21" s="156"/>
      <c r="E21" s="157">
        <v>1.0</v>
      </c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60" t="s">
        <v>185</v>
      </c>
      <c r="C22" s="148"/>
      <c r="D22" s="149"/>
      <c r="E22" s="161">
        <v>2.0</v>
      </c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54" t="s">
        <v>186</v>
      </c>
      <c r="C23" s="155"/>
      <c r="D23" s="156"/>
      <c r="E23" s="164">
        <v>1.0</v>
      </c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60" t="s">
        <v>186</v>
      </c>
      <c r="C24" s="148"/>
      <c r="D24" s="149"/>
      <c r="E24" s="167">
        <v>2.0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9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54" t="s">
        <v>187</v>
      </c>
      <c r="C25" s="155"/>
      <c r="D25" s="156"/>
      <c r="E25" s="157">
        <v>1.0</v>
      </c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60" t="s">
        <v>187</v>
      </c>
      <c r="C26" s="148"/>
      <c r="D26" s="149"/>
      <c r="E26" s="161">
        <v>2.0</v>
      </c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54" t="s">
        <v>188</v>
      </c>
      <c r="C27" s="155"/>
      <c r="D27" s="156"/>
      <c r="E27" s="164">
        <v>1.0</v>
      </c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60" t="s">
        <v>188</v>
      </c>
      <c r="C28" s="148"/>
      <c r="D28" s="149"/>
      <c r="E28" s="167">
        <v>2.0</v>
      </c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9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54" t="s">
        <v>189</v>
      </c>
      <c r="C29" s="155"/>
      <c r="D29" s="156"/>
      <c r="E29" s="157">
        <v>1.0</v>
      </c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9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60" t="s">
        <v>189</v>
      </c>
      <c r="C30" s="148"/>
      <c r="D30" s="149"/>
      <c r="E30" s="161">
        <v>2.0</v>
      </c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54" t="s">
        <v>115</v>
      </c>
      <c r="C31" s="155"/>
      <c r="D31" s="156"/>
      <c r="E31" s="164">
        <v>1.0</v>
      </c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60" t="s">
        <v>115</v>
      </c>
      <c r="C32" s="148"/>
      <c r="D32" s="149"/>
      <c r="E32" s="167">
        <v>2.0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9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54" t="s">
        <v>116</v>
      </c>
      <c r="C33" s="155"/>
      <c r="D33" s="156"/>
      <c r="E33" s="157">
        <v>1.0</v>
      </c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9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60" t="s">
        <v>116</v>
      </c>
      <c r="C34" s="148"/>
      <c r="D34" s="149"/>
      <c r="E34" s="161">
        <v>2.0</v>
      </c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C2:Q2"/>
    <mergeCell ref="C3:G3"/>
    <mergeCell ref="I3:J3"/>
    <mergeCell ref="M3:Q3"/>
    <mergeCell ref="K4:K5"/>
    <mergeCell ref="M4:N4"/>
    <mergeCell ref="M5:N5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33:D33"/>
    <mergeCell ref="B34:D34"/>
    <mergeCell ref="B26:D26"/>
    <mergeCell ref="B27:D27"/>
    <mergeCell ref="B28:D28"/>
    <mergeCell ref="B29:D29"/>
    <mergeCell ref="B30:D30"/>
    <mergeCell ref="B31:D31"/>
    <mergeCell ref="B32:D32"/>
  </mergeCells>
  <printOptions horizontalCentered="1" verticalCentered="1"/>
  <pageMargins bottom="0.25" footer="0.0" header="0.0" left="0.25" right="0.25" top="0.2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2023-01-10T23:17:01Z</dcterms:created>
  <dc:creator>Ryan Scott Wagner</dc:creator>
</cp:coreProperties>
</file>