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UA_SED\"/>
    </mc:Choice>
  </mc:AlternateContent>
  <xr:revisionPtr revIDLastSave="0" documentId="13_ncr:1_{7BA9E77F-2081-47FF-8AD5-C0F5EB133A29}" xr6:coauthVersionLast="47" xr6:coauthVersionMax="47" xr10:uidLastSave="{00000000-0000-0000-0000-000000000000}"/>
  <bookViews>
    <workbookView xWindow="30" yWindow="0" windowWidth="28770" windowHeight="15600" firstSheet="10" activeTab="11" xr2:uid="{50583F33-061C-427A-A1AC-6AE6EB428C0E}"/>
  </bookViews>
  <sheets>
    <sheet name="import 01" sheetId="1" r:id="rId1"/>
    <sheet name="import 02 sed" sheetId="3" r:id="rId2"/>
    <sheet name="import 02 grain" sheetId="2" r:id="rId3"/>
    <sheet name="import 03 Sed" sheetId="4" r:id="rId4"/>
    <sheet name="import 04 sed" sheetId="5" r:id="rId5"/>
    <sheet name="import 05 fluxes" sheetId="6" r:id="rId6"/>
    <sheet name="import 06 fluxes Nov" sheetId="7" r:id="rId7"/>
    <sheet name="import 07 union" sheetId="8" r:id="rId8"/>
    <sheet name="import 08 TLM" sheetId="10" r:id="rId9"/>
    <sheet name="import 09 abcd" sheetId="9" r:id="rId10"/>
    <sheet name="import ruppia 100" sheetId="11" r:id="rId11"/>
    <sheet name="import ruppia phenolog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1" l="1"/>
  <c r="C37" i="11"/>
  <c r="C35" i="11"/>
  <c r="C33" i="11"/>
  <c r="C31" i="11"/>
  <c r="C30" i="11"/>
  <c r="C28" i="11"/>
  <c r="C26" i="11"/>
  <c r="C24" i="11"/>
  <c r="C13" i="10" l="1"/>
  <c r="C10" i="10"/>
  <c r="C14" i="5"/>
</calcChain>
</file>

<file path=xl/sharedStrings.xml><?xml version="1.0" encoding="utf-8"?>
<sst xmlns="http://schemas.openxmlformats.org/spreadsheetml/2006/main" count="822" uniqueCount="456">
  <si>
    <t>import_01_Macrobenthic_and_sediment_data_Orlando_Sabine</t>
  </si>
  <si>
    <t>Script</t>
  </si>
  <si>
    <t>Script:</t>
  </si>
  <si>
    <t>thevars =  {...</t>
  </si>
  <si>
    <t xml:space="preserve">    'WQ_DIAG_SDG_OPD',...</t>
  </si>
  <si>
    <t xml:space="preserve">    'WQ_DIAG_SDG_TP',...</t>
  </si>
  <si>
    <t xml:space="preserve">    'WQ_DIAG_SDG_TOC',...</t>
  </si>
  <si>
    <t xml:space="preserve">    'WQ_DIAG_SDG_TN',...</t>
  </si>
  <si>
    <t xml:space="preserve">    'Ignore',...</t>
  </si>
  <si>
    <t xml:space="preserve">    'WQ_DIAG_NCS_SED_d50',...</t>
  </si>
  <si>
    <t xml:space="preserve">    'WQ_DIAG_HAB_BMIi_HSI_IND',...</t>
  </si>
  <si>
    <t>theconv = [</t>
  </si>
  <si>
    <t xml:space="preserve">    1];</t>
  </si>
  <si>
    <t>import_02_Component_4_grain_size_results_with_GPS</t>
  </si>
  <si>
    <t xml:space="preserve">    'WQ_DIAG_NCS_fs001',...</t>
  </si>
  <si>
    <t xml:space="preserve">    'WQ_DIAG_NCS_fs002',...</t>
  </si>
  <si>
    <t xml:space="preserve">    'WQ_DIAG_NCS_fs003',...</t>
  </si>
  <si>
    <t xml:space="preserve">    'WQ_DIAG_NCS_fs004',...</t>
  </si>
  <si>
    <t xml:space="preserve">    'WQ_DIAG_NCS_fs005',...</t>
  </si>
  <si>
    <t xml:space="preserve">    'WQ_DIAG_NCS_fs006',...</t>
  </si>
  <si>
    <t xml:space="preserve">    'WQ_DIAG_NCS_fs007',...</t>
  </si>
  <si>
    <t xml:space="preserve">    };</t>
  </si>
  <si>
    <t>];</t>
  </si>
  <si>
    <t>File</t>
  </si>
  <si>
    <t>Component 4 grain size results with GPS.xlsx</t>
  </si>
  <si>
    <t>Macrobenthic_and_sediment_data_Orlando_Sabine.xlsx</t>
  </si>
  <si>
    <t>File:</t>
  </si>
  <si>
    <t>import_02_1_Component_4_sediment_results_with_GPS</t>
  </si>
  <si>
    <t>Component 4 sediment results with GPS.xlsx</t>
  </si>
  <si>
    <t xml:space="preserve">    'WQ_DIAG_SDG_Moisture',...</t>
  </si>
  <si>
    <t>'WQ_DIAG_SDG_pH15',...</t>
  </si>
  <si>
    <t>'WQ_DIAG_SDG_EC15',...</t>
  </si>
  <si>
    <t>'Ignore',...</t>
  </si>
  <si>
    <t>'WQ_DIAG_SDG_TN',...</t>
  </si>
  <si>
    <t>'WQ_DIAG_SDG_TOC',...</t>
  </si>
  <si>
    <t>'WQ_DIAG_SDG_OM',...</t>
  </si>
  <si>
    <t>'WQ_DIAG_SDG_TP',...</t>
  </si>
  <si>
    <t>import_03_Coorong_Sediment_Quality_survey_Mar20_Lab_Results</t>
  </si>
  <si>
    <t>Coorong Sediment Quality survey Mar20 Lab Results.xlsx</t>
  </si>
  <si>
    <t>Old</t>
  </si>
  <si>
    <t>Full</t>
  </si>
  <si>
    <t>New</t>
  </si>
  <si>
    <t>Conv</t>
  </si>
  <si>
    <t>(% Moisture)</t>
  </si>
  <si>
    <t>MOISTURE</t>
  </si>
  <si>
    <t>WQ_DIAG_SDG_MOISTURE</t>
  </si>
  <si>
    <t>(%, &gt;2 mm)</t>
  </si>
  <si>
    <t>GRAVEL</t>
  </si>
  <si>
    <t>WQ_DIAG_NCS_FS001</t>
  </si>
  <si>
    <t>(USDA, &gt;50 µm)</t>
  </si>
  <si>
    <t>SAND_USDA</t>
  </si>
  <si>
    <t>WQ_DIAG_NCS_FS002</t>
  </si>
  <si>
    <t>(ISSS, &gt;20 µm)</t>
  </si>
  <si>
    <t>SAND_ISSS</t>
  </si>
  <si>
    <t>WQ_DIAG_NCS_FS003</t>
  </si>
  <si>
    <t>(USDA, 2−50 µm)</t>
  </si>
  <si>
    <t>SILT_USDA</t>
  </si>
  <si>
    <t>WQ_DIAG_NCS_FS004</t>
  </si>
  <si>
    <t>(USDA, 2−20 µm)</t>
  </si>
  <si>
    <t>SILT_ISSS</t>
  </si>
  <si>
    <t>WQ_DIAG_NCS_FS005</t>
  </si>
  <si>
    <t>(&lt;2 µm)</t>
  </si>
  <si>
    <t>CLAY</t>
  </si>
  <si>
    <t>WQ_DIAG_NCS_FS1</t>
  </si>
  <si>
    <t>(1:5 water)</t>
  </si>
  <si>
    <t>Soil pH</t>
  </si>
  <si>
    <t>WQ_DIAG_SDG_PH15</t>
  </si>
  <si>
    <t>(1:5 water dS/m)</t>
  </si>
  <si>
    <t xml:space="preserve">Soil Conductivity </t>
  </si>
  <si>
    <t>WQ_DIAG_SDG_EC15</t>
  </si>
  <si>
    <t>(mg/kg P)</t>
  </si>
  <si>
    <t>Total Phosphorus</t>
  </si>
  <si>
    <t>WQ_DIAG_SDG_TP</t>
  </si>
  <si>
    <t>(%C)</t>
  </si>
  <si>
    <t>Total Carbon</t>
  </si>
  <si>
    <t>WQ_DIAG_TC</t>
  </si>
  <si>
    <t>(%N)</t>
  </si>
  <si>
    <t>Total Nitrogen</t>
  </si>
  <si>
    <t>WQ_DIAG_SDG_TN</t>
  </si>
  <si>
    <t>Calculation</t>
  </si>
  <si>
    <t>Carbon / Nitrogen Ratio</t>
  </si>
  <si>
    <t>Ignore</t>
  </si>
  <si>
    <t xml:space="preserve"> (%Corg)</t>
  </si>
  <si>
    <t>Total Organic Carbon</t>
  </si>
  <si>
    <t>WQ_DIAG_SDG_TOC</t>
  </si>
  <si>
    <t>(%Cin)</t>
  </si>
  <si>
    <t>Total inorganic Carbon</t>
  </si>
  <si>
    <t>WQ_DIAG_SDG_TIC</t>
  </si>
  <si>
    <t>(δ13C)</t>
  </si>
  <si>
    <t>Carbon13</t>
  </si>
  <si>
    <t>(δ13Corg)</t>
  </si>
  <si>
    <t>Carbon13 organic</t>
  </si>
  <si>
    <t>(δ15N)</t>
  </si>
  <si>
    <t xml:space="preserve">Nitrogen15 </t>
  </si>
  <si>
    <t>(mg/kg, DW)</t>
  </si>
  <si>
    <t>Ag-total</t>
  </si>
  <si>
    <t>Al-total</t>
  </si>
  <si>
    <t>As-total</t>
  </si>
  <si>
    <t>Cd-total</t>
  </si>
  <si>
    <t>Cr-total</t>
  </si>
  <si>
    <t>Cu-total</t>
  </si>
  <si>
    <t>Fe-total</t>
  </si>
  <si>
    <t>WQ_DIAG_SDG_TFE</t>
  </si>
  <si>
    <t>Mn-total</t>
  </si>
  <si>
    <t>Ni-total</t>
  </si>
  <si>
    <t>Pb-total</t>
  </si>
  <si>
    <t>Se-total</t>
  </si>
  <si>
    <t>Zn-total</t>
  </si>
  <si>
    <t>Hg-total</t>
  </si>
  <si>
    <t>Ag-1M HCl</t>
  </si>
  <si>
    <t>Al-1M HCl</t>
  </si>
  <si>
    <t>As-1M HCl</t>
  </si>
  <si>
    <t>Cd-1M HCl</t>
  </si>
  <si>
    <t>Cr-1M HCl</t>
  </si>
  <si>
    <t>Cu-1M HCl</t>
  </si>
  <si>
    <t>Fe-1M HCl</t>
  </si>
  <si>
    <t>Mn-1M HCl</t>
  </si>
  <si>
    <t>Ni-1M HCl</t>
  </si>
  <si>
    <t>Pb-1M HCl</t>
  </si>
  <si>
    <t>Se-1M HCl</t>
  </si>
  <si>
    <t>Zn-1M HCl</t>
  </si>
  <si>
    <t>Hg-1M HCl</t>
  </si>
  <si>
    <t>(% Sav WW)</t>
  </si>
  <si>
    <t>Acid Volatile Sulfide -AVS</t>
  </si>
  <si>
    <t>(% Sav DW)</t>
  </si>
  <si>
    <t>WQ_DIAG_SDG_AVS</t>
  </si>
  <si>
    <t>(% Scr)</t>
  </si>
  <si>
    <t>Chromium Reducible Sulfur - CRS</t>
  </si>
  <si>
    <t>WQ_DIAG_SDG_CRS</t>
  </si>
  <si>
    <t>(mol H+/t)</t>
  </si>
  <si>
    <t>WQ_DIAG_SDG_PASS</t>
  </si>
  <si>
    <t>import_04_Coorong_March_2020_final_FIeld_Results_and_Photos</t>
  </si>
  <si>
    <t>Coorong_March_2020_final FIeld Results and Photos.xlsx</t>
  </si>
  <si>
    <t>aRPD cm (no &lt;&gt;)</t>
  </si>
  <si>
    <t>WQ_DIAG_SDG_ARPD</t>
  </si>
  <si>
    <t>Colour</t>
  </si>
  <si>
    <t>Texture</t>
  </si>
  <si>
    <t>Odour</t>
  </si>
  <si>
    <t>Rap Total Score</t>
  </si>
  <si>
    <t>WQ_DIAG_SDG_RAP</t>
  </si>
  <si>
    <t>Soil Sample</t>
  </si>
  <si>
    <t>Water Samples</t>
  </si>
  <si>
    <t>Temperature</t>
  </si>
  <si>
    <t>TEMP</t>
  </si>
  <si>
    <t>DO %</t>
  </si>
  <si>
    <t>WQ_OXY_SAT</t>
  </si>
  <si>
    <t>DO mg/L</t>
  </si>
  <si>
    <t>WQ_OXY_OXY</t>
  </si>
  <si>
    <t>SPC</t>
  </si>
  <si>
    <t>WQ_DIAG_EC25</t>
  </si>
  <si>
    <t>SAL-PSU (Salinity)</t>
  </si>
  <si>
    <t>SAL</t>
  </si>
  <si>
    <t>pH</t>
  </si>
  <si>
    <t>WQ_CAR_PH</t>
  </si>
  <si>
    <t>NTU (turbidity)</t>
  </si>
  <si>
    <t>WQ_DIAG_TOT_TURBIDITY</t>
  </si>
  <si>
    <t>import_05_Fluxes_February_2021</t>
  </si>
  <si>
    <t>Fluxes February 2021.xlsx</t>
  </si>
  <si>
    <t>sheetname = 'Oxygen';</t>
  </si>
  <si>
    <t>thevar = 'WQ_DIAG_SDF_FSED_OXY';</t>
  </si>
  <si>
    <t>secvar = 'WQ_DIAG_OXY_OXY_DSF';</t>
  </si>
  <si>
    <t>theconv = 0.024;</t>
  </si>
  <si>
    <t>sheetname = 'DOC';</t>
  </si>
  <si>
    <t>thevar = 'WQ_DIAG_SDF_FSED_DOC';</t>
  </si>
  <si>
    <t>secvar = 'WQ_DIAG_OGM_DOC_SWI';</t>
  </si>
  <si>
    <t>sheetname = 'Methane';</t>
  </si>
  <si>
    <t>thevar = 'WQ_DIAG_SDF_FSED_CH4';</t>
  </si>
  <si>
    <t>secvar = 'WQ_DIAG_CAR_CH4_DSF';</t>
  </si>
  <si>
    <t>theconv = 0.000024;</t>
  </si>
  <si>
    <t>sheetname = 'N2O';</t>
  </si>
  <si>
    <t>thevar = 'WQ_DIAG_SDF_FSED_N2O';</t>
  </si>
  <si>
    <t>secvar = 'WQ_DIAG_NIT_N2O_DSF';</t>
  </si>
  <si>
    <t xml:space="preserve">Site </t>
  </si>
  <si>
    <t>Shortname</t>
  </si>
  <si>
    <t>Latitude</t>
  </si>
  <si>
    <t>Longitude</t>
  </si>
  <si>
    <t>Noonameena</t>
  </si>
  <si>
    <t>NM</t>
  </si>
  <si>
    <t>Parnka Point</t>
  </si>
  <si>
    <t>PK</t>
  </si>
  <si>
    <t>Policemans Point</t>
  </si>
  <si>
    <t>PM</t>
  </si>
  <si>
    <t>South of Salt Creek</t>
  </si>
  <si>
    <t>SC</t>
  </si>
  <si>
    <t>Near Swan Island</t>
  </si>
  <si>
    <t>GS</t>
  </si>
  <si>
    <t>Villa de Yumpa</t>
  </si>
  <si>
    <t>VdV</t>
  </si>
  <si>
    <t>import_06_Oxygen_and_nutrient_fluxes_Nov_2020</t>
  </si>
  <si>
    <t>Oxygen and nutrient fluxes Nov 2020 (Parnka Point).xlsx</t>
  </si>
  <si>
    <t>sheetname = 'oxygen';</t>
  </si>
  <si>
    <t>sheetname = 'phsophate ';</t>
  </si>
  <si>
    <t>thevar = 'WQ_DIAG_SDF_FSED_FRP';</t>
  </si>
  <si>
    <t>secvar = 'WQ_DIAG_PHS_FRP_DSF';</t>
  </si>
  <si>
    <t>sheetname = 'ammonium';</t>
  </si>
  <si>
    <t>thevar = 'WQ_DIAG_SDF_FSED_AMM';</t>
  </si>
  <si>
    <t>secvar = 'WQ_DIAG_NIT_AMM_DSF';</t>
  </si>
  <si>
    <t>sheetname = 'nitrate';</t>
  </si>
  <si>
    <t>thevar = 'WQ_DIAG_SDF_FSED_NIT';</t>
  </si>
  <si>
    <t>secvar = 'WQ_DIAG_NIT_NIT_DSF';</t>
  </si>
  <si>
    <t>import_07_UNI012_SS_K5799_Sediment_Results_Feb_Mar_2021</t>
  </si>
  <si>
    <t>UNI012-SS-K5799 Sediment Results Feb-Mar 2021 Leslie_Luke.xlsx</t>
  </si>
  <si>
    <t>Parrnka A 0-3cm</t>
  </si>
  <si>
    <t>Parnka_Point</t>
  </si>
  <si>
    <t>A</t>
  </si>
  <si>
    <t>a03</t>
  </si>
  <si>
    <t>Parrnka A 3-10cm</t>
  </si>
  <si>
    <t>a10</t>
  </si>
  <si>
    <t>Parrnka B 0-3 cm</t>
  </si>
  <si>
    <t>B</t>
  </si>
  <si>
    <t>Parrnka B 3-10cm</t>
  </si>
  <si>
    <t>Parrnka C 0-3 cm</t>
  </si>
  <si>
    <t>C</t>
  </si>
  <si>
    <t>Parrnka C 3-10cm</t>
  </si>
  <si>
    <t>Parrnka D 0-3 cm</t>
  </si>
  <si>
    <t>D</t>
  </si>
  <si>
    <t>Parrnka D 3-10cm</t>
  </si>
  <si>
    <t>Parrnka E 0-3 cm</t>
  </si>
  <si>
    <t>E</t>
  </si>
  <si>
    <t>Parrnka E 3-10cm</t>
  </si>
  <si>
    <t>Policemans 0-3cm</t>
  </si>
  <si>
    <t>Policemans_Point</t>
  </si>
  <si>
    <t>Policemans 3-10cm</t>
  </si>
  <si>
    <t>Policemans 10-20cm</t>
  </si>
  <si>
    <t>a20</t>
  </si>
  <si>
    <t>Parnka Pt 0-3cm</t>
  </si>
  <si>
    <t>Parnka Pt 3-10cm</t>
  </si>
  <si>
    <t>Parnka Pt 10-20cm</t>
  </si>
  <si>
    <t>Villa de Yumpa 0-3cm</t>
  </si>
  <si>
    <t>Villa_de_Yumpa</t>
  </si>
  <si>
    <t>Soil Conductivity</t>
  </si>
  <si>
    <t xml:space="preserve">Chromium Reducible Sulfur </t>
  </si>
  <si>
    <t>Acid Volatile Sulfide</t>
  </si>
  <si>
    <t xml:space="preserve">Silver </t>
  </si>
  <si>
    <t xml:space="preserve">Arsenic </t>
  </si>
  <si>
    <t xml:space="preserve">Lead </t>
  </si>
  <si>
    <t xml:space="preserve">Cadmium </t>
  </si>
  <si>
    <t xml:space="preserve">Chromium </t>
  </si>
  <si>
    <t xml:space="preserve">Copper </t>
  </si>
  <si>
    <t xml:space="preserve">Manganese </t>
  </si>
  <si>
    <t xml:space="preserve">Nickel </t>
  </si>
  <si>
    <t xml:space="preserve">Selenium </t>
  </si>
  <si>
    <t xml:space="preserve">Zinc </t>
  </si>
  <si>
    <t xml:space="preserve">Mercury </t>
  </si>
  <si>
    <t>Iron</t>
  </si>
  <si>
    <t>Aluminium</t>
  </si>
  <si>
    <t>Oldname</t>
  </si>
  <si>
    <t>Newname</t>
  </si>
  <si>
    <t>Add Depth</t>
  </si>
  <si>
    <t>If the "Add Depth" == 1, variable name gets a depth appended as specifies in column k (minus the "a" which is only there for ease of import)</t>
  </si>
  <si>
    <t>import_08_TLM_water_quality_data_and_chl</t>
  </si>
  <si>
    <t>TLM water quality data and chl.xlsx</t>
  </si>
  <si>
    <t>Old Name</t>
  </si>
  <si>
    <t>New Name</t>
  </si>
  <si>
    <t>Salinity</t>
  </si>
  <si>
    <t>DO (%)</t>
  </si>
  <si>
    <t>DO (mg/L)</t>
  </si>
  <si>
    <t>pH water</t>
  </si>
  <si>
    <t>OM (% dry weight)</t>
  </si>
  <si>
    <t>WQ_DIAG_SDG_OM</t>
  </si>
  <si>
    <t>Chl-a (mg m-2)</t>
  </si>
  <si>
    <t>WQ_DIAG_PHY_MPB_BEN</t>
  </si>
  <si>
    <t>Grain size (µm)</t>
  </si>
  <si>
    <t>WQ_DIAG_NCS_SED_d50</t>
  </si>
  <si>
    <t>Sorting coefficient</t>
  </si>
  <si>
    <t>Scripts</t>
  </si>
  <si>
    <t>import_09a_ammonium_and_phosphate_data_November_2020</t>
  </si>
  <si>
    <t>import_09b_Fe_data_Coorong_February_2021</t>
  </si>
  <si>
    <t>import_09c_Fe_data_November_2020</t>
  </si>
  <si>
    <t>import_09d_S_data_Coorong_February_2021</t>
  </si>
  <si>
    <t>import_09e_S_data_November_2020</t>
  </si>
  <si>
    <t>Files</t>
  </si>
  <si>
    <t>ammonium and phosphate data (November 2020).xlsx</t>
  </si>
  <si>
    <t>Fe data (Coorong February 2021).xlsx</t>
  </si>
  <si>
    <t>Fe data (November 2020)</t>
  </si>
  <si>
    <t>S data (Coorong February 2021).xlsx</t>
  </si>
  <si>
    <t>S data (November 2020)</t>
  </si>
  <si>
    <t>conv = 1/1000;</t>
  </si>
  <si>
    <t>varname1 = 'WQ_DIAG_SDG_AMM05';</t>
  </si>
  <si>
    <t>varname2 = 'WQ_DIAG_SDG_AMM10';</t>
  </si>
  <si>
    <t>sheetname = 'phosphate';</t>
  </si>
  <si>
    <t>varname1 = 'WQ_DIAG_SDG_PO405';</t>
  </si>
  <si>
    <t>varname2 = 'WQ_DIAG_SDG_PO410';</t>
  </si>
  <si>
    <t>sheetname = 'Near Swan Island ';</t>
  </si>
  <si>
    <t>varname1 = 'WQ_DIAG_SDG_FEII05';</t>
  </si>
  <si>
    <t>varname2 = 'WQ_DIAG_SDG_FEII10';</t>
  </si>
  <si>
    <t>sheetname = 'South of Salt Creek';</t>
  </si>
  <si>
    <t>sheetname = 'Parnka point';</t>
  </si>
  <si>
    <t>sheetname = 'Policeman point';</t>
  </si>
  <si>
    <t>sheetname = 'Noonameena';</t>
  </si>
  <si>
    <t>varname1 = 'WQ_DIAG_SDG_H2S05';</t>
  </si>
  <si>
    <t>varname2 = 'WQ_DIAG_SDG_H2S10';</t>
  </si>
  <si>
    <t>sheetname = '3 km south of Salt creek   ';</t>
  </si>
  <si>
    <t>sheetname = ' policeman poin';</t>
  </si>
  <si>
    <t>sheetname = ' Parnka Point';</t>
  </si>
  <si>
    <t>sheetname = ' Noonameena';</t>
  </si>
  <si>
    <t>Total Phosphorus  (mg/kg)</t>
  </si>
  <si>
    <t>Total Carbon (%CTC)</t>
  </si>
  <si>
    <t>Total Nitrogen (%NTN)</t>
  </si>
  <si>
    <t>Carbon / Nitrogen (CTC/NTN)</t>
  </si>
  <si>
    <t>Sediment grain size (D50)</t>
  </si>
  <si>
    <t>Sediment sorting</t>
  </si>
  <si>
    <t>Total macrobenthic fauna (ind.m2)</t>
  </si>
  <si>
    <t>Start of anoxic layer (cm depth)</t>
  </si>
  <si>
    <t>Moisture Content (% moisture)</t>
  </si>
  <si>
    <t>Soil pH (1:5 water)</t>
  </si>
  <si>
    <t>Soil Conductivity (1:5 water dS/m )</t>
  </si>
  <si>
    <t>Total Nitrogen (% N)</t>
  </si>
  <si>
    <t>Total Organic Carbon (% C)</t>
  </si>
  <si>
    <t>Organic Matter (%)</t>
  </si>
  <si>
    <t>Phosphorus (mg/kg)</t>
  </si>
  <si>
    <t>&gt; 2 mm</t>
  </si>
  <si>
    <t>Gravel</t>
  </si>
  <si>
    <t>1–2 mm</t>
  </si>
  <si>
    <t>Very</t>
  </si>
  <si>
    <t xml:space="preserve">Coarse </t>
  </si>
  <si>
    <t>Sand</t>
  </si>
  <si>
    <t>500 µm–1 mm</t>
  </si>
  <si>
    <t>250–500 µm</t>
  </si>
  <si>
    <t>Medium</t>
  </si>
  <si>
    <t>125–250 µm</t>
  </si>
  <si>
    <t>Fine</t>
  </si>
  <si>
    <r>
      <t>63</t>
    </r>
    <r>
      <rPr>
        <b/>
        <sz val="10"/>
        <rFont val="Calibri"/>
        <family val="2"/>
      </rPr>
      <t>–</t>
    </r>
    <r>
      <rPr>
        <b/>
        <sz val="10"/>
        <rFont val="Roboto"/>
      </rPr>
      <t>125 µm</t>
    </r>
  </si>
  <si>
    <t>Very Fine</t>
  </si>
  <si>
    <t>&lt; 63 µm</t>
  </si>
  <si>
    <t>Mud</t>
  </si>
  <si>
    <t>(Silt/Clay)</t>
  </si>
  <si>
    <t>import_ruppia_100sites_data_full_Updated</t>
  </si>
  <si>
    <t>Sites::salinity</t>
  </si>
  <si>
    <t>Sites::waterDepth1</t>
  </si>
  <si>
    <t>Sites::plantsPresent</t>
  </si>
  <si>
    <t>WQ_DIAG_HAB_RUPPIA_PRESENT</t>
  </si>
  <si>
    <t>Sites::reproductiveStateObserved</t>
  </si>
  <si>
    <t>WQ_DIAG_HAB_RUPPIA_REPRODUCTIVE</t>
  </si>
  <si>
    <t>Sites::flowersRuppia</t>
  </si>
  <si>
    <t>WQ_DIAG_HAB_RUPPIA_FLOWER</t>
  </si>
  <si>
    <t>Sites::flowersAlthenia</t>
  </si>
  <si>
    <t>WQ_DIAG_HAB_ALTHENIA_FLOWER</t>
  </si>
  <si>
    <t>Sites::fruitRuppia</t>
  </si>
  <si>
    <t>WQ_DIAG_HAB_RUPPIA_FRUIT</t>
  </si>
  <si>
    <t>Sites::seedsRuppia</t>
  </si>
  <si>
    <t>WQ_DIAG_HAB_RUPPIA_SEEDS</t>
  </si>
  <si>
    <t>Sites::algaeCover</t>
  </si>
  <si>
    <t>WQ_DIAG_MAG_STATUS</t>
  </si>
  <si>
    <t>Estimated algal biomass per m2</t>
  </si>
  <si>
    <t>WQ_DIAG_MAG_TMALG</t>
  </si>
  <si>
    <t>Sites::algaeCoverProportion</t>
  </si>
  <si>
    <t>WQ_DIAG_MAG_PCCOVER</t>
  </si>
  <si>
    <t>Sites::algaeCoverComment</t>
  </si>
  <si>
    <t>Sites::baselineSamplingPeriod</t>
  </si>
  <si>
    <t>PrimaryKey</t>
  </si>
  <si>
    <t>coreType</t>
  </si>
  <si>
    <t>bagCode</t>
  </si>
  <si>
    <t>sampleDate</t>
  </si>
  <si>
    <t>latitude</t>
  </si>
  <si>
    <t>longitude</t>
  </si>
  <si>
    <t>biomassDW</t>
  </si>
  <si>
    <t>WQ_DIAG_MAC_MAC</t>
  </si>
  <si>
    <t>biomassDW_m2</t>
  </si>
  <si>
    <t>WQ_DIAG_MAC_MAC_CHX</t>
  </si>
  <si>
    <t>seedCountR_megacarpa</t>
  </si>
  <si>
    <t>WQ_DIAG_MAC_ALTHENIA_NSEED</t>
  </si>
  <si>
    <t>seedCountR_megacarpa_m2</t>
  </si>
  <si>
    <t>WQ_DIAG_MAC_ALTHENIA_NSEED_CHX</t>
  </si>
  <si>
    <t>seedCountR_tuberosa</t>
  </si>
  <si>
    <t>WQ_DIAG_MAC_RUPPIA_NSEED</t>
  </si>
  <si>
    <t>seedCountR_tuberosa_m2</t>
  </si>
  <si>
    <t>WQ_DIAG_MAC_RUPPIA_NSEED_CHX</t>
  </si>
  <si>
    <t>flowerCountAlthenia</t>
  </si>
  <si>
    <t>WQ_DIAG_MAC_ALTHENIA_NFLOWER</t>
  </si>
  <si>
    <t>flowerCountRuppia</t>
  </si>
  <si>
    <t>WQ_DIAG_MAC_RUPPIA_NFLOWER</t>
  </si>
  <si>
    <t>flowerCountRuppia_m2</t>
  </si>
  <si>
    <t>WQ_DIAG_MAC_RUPPIA_NFLOWER_CHX</t>
  </si>
  <si>
    <t>fruitCountRuppia</t>
  </si>
  <si>
    <t>WQ_DIAG_MAC_MAC_NFRUIT</t>
  </si>
  <si>
    <t>fruitCountRuppia_m2</t>
  </si>
  <si>
    <t>WQ_DIAG_MAC_MAC_NFRUIT_CHX</t>
  </si>
  <si>
    <t>turionT2Count</t>
  </si>
  <si>
    <t>WQ_DIAG_MAC_MAC_NTURION2</t>
  </si>
  <si>
    <t>turionT2Countp_m2</t>
  </si>
  <si>
    <t>WQ_DIAG_MAC_MAC_NTURION2_CHX</t>
  </si>
  <si>
    <t>turionT1Count</t>
  </si>
  <si>
    <t>WQ_DIAG_MAC_MAC_NTURION1</t>
  </si>
  <si>
    <t>Ruppia spp seeds per m2</t>
  </si>
  <si>
    <t>WQ_DIAG_MAC_MAC_NSEED</t>
  </si>
  <si>
    <t>Turion types combined per m2</t>
  </si>
  <si>
    <t>WQ_DIAG_MAC_MAC_NTURION_CHX</t>
  </si>
  <si>
    <t>turionT1Count_m2</t>
  </si>
  <si>
    <t>WQ_DIAG_MAC_MAC_NTURION1_CHX</t>
  </si>
  <si>
    <t>turionsRseeds</t>
  </si>
  <si>
    <t>shootCount</t>
  </si>
  <si>
    <t>WQ_DIAG_MAC_MAC_NSHOOT</t>
  </si>
  <si>
    <t>shootCount_m2</t>
  </si>
  <si>
    <t>WQ_DIAG_MAC_MAC_NSHOOT_CHX</t>
  </si>
  <si>
    <t>waterDepthCore</t>
  </si>
  <si>
    <t>D2</t>
  </si>
  <si>
    <t>seagrassPresenceCalc</t>
  </si>
  <si>
    <t>sedimentColour</t>
  </si>
  <si>
    <t>sedimentTexture</t>
  </si>
  <si>
    <t>sedimentOdour</t>
  </si>
  <si>
    <t>sedimentScore</t>
  </si>
  <si>
    <t>——– Display</t>
  </si>
  <si>
    <t>Sites::distanceBetweenRevisit</t>
  </si>
  <si>
    <t>Sites::distanceTransect</t>
  </si>
  <si>
    <t>Sites::DEM_1</t>
  </si>
  <si>
    <t>Sites::DEM_2</t>
  </si>
  <si>
    <t>DEM</t>
  </si>
  <si>
    <t>Sites::sections</t>
  </si>
  <si>
    <t>Sites::siteIDRevisit</t>
  </si>
  <si>
    <t>All data w est algal biomass.xlsx</t>
  </si>
  <si>
    <t>import_ruppia_data_full</t>
  </si>
  <si>
    <t>2_5_3 v1 plant phenology all fields 18Apr2022.xlsx</t>
  </si>
  <si>
    <t>Sites::algaeBiomassEstimate</t>
  </si>
  <si>
    <t>biomassAboveDW</t>
  </si>
  <si>
    <t>biomassRhizomeDW</t>
  </si>
  <si>
    <t>biomassRootDW</t>
  </si>
  <si>
    <t>biomassRnRDW</t>
  </si>
  <si>
    <t>biomassReproductiveDW</t>
  </si>
  <si>
    <t>biomassTurionDW</t>
  </si>
  <si>
    <t>biomassTurionT2DW</t>
  </si>
  <si>
    <t>biomassTurionT1DW</t>
  </si>
  <si>
    <t>biomassBelowDWCalc</t>
  </si>
  <si>
    <t>biomassTotalCalc</t>
  </si>
  <si>
    <t>seedCountTotal</t>
  </si>
  <si>
    <t>turionCountTotal</t>
  </si>
  <si>
    <t>——– core m2 conversions</t>
  </si>
  <si>
    <t>biomassAboveDW_m2</t>
  </si>
  <si>
    <t>WQ_DIAG_MAC_MAC_AG</t>
  </si>
  <si>
    <t>biomassRhizomeDW_m2</t>
  </si>
  <si>
    <t>WQ_DIAG_MAC_MAC_BG_RHIZ</t>
  </si>
  <si>
    <t>biomassRootDW_m2</t>
  </si>
  <si>
    <t>WQ_DIAG_MAC_MAC_BG_ROOT</t>
  </si>
  <si>
    <t>biomassRnRDW_m2</t>
  </si>
  <si>
    <t>biomassReproductiveDW_m2</t>
  </si>
  <si>
    <t>WQ_DIAG_MAC_MAC_AG_REPROD</t>
  </si>
  <si>
    <t>biomassTurionDW_m2</t>
  </si>
  <si>
    <t>WQ_DIAG_MAC_MAC_TURION</t>
  </si>
  <si>
    <t>biomassTurionT2DW_m2</t>
  </si>
  <si>
    <t>biomassTurionT1DW_m2</t>
  </si>
  <si>
    <t>biomassBelowDWCalc_m2</t>
  </si>
  <si>
    <t>WQ_DIAG_MAC_MAC_BG</t>
  </si>
  <si>
    <t>biomassTotalCalc_m2</t>
  </si>
  <si>
    <t>seedCountTotal_m2</t>
  </si>
  <si>
    <t>WQ_DIAG_MAC_MAC_NFLOWER</t>
  </si>
  <si>
    <t>turionT2Count_m2</t>
  </si>
  <si>
    <t>turionCountTotal_m2</t>
  </si>
  <si>
    <t>WQ_DIAG_MAC_MAC_NTURION</t>
  </si>
  <si>
    <t>reproductiveStage</t>
  </si>
  <si>
    <t>shootLengthConcat</t>
  </si>
  <si>
    <t>WQ_DIAG_MAC_SHOOT_HEIGHT</t>
  </si>
  <si>
    <t>internodeLengthConcat</t>
  </si>
  <si>
    <t>rootLengthConcat</t>
  </si>
  <si>
    <t>WQ_DIAG_MAC_ROOT_DEPTH</t>
  </si>
  <si>
    <t>canopyHeight</t>
  </si>
  <si>
    <t>WQ_DIAG_MAC_CANOPY_HEIGHT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</si>
</sst>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Roboto"/>
    </font>
    <font>
      <sz val="12"/>
      <color theme="1"/>
      <name val="Times New Roman"/>
      <family val="1"/>
    </font>
    <font>
      <b/>
      <sz val="10"/>
      <name val="Roboto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1" xfId="0" applyFont="1" applyBorder="1"/>
    <xf numFmtId="0" fontId="3" fillId="0" borderId="0" xfId="0" applyFont="1"/>
    <xf numFmtId="0" fontId="0" fillId="3" borderId="0" xfId="0" applyFill="1"/>
    <xf numFmtId="0" fontId="0" fillId="2" borderId="0" xfId="0" applyFill="1" applyAlignment="1"/>
    <xf numFmtId="164" fontId="0" fillId="0" borderId="0" xfId="0" applyNumberFormat="1"/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1" xfId="0" applyFont="1" applyBorder="1"/>
    <xf numFmtId="0" fontId="7" fillId="4" borderId="1" xfId="0" applyFont="1" applyFill="1" applyBorder="1"/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9" fillId="0" borderId="0" xfId="0" applyFont="1"/>
    <xf numFmtId="0" fontId="10" fillId="0" borderId="0" xfId="2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13" fillId="0" borderId="0" xfId="1" applyFont="1" applyAlignment="1">
      <alignment horizontal="center" vertical="top"/>
    </xf>
    <xf numFmtId="49" fontId="14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5" borderId="0" xfId="0" applyFont="1" applyFill="1" applyAlignment="1">
      <alignment vertical="top" wrapText="1"/>
    </xf>
    <xf numFmtId="49" fontId="9" fillId="5" borderId="0" xfId="0" applyNumberFormat="1" applyFont="1" applyFill="1" applyAlignment="1">
      <alignment vertical="top" wrapText="1"/>
    </xf>
    <xf numFmtId="0" fontId="9" fillId="0" borderId="0" xfId="1" applyFont="1" applyAlignment="1">
      <alignment horizontal="center" vertical="top"/>
    </xf>
    <xf numFmtId="0" fontId="9" fillId="0" borderId="0" xfId="0" applyFont="1" applyAlignment="1">
      <alignment vertical="top"/>
    </xf>
  </cellXfs>
  <cellStyles count="3">
    <cellStyle name="Normal" xfId="0" builtinId="0"/>
    <cellStyle name="Normal 2" xfId="1" xr:uid="{F77C4DD7-0E0D-42B8-811A-9D5F0DCFC72E}"/>
    <cellStyle name="Normal 3" xfId="2" xr:uid="{EC678D20-67B5-42F4-865F-AA9278972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3FE1-F515-4251-A9AA-43C52F7A98AD}">
  <dimension ref="A1:C11"/>
  <sheetViews>
    <sheetView workbookViewId="0">
      <selection activeCell="B23" sqref="B23"/>
    </sheetView>
  </sheetViews>
  <sheetFormatPr defaultRowHeight="15" x14ac:dyDescent="0.25"/>
  <cols>
    <col min="1" max="1" width="17.85546875" style="2" bestFit="1" customWidth="1"/>
    <col min="2" max="2" width="58.42578125" style="2" bestFit="1" customWidth="1"/>
    <col min="3" max="3" width="10.7109375" style="2" bestFit="1" customWidth="1"/>
    <col min="4" max="16384" width="9.140625" style="2"/>
  </cols>
  <sheetData>
    <row r="1" spans="1:3" x14ac:dyDescent="0.25">
      <c r="A1" s="2" t="s">
        <v>2</v>
      </c>
      <c r="B1" s="2" t="s">
        <v>0</v>
      </c>
    </row>
    <row r="2" spans="1:3" x14ac:dyDescent="0.25">
      <c r="A2" s="2" t="s">
        <v>26</v>
      </c>
      <c r="B2" s="2" t="s">
        <v>25</v>
      </c>
    </row>
    <row r="3" spans="1:3" x14ac:dyDescent="0.25">
      <c r="B3" s="2" t="s">
        <v>3</v>
      </c>
      <c r="C3" s="2" t="s">
        <v>11</v>
      </c>
    </row>
    <row r="4" spans="1:3" ht="31.5" x14ac:dyDescent="0.25">
      <c r="A4" s="15" t="s">
        <v>303</v>
      </c>
      <c r="B4" s="2" t="s">
        <v>4</v>
      </c>
      <c r="C4" s="2">
        <v>1</v>
      </c>
    </row>
    <row r="5" spans="1:3" ht="31.5" x14ac:dyDescent="0.25">
      <c r="A5" s="15" t="s">
        <v>296</v>
      </c>
      <c r="B5" s="2" t="s">
        <v>5</v>
      </c>
      <c r="C5" s="2">
        <v>43274</v>
      </c>
    </row>
    <row r="6" spans="1:3" ht="31.5" x14ac:dyDescent="0.25">
      <c r="A6" s="15" t="s">
        <v>297</v>
      </c>
      <c r="B6" s="2" t="s">
        <v>6</v>
      </c>
      <c r="C6" s="2">
        <v>1</v>
      </c>
    </row>
    <row r="7" spans="1:3" ht="31.5" x14ac:dyDescent="0.25">
      <c r="A7" s="15" t="s">
        <v>298</v>
      </c>
      <c r="B7" s="2" t="s">
        <v>7</v>
      </c>
      <c r="C7" s="2">
        <v>1</v>
      </c>
    </row>
    <row r="8" spans="1:3" ht="31.5" x14ac:dyDescent="0.25">
      <c r="A8" s="15" t="s">
        <v>299</v>
      </c>
      <c r="B8" s="2" t="s">
        <v>8</v>
      </c>
      <c r="C8" s="2">
        <v>1</v>
      </c>
    </row>
    <row r="9" spans="1:3" ht="31.5" x14ac:dyDescent="0.25">
      <c r="A9" s="15" t="s">
        <v>300</v>
      </c>
      <c r="B9" s="2" t="s">
        <v>9</v>
      </c>
      <c r="C9" s="3">
        <v>9.9999999999999995E-7</v>
      </c>
    </row>
    <row r="10" spans="1:3" ht="15.75" x14ac:dyDescent="0.25">
      <c r="A10" s="15" t="s">
        <v>301</v>
      </c>
      <c r="B10" s="2" t="s">
        <v>8</v>
      </c>
      <c r="C10" s="2">
        <v>1</v>
      </c>
    </row>
    <row r="11" spans="1:3" ht="31.5" x14ac:dyDescent="0.25">
      <c r="A11" s="15" t="s">
        <v>302</v>
      </c>
      <c r="B11" s="2" t="s">
        <v>10</v>
      </c>
      <c r="C11" s="2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757-E9E1-4E16-B95A-CF1CAF2F43B0}">
  <dimension ref="A1:F27"/>
  <sheetViews>
    <sheetView workbookViewId="0">
      <selection activeCell="C37" sqref="C37"/>
    </sheetView>
  </sheetViews>
  <sheetFormatPr defaultRowHeight="15" x14ac:dyDescent="0.25"/>
  <cols>
    <col min="1" max="1" width="6.85546875" bestFit="1" customWidth="1"/>
    <col min="2" max="2" width="58.85546875" bestFit="1" customWidth="1"/>
    <col min="3" max="3" width="42.5703125" bestFit="1" customWidth="1"/>
    <col min="4" max="4" width="35.140625" bestFit="1" customWidth="1"/>
    <col min="5" max="5" width="41.28515625" bestFit="1" customWidth="1"/>
    <col min="6" max="6" width="34.28515625" bestFit="1" customWidth="1"/>
  </cols>
  <sheetData>
    <row r="1" spans="1:6" x14ac:dyDescent="0.2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</row>
    <row r="2" spans="1:6" x14ac:dyDescent="0.25">
      <c r="A2" t="s">
        <v>271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</row>
    <row r="6" spans="1:6" x14ac:dyDescent="0.25">
      <c r="B6" t="s">
        <v>194</v>
      </c>
      <c r="C6" t="s">
        <v>283</v>
      </c>
      <c r="D6" t="s">
        <v>287</v>
      </c>
      <c r="E6" t="s">
        <v>283</v>
      </c>
      <c r="F6" t="s">
        <v>294</v>
      </c>
    </row>
    <row r="7" spans="1:6" x14ac:dyDescent="0.25">
      <c r="B7" t="s">
        <v>277</v>
      </c>
      <c r="C7" t="s">
        <v>277</v>
      </c>
      <c r="D7" t="s">
        <v>277</v>
      </c>
      <c r="E7" t="s">
        <v>277</v>
      </c>
      <c r="F7" t="s">
        <v>277</v>
      </c>
    </row>
    <row r="8" spans="1:6" x14ac:dyDescent="0.25">
      <c r="B8" t="s">
        <v>278</v>
      </c>
      <c r="C8" t="s">
        <v>284</v>
      </c>
      <c r="D8" t="s">
        <v>284</v>
      </c>
      <c r="E8" t="s">
        <v>290</v>
      </c>
      <c r="F8" t="s">
        <v>290</v>
      </c>
    </row>
    <row r="9" spans="1:6" x14ac:dyDescent="0.25">
      <c r="B9" t="s">
        <v>279</v>
      </c>
      <c r="C9" t="s">
        <v>285</v>
      </c>
      <c r="D9" t="s">
        <v>285</v>
      </c>
      <c r="E9" t="s">
        <v>291</v>
      </c>
      <c r="F9" t="s">
        <v>291</v>
      </c>
    </row>
    <row r="12" spans="1:6" x14ac:dyDescent="0.25">
      <c r="B12" t="s">
        <v>280</v>
      </c>
      <c r="C12" t="s">
        <v>286</v>
      </c>
      <c r="D12" t="s">
        <v>288</v>
      </c>
      <c r="E12" t="s">
        <v>292</v>
      </c>
      <c r="F12" t="s">
        <v>288</v>
      </c>
    </row>
    <row r="13" spans="1:6" x14ac:dyDescent="0.25">
      <c r="B13" t="s">
        <v>277</v>
      </c>
      <c r="C13" t="s">
        <v>277</v>
      </c>
      <c r="D13" t="s">
        <v>277</v>
      </c>
      <c r="E13" t="s">
        <v>277</v>
      </c>
      <c r="F13" t="s">
        <v>277</v>
      </c>
    </row>
    <row r="14" spans="1:6" x14ac:dyDescent="0.25">
      <c r="B14" t="s">
        <v>281</v>
      </c>
      <c r="C14" t="s">
        <v>284</v>
      </c>
      <c r="D14" t="s">
        <v>284</v>
      </c>
      <c r="E14" t="s">
        <v>284</v>
      </c>
      <c r="F14" t="s">
        <v>284</v>
      </c>
    </row>
    <row r="15" spans="1:6" x14ac:dyDescent="0.25">
      <c r="B15" t="s">
        <v>282</v>
      </c>
      <c r="C15" t="s">
        <v>285</v>
      </c>
      <c r="D15" t="s">
        <v>285</v>
      </c>
      <c r="E15" t="s">
        <v>285</v>
      </c>
      <c r="F15" t="s">
        <v>285</v>
      </c>
    </row>
    <row r="18" spans="3:6" x14ac:dyDescent="0.25">
      <c r="C18" t="s">
        <v>287</v>
      </c>
      <c r="D18" t="s">
        <v>289</v>
      </c>
      <c r="E18" t="s">
        <v>287</v>
      </c>
      <c r="F18" t="s">
        <v>295</v>
      </c>
    </row>
    <row r="19" spans="3:6" x14ac:dyDescent="0.25">
      <c r="C19" t="s">
        <v>277</v>
      </c>
      <c r="D19" t="s">
        <v>277</v>
      </c>
      <c r="E19" t="s">
        <v>277</v>
      </c>
      <c r="F19" t="s">
        <v>277</v>
      </c>
    </row>
    <row r="20" spans="3:6" x14ac:dyDescent="0.25">
      <c r="C20" t="s">
        <v>284</v>
      </c>
      <c r="D20" t="s">
        <v>284</v>
      </c>
      <c r="E20" t="s">
        <v>284</v>
      </c>
      <c r="F20" t="s">
        <v>284</v>
      </c>
    </row>
    <row r="21" spans="3:6" x14ac:dyDescent="0.25">
      <c r="C21" t="s">
        <v>285</v>
      </c>
      <c r="D21" t="s">
        <v>285</v>
      </c>
      <c r="E21" t="s">
        <v>285</v>
      </c>
      <c r="F21" t="s">
        <v>285</v>
      </c>
    </row>
    <row r="24" spans="3:6" x14ac:dyDescent="0.25">
      <c r="C24" t="s">
        <v>288</v>
      </c>
      <c r="E24" t="s">
        <v>293</v>
      </c>
    </row>
    <row r="25" spans="3:6" x14ac:dyDescent="0.25">
      <c r="C25" t="s">
        <v>277</v>
      </c>
      <c r="E25" t="s">
        <v>277</v>
      </c>
    </row>
    <row r="26" spans="3:6" x14ac:dyDescent="0.25">
      <c r="C26" t="s">
        <v>284</v>
      </c>
      <c r="E26" t="s">
        <v>284</v>
      </c>
    </row>
    <row r="27" spans="3:6" x14ac:dyDescent="0.25">
      <c r="C27" t="s">
        <v>285</v>
      </c>
      <c r="E27" t="s">
        <v>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6BB2-4F49-432F-9DDE-FF9597B94365}">
  <dimension ref="A1:C57"/>
  <sheetViews>
    <sheetView workbookViewId="0">
      <selection activeCell="B2" sqref="B2"/>
    </sheetView>
  </sheetViews>
  <sheetFormatPr defaultRowHeight="15" x14ac:dyDescent="0.25"/>
  <cols>
    <col min="1" max="1" width="27.42578125" bestFit="1" customWidth="1"/>
  </cols>
  <sheetData>
    <row r="1" spans="1:3" x14ac:dyDescent="0.25">
      <c r="A1" t="s">
        <v>1</v>
      </c>
      <c r="B1" t="s">
        <v>327</v>
      </c>
    </row>
    <row r="2" spans="1:3" x14ac:dyDescent="0.25">
      <c r="A2" t="s">
        <v>23</v>
      </c>
      <c r="B2" t="s">
        <v>410</v>
      </c>
    </row>
    <row r="4" spans="1:3" x14ac:dyDescent="0.25">
      <c r="A4" s="22" t="s">
        <v>39</v>
      </c>
      <c r="B4" s="22" t="s">
        <v>41</v>
      </c>
      <c r="C4" s="22" t="s">
        <v>42</v>
      </c>
    </row>
    <row r="5" spans="1:3" x14ac:dyDescent="0.25">
      <c r="A5" s="23" t="s">
        <v>328</v>
      </c>
      <c r="B5" s="24" t="s">
        <v>151</v>
      </c>
      <c r="C5" s="25">
        <v>1</v>
      </c>
    </row>
    <row r="6" spans="1:3" x14ac:dyDescent="0.25">
      <c r="A6" s="23" t="s">
        <v>329</v>
      </c>
      <c r="B6" s="24" t="s">
        <v>215</v>
      </c>
      <c r="C6" s="25">
        <v>1</v>
      </c>
    </row>
    <row r="7" spans="1:3" x14ac:dyDescent="0.25">
      <c r="A7" s="23" t="s">
        <v>330</v>
      </c>
      <c r="B7" s="24" t="s">
        <v>331</v>
      </c>
      <c r="C7" s="25">
        <v>1</v>
      </c>
    </row>
    <row r="8" spans="1:3" x14ac:dyDescent="0.25">
      <c r="A8" s="23" t="s">
        <v>332</v>
      </c>
      <c r="B8" s="24" t="s">
        <v>333</v>
      </c>
      <c r="C8" s="25">
        <v>1</v>
      </c>
    </row>
    <row r="9" spans="1:3" x14ac:dyDescent="0.25">
      <c r="A9" s="23" t="s">
        <v>334</v>
      </c>
      <c r="B9" s="24" t="s">
        <v>335</v>
      </c>
      <c r="C9" s="25">
        <v>1</v>
      </c>
    </row>
    <row r="10" spans="1:3" x14ac:dyDescent="0.25">
      <c r="A10" s="23" t="s">
        <v>336</v>
      </c>
      <c r="B10" s="24" t="s">
        <v>337</v>
      </c>
      <c r="C10" s="25">
        <v>1</v>
      </c>
    </row>
    <row r="11" spans="1:3" x14ac:dyDescent="0.25">
      <c r="A11" s="23" t="s">
        <v>338</v>
      </c>
      <c r="B11" s="24" t="s">
        <v>339</v>
      </c>
      <c r="C11" s="25">
        <v>1</v>
      </c>
    </row>
    <row r="12" spans="1:3" x14ac:dyDescent="0.25">
      <c r="A12" s="23" t="s">
        <v>340</v>
      </c>
      <c r="B12" s="24" t="s">
        <v>341</v>
      </c>
      <c r="C12" s="25">
        <v>1</v>
      </c>
    </row>
    <row r="13" spans="1:3" x14ac:dyDescent="0.25">
      <c r="A13" s="23" t="s">
        <v>342</v>
      </c>
      <c r="B13" s="24" t="s">
        <v>343</v>
      </c>
      <c r="C13" s="25">
        <v>1</v>
      </c>
    </row>
    <row r="14" spans="1:3" x14ac:dyDescent="0.25">
      <c r="A14" s="26" t="s">
        <v>344</v>
      </c>
      <c r="B14" s="27" t="s">
        <v>345</v>
      </c>
      <c r="C14" s="25">
        <v>1</v>
      </c>
    </row>
    <row r="15" spans="1:3" x14ac:dyDescent="0.25">
      <c r="A15" s="23" t="s">
        <v>346</v>
      </c>
      <c r="B15" s="24" t="s">
        <v>347</v>
      </c>
      <c r="C15" s="25">
        <v>1</v>
      </c>
    </row>
    <row r="16" spans="1:3" x14ac:dyDescent="0.25">
      <c r="A16" s="23" t="s">
        <v>348</v>
      </c>
      <c r="B16" s="25" t="s">
        <v>81</v>
      </c>
      <c r="C16" s="25">
        <v>1</v>
      </c>
    </row>
    <row r="17" spans="1:3" x14ac:dyDescent="0.25">
      <c r="A17" s="23" t="s">
        <v>349</v>
      </c>
      <c r="B17" s="25" t="s">
        <v>81</v>
      </c>
      <c r="C17" s="25">
        <v>1</v>
      </c>
    </row>
    <row r="18" spans="1:3" x14ac:dyDescent="0.25">
      <c r="A18" s="23" t="s">
        <v>350</v>
      </c>
      <c r="B18" s="25" t="s">
        <v>81</v>
      </c>
      <c r="C18" s="25">
        <v>1</v>
      </c>
    </row>
    <row r="19" spans="1:3" x14ac:dyDescent="0.25">
      <c r="A19" s="23" t="s">
        <v>351</v>
      </c>
      <c r="B19" s="25" t="s">
        <v>81</v>
      </c>
      <c r="C19" s="25">
        <v>1</v>
      </c>
    </row>
    <row r="20" spans="1:3" x14ac:dyDescent="0.25">
      <c r="A20" s="23" t="s">
        <v>352</v>
      </c>
      <c r="B20" s="25" t="s">
        <v>81</v>
      </c>
      <c r="C20" s="25">
        <v>1</v>
      </c>
    </row>
    <row r="21" spans="1:3" x14ac:dyDescent="0.25">
      <c r="A21" s="23" t="s">
        <v>353</v>
      </c>
      <c r="B21" s="25" t="s">
        <v>81</v>
      </c>
      <c r="C21" s="25">
        <v>1</v>
      </c>
    </row>
    <row r="22" spans="1:3" x14ac:dyDescent="0.25">
      <c r="A22" s="23" t="s">
        <v>354</v>
      </c>
      <c r="B22" s="25" t="s">
        <v>81</v>
      </c>
      <c r="C22" s="25">
        <v>1</v>
      </c>
    </row>
    <row r="23" spans="1:3" x14ac:dyDescent="0.25">
      <c r="A23" s="23" t="s">
        <v>355</v>
      </c>
      <c r="B23" s="25" t="s">
        <v>81</v>
      </c>
      <c r="C23" s="25">
        <v>1</v>
      </c>
    </row>
    <row r="24" spans="1:3" x14ac:dyDescent="0.25">
      <c r="A24" s="23" t="s">
        <v>356</v>
      </c>
      <c r="B24" s="24" t="s">
        <v>357</v>
      </c>
      <c r="C24" s="25">
        <f>1/(3.159*(0.075/2)^2)</f>
        <v>225.10639794590415</v>
      </c>
    </row>
    <row r="25" spans="1:3" x14ac:dyDescent="0.25">
      <c r="A25" s="26" t="s">
        <v>358</v>
      </c>
      <c r="B25" s="27" t="s">
        <v>359</v>
      </c>
      <c r="C25" s="28">
        <v>1</v>
      </c>
    </row>
    <row r="26" spans="1:3" x14ac:dyDescent="0.25">
      <c r="A26" s="23" t="s">
        <v>360</v>
      </c>
      <c r="B26" s="25" t="s">
        <v>361</v>
      </c>
      <c r="C26" s="25">
        <f t="shared" ref="C26:C42" si="0">1/(3.159*(0.075/2)^2)</f>
        <v>225.10639794590415</v>
      </c>
    </row>
    <row r="27" spans="1:3" x14ac:dyDescent="0.25">
      <c r="A27" s="26" t="s">
        <v>362</v>
      </c>
      <c r="B27" s="28" t="s">
        <v>363</v>
      </c>
      <c r="C27" s="25">
        <v>1</v>
      </c>
    </row>
    <row r="28" spans="1:3" x14ac:dyDescent="0.25">
      <c r="A28" s="26" t="s">
        <v>364</v>
      </c>
      <c r="B28" s="25" t="s">
        <v>365</v>
      </c>
      <c r="C28" s="25">
        <f t="shared" si="0"/>
        <v>225.10639794590415</v>
      </c>
    </row>
    <row r="29" spans="1:3" x14ac:dyDescent="0.25">
      <c r="A29" s="23" t="s">
        <v>366</v>
      </c>
      <c r="B29" s="28" t="s">
        <v>367</v>
      </c>
      <c r="C29">
        <v>1</v>
      </c>
    </row>
    <row r="30" spans="1:3" x14ac:dyDescent="0.25">
      <c r="A30" s="23" t="s">
        <v>368</v>
      </c>
      <c r="B30" s="25" t="s">
        <v>369</v>
      </c>
      <c r="C30" s="25">
        <f t="shared" si="0"/>
        <v>225.10639794590415</v>
      </c>
    </row>
    <row r="31" spans="1:3" x14ac:dyDescent="0.25">
      <c r="A31" s="23" t="s">
        <v>370</v>
      </c>
      <c r="B31" s="25" t="s">
        <v>371</v>
      </c>
      <c r="C31" s="25">
        <f t="shared" si="0"/>
        <v>225.10639794590415</v>
      </c>
    </row>
    <row r="32" spans="1:3" x14ac:dyDescent="0.25">
      <c r="A32" s="23" t="s">
        <v>372</v>
      </c>
      <c r="B32" s="28" t="s">
        <v>373</v>
      </c>
      <c r="C32">
        <v>1</v>
      </c>
    </row>
    <row r="33" spans="1:3" x14ac:dyDescent="0.25">
      <c r="A33" s="26" t="s">
        <v>374</v>
      </c>
      <c r="B33" s="25" t="s">
        <v>375</v>
      </c>
      <c r="C33" s="25">
        <f t="shared" si="0"/>
        <v>225.10639794590415</v>
      </c>
    </row>
    <row r="34" spans="1:3" x14ac:dyDescent="0.25">
      <c r="A34" s="26" t="s">
        <v>376</v>
      </c>
      <c r="B34" s="28" t="s">
        <v>377</v>
      </c>
      <c r="C34">
        <v>1</v>
      </c>
    </row>
    <row r="35" spans="1:3" x14ac:dyDescent="0.25">
      <c r="A35" s="23" t="s">
        <v>378</v>
      </c>
      <c r="B35" s="25" t="s">
        <v>379</v>
      </c>
      <c r="C35" s="25">
        <f t="shared" si="0"/>
        <v>225.10639794590415</v>
      </c>
    </row>
    <row r="36" spans="1:3" x14ac:dyDescent="0.25">
      <c r="A36" s="26" t="s">
        <v>380</v>
      </c>
      <c r="B36" s="28" t="s">
        <v>381</v>
      </c>
      <c r="C36">
        <v>1</v>
      </c>
    </row>
    <row r="37" spans="1:3" x14ac:dyDescent="0.25">
      <c r="A37" s="23" t="s">
        <v>382</v>
      </c>
      <c r="B37" s="25" t="s">
        <v>383</v>
      </c>
      <c r="C37" s="25">
        <f t="shared" si="0"/>
        <v>225.10639794590415</v>
      </c>
    </row>
    <row r="38" spans="1:3" x14ac:dyDescent="0.25">
      <c r="A38" s="26" t="s">
        <v>384</v>
      </c>
      <c r="B38" s="28" t="s">
        <v>385</v>
      </c>
    </row>
    <row r="39" spans="1:3" x14ac:dyDescent="0.25">
      <c r="A39" s="26" t="s">
        <v>386</v>
      </c>
      <c r="B39" s="28" t="s">
        <v>387</v>
      </c>
      <c r="C39">
        <v>1</v>
      </c>
    </row>
    <row r="40" spans="1:3" x14ac:dyDescent="0.25">
      <c r="A40" s="26" t="s">
        <v>388</v>
      </c>
      <c r="B40" s="28" t="s">
        <v>389</v>
      </c>
      <c r="C40">
        <v>1</v>
      </c>
    </row>
    <row r="41" spans="1:3" x14ac:dyDescent="0.25">
      <c r="A41" s="29" t="s">
        <v>390</v>
      </c>
      <c r="B41" s="28" t="s">
        <v>81</v>
      </c>
    </row>
    <row r="42" spans="1:3" x14ac:dyDescent="0.25">
      <c r="A42" s="23" t="s">
        <v>391</v>
      </c>
      <c r="B42" s="25" t="s">
        <v>392</v>
      </c>
      <c r="C42" s="25">
        <f t="shared" si="0"/>
        <v>225.10639794590415</v>
      </c>
    </row>
    <row r="43" spans="1:3" x14ac:dyDescent="0.25">
      <c r="A43" s="26" t="s">
        <v>393</v>
      </c>
      <c r="B43" s="28" t="s">
        <v>394</v>
      </c>
      <c r="C43">
        <v>1</v>
      </c>
    </row>
    <row r="44" spans="1:3" x14ac:dyDescent="0.25">
      <c r="A44" s="23" t="s">
        <v>395</v>
      </c>
      <c r="B44" s="24" t="s">
        <v>396</v>
      </c>
      <c r="C44" s="25">
        <v>1</v>
      </c>
    </row>
    <row r="45" spans="1:3" x14ac:dyDescent="0.25">
      <c r="A45" s="23" t="s">
        <v>397</v>
      </c>
      <c r="B45" s="25" t="s">
        <v>81</v>
      </c>
      <c r="C45" s="25">
        <v>1</v>
      </c>
    </row>
    <row r="46" spans="1:3" x14ac:dyDescent="0.25">
      <c r="A46" s="23" t="s">
        <v>398</v>
      </c>
      <c r="B46" s="25" t="s">
        <v>81</v>
      </c>
      <c r="C46" s="25">
        <v>1</v>
      </c>
    </row>
    <row r="47" spans="1:3" x14ac:dyDescent="0.25">
      <c r="A47" s="23" t="s">
        <v>399</v>
      </c>
      <c r="B47" s="25" t="s">
        <v>81</v>
      </c>
      <c r="C47" s="25">
        <v>1</v>
      </c>
    </row>
    <row r="48" spans="1:3" x14ac:dyDescent="0.25">
      <c r="A48" s="23" t="s">
        <v>400</v>
      </c>
      <c r="B48" s="25" t="s">
        <v>81</v>
      </c>
      <c r="C48" s="25">
        <v>1</v>
      </c>
    </row>
    <row r="49" spans="1:3" x14ac:dyDescent="0.25">
      <c r="A49" s="23" t="s">
        <v>401</v>
      </c>
      <c r="B49" s="25" t="s">
        <v>81</v>
      </c>
      <c r="C49" s="25">
        <v>1</v>
      </c>
    </row>
    <row r="50" spans="1:3" x14ac:dyDescent="0.25">
      <c r="A50" s="26" t="s">
        <v>402</v>
      </c>
      <c r="B50" s="25" t="s">
        <v>81</v>
      </c>
      <c r="C50" s="25">
        <v>1</v>
      </c>
    </row>
    <row r="51" spans="1:3" x14ac:dyDescent="0.25">
      <c r="A51" s="26" t="s">
        <v>403</v>
      </c>
      <c r="B51" s="25" t="s">
        <v>81</v>
      </c>
      <c r="C51" s="25">
        <v>1</v>
      </c>
    </row>
    <row r="52" spans="1:3" x14ac:dyDescent="0.25">
      <c r="A52" s="26" t="s">
        <v>404</v>
      </c>
      <c r="B52" s="25" t="s">
        <v>81</v>
      </c>
      <c r="C52" s="25">
        <v>1</v>
      </c>
    </row>
    <row r="53" spans="1:3" x14ac:dyDescent="0.25">
      <c r="A53" s="26" t="s">
        <v>405</v>
      </c>
      <c r="B53" s="25" t="s">
        <v>81</v>
      </c>
      <c r="C53" s="25">
        <v>1</v>
      </c>
    </row>
    <row r="54" spans="1:3" x14ac:dyDescent="0.25">
      <c r="A54" s="26" t="s">
        <v>406</v>
      </c>
      <c r="B54" s="25" t="s">
        <v>81</v>
      </c>
      <c r="C54" s="25">
        <v>1</v>
      </c>
    </row>
    <row r="55" spans="1:3" x14ac:dyDescent="0.25">
      <c r="A55" s="26" t="s">
        <v>407</v>
      </c>
      <c r="B55" s="25" t="s">
        <v>81</v>
      </c>
      <c r="C55" s="25">
        <v>1</v>
      </c>
    </row>
    <row r="56" spans="1:3" x14ac:dyDescent="0.25">
      <c r="A56" s="26" t="s">
        <v>408</v>
      </c>
      <c r="B56" s="25" t="s">
        <v>81</v>
      </c>
      <c r="C56" s="25">
        <v>1</v>
      </c>
    </row>
    <row r="57" spans="1:3" x14ac:dyDescent="0.25">
      <c r="A57" s="26" t="s">
        <v>409</v>
      </c>
      <c r="B57" s="25" t="s">
        <v>81</v>
      </c>
      <c r="C57" s="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9BB9-F632-4C2C-A545-3C8D89D4FE22}">
  <dimension ref="A1:C82"/>
  <sheetViews>
    <sheetView tabSelected="1" workbookViewId="0">
      <selection activeCell="H9" sqref="H9"/>
    </sheetView>
  </sheetViews>
  <sheetFormatPr defaultRowHeight="15" x14ac:dyDescent="0.25"/>
  <cols>
    <col min="1" max="1" width="23.85546875" bestFit="1" customWidth="1"/>
    <col min="2" max="2" width="46" bestFit="1" customWidth="1"/>
  </cols>
  <sheetData>
    <row r="1" spans="1:3" x14ac:dyDescent="0.25">
      <c r="A1" t="s">
        <v>1</v>
      </c>
      <c r="B1" t="s">
        <v>411</v>
      </c>
    </row>
    <row r="2" spans="1:3" x14ac:dyDescent="0.25">
      <c r="A2" t="s">
        <v>23</v>
      </c>
      <c r="B2" t="s">
        <v>412</v>
      </c>
    </row>
    <row r="4" spans="1:3" x14ac:dyDescent="0.25">
      <c r="A4" s="30" t="s">
        <v>328</v>
      </c>
      <c r="B4" s="31" t="s">
        <v>151</v>
      </c>
      <c r="C4" s="22">
        <v>1</v>
      </c>
    </row>
    <row r="5" spans="1:3" x14ac:dyDescent="0.25">
      <c r="A5" s="30" t="s">
        <v>329</v>
      </c>
      <c r="B5" s="31" t="s">
        <v>215</v>
      </c>
      <c r="C5" s="22">
        <v>1</v>
      </c>
    </row>
    <row r="6" spans="1:3" ht="33.75" x14ac:dyDescent="0.25">
      <c r="A6" s="30" t="s">
        <v>330</v>
      </c>
      <c r="B6" s="31" t="s">
        <v>331</v>
      </c>
      <c r="C6" s="22">
        <v>1</v>
      </c>
    </row>
    <row r="7" spans="1:3" ht="45" x14ac:dyDescent="0.25">
      <c r="A7" s="30" t="s">
        <v>332</v>
      </c>
      <c r="B7" s="31" t="s">
        <v>333</v>
      </c>
      <c r="C7" s="22">
        <v>1</v>
      </c>
    </row>
    <row r="8" spans="1:3" ht="33.75" x14ac:dyDescent="0.25">
      <c r="A8" s="30" t="s">
        <v>334</v>
      </c>
      <c r="B8" s="31" t="s">
        <v>335</v>
      </c>
      <c r="C8" s="22">
        <v>1</v>
      </c>
    </row>
    <row r="9" spans="1:3" ht="33.75" x14ac:dyDescent="0.25">
      <c r="A9" s="30" t="s">
        <v>336</v>
      </c>
      <c r="B9" s="31" t="s">
        <v>337</v>
      </c>
      <c r="C9" s="22">
        <v>1</v>
      </c>
    </row>
    <row r="10" spans="1:3" ht="33.75" x14ac:dyDescent="0.25">
      <c r="A10" s="30" t="s">
        <v>338</v>
      </c>
      <c r="B10" s="31" t="s">
        <v>339</v>
      </c>
      <c r="C10" s="22">
        <v>1</v>
      </c>
    </row>
    <row r="11" spans="1:3" ht="33.75" x14ac:dyDescent="0.25">
      <c r="A11" s="30" t="s">
        <v>340</v>
      </c>
      <c r="B11" s="31" t="s">
        <v>341</v>
      </c>
      <c r="C11" s="22">
        <v>1</v>
      </c>
    </row>
    <row r="12" spans="1:3" ht="33.75" x14ac:dyDescent="0.25">
      <c r="A12" s="30" t="s">
        <v>342</v>
      </c>
      <c r="B12" s="31" t="s">
        <v>343</v>
      </c>
      <c r="C12" s="22">
        <v>1</v>
      </c>
    </row>
    <row r="13" spans="1:3" ht="33.75" x14ac:dyDescent="0.25">
      <c r="A13" s="30" t="s">
        <v>413</v>
      </c>
      <c r="B13" s="31" t="s">
        <v>345</v>
      </c>
      <c r="C13" s="22">
        <v>1</v>
      </c>
    </row>
    <row r="14" spans="1:3" ht="33.75" x14ac:dyDescent="0.25">
      <c r="A14" s="30" t="s">
        <v>346</v>
      </c>
      <c r="B14" s="31" t="s">
        <v>347</v>
      </c>
      <c r="C14" s="22">
        <v>1</v>
      </c>
    </row>
    <row r="15" spans="1:3" x14ac:dyDescent="0.25">
      <c r="A15" s="30" t="s">
        <v>348</v>
      </c>
      <c r="B15" s="32" t="s">
        <v>81</v>
      </c>
      <c r="C15" s="22">
        <v>1</v>
      </c>
    </row>
    <row r="16" spans="1:3" x14ac:dyDescent="0.25">
      <c r="A16" s="30" t="s">
        <v>349</v>
      </c>
      <c r="B16" s="32" t="s">
        <v>81</v>
      </c>
      <c r="C16" s="22">
        <v>1</v>
      </c>
    </row>
    <row r="17" spans="1:3" x14ac:dyDescent="0.25">
      <c r="A17" s="30" t="s">
        <v>350</v>
      </c>
      <c r="B17" s="32" t="s">
        <v>81</v>
      </c>
      <c r="C17" s="22">
        <v>1</v>
      </c>
    </row>
    <row r="18" spans="1:3" x14ac:dyDescent="0.25">
      <c r="A18" s="30" t="s">
        <v>351</v>
      </c>
      <c r="B18" s="32" t="s">
        <v>81</v>
      </c>
      <c r="C18" s="22">
        <v>1</v>
      </c>
    </row>
    <row r="19" spans="1:3" x14ac:dyDescent="0.25">
      <c r="A19" s="30" t="s">
        <v>352</v>
      </c>
      <c r="B19" s="32" t="s">
        <v>81</v>
      </c>
      <c r="C19" s="22">
        <v>1</v>
      </c>
    </row>
    <row r="20" spans="1:3" x14ac:dyDescent="0.25">
      <c r="A20" s="30" t="s">
        <v>353</v>
      </c>
      <c r="B20" s="32" t="s">
        <v>81</v>
      </c>
      <c r="C20" s="22">
        <v>1</v>
      </c>
    </row>
    <row r="21" spans="1:3" x14ac:dyDescent="0.25">
      <c r="A21" s="30" t="s">
        <v>354</v>
      </c>
      <c r="B21" s="32" t="s">
        <v>81</v>
      </c>
      <c r="C21" s="22">
        <v>1</v>
      </c>
    </row>
    <row r="22" spans="1:3" x14ac:dyDescent="0.25">
      <c r="A22" s="30" t="s">
        <v>355</v>
      </c>
      <c r="B22" s="32" t="s">
        <v>81</v>
      </c>
      <c r="C22" s="22">
        <v>1</v>
      </c>
    </row>
    <row r="23" spans="1:3" x14ac:dyDescent="0.25">
      <c r="A23" s="30" t="s">
        <v>356</v>
      </c>
      <c r="B23" s="32" t="s">
        <v>81</v>
      </c>
      <c r="C23" s="22">
        <v>1</v>
      </c>
    </row>
    <row r="24" spans="1:3" x14ac:dyDescent="0.25">
      <c r="A24" s="30" t="s">
        <v>414</v>
      </c>
      <c r="B24" s="33" t="s">
        <v>81</v>
      </c>
      <c r="C24" s="22">
        <v>1</v>
      </c>
    </row>
    <row r="25" spans="1:3" x14ac:dyDescent="0.25">
      <c r="A25" s="30" t="s">
        <v>415</v>
      </c>
      <c r="B25" s="33" t="s">
        <v>81</v>
      </c>
      <c r="C25" s="22">
        <v>1</v>
      </c>
    </row>
    <row r="26" spans="1:3" x14ac:dyDescent="0.25">
      <c r="A26" s="30" t="s">
        <v>416</v>
      </c>
      <c r="B26" s="33" t="s">
        <v>81</v>
      </c>
      <c r="C26" s="22">
        <v>1</v>
      </c>
    </row>
    <row r="27" spans="1:3" x14ac:dyDescent="0.25">
      <c r="A27" s="30" t="s">
        <v>417</v>
      </c>
      <c r="B27" s="33" t="s">
        <v>81</v>
      </c>
      <c r="C27" s="22">
        <v>1</v>
      </c>
    </row>
    <row r="28" spans="1:3" x14ac:dyDescent="0.25">
      <c r="A28" s="30" t="s">
        <v>418</v>
      </c>
      <c r="B28" s="33" t="s">
        <v>81</v>
      </c>
      <c r="C28" s="22">
        <v>1</v>
      </c>
    </row>
    <row r="29" spans="1:3" x14ac:dyDescent="0.25">
      <c r="A29" s="30" t="s">
        <v>419</v>
      </c>
      <c r="B29" s="33" t="s">
        <v>81</v>
      </c>
      <c r="C29" s="22">
        <v>1</v>
      </c>
    </row>
    <row r="30" spans="1:3" x14ac:dyDescent="0.25">
      <c r="A30" s="30" t="s">
        <v>420</v>
      </c>
      <c r="B30" s="32" t="s">
        <v>81</v>
      </c>
      <c r="C30" s="22">
        <v>1</v>
      </c>
    </row>
    <row r="31" spans="1:3" x14ac:dyDescent="0.25">
      <c r="A31" s="30" t="s">
        <v>421</v>
      </c>
      <c r="B31" s="32" t="s">
        <v>81</v>
      </c>
      <c r="C31" s="22">
        <v>1</v>
      </c>
    </row>
    <row r="32" spans="1:3" x14ac:dyDescent="0.25">
      <c r="A32" s="30" t="s">
        <v>422</v>
      </c>
      <c r="B32" s="33" t="s">
        <v>81</v>
      </c>
      <c r="C32" s="22">
        <v>1</v>
      </c>
    </row>
    <row r="33" spans="1:3" x14ac:dyDescent="0.25">
      <c r="A33" s="30" t="s">
        <v>423</v>
      </c>
      <c r="B33" s="33" t="s">
        <v>81</v>
      </c>
      <c r="C33" s="22">
        <v>1</v>
      </c>
    </row>
    <row r="34" spans="1:3" x14ac:dyDescent="0.25">
      <c r="A34" s="30" t="s">
        <v>360</v>
      </c>
      <c r="B34" s="32" t="s">
        <v>81</v>
      </c>
      <c r="C34" s="22">
        <v>1</v>
      </c>
    </row>
    <row r="35" spans="1:3" x14ac:dyDescent="0.25">
      <c r="A35" s="30" t="s">
        <v>364</v>
      </c>
      <c r="B35" s="32" t="s">
        <v>81</v>
      </c>
      <c r="C35" s="22">
        <v>1</v>
      </c>
    </row>
    <row r="36" spans="1:3" x14ac:dyDescent="0.25">
      <c r="A36" s="30" t="s">
        <v>424</v>
      </c>
      <c r="B36" s="32" t="s">
        <v>81</v>
      </c>
      <c r="C36" s="22">
        <v>1</v>
      </c>
    </row>
    <row r="37" spans="1:3" x14ac:dyDescent="0.25">
      <c r="A37" s="30" t="s">
        <v>368</v>
      </c>
      <c r="B37" s="32" t="s">
        <v>81</v>
      </c>
      <c r="C37" s="22">
        <v>1</v>
      </c>
    </row>
    <row r="38" spans="1:3" x14ac:dyDescent="0.25">
      <c r="A38" s="30" t="s">
        <v>370</v>
      </c>
      <c r="B38" s="32" t="s">
        <v>81</v>
      </c>
      <c r="C38" s="22">
        <v>1</v>
      </c>
    </row>
    <row r="39" spans="1:3" x14ac:dyDescent="0.25">
      <c r="A39" s="30" t="s">
        <v>374</v>
      </c>
      <c r="B39" s="32" t="s">
        <v>81</v>
      </c>
      <c r="C39" s="22">
        <v>1</v>
      </c>
    </row>
    <row r="40" spans="1:3" x14ac:dyDescent="0.25">
      <c r="A40" s="30" t="s">
        <v>378</v>
      </c>
      <c r="B40" s="32" t="s">
        <v>81</v>
      </c>
      <c r="C40" s="22">
        <v>1</v>
      </c>
    </row>
    <row r="41" spans="1:3" x14ac:dyDescent="0.25">
      <c r="A41" s="30" t="s">
        <v>382</v>
      </c>
      <c r="B41" s="32" t="s">
        <v>81</v>
      </c>
      <c r="C41" s="22">
        <v>1</v>
      </c>
    </row>
    <row r="42" spans="1:3" x14ac:dyDescent="0.25">
      <c r="A42" s="30" t="s">
        <v>425</v>
      </c>
      <c r="B42" s="32" t="s">
        <v>81</v>
      </c>
      <c r="C42" s="22">
        <v>1</v>
      </c>
    </row>
    <row r="43" spans="1:3" x14ac:dyDescent="0.25">
      <c r="A43" s="30" t="s">
        <v>390</v>
      </c>
      <c r="B43" s="32" t="s">
        <v>81</v>
      </c>
      <c r="C43" s="22">
        <v>1</v>
      </c>
    </row>
    <row r="44" spans="1:3" x14ac:dyDescent="0.25">
      <c r="A44" s="30" t="s">
        <v>391</v>
      </c>
      <c r="B44" s="32" t="s">
        <v>81</v>
      </c>
      <c r="C44" s="22">
        <v>1</v>
      </c>
    </row>
    <row r="45" spans="1:3" x14ac:dyDescent="0.25">
      <c r="A45" s="30" t="s">
        <v>395</v>
      </c>
      <c r="B45" s="31" t="s">
        <v>396</v>
      </c>
      <c r="C45" s="22">
        <v>1</v>
      </c>
    </row>
    <row r="46" spans="1:3" x14ac:dyDescent="0.25">
      <c r="A46" s="30" t="s">
        <v>397</v>
      </c>
      <c r="B46" s="32" t="s">
        <v>81</v>
      </c>
      <c r="C46" s="22">
        <v>1</v>
      </c>
    </row>
    <row r="47" spans="1:3" x14ac:dyDescent="0.25">
      <c r="A47" s="30" t="s">
        <v>398</v>
      </c>
      <c r="B47" s="32" t="s">
        <v>81</v>
      </c>
      <c r="C47" s="22">
        <v>1</v>
      </c>
    </row>
    <row r="48" spans="1:3" x14ac:dyDescent="0.25">
      <c r="A48" s="30" t="s">
        <v>399</v>
      </c>
      <c r="B48" s="32" t="s">
        <v>81</v>
      </c>
      <c r="C48" s="22">
        <v>1</v>
      </c>
    </row>
    <row r="49" spans="1:3" x14ac:dyDescent="0.25">
      <c r="A49" s="30" t="s">
        <v>400</v>
      </c>
      <c r="B49" s="32" t="s">
        <v>81</v>
      </c>
      <c r="C49" s="22">
        <v>1</v>
      </c>
    </row>
    <row r="50" spans="1:3" x14ac:dyDescent="0.25">
      <c r="A50" s="30" t="s">
        <v>401</v>
      </c>
      <c r="B50" s="32" t="s">
        <v>81</v>
      </c>
      <c r="C50" s="22">
        <v>1</v>
      </c>
    </row>
    <row r="51" spans="1:3" x14ac:dyDescent="0.25">
      <c r="A51" s="30" t="s">
        <v>402</v>
      </c>
      <c r="B51" s="34" t="s">
        <v>81</v>
      </c>
      <c r="C51" s="22">
        <v>1</v>
      </c>
    </row>
    <row r="52" spans="1:3" x14ac:dyDescent="0.25">
      <c r="A52" s="30" t="s">
        <v>403</v>
      </c>
      <c r="B52" s="35" t="s">
        <v>81</v>
      </c>
      <c r="C52" s="22">
        <v>1</v>
      </c>
    </row>
    <row r="53" spans="1:3" x14ac:dyDescent="0.25">
      <c r="A53" s="30" t="s">
        <v>404</v>
      </c>
      <c r="B53" s="32" t="s">
        <v>81</v>
      </c>
      <c r="C53" s="22">
        <v>1</v>
      </c>
    </row>
    <row r="54" spans="1:3" x14ac:dyDescent="0.25">
      <c r="A54" s="30" t="s">
        <v>405</v>
      </c>
      <c r="B54" s="33" t="s">
        <v>81</v>
      </c>
      <c r="C54" s="22">
        <v>1</v>
      </c>
    </row>
    <row r="55" spans="1:3" x14ac:dyDescent="0.25">
      <c r="A55" s="30" t="s">
        <v>406</v>
      </c>
      <c r="B55" s="33" t="s">
        <v>81</v>
      </c>
      <c r="C55" s="22">
        <v>1</v>
      </c>
    </row>
    <row r="56" spans="1:3" x14ac:dyDescent="0.25">
      <c r="A56" s="30" t="s">
        <v>407</v>
      </c>
      <c r="B56" s="33" t="s">
        <v>81</v>
      </c>
      <c r="C56" s="22">
        <v>1</v>
      </c>
    </row>
    <row r="57" spans="1:3" x14ac:dyDescent="0.25">
      <c r="A57" s="30" t="s">
        <v>426</v>
      </c>
      <c r="B57" s="34" t="s">
        <v>81</v>
      </c>
      <c r="C57" s="22">
        <v>1</v>
      </c>
    </row>
    <row r="58" spans="1:3" ht="33.75" x14ac:dyDescent="0.25">
      <c r="A58" s="30" t="s">
        <v>358</v>
      </c>
      <c r="B58" s="31" t="s">
        <v>359</v>
      </c>
      <c r="C58" s="22">
        <v>1</v>
      </c>
    </row>
    <row r="59" spans="1:3" ht="33.75" x14ac:dyDescent="0.25">
      <c r="A59" s="30" t="s">
        <v>427</v>
      </c>
      <c r="B59" s="31" t="s">
        <v>428</v>
      </c>
      <c r="C59" s="22">
        <v>1</v>
      </c>
    </row>
    <row r="60" spans="1:3" ht="33.75" x14ac:dyDescent="0.25">
      <c r="A60" s="30" t="s">
        <v>429</v>
      </c>
      <c r="B60" s="31" t="s">
        <v>430</v>
      </c>
      <c r="C60" s="22">
        <v>1</v>
      </c>
    </row>
    <row r="61" spans="1:3" ht="33.75" x14ac:dyDescent="0.25">
      <c r="A61" s="30" t="s">
        <v>431</v>
      </c>
      <c r="B61" s="31" t="s">
        <v>432</v>
      </c>
      <c r="C61" s="22">
        <v>1</v>
      </c>
    </row>
    <row r="62" spans="1:3" x14ac:dyDescent="0.25">
      <c r="A62" s="30" t="s">
        <v>433</v>
      </c>
      <c r="B62" s="33" t="s">
        <v>81</v>
      </c>
      <c r="C62" s="22">
        <v>1</v>
      </c>
    </row>
    <row r="63" spans="1:3" ht="33.75" x14ac:dyDescent="0.25">
      <c r="A63" s="30" t="s">
        <v>434</v>
      </c>
      <c r="B63" s="31" t="s">
        <v>435</v>
      </c>
      <c r="C63" s="22">
        <v>1</v>
      </c>
    </row>
    <row r="64" spans="1:3" ht="33.75" x14ac:dyDescent="0.25">
      <c r="A64" s="30" t="s">
        <v>436</v>
      </c>
      <c r="B64" s="31" t="s">
        <v>437</v>
      </c>
      <c r="C64" s="22">
        <v>1</v>
      </c>
    </row>
    <row r="65" spans="1:3" x14ac:dyDescent="0.25">
      <c r="A65" s="30" t="s">
        <v>438</v>
      </c>
      <c r="B65" s="33" t="s">
        <v>81</v>
      </c>
      <c r="C65" s="22">
        <v>1</v>
      </c>
    </row>
    <row r="66" spans="1:3" x14ac:dyDescent="0.25">
      <c r="A66" s="30" t="s">
        <v>439</v>
      </c>
      <c r="B66" s="33" t="s">
        <v>81</v>
      </c>
      <c r="C66" s="22">
        <v>1</v>
      </c>
    </row>
    <row r="67" spans="1:3" ht="33.75" x14ac:dyDescent="0.25">
      <c r="A67" s="30" t="s">
        <v>440</v>
      </c>
      <c r="B67" s="31" t="s">
        <v>441</v>
      </c>
      <c r="C67" s="22">
        <v>1</v>
      </c>
    </row>
    <row r="68" spans="1:3" ht="22.5" x14ac:dyDescent="0.25">
      <c r="A68" s="36" t="s">
        <v>442</v>
      </c>
      <c r="B68" s="31" t="s">
        <v>357</v>
      </c>
      <c r="C68" s="22">
        <v>1</v>
      </c>
    </row>
    <row r="69" spans="1:3" x14ac:dyDescent="0.25">
      <c r="A69" s="30" t="s">
        <v>362</v>
      </c>
      <c r="B69" s="33" t="s">
        <v>81</v>
      </c>
      <c r="C69" s="22">
        <v>1</v>
      </c>
    </row>
    <row r="70" spans="1:3" x14ac:dyDescent="0.25">
      <c r="A70" s="30" t="s">
        <v>366</v>
      </c>
      <c r="B70" s="33" t="s">
        <v>81</v>
      </c>
      <c r="C70" s="22">
        <v>1</v>
      </c>
    </row>
    <row r="71" spans="1:3" ht="33.75" x14ac:dyDescent="0.25">
      <c r="A71" s="30" t="s">
        <v>443</v>
      </c>
      <c r="B71" s="33" t="s">
        <v>385</v>
      </c>
      <c r="C71" s="22">
        <v>1</v>
      </c>
    </row>
    <row r="72" spans="1:3" ht="33.75" x14ac:dyDescent="0.25">
      <c r="A72" s="30" t="s">
        <v>372</v>
      </c>
      <c r="B72" s="33" t="s">
        <v>444</v>
      </c>
      <c r="C72" s="22">
        <v>1</v>
      </c>
    </row>
    <row r="73" spans="1:3" ht="33.75" x14ac:dyDescent="0.25">
      <c r="A73" s="30" t="s">
        <v>376</v>
      </c>
      <c r="B73" s="33" t="s">
        <v>375</v>
      </c>
      <c r="C73" s="22">
        <v>1</v>
      </c>
    </row>
    <row r="74" spans="1:3" x14ac:dyDescent="0.25">
      <c r="A74" s="30" t="s">
        <v>445</v>
      </c>
      <c r="B74" s="33" t="s">
        <v>81</v>
      </c>
      <c r="C74" s="22">
        <v>1</v>
      </c>
    </row>
    <row r="75" spans="1:3" x14ac:dyDescent="0.25">
      <c r="A75" s="30" t="s">
        <v>388</v>
      </c>
      <c r="B75" s="33" t="s">
        <v>81</v>
      </c>
      <c r="C75" s="22">
        <v>1</v>
      </c>
    </row>
    <row r="76" spans="1:3" ht="33.75" x14ac:dyDescent="0.25">
      <c r="A76" s="30" t="s">
        <v>446</v>
      </c>
      <c r="B76" s="33" t="s">
        <v>447</v>
      </c>
      <c r="C76" s="22">
        <v>1</v>
      </c>
    </row>
    <row r="77" spans="1:3" ht="33.75" x14ac:dyDescent="0.25">
      <c r="A77" s="30" t="s">
        <v>393</v>
      </c>
      <c r="B77" s="33" t="s">
        <v>392</v>
      </c>
      <c r="C77" s="22">
        <v>1</v>
      </c>
    </row>
    <row r="78" spans="1:3" x14ac:dyDescent="0.25">
      <c r="A78" s="30" t="s">
        <v>448</v>
      </c>
      <c r="B78" s="33" t="s">
        <v>81</v>
      </c>
      <c r="C78" s="22">
        <v>1</v>
      </c>
    </row>
    <row r="79" spans="1:3" ht="33.75" x14ac:dyDescent="0.25">
      <c r="A79" s="30" t="s">
        <v>449</v>
      </c>
      <c r="B79" s="33" t="s">
        <v>450</v>
      </c>
      <c r="C79" s="22">
        <v>1</v>
      </c>
    </row>
    <row r="80" spans="1:3" x14ac:dyDescent="0.25">
      <c r="A80" s="30" t="s">
        <v>451</v>
      </c>
      <c r="B80" s="33" t="s">
        <v>81</v>
      </c>
      <c r="C80" s="22">
        <v>1</v>
      </c>
    </row>
    <row r="81" spans="1:3" ht="33.75" x14ac:dyDescent="0.25">
      <c r="A81" s="30" t="s">
        <v>452</v>
      </c>
      <c r="B81" s="33" t="s">
        <v>453</v>
      </c>
      <c r="C81" s="22">
        <v>1</v>
      </c>
    </row>
    <row r="82" spans="1:3" x14ac:dyDescent="0.25">
      <c r="A82" s="30" t="s">
        <v>454</v>
      </c>
      <c r="B82" s="37" t="s">
        <v>455</v>
      </c>
      <c r="C82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82CF-54AF-447B-BEA2-72094364EE9D}">
  <dimension ref="A1:C14"/>
  <sheetViews>
    <sheetView workbookViewId="0">
      <selection activeCell="A5" sqref="A5:A13"/>
    </sheetView>
  </sheetViews>
  <sheetFormatPr defaultRowHeight="15" x14ac:dyDescent="0.25"/>
  <cols>
    <col min="1" max="1" width="34.5703125" bestFit="1" customWidth="1"/>
    <col min="2" max="2" width="52.7109375" bestFit="1" customWidth="1"/>
    <col min="3" max="3" width="10.7109375" bestFit="1" customWidth="1"/>
  </cols>
  <sheetData>
    <row r="1" spans="1:3" x14ac:dyDescent="0.25">
      <c r="A1" t="s">
        <v>1</v>
      </c>
      <c r="B1" t="s">
        <v>27</v>
      </c>
    </row>
    <row r="2" spans="1:3" x14ac:dyDescent="0.25">
      <c r="A2" t="s">
        <v>23</v>
      </c>
      <c r="B2" t="s">
        <v>28</v>
      </c>
    </row>
    <row r="4" spans="1:3" x14ac:dyDescent="0.25">
      <c r="B4" t="s">
        <v>3</v>
      </c>
      <c r="C4" t="s">
        <v>11</v>
      </c>
    </row>
    <row r="5" spans="1:3" x14ac:dyDescent="0.25">
      <c r="A5" s="16" t="s">
        <v>304</v>
      </c>
      <c r="B5" t="s">
        <v>29</v>
      </c>
      <c r="C5">
        <v>1</v>
      </c>
    </row>
    <row r="6" spans="1:3" x14ac:dyDescent="0.25">
      <c r="A6" s="16" t="s">
        <v>305</v>
      </c>
      <c r="B6" t="s">
        <v>30</v>
      </c>
      <c r="C6">
        <v>1</v>
      </c>
    </row>
    <row r="7" spans="1:3" x14ac:dyDescent="0.25">
      <c r="A7" s="17" t="s">
        <v>306</v>
      </c>
      <c r="B7" t="s">
        <v>31</v>
      </c>
      <c r="C7">
        <v>1</v>
      </c>
    </row>
    <row r="8" spans="1:3" x14ac:dyDescent="0.25">
      <c r="A8" s="18"/>
      <c r="B8" t="s">
        <v>32</v>
      </c>
      <c r="C8">
        <v>1</v>
      </c>
    </row>
    <row r="9" spans="1:3" x14ac:dyDescent="0.25">
      <c r="A9" s="17" t="s">
        <v>307</v>
      </c>
      <c r="B9" t="s">
        <v>33</v>
      </c>
      <c r="C9">
        <v>1</v>
      </c>
    </row>
    <row r="10" spans="1:3" x14ac:dyDescent="0.25">
      <c r="A10" s="17" t="s">
        <v>308</v>
      </c>
      <c r="B10" t="s">
        <v>34</v>
      </c>
      <c r="C10">
        <v>1</v>
      </c>
    </row>
    <row r="11" spans="1:3" x14ac:dyDescent="0.25">
      <c r="A11" s="17" t="s">
        <v>309</v>
      </c>
      <c r="B11" t="s">
        <v>35</v>
      </c>
      <c r="C11">
        <v>1</v>
      </c>
    </row>
    <row r="12" spans="1:3" x14ac:dyDescent="0.25">
      <c r="A12" s="18"/>
      <c r="B12" t="s">
        <v>32</v>
      </c>
      <c r="C12">
        <v>1</v>
      </c>
    </row>
    <row r="13" spans="1:3" x14ac:dyDescent="0.25">
      <c r="A13" s="17" t="s">
        <v>310</v>
      </c>
      <c r="B13" t="s">
        <v>36</v>
      </c>
      <c r="C13">
        <v>1</v>
      </c>
    </row>
    <row r="14" spans="1:3" x14ac:dyDescent="0.25">
      <c r="B14" t="s">
        <v>21</v>
      </c>
      <c r="C1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033A-AF52-4893-B3CD-3ACCFB486575}">
  <dimension ref="A1:J11"/>
  <sheetViews>
    <sheetView workbookViewId="0">
      <selection activeCell="D32" sqref="D32"/>
    </sheetView>
  </sheetViews>
  <sheetFormatPr defaultRowHeight="15" x14ac:dyDescent="0.25"/>
  <cols>
    <col min="2" max="2" width="51.140625" bestFit="1" customWidth="1"/>
    <col min="3" max="3" width="10.7109375" bestFit="1" customWidth="1"/>
    <col min="7" max="7" width="14.5703125" bestFit="1" customWidth="1"/>
  </cols>
  <sheetData>
    <row r="1" spans="1:10" x14ac:dyDescent="0.25">
      <c r="A1" t="s">
        <v>1</v>
      </c>
      <c r="B1" t="s">
        <v>13</v>
      </c>
    </row>
    <row r="2" spans="1:10" x14ac:dyDescent="0.25">
      <c r="A2" t="s">
        <v>23</v>
      </c>
      <c r="B2" t="s">
        <v>24</v>
      </c>
    </row>
    <row r="3" spans="1:10" x14ac:dyDescent="0.25">
      <c r="B3" t="s">
        <v>3</v>
      </c>
      <c r="C3" t="s">
        <v>11</v>
      </c>
    </row>
    <row r="4" spans="1:10" ht="15.75" thickBot="1" x14ac:dyDescent="0.3">
      <c r="B4" t="s">
        <v>14</v>
      </c>
      <c r="C4">
        <v>1</v>
      </c>
      <c r="F4" s="19"/>
      <c r="G4" s="20" t="s">
        <v>311</v>
      </c>
      <c r="H4" s="20" t="s">
        <v>312</v>
      </c>
      <c r="I4" s="20"/>
      <c r="J4" s="21"/>
    </row>
    <row r="5" spans="1:10" ht="16.5" thickTop="1" thickBot="1" x14ac:dyDescent="0.3">
      <c r="B5" t="s">
        <v>15</v>
      </c>
      <c r="C5">
        <v>1</v>
      </c>
      <c r="F5" s="19"/>
      <c r="G5" s="20" t="s">
        <v>313</v>
      </c>
      <c r="H5" s="20" t="s">
        <v>314</v>
      </c>
      <c r="I5" s="20" t="s">
        <v>315</v>
      </c>
      <c r="J5" s="21" t="s">
        <v>316</v>
      </c>
    </row>
    <row r="6" spans="1:10" ht="16.5" thickTop="1" thickBot="1" x14ac:dyDescent="0.3">
      <c r="B6" t="s">
        <v>16</v>
      </c>
      <c r="C6">
        <v>1</v>
      </c>
      <c r="F6" s="19"/>
      <c r="G6" s="20" t="s">
        <v>317</v>
      </c>
      <c r="H6" s="20" t="s">
        <v>315</v>
      </c>
      <c r="I6" s="20" t="s">
        <v>316</v>
      </c>
      <c r="J6" s="21"/>
    </row>
    <row r="7" spans="1:10" ht="16.5" thickTop="1" thickBot="1" x14ac:dyDescent="0.3">
      <c r="B7" t="s">
        <v>17</v>
      </c>
      <c r="C7">
        <v>1</v>
      </c>
      <c r="F7" s="19"/>
      <c r="G7" s="20" t="s">
        <v>318</v>
      </c>
      <c r="H7" s="20" t="s">
        <v>319</v>
      </c>
      <c r="I7" s="20" t="s">
        <v>316</v>
      </c>
      <c r="J7" s="21"/>
    </row>
    <row r="8" spans="1:10" ht="16.5" thickTop="1" thickBot="1" x14ac:dyDescent="0.3">
      <c r="B8" t="s">
        <v>18</v>
      </c>
      <c r="C8">
        <v>1</v>
      </c>
      <c r="F8" s="19"/>
      <c r="G8" s="20" t="s">
        <v>320</v>
      </c>
      <c r="H8" s="20" t="s">
        <v>321</v>
      </c>
      <c r="I8" s="20" t="s">
        <v>316</v>
      </c>
      <c r="J8" s="21"/>
    </row>
    <row r="9" spans="1:10" ht="16.5" thickTop="1" thickBot="1" x14ac:dyDescent="0.3">
      <c r="B9" t="s">
        <v>19</v>
      </c>
      <c r="C9">
        <v>1</v>
      </c>
      <c r="F9" s="19"/>
      <c r="G9" s="20" t="s">
        <v>322</v>
      </c>
      <c r="H9" s="20" t="s">
        <v>323</v>
      </c>
      <c r="I9" s="20" t="s">
        <v>316</v>
      </c>
      <c r="J9" s="21"/>
    </row>
    <row r="10" spans="1:10" ht="16.5" thickTop="1" thickBot="1" x14ac:dyDescent="0.3">
      <c r="B10" t="s">
        <v>20</v>
      </c>
      <c r="C10">
        <v>1</v>
      </c>
      <c r="F10" s="19"/>
      <c r="G10" s="20" t="s">
        <v>324</v>
      </c>
      <c r="H10" s="20" t="s">
        <v>325</v>
      </c>
      <c r="I10" s="20" t="s">
        <v>326</v>
      </c>
      <c r="J10" s="21"/>
    </row>
    <row r="11" spans="1:10" ht="15.75" thickTop="1" x14ac:dyDescent="0.25">
      <c r="B11" t="s">
        <v>21</v>
      </c>
      <c r="C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FB13-1A39-4D11-A2B3-09F108DECE3B}">
  <dimension ref="A1:D52"/>
  <sheetViews>
    <sheetView topLeftCell="B1" workbookViewId="0">
      <selection activeCell="B15" sqref="B15"/>
    </sheetView>
  </sheetViews>
  <sheetFormatPr defaultRowHeight="15" x14ac:dyDescent="0.25"/>
  <cols>
    <col min="1" max="1" width="17" bestFit="1" customWidth="1"/>
    <col min="2" max="2" width="61.85546875" bestFit="1" customWidth="1"/>
    <col min="3" max="3" width="27.85546875" bestFit="1" customWidth="1"/>
    <col min="4" max="4" width="5.5703125" bestFit="1" customWidth="1"/>
  </cols>
  <sheetData>
    <row r="1" spans="1:4" x14ac:dyDescent="0.25">
      <c r="A1" t="s">
        <v>1</v>
      </c>
      <c r="B1" t="s">
        <v>37</v>
      </c>
    </row>
    <row r="2" spans="1:4" x14ac:dyDescent="0.25">
      <c r="A2" t="s">
        <v>23</v>
      </c>
      <c r="B2" t="s">
        <v>38</v>
      </c>
    </row>
    <row r="4" spans="1:4" x14ac:dyDescent="0.25">
      <c r="A4" t="s">
        <v>39</v>
      </c>
      <c r="B4" t="s">
        <v>40</v>
      </c>
      <c r="C4" t="s">
        <v>41</v>
      </c>
      <c r="D4" t="s">
        <v>42</v>
      </c>
    </row>
    <row r="5" spans="1:4" ht="15.75" x14ac:dyDescent="0.25">
      <c r="A5" s="4" t="s">
        <v>43</v>
      </c>
      <c r="B5" s="4" t="s">
        <v>44</v>
      </c>
      <c r="C5" s="5" t="s">
        <v>45</v>
      </c>
      <c r="D5" s="4">
        <v>1</v>
      </c>
    </row>
    <row r="6" spans="1:4" ht="15.75" x14ac:dyDescent="0.25">
      <c r="A6" s="4" t="s">
        <v>46</v>
      </c>
      <c r="B6" s="4" t="s">
        <v>47</v>
      </c>
      <c r="C6" s="6" t="s">
        <v>48</v>
      </c>
      <c r="D6" s="4">
        <v>0.01</v>
      </c>
    </row>
    <row r="7" spans="1:4" ht="15.75" x14ac:dyDescent="0.25">
      <c r="A7" s="4" t="s">
        <v>49</v>
      </c>
      <c r="B7" s="4" t="s">
        <v>50</v>
      </c>
      <c r="C7" s="6" t="s">
        <v>51</v>
      </c>
      <c r="D7" s="4">
        <v>0.01</v>
      </c>
    </row>
    <row r="8" spans="1:4" ht="15.75" x14ac:dyDescent="0.25">
      <c r="A8" s="4" t="s">
        <v>52</v>
      </c>
      <c r="B8" s="4" t="s">
        <v>53</v>
      </c>
      <c r="C8" s="6" t="s">
        <v>54</v>
      </c>
      <c r="D8" s="4">
        <v>0.01</v>
      </c>
    </row>
    <row r="9" spans="1:4" ht="15.75" x14ac:dyDescent="0.25">
      <c r="A9" s="4" t="s">
        <v>55</v>
      </c>
      <c r="B9" s="4" t="s">
        <v>56</v>
      </c>
      <c r="C9" s="6" t="s">
        <v>57</v>
      </c>
      <c r="D9" s="4">
        <v>0.01</v>
      </c>
    </row>
    <row r="10" spans="1:4" ht="15.75" x14ac:dyDescent="0.25">
      <c r="A10" s="4" t="s">
        <v>58</v>
      </c>
      <c r="B10" s="4" t="s">
        <v>59</v>
      </c>
      <c r="C10" s="6" t="s">
        <v>60</v>
      </c>
      <c r="D10" s="4">
        <v>0.01</v>
      </c>
    </row>
    <row r="11" spans="1:4" ht="15.75" x14ac:dyDescent="0.25">
      <c r="A11" s="4" t="s">
        <v>61</v>
      </c>
      <c r="B11" s="4" t="s">
        <v>62</v>
      </c>
      <c r="C11" s="5" t="s">
        <v>63</v>
      </c>
      <c r="D11" s="4">
        <v>0.01</v>
      </c>
    </row>
    <row r="12" spans="1:4" ht="15.75" x14ac:dyDescent="0.25">
      <c r="A12" s="4" t="s">
        <v>64</v>
      </c>
      <c r="B12" s="4" t="s">
        <v>65</v>
      </c>
      <c r="C12" s="5" t="s">
        <v>66</v>
      </c>
      <c r="D12" s="4">
        <v>1</v>
      </c>
    </row>
    <row r="13" spans="1:4" ht="15.75" x14ac:dyDescent="0.25">
      <c r="A13" s="4" t="s">
        <v>67</v>
      </c>
      <c r="B13" s="4" t="s">
        <v>68</v>
      </c>
      <c r="C13" s="5" t="s">
        <v>69</v>
      </c>
      <c r="D13" s="4">
        <v>1</v>
      </c>
    </row>
    <row r="14" spans="1:4" ht="15.75" x14ac:dyDescent="0.25">
      <c r="A14" s="4" t="s">
        <v>70</v>
      </c>
      <c r="B14" s="4" t="s">
        <v>71</v>
      </c>
      <c r="C14" s="5" t="s">
        <v>72</v>
      </c>
      <c r="D14" s="4">
        <v>1</v>
      </c>
    </row>
    <row r="15" spans="1:4" ht="15.75" x14ac:dyDescent="0.25">
      <c r="A15" s="4" t="s">
        <v>73</v>
      </c>
      <c r="B15" s="4" t="s">
        <v>74</v>
      </c>
      <c r="C15" s="4" t="s">
        <v>75</v>
      </c>
      <c r="D15" s="4">
        <v>1</v>
      </c>
    </row>
    <row r="16" spans="1:4" ht="15.75" x14ac:dyDescent="0.25">
      <c r="A16" s="4" t="s">
        <v>76</v>
      </c>
      <c r="B16" s="4" t="s">
        <v>77</v>
      </c>
      <c r="C16" s="5" t="s">
        <v>78</v>
      </c>
      <c r="D16" s="4">
        <v>1</v>
      </c>
    </row>
    <row r="17" spans="1:4" ht="15.75" x14ac:dyDescent="0.25">
      <c r="A17" s="4" t="s">
        <v>79</v>
      </c>
      <c r="B17" s="4" t="s">
        <v>80</v>
      </c>
      <c r="C17" s="4" t="s">
        <v>81</v>
      </c>
      <c r="D17" s="4">
        <v>1</v>
      </c>
    </row>
    <row r="18" spans="1:4" ht="15.75" x14ac:dyDescent="0.25">
      <c r="A18" s="4" t="s">
        <v>82</v>
      </c>
      <c r="B18" s="4" t="s">
        <v>83</v>
      </c>
      <c r="C18" s="5" t="s">
        <v>84</v>
      </c>
      <c r="D18" s="4">
        <v>1</v>
      </c>
    </row>
    <row r="19" spans="1:4" ht="15.75" x14ac:dyDescent="0.25">
      <c r="A19" s="4" t="s">
        <v>85</v>
      </c>
      <c r="B19" s="4" t="s">
        <v>86</v>
      </c>
      <c r="C19" s="5" t="s">
        <v>87</v>
      </c>
      <c r="D19" s="4">
        <v>1</v>
      </c>
    </row>
    <row r="20" spans="1:4" ht="15.75" x14ac:dyDescent="0.25">
      <c r="A20" s="4" t="s">
        <v>88</v>
      </c>
      <c r="B20" s="4" t="s">
        <v>89</v>
      </c>
      <c r="C20" s="4" t="s">
        <v>81</v>
      </c>
      <c r="D20" s="4">
        <v>1</v>
      </c>
    </row>
    <row r="21" spans="1:4" ht="15.75" x14ac:dyDescent="0.25">
      <c r="A21" s="4" t="s">
        <v>90</v>
      </c>
      <c r="B21" s="4" t="s">
        <v>91</v>
      </c>
      <c r="C21" s="4" t="s">
        <v>81</v>
      </c>
      <c r="D21" s="4">
        <v>1</v>
      </c>
    </row>
    <row r="22" spans="1:4" ht="15.75" x14ac:dyDescent="0.25">
      <c r="A22" s="4" t="s">
        <v>92</v>
      </c>
      <c r="B22" s="4" t="s">
        <v>93</v>
      </c>
      <c r="C22" s="4" t="s">
        <v>81</v>
      </c>
      <c r="D22" s="4">
        <v>1</v>
      </c>
    </row>
    <row r="23" spans="1:4" ht="15.75" x14ac:dyDescent="0.25">
      <c r="A23" s="4" t="s">
        <v>94</v>
      </c>
      <c r="B23" s="4" t="s">
        <v>95</v>
      </c>
      <c r="C23" s="4" t="s">
        <v>81</v>
      </c>
      <c r="D23" s="4">
        <v>1</v>
      </c>
    </row>
    <row r="24" spans="1:4" ht="15.75" x14ac:dyDescent="0.25">
      <c r="A24" s="4" t="s">
        <v>94</v>
      </c>
      <c r="B24" s="4" t="s">
        <v>96</v>
      </c>
      <c r="C24" s="4" t="s">
        <v>81</v>
      </c>
      <c r="D24" s="4">
        <v>1</v>
      </c>
    </row>
    <row r="25" spans="1:4" ht="15.75" x14ac:dyDescent="0.25">
      <c r="A25" s="4" t="s">
        <v>94</v>
      </c>
      <c r="B25" s="4" t="s">
        <v>97</v>
      </c>
      <c r="C25" s="4" t="s">
        <v>81</v>
      </c>
      <c r="D25" s="4">
        <v>1</v>
      </c>
    </row>
    <row r="26" spans="1:4" ht="15.75" x14ac:dyDescent="0.25">
      <c r="A26" s="4" t="s">
        <v>94</v>
      </c>
      <c r="B26" s="4" t="s">
        <v>98</v>
      </c>
      <c r="C26" s="4" t="s">
        <v>81</v>
      </c>
      <c r="D26" s="4">
        <v>1</v>
      </c>
    </row>
    <row r="27" spans="1:4" ht="15.75" x14ac:dyDescent="0.25">
      <c r="A27" s="4" t="s">
        <v>94</v>
      </c>
      <c r="B27" s="4" t="s">
        <v>99</v>
      </c>
      <c r="C27" s="4" t="s">
        <v>81</v>
      </c>
      <c r="D27" s="4">
        <v>1</v>
      </c>
    </row>
    <row r="28" spans="1:4" ht="15.75" x14ac:dyDescent="0.25">
      <c r="A28" s="4" t="s">
        <v>94</v>
      </c>
      <c r="B28" s="4" t="s">
        <v>100</v>
      </c>
      <c r="C28" s="4" t="s">
        <v>81</v>
      </c>
      <c r="D28" s="4">
        <v>1</v>
      </c>
    </row>
    <row r="29" spans="1:4" ht="15.75" x14ac:dyDescent="0.25">
      <c r="A29" s="4" t="s">
        <v>94</v>
      </c>
      <c r="B29" s="4" t="s">
        <v>101</v>
      </c>
      <c r="C29" s="5" t="s">
        <v>102</v>
      </c>
      <c r="D29" s="4">
        <v>1</v>
      </c>
    </row>
    <row r="30" spans="1:4" ht="15.75" x14ac:dyDescent="0.25">
      <c r="A30" s="4" t="s">
        <v>94</v>
      </c>
      <c r="B30" s="4" t="s">
        <v>103</v>
      </c>
      <c r="C30" s="4" t="s">
        <v>81</v>
      </c>
      <c r="D30" s="4">
        <v>1</v>
      </c>
    </row>
    <row r="31" spans="1:4" ht="15.75" x14ac:dyDescent="0.25">
      <c r="A31" s="4" t="s">
        <v>94</v>
      </c>
      <c r="B31" s="4" t="s">
        <v>104</v>
      </c>
      <c r="C31" s="4" t="s">
        <v>81</v>
      </c>
      <c r="D31" s="4">
        <v>1</v>
      </c>
    </row>
    <row r="32" spans="1:4" ht="15.75" x14ac:dyDescent="0.25">
      <c r="A32" s="4" t="s">
        <v>94</v>
      </c>
      <c r="B32" s="4" t="s">
        <v>105</v>
      </c>
      <c r="C32" s="4" t="s">
        <v>81</v>
      </c>
      <c r="D32" s="4">
        <v>1</v>
      </c>
    </row>
    <row r="33" spans="1:4" ht="15.75" x14ac:dyDescent="0.25">
      <c r="A33" s="4" t="s">
        <v>94</v>
      </c>
      <c r="B33" s="4" t="s">
        <v>106</v>
      </c>
      <c r="C33" s="4" t="s">
        <v>81</v>
      </c>
      <c r="D33" s="4">
        <v>1</v>
      </c>
    </row>
    <row r="34" spans="1:4" ht="15.75" x14ac:dyDescent="0.25">
      <c r="A34" s="4" t="s">
        <v>94</v>
      </c>
      <c r="B34" s="4" t="s">
        <v>107</v>
      </c>
      <c r="C34" s="4" t="s">
        <v>81</v>
      </c>
      <c r="D34" s="4">
        <v>1</v>
      </c>
    </row>
    <row r="35" spans="1:4" ht="15.75" x14ac:dyDescent="0.25">
      <c r="A35" s="4" t="s">
        <v>94</v>
      </c>
      <c r="B35" s="4" t="s">
        <v>108</v>
      </c>
      <c r="C35" s="4" t="s">
        <v>81</v>
      </c>
      <c r="D35" s="4">
        <v>1</v>
      </c>
    </row>
    <row r="36" spans="1:4" ht="15.75" x14ac:dyDescent="0.25">
      <c r="A36" s="4" t="s">
        <v>94</v>
      </c>
      <c r="B36" s="4" t="s">
        <v>109</v>
      </c>
      <c r="C36" s="4" t="s">
        <v>81</v>
      </c>
      <c r="D36" s="4">
        <v>1</v>
      </c>
    </row>
    <row r="37" spans="1:4" ht="15.75" x14ac:dyDescent="0.25">
      <c r="A37" s="4" t="s">
        <v>94</v>
      </c>
      <c r="B37" s="4" t="s">
        <v>110</v>
      </c>
      <c r="C37" s="4" t="s">
        <v>81</v>
      </c>
      <c r="D37" s="4">
        <v>1</v>
      </c>
    </row>
    <row r="38" spans="1:4" ht="15.75" x14ac:dyDescent="0.25">
      <c r="A38" s="4" t="s">
        <v>94</v>
      </c>
      <c r="B38" s="4" t="s">
        <v>111</v>
      </c>
      <c r="C38" s="4" t="s">
        <v>81</v>
      </c>
      <c r="D38" s="4">
        <v>1</v>
      </c>
    </row>
    <row r="39" spans="1:4" ht="15.75" x14ac:dyDescent="0.25">
      <c r="A39" s="4" t="s">
        <v>94</v>
      </c>
      <c r="B39" s="4" t="s">
        <v>112</v>
      </c>
      <c r="C39" s="4" t="s">
        <v>81</v>
      </c>
      <c r="D39" s="4">
        <v>1</v>
      </c>
    </row>
    <row r="40" spans="1:4" ht="15.75" x14ac:dyDescent="0.25">
      <c r="A40" s="4" t="s">
        <v>94</v>
      </c>
      <c r="B40" s="4" t="s">
        <v>113</v>
      </c>
      <c r="C40" s="4" t="s">
        <v>81</v>
      </c>
      <c r="D40" s="4">
        <v>1</v>
      </c>
    </row>
    <row r="41" spans="1:4" ht="15.75" x14ac:dyDescent="0.25">
      <c r="A41" s="4" t="s">
        <v>94</v>
      </c>
      <c r="B41" s="4" t="s">
        <v>114</v>
      </c>
      <c r="C41" s="4" t="s">
        <v>81</v>
      </c>
      <c r="D41" s="4">
        <v>1</v>
      </c>
    </row>
    <row r="42" spans="1:4" ht="15.75" x14ac:dyDescent="0.25">
      <c r="A42" s="4" t="s">
        <v>94</v>
      </c>
      <c r="B42" s="4" t="s">
        <v>115</v>
      </c>
      <c r="C42" s="4" t="s">
        <v>81</v>
      </c>
      <c r="D42" s="4">
        <v>1</v>
      </c>
    </row>
    <row r="43" spans="1:4" ht="15.75" x14ac:dyDescent="0.25">
      <c r="A43" s="4" t="s">
        <v>94</v>
      </c>
      <c r="B43" s="4" t="s">
        <v>116</v>
      </c>
      <c r="C43" s="4" t="s">
        <v>81</v>
      </c>
      <c r="D43" s="4">
        <v>1</v>
      </c>
    </row>
    <row r="44" spans="1:4" ht="15.75" x14ac:dyDescent="0.25">
      <c r="A44" s="4" t="s">
        <v>94</v>
      </c>
      <c r="B44" s="4" t="s">
        <v>117</v>
      </c>
      <c r="C44" s="4" t="s">
        <v>81</v>
      </c>
      <c r="D44" s="4">
        <v>1</v>
      </c>
    </row>
    <row r="45" spans="1:4" ht="15.75" x14ac:dyDescent="0.25">
      <c r="A45" s="4" t="s">
        <v>94</v>
      </c>
      <c r="B45" s="4" t="s">
        <v>118</v>
      </c>
      <c r="C45" s="4" t="s">
        <v>81</v>
      </c>
      <c r="D45" s="4">
        <v>1</v>
      </c>
    </row>
    <row r="46" spans="1:4" ht="15.75" x14ac:dyDescent="0.25">
      <c r="A46" s="4" t="s">
        <v>94</v>
      </c>
      <c r="B46" s="4" t="s">
        <v>119</v>
      </c>
      <c r="C46" s="4" t="s">
        <v>81</v>
      </c>
      <c r="D46" s="4">
        <v>1</v>
      </c>
    </row>
    <row r="47" spans="1:4" ht="15.75" x14ac:dyDescent="0.25">
      <c r="A47" s="4" t="s">
        <v>94</v>
      </c>
      <c r="B47" s="4" t="s">
        <v>120</v>
      </c>
      <c r="C47" s="4" t="s">
        <v>81</v>
      </c>
      <c r="D47" s="4">
        <v>1</v>
      </c>
    </row>
    <row r="48" spans="1:4" ht="15.75" x14ac:dyDescent="0.25">
      <c r="A48" s="4" t="s">
        <v>94</v>
      </c>
      <c r="B48" s="4" t="s">
        <v>121</v>
      </c>
      <c r="C48" s="4" t="s">
        <v>81</v>
      </c>
      <c r="D48" s="4">
        <v>1</v>
      </c>
    </row>
    <row r="49" spans="1:4" ht="15.75" x14ac:dyDescent="0.25">
      <c r="A49" s="4" t="s">
        <v>122</v>
      </c>
      <c r="B49" s="4" t="s">
        <v>123</v>
      </c>
      <c r="C49" s="4" t="s">
        <v>81</v>
      </c>
      <c r="D49" s="4">
        <v>1</v>
      </c>
    </row>
    <row r="50" spans="1:4" ht="15.75" x14ac:dyDescent="0.25">
      <c r="A50" s="4" t="s">
        <v>124</v>
      </c>
      <c r="B50" s="4" t="s">
        <v>123</v>
      </c>
      <c r="C50" s="5" t="s">
        <v>125</v>
      </c>
      <c r="D50" s="4">
        <v>1</v>
      </c>
    </row>
    <row r="51" spans="1:4" ht="15.75" x14ac:dyDescent="0.25">
      <c r="A51" s="4" t="s">
        <v>126</v>
      </c>
      <c r="B51" s="4" t="s">
        <v>127</v>
      </c>
      <c r="C51" s="5" t="s">
        <v>128</v>
      </c>
      <c r="D51" s="4">
        <v>1</v>
      </c>
    </row>
    <row r="52" spans="1:4" ht="15.75" x14ac:dyDescent="0.25">
      <c r="A52" s="4" t="s">
        <v>129</v>
      </c>
      <c r="B52" s="4" t="s">
        <v>127</v>
      </c>
      <c r="C52" s="5" t="s">
        <v>130</v>
      </c>
      <c r="D52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19D9-8C7A-4DA4-B293-457CFE322C7D}">
  <dimension ref="A1:C18"/>
  <sheetViews>
    <sheetView workbookViewId="0">
      <selection activeCell="B22" sqref="B22"/>
    </sheetView>
  </sheetViews>
  <sheetFormatPr defaultRowHeight="15" x14ac:dyDescent="0.25"/>
  <cols>
    <col min="1" max="1" width="16.85546875" bestFit="1" customWidth="1"/>
    <col min="2" max="2" width="60.85546875" bestFit="1" customWidth="1"/>
  </cols>
  <sheetData>
    <row r="1" spans="1:3" x14ac:dyDescent="0.25">
      <c r="A1" t="s">
        <v>1</v>
      </c>
      <c r="B1" t="s">
        <v>131</v>
      </c>
    </row>
    <row r="2" spans="1:3" x14ac:dyDescent="0.25">
      <c r="A2" t="s">
        <v>23</v>
      </c>
      <c r="B2" t="s">
        <v>132</v>
      </c>
    </row>
    <row r="4" spans="1:3" x14ac:dyDescent="0.25">
      <c r="A4" t="s">
        <v>39</v>
      </c>
      <c r="B4" t="s">
        <v>41</v>
      </c>
      <c r="C4" t="s">
        <v>42</v>
      </c>
    </row>
    <row r="5" spans="1:3" ht="15.75" x14ac:dyDescent="0.25">
      <c r="A5" t="s">
        <v>133</v>
      </c>
      <c r="B5" s="7" t="s">
        <v>134</v>
      </c>
      <c r="C5">
        <v>1</v>
      </c>
    </row>
    <row r="6" spans="1:3" x14ac:dyDescent="0.25">
      <c r="A6" t="s">
        <v>135</v>
      </c>
      <c r="B6" t="s">
        <v>81</v>
      </c>
      <c r="C6">
        <v>1</v>
      </c>
    </row>
    <row r="7" spans="1:3" x14ac:dyDescent="0.25">
      <c r="A7" t="s">
        <v>136</v>
      </c>
      <c r="B7" t="s">
        <v>81</v>
      </c>
      <c r="C7">
        <v>1</v>
      </c>
    </row>
    <row r="8" spans="1:3" x14ac:dyDescent="0.25">
      <c r="A8" t="s">
        <v>137</v>
      </c>
      <c r="B8" t="s">
        <v>81</v>
      </c>
      <c r="C8">
        <v>1</v>
      </c>
    </row>
    <row r="9" spans="1:3" ht="15.75" x14ac:dyDescent="0.25">
      <c r="A9" t="s">
        <v>138</v>
      </c>
      <c r="B9" s="7" t="s">
        <v>139</v>
      </c>
      <c r="C9">
        <v>1</v>
      </c>
    </row>
    <row r="10" spans="1:3" x14ac:dyDescent="0.25">
      <c r="A10" t="s">
        <v>140</v>
      </c>
      <c r="B10" t="s">
        <v>81</v>
      </c>
      <c r="C10">
        <v>1</v>
      </c>
    </row>
    <row r="11" spans="1:3" x14ac:dyDescent="0.25">
      <c r="A11" t="s">
        <v>141</v>
      </c>
      <c r="B11" t="s">
        <v>81</v>
      </c>
      <c r="C11">
        <v>1</v>
      </c>
    </row>
    <row r="12" spans="1:3" ht="15.75" x14ac:dyDescent="0.25">
      <c r="A12" t="s">
        <v>142</v>
      </c>
      <c r="B12" s="7" t="s">
        <v>143</v>
      </c>
      <c r="C12">
        <v>1</v>
      </c>
    </row>
    <row r="13" spans="1:3" ht="15.75" x14ac:dyDescent="0.25">
      <c r="A13" t="s">
        <v>144</v>
      </c>
      <c r="B13" s="7" t="s">
        <v>145</v>
      </c>
      <c r="C13">
        <v>1</v>
      </c>
    </row>
    <row r="14" spans="1:3" ht="15.75" x14ac:dyDescent="0.25">
      <c r="A14" t="s">
        <v>146</v>
      </c>
      <c r="B14" s="7" t="s">
        <v>147</v>
      </c>
      <c r="C14" s="8">
        <f>32/1000</f>
        <v>3.2000000000000001E-2</v>
      </c>
    </row>
    <row r="15" spans="1:3" ht="15.75" x14ac:dyDescent="0.25">
      <c r="A15" t="s">
        <v>148</v>
      </c>
      <c r="B15" s="7" t="s">
        <v>149</v>
      </c>
      <c r="C15">
        <v>1</v>
      </c>
    </row>
    <row r="16" spans="1:3" ht="15.75" x14ac:dyDescent="0.25">
      <c r="A16" t="s">
        <v>150</v>
      </c>
      <c r="B16" s="7" t="s">
        <v>151</v>
      </c>
      <c r="C16">
        <v>1</v>
      </c>
    </row>
    <row r="17" spans="1:3" ht="15.75" x14ac:dyDescent="0.25">
      <c r="A17" t="s">
        <v>152</v>
      </c>
      <c r="B17" s="7" t="s">
        <v>153</v>
      </c>
      <c r="C17">
        <v>1</v>
      </c>
    </row>
    <row r="18" spans="1:3" ht="15.75" x14ac:dyDescent="0.25">
      <c r="A18" t="s">
        <v>154</v>
      </c>
      <c r="B18" s="7" t="s">
        <v>155</v>
      </c>
      <c r="C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60D2-36F0-4181-A5F4-58DEBB88457C}">
  <dimension ref="A1:I36"/>
  <sheetViews>
    <sheetView workbookViewId="0">
      <selection activeCell="A31" sqref="A31:B36"/>
    </sheetView>
  </sheetViews>
  <sheetFormatPr defaultRowHeight="15" x14ac:dyDescent="0.25"/>
  <cols>
    <col min="2" max="2" width="31.28515625" bestFit="1" customWidth="1"/>
    <col min="6" max="6" width="18" bestFit="1" customWidth="1"/>
  </cols>
  <sheetData>
    <row r="1" spans="1:9" x14ac:dyDescent="0.25">
      <c r="A1" t="s">
        <v>1</v>
      </c>
      <c r="B1" t="s">
        <v>156</v>
      </c>
    </row>
    <row r="2" spans="1:9" x14ac:dyDescent="0.25">
      <c r="A2" t="s">
        <v>23</v>
      </c>
      <c r="B2" t="s">
        <v>157</v>
      </c>
    </row>
    <row r="4" spans="1:9" x14ac:dyDescent="0.25">
      <c r="F4" t="s">
        <v>172</v>
      </c>
      <c r="G4" t="s">
        <v>173</v>
      </c>
      <c r="H4" t="s">
        <v>174</v>
      </c>
      <c r="I4" t="s">
        <v>175</v>
      </c>
    </row>
    <row r="5" spans="1:9" x14ac:dyDescent="0.25">
      <c r="A5" s="9" t="s">
        <v>158</v>
      </c>
      <c r="B5" s="9"/>
      <c r="F5" t="s">
        <v>176</v>
      </c>
      <c r="G5" t="s">
        <v>177</v>
      </c>
      <c r="H5">
        <v>-35.758099999999999</v>
      </c>
      <c r="I5">
        <v>139.2621833</v>
      </c>
    </row>
    <row r="6" spans="1:9" x14ac:dyDescent="0.25">
      <c r="A6" s="9"/>
      <c r="B6" s="9"/>
      <c r="F6" t="s">
        <v>178</v>
      </c>
      <c r="G6" t="s">
        <v>179</v>
      </c>
      <c r="H6">
        <v>-35.902659999999997</v>
      </c>
      <c r="I6">
        <v>139.39676</v>
      </c>
    </row>
    <row r="7" spans="1:9" x14ac:dyDescent="0.25">
      <c r="A7" s="9" t="s">
        <v>159</v>
      </c>
      <c r="B7" s="9"/>
      <c r="F7" t="s">
        <v>180</v>
      </c>
      <c r="G7" t="s">
        <v>181</v>
      </c>
      <c r="H7">
        <v>-36.057830000000003</v>
      </c>
      <c r="I7">
        <v>139.58403000000001</v>
      </c>
    </row>
    <row r="8" spans="1:9" x14ac:dyDescent="0.25">
      <c r="A8" s="9" t="s">
        <v>160</v>
      </c>
      <c r="B8" s="9"/>
      <c r="F8" t="s">
        <v>182</v>
      </c>
      <c r="G8" t="s">
        <v>183</v>
      </c>
      <c r="H8">
        <v>-36.132800000000003</v>
      </c>
      <c r="I8">
        <v>139.6114</v>
      </c>
    </row>
    <row r="9" spans="1:9" x14ac:dyDescent="0.25">
      <c r="A9" s="9"/>
      <c r="B9" s="9"/>
      <c r="F9" t="s">
        <v>184</v>
      </c>
      <c r="G9" t="s">
        <v>185</v>
      </c>
      <c r="H9">
        <v>-35.951599999999999</v>
      </c>
      <c r="I9">
        <v>139.49170000000001</v>
      </c>
    </row>
    <row r="10" spans="1:9" x14ac:dyDescent="0.25">
      <c r="A10" s="9" t="s">
        <v>161</v>
      </c>
      <c r="B10" s="9"/>
      <c r="F10" t="s">
        <v>186</v>
      </c>
      <c r="G10" t="s">
        <v>187</v>
      </c>
      <c r="H10">
        <v>-35.928194099999999</v>
      </c>
      <c r="I10">
        <v>139.43896810000001</v>
      </c>
    </row>
    <row r="13" spans="1:9" x14ac:dyDescent="0.25">
      <c r="A13" s="9" t="s">
        <v>162</v>
      </c>
      <c r="B13" s="9"/>
    </row>
    <row r="14" spans="1:9" x14ac:dyDescent="0.25">
      <c r="A14" s="9"/>
      <c r="B14" s="9"/>
    </row>
    <row r="15" spans="1:9" x14ac:dyDescent="0.25">
      <c r="A15" s="9" t="s">
        <v>163</v>
      </c>
      <c r="B15" s="9"/>
    </row>
    <row r="16" spans="1:9" x14ac:dyDescent="0.25">
      <c r="A16" s="9" t="s">
        <v>164</v>
      </c>
      <c r="B16" s="9"/>
    </row>
    <row r="17" spans="1:2" x14ac:dyDescent="0.25">
      <c r="A17" s="9"/>
      <c r="B17" s="9"/>
    </row>
    <row r="18" spans="1:2" x14ac:dyDescent="0.25">
      <c r="A18" s="9" t="s">
        <v>161</v>
      </c>
      <c r="B18" s="9"/>
    </row>
    <row r="22" spans="1:2" x14ac:dyDescent="0.25">
      <c r="A22" s="9" t="s">
        <v>165</v>
      </c>
      <c r="B22" s="9"/>
    </row>
    <row r="23" spans="1:2" x14ac:dyDescent="0.25">
      <c r="A23" s="9"/>
      <c r="B23" s="9"/>
    </row>
    <row r="24" spans="1:2" x14ac:dyDescent="0.25">
      <c r="A24" s="9" t="s">
        <v>166</v>
      </c>
      <c r="B24" s="9"/>
    </row>
    <row r="25" spans="1:2" x14ac:dyDescent="0.25">
      <c r="A25" s="9" t="s">
        <v>167</v>
      </c>
      <c r="B25" s="9"/>
    </row>
    <row r="26" spans="1:2" x14ac:dyDescent="0.25">
      <c r="A26" s="9"/>
      <c r="B26" s="9"/>
    </row>
    <row r="27" spans="1:2" x14ac:dyDescent="0.25">
      <c r="A27" s="9" t="s">
        <v>168</v>
      </c>
      <c r="B27" s="9"/>
    </row>
    <row r="31" spans="1:2" x14ac:dyDescent="0.25">
      <c r="A31" s="9" t="s">
        <v>169</v>
      </c>
      <c r="B31" s="9"/>
    </row>
    <row r="32" spans="1:2" x14ac:dyDescent="0.25">
      <c r="A32" s="9"/>
      <c r="B32" s="9"/>
    </row>
    <row r="33" spans="1:2" x14ac:dyDescent="0.25">
      <c r="A33" s="9" t="s">
        <v>170</v>
      </c>
      <c r="B33" s="9"/>
    </row>
    <row r="34" spans="1:2" x14ac:dyDescent="0.25">
      <c r="A34" s="9" t="s">
        <v>171</v>
      </c>
      <c r="B34" s="9"/>
    </row>
    <row r="35" spans="1:2" x14ac:dyDescent="0.25">
      <c r="A35" s="9"/>
      <c r="B35" s="9"/>
    </row>
    <row r="36" spans="1:2" x14ac:dyDescent="0.25">
      <c r="A36" s="9" t="s">
        <v>168</v>
      </c>
      <c r="B3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8BDB-9F63-483B-A709-C2FA29634978}">
  <dimension ref="A1:C34"/>
  <sheetViews>
    <sheetView workbookViewId="0">
      <selection activeCell="A29" sqref="A29:C34"/>
    </sheetView>
  </sheetViews>
  <sheetFormatPr defaultRowHeight="15" x14ac:dyDescent="0.25"/>
  <sheetData>
    <row r="1" spans="1:3" x14ac:dyDescent="0.25">
      <c r="A1" t="s">
        <v>1</v>
      </c>
      <c r="B1" t="s">
        <v>188</v>
      </c>
    </row>
    <row r="2" spans="1:3" x14ac:dyDescent="0.25">
      <c r="A2" t="s">
        <v>23</v>
      </c>
      <c r="B2" t="s">
        <v>189</v>
      </c>
    </row>
    <row r="5" spans="1:3" x14ac:dyDescent="0.25">
      <c r="A5" s="9" t="s">
        <v>190</v>
      </c>
      <c r="B5" s="9"/>
      <c r="C5" s="9"/>
    </row>
    <row r="6" spans="1:3" x14ac:dyDescent="0.25">
      <c r="A6" s="9"/>
      <c r="B6" s="9"/>
      <c r="C6" s="9"/>
    </row>
    <row r="7" spans="1:3" x14ac:dyDescent="0.25">
      <c r="A7" s="9" t="s">
        <v>159</v>
      </c>
      <c r="B7" s="9"/>
      <c r="C7" s="9"/>
    </row>
    <row r="8" spans="1:3" x14ac:dyDescent="0.25">
      <c r="A8" s="9" t="s">
        <v>160</v>
      </c>
      <c r="B8" s="9"/>
      <c r="C8" s="9"/>
    </row>
    <row r="9" spans="1:3" x14ac:dyDescent="0.25">
      <c r="A9" s="9"/>
      <c r="B9" s="9"/>
      <c r="C9" s="9"/>
    </row>
    <row r="10" spans="1:3" x14ac:dyDescent="0.25">
      <c r="A10" s="9" t="s">
        <v>161</v>
      </c>
      <c r="B10" s="9"/>
      <c r="C10" s="9"/>
    </row>
    <row r="13" spans="1:3" x14ac:dyDescent="0.25">
      <c r="A13" s="9" t="s">
        <v>191</v>
      </c>
      <c r="B13" s="9"/>
      <c r="C13" s="9"/>
    </row>
    <row r="14" spans="1:3" x14ac:dyDescent="0.25">
      <c r="A14" s="9"/>
      <c r="B14" s="9"/>
      <c r="C14" s="9"/>
    </row>
    <row r="15" spans="1:3" x14ac:dyDescent="0.25">
      <c r="A15" s="9" t="s">
        <v>192</v>
      </c>
      <c r="B15" s="9"/>
      <c r="C15" s="9"/>
    </row>
    <row r="16" spans="1:3" x14ac:dyDescent="0.25">
      <c r="A16" s="9" t="s">
        <v>193</v>
      </c>
      <c r="B16" s="9"/>
      <c r="C16" s="9"/>
    </row>
    <row r="17" spans="1:3" x14ac:dyDescent="0.25">
      <c r="A17" s="9"/>
      <c r="B17" s="9"/>
      <c r="C17" s="9"/>
    </row>
    <row r="18" spans="1:3" x14ac:dyDescent="0.25">
      <c r="A18" s="9" t="s">
        <v>161</v>
      </c>
      <c r="B18" s="9"/>
      <c r="C18" s="9"/>
    </row>
    <row r="21" spans="1:3" x14ac:dyDescent="0.25">
      <c r="A21" s="9" t="s">
        <v>194</v>
      </c>
      <c r="B21" s="9"/>
      <c r="C21" s="9"/>
    </row>
    <row r="22" spans="1:3" x14ac:dyDescent="0.25">
      <c r="A22" s="9"/>
      <c r="B22" s="9"/>
      <c r="C22" s="9"/>
    </row>
    <row r="23" spans="1:3" x14ac:dyDescent="0.25">
      <c r="A23" s="9" t="s">
        <v>195</v>
      </c>
      <c r="B23" s="9"/>
      <c r="C23" s="9"/>
    </row>
    <row r="24" spans="1:3" x14ac:dyDescent="0.25">
      <c r="A24" s="9" t="s">
        <v>196</v>
      </c>
      <c r="B24" s="9"/>
      <c r="C24" s="9"/>
    </row>
    <row r="25" spans="1:3" x14ac:dyDescent="0.25">
      <c r="A25" s="9"/>
      <c r="B25" s="9"/>
      <c r="C25" s="9"/>
    </row>
    <row r="26" spans="1:3" x14ac:dyDescent="0.25">
      <c r="A26" s="9" t="s">
        <v>161</v>
      </c>
      <c r="B26" s="9"/>
      <c r="C26" s="9"/>
    </row>
    <row r="29" spans="1:3" x14ac:dyDescent="0.25">
      <c r="A29" s="9" t="s">
        <v>197</v>
      </c>
      <c r="B29" s="9"/>
      <c r="C29" s="9"/>
    </row>
    <row r="30" spans="1:3" x14ac:dyDescent="0.25">
      <c r="A30" s="9"/>
      <c r="B30" s="9"/>
      <c r="C30" s="9"/>
    </row>
    <row r="31" spans="1:3" x14ac:dyDescent="0.25">
      <c r="A31" s="9" t="s">
        <v>198</v>
      </c>
      <c r="B31" s="9"/>
      <c r="C31" s="9"/>
    </row>
    <row r="32" spans="1:3" x14ac:dyDescent="0.25">
      <c r="A32" s="9" t="s">
        <v>199</v>
      </c>
      <c r="B32" s="9"/>
      <c r="C32" s="9"/>
    </row>
    <row r="33" spans="1:3" x14ac:dyDescent="0.25">
      <c r="A33" s="9"/>
      <c r="B33" s="9"/>
      <c r="C33" s="9"/>
    </row>
    <row r="34" spans="1:3" x14ac:dyDescent="0.25">
      <c r="A34" s="9" t="s">
        <v>161</v>
      </c>
      <c r="B34" s="9"/>
      <c r="C3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DF97-D3C4-4528-9376-1178D2E227F6}">
  <dimension ref="A1:K38"/>
  <sheetViews>
    <sheetView workbookViewId="0">
      <selection activeCell="B22" sqref="B22"/>
    </sheetView>
  </sheetViews>
  <sheetFormatPr defaultRowHeight="15" x14ac:dyDescent="0.25"/>
  <cols>
    <col min="1" max="1" width="26.28515625" bestFit="1" customWidth="1"/>
    <col min="2" max="2" width="60.42578125" bestFit="1" customWidth="1"/>
    <col min="4" max="4" width="10.42578125" bestFit="1" customWidth="1"/>
    <col min="8" max="8" width="23.85546875" bestFit="1" customWidth="1"/>
    <col min="9" max="9" width="17" bestFit="1" customWidth="1"/>
    <col min="10" max="10" width="2.28515625" bestFit="1" customWidth="1"/>
    <col min="11" max="11" width="4" bestFit="1" customWidth="1"/>
  </cols>
  <sheetData>
    <row r="1" spans="1:11" x14ac:dyDescent="0.25">
      <c r="A1" t="s">
        <v>1</v>
      </c>
      <c r="B1" t="s">
        <v>200</v>
      </c>
    </row>
    <row r="2" spans="1:11" x14ac:dyDescent="0.25">
      <c r="A2" t="s">
        <v>23</v>
      </c>
      <c r="B2" t="s">
        <v>201</v>
      </c>
    </row>
    <row r="4" spans="1:11" x14ac:dyDescent="0.25">
      <c r="A4" t="s">
        <v>246</v>
      </c>
      <c r="B4" t="s">
        <v>247</v>
      </c>
      <c r="C4" t="s">
        <v>42</v>
      </c>
      <c r="D4" t="s">
        <v>248</v>
      </c>
    </row>
    <row r="5" spans="1:11" ht="15.75" x14ac:dyDescent="0.25">
      <c r="A5" t="s">
        <v>65</v>
      </c>
      <c r="B5" s="7" t="s">
        <v>66</v>
      </c>
      <c r="C5">
        <v>1</v>
      </c>
    </row>
    <row r="6" spans="1:11" ht="15.75" x14ac:dyDescent="0.25">
      <c r="A6" t="s">
        <v>230</v>
      </c>
      <c r="B6" s="7" t="s">
        <v>69</v>
      </c>
      <c r="C6">
        <v>1</v>
      </c>
      <c r="H6" s="10" t="s">
        <v>202</v>
      </c>
      <c r="I6" t="s">
        <v>203</v>
      </c>
      <c r="J6" t="s">
        <v>204</v>
      </c>
      <c r="K6" t="s">
        <v>205</v>
      </c>
    </row>
    <row r="7" spans="1:11" ht="15.75" x14ac:dyDescent="0.25">
      <c r="A7" t="s">
        <v>71</v>
      </c>
      <c r="B7" s="11" t="s">
        <v>72</v>
      </c>
      <c r="C7">
        <v>1</v>
      </c>
      <c r="H7" s="10" t="s">
        <v>206</v>
      </c>
      <c r="I7" t="s">
        <v>203</v>
      </c>
      <c r="J7" t="s">
        <v>204</v>
      </c>
      <c r="K7" t="s">
        <v>207</v>
      </c>
    </row>
    <row r="8" spans="1:11" ht="15.75" x14ac:dyDescent="0.25">
      <c r="A8" t="s">
        <v>77</v>
      </c>
      <c r="B8" s="11" t="s">
        <v>78</v>
      </c>
      <c r="C8">
        <v>1</v>
      </c>
      <c r="H8" s="10" t="s">
        <v>208</v>
      </c>
      <c r="I8" t="s">
        <v>203</v>
      </c>
      <c r="J8" t="s">
        <v>209</v>
      </c>
      <c r="K8" t="s">
        <v>205</v>
      </c>
    </row>
    <row r="9" spans="1:11" ht="15.75" x14ac:dyDescent="0.25">
      <c r="A9" t="s">
        <v>83</v>
      </c>
      <c r="B9" s="11" t="s">
        <v>84</v>
      </c>
      <c r="C9">
        <v>1</v>
      </c>
      <c r="H9" s="10" t="s">
        <v>210</v>
      </c>
      <c r="I9" t="s">
        <v>203</v>
      </c>
      <c r="J9" t="s">
        <v>209</v>
      </c>
      <c r="K9" t="s">
        <v>207</v>
      </c>
    </row>
    <row r="10" spans="1:11" ht="15.75" x14ac:dyDescent="0.25">
      <c r="A10" s="12" t="s">
        <v>231</v>
      </c>
      <c r="B10" t="s">
        <v>128</v>
      </c>
      <c r="C10">
        <v>1</v>
      </c>
      <c r="D10">
        <v>1</v>
      </c>
      <c r="H10" s="10" t="s">
        <v>211</v>
      </c>
      <c r="I10" t="s">
        <v>203</v>
      </c>
      <c r="J10" t="s">
        <v>212</v>
      </c>
      <c r="K10" t="s">
        <v>205</v>
      </c>
    </row>
    <row r="11" spans="1:11" ht="15.75" x14ac:dyDescent="0.25">
      <c r="A11" s="12" t="s">
        <v>231</v>
      </c>
      <c r="B11" t="s">
        <v>130</v>
      </c>
      <c r="C11">
        <v>1</v>
      </c>
      <c r="D11">
        <v>1</v>
      </c>
      <c r="H11" s="10" t="s">
        <v>213</v>
      </c>
      <c r="I11" t="s">
        <v>203</v>
      </c>
      <c r="J11" t="s">
        <v>212</v>
      </c>
      <c r="K11" t="s">
        <v>207</v>
      </c>
    </row>
    <row r="12" spans="1:11" ht="15.75" x14ac:dyDescent="0.25">
      <c r="A12" s="12" t="s">
        <v>65</v>
      </c>
      <c r="B12" t="s">
        <v>66</v>
      </c>
      <c r="C12">
        <v>1</v>
      </c>
      <c r="D12">
        <v>0</v>
      </c>
      <c r="H12" s="10" t="s">
        <v>214</v>
      </c>
      <c r="I12" t="s">
        <v>203</v>
      </c>
      <c r="J12" t="s">
        <v>215</v>
      </c>
      <c r="K12" t="s">
        <v>205</v>
      </c>
    </row>
    <row r="13" spans="1:11" ht="15.75" x14ac:dyDescent="0.25">
      <c r="A13" s="12" t="s">
        <v>230</v>
      </c>
      <c r="B13" t="s">
        <v>69</v>
      </c>
      <c r="C13">
        <v>1</v>
      </c>
      <c r="D13">
        <v>0</v>
      </c>
      <c r="H13" s="10" t="s">
        <v>216</v>
      </c>
      <c r="I13" t="s">
        <v>203</v>
      </c>
      <c r="J13" t="s">
        <v>215</v>
      </c>
      <c r="K13" t="s">
        <v>207</v>
      </c>
    </row>
    <row r="14" spans="1:11" ht="15.75" x14ac:dyDescent="0.25">
      <c r="A14" s="12" t="s">
        <v>71</v>
      </c>
      <c r="B14" t="s">
        <v>72</v>
      </c>
      <c r="C14">
        <v>1</v>
      </c>
      <c r="D14">
        <v>1</v>
      </c>
      <c r="H14" s="10" t="s">
        <v>217</v>
      </c>
      <c r="I14" t="s">
        <v>203</v>
      </c>
      <c r="J14" t="s">
        <v>218</v>
      </c>
      <c r="K14" t="s">
        <v>205</v>
      </c>
    </row>
    <row r="15" spans="1:11" ht="15.75" x14ac:dyDescent="0.25">
      <c r="A15" s="12" t="s">
        <v>232</v>
      </c>
      <c r="B15" t="s">
        <v>81</v>
      </c>
      <c r="C15">
        <v>1</v>
      </c>
      <c r="D15">
        <v>1</v>
      </c>
      <c r="H15" s="10" t="s">
        <v>219</v>
      </c>
      <c r="I15" t="s">
        <v>203</v>
      </c>
      <c r="J15" t="s">
        <v>218</v>
      </c>
      <c r="K15" t="s">
        <v>207</v>
      </c>
    </row>
    <row r="16" spans="1:11" ht="15.75" x14ac:dyDescent="0.25">
      <c r="A16" s="12" t="s">
        <v>83</v>
      </c>
      <c r="B16" t="s">
        <v>84</v>
      </c>
      <c r="C16">
        <v>1</v>
      </c>
      <c r="D16">
        <v>1</v>
      </c>
      <c r="H16" s="10" t="s">
        <v>220</v>
      </c>
      <c r="I16" t="s">
        <v>221</v>
      </c>
      <c r="K16" t="s">
        <v>205</v>
      </c>
    </row>
    <row r="17" spans="1:11" ht="15.75" x14ac:dyDescent="0.25">
      <c r="A17" s="12" t="s">
        <v>77</v>
      </c>
      <c r="B17" t="s">
        <v>78</v>
      </c>
      <c r="C17">
        <v>1</v>
      </c>
      <c r="D17">
        <v>1</v>
      </c>
      <c r="H17" s="10" t="s">
        <v>222</v>
      </c>
      <c r="I17" t="s">
        <v>221</v>
      </c>
      <c r="K17" t="s">
        <v>207</v>
      </c>
    </row>
    <row r="18" spans="1:11" ht="15.75" x14ac:dyDescent="0.25">
      <c r="A18" s="12" t="s">
        <v>233</v>
      </c>
      <c r="B18" t="s">
        <v>81</v>
      </c>
      <c r="C18">
        <v>1</v>
      </c>
      <c r="D18">
        <v>1</v>
      </c>
      <c r="H18" s="10" t="s">
        <v>223</v>
      </c>
      <c r="I18" t="s">
        <v>221</v>
      </c>
      <c r="K18" t="s">
        <v>224</v>
      </c>
    </row>
    <row r="19" spans="1:11" ht="15.75" x14ac:dyDescent="0.25">
      <c r="A19" s="12" t="s">
        <v>234</v>
      </c>
      <c r="B19" t="s">
        <v>81</v>
      </c>
      <c r="C19">
        <v>1</v>
      </c>
      <c r="D19">
        <v>1</v>
      </c>
      <c r="H19" s="10" t="s">
        <v>225</v>
      </c>
      <c r="I19" t="s">
        <v>203</v>
      </c>
      <c r="K19" t="s">
        <v>205</v>
      </c>
    </row>
    <row r="20" spans="1:11" ht="15.75" x14ac:dyDescent="0.25">
      <c r="A20" s="12" t="s">
        <v>235</v>
      </c>
      <c r="B20" t="s">
        <v>81</v>
      </c>
      <c r="C20">
        <v>1</v>
      </c>
      <c r="D20">
        <v>1</v>
      </c>
      <c r="H20" s="10" t="s">
        <v>226</v>
      </c>
      <c r="I20" t="s">
        <v>203</v>
      </c>
      <c r="K20" t="s">
        <v>207</v>
      </c>
    </row>
    <row r="21" spans="1:11" ht="15.75" x14ac:dyDescent="0.25">
      <c r="A21" s="12" t="s">
        <v>236</v>
      </c>
      <c r="B21" t="s">
        <v>81</v>
      </c>
      <c r="C21">
        <v>1</v>
      </c>
      <c r="D21">
        <v>1</v>
      </c>
      <c r="H21" s="10" t="s">
        <v>227</v>
      </c>
      <c r="I21" t="s">
        <v>203</v>
      </c>
      <c r="K21" t="s">
        <v>224</v>
      </c>
    </row>
    <row r="22" spans="1:11" ht="15.75" x14ac:dyDescent="0.25">
      <c r="A22" s="12" t="s">
        <v>237</v>
      </c>
      <c r="B22" t="s">
        <v>81</v>
      </c>
      <c r="C22">
        <v>1</v>
      </c>
      <c r="D22">
        <v>1</v>
      </c>
      <c r="H22" s="10" t="s">
        <v>228</v>
      </c>
      <c r="I22" t="s">
        <v>229</v>
      </c>
      <c r="K22" t="s">
        <v>205</v>
      </c>
    </row>
    <row r="23" spans="1:11" x14ac:dyDescent="0.25">
      <c r="A23" s="12" t="s">
        <v>238</v>
      </c>
      <c r="B23" t="s">
        <v>81</v>
      </c>
      <c r="C23">
        <v>1</v>
      </c>
      <c r="D23">
        <v>1</v>
      </c>
    </row>
    <row r="24" spans="1:11" x14ac:dyDescent="0.25">
      <c r="A24" s="12" t="s">
        <v>239</v>
      </c>
      <c r="B24" t="s">
        <v>81</v>
      </c>
      <c r="C24">
        <v>1</v>
      </c>
      <c r="D24">
        <v>1</v>
      </c>
    </row>
    <row r="25" spans="1:11" x14ac:dyDescent="0.25">
      <c r="A25" s="12" t="s">
        <v>240</v>
      </c>
      <c r="B25" t="s">
        <v>81</v>
      </c>
      <c r="C25">
        <v>1</v>
      </c>
      <c r="D25">
        <v>1</v>
      </c>
    </row>
    <row r="26" spans="1:11" x14ac:dyDescent="0.25">
      <c r="A26" s="12" t="s">
        <v>241</v>
      </c>
      <c r="B26" t="s">
        <v>81</v>
      </c>
      <c r="C26">
        <v>1</v>
      </c>
      <c r="D26">
        <v>1</v>
      </c>
    </row>
    <row r="27" spans="1:11" x14ac:dyDescent="0.25">
      <c r="A27" s="12" t="s">
        <v>242</v>
      </c>
      <c r="B27" t="s">
        <v>81</v>
      </c>
      <c r="C27">
        <v>1</v>
      </c>
      <c r="D27">
        <v>1</v>
      </c>
    </row>
    <row r="28" spans="1:11" x14ac:dyDescent="0.25">
      <c r="A28" s="12" t="s">
        <v>243</v>
      </c>
      <c r="B28" t="s">
        <v>81</v>
      </c>
      <c r="C28">
        <v>1</v>
      </c>
      <c r="D28">
        <v>1</v>
      </c>
    </row>
    <row r="29" spans="1:11" x14ac:dyDescent="0.25">
      <c r="A29" s="12" t="s">
        <v>244</v>
      </c>
      <c r="B29" t="s">
        <v>102</v>
      </c>
      <c r="C29">
        <v>1</v>
      </c>
      <c r="D29">
        <v>1</v>
      </c>
    </row>
    <row r="30" spans="1:11" x14ac:dyDescent="0.25">
      <c r="A30" s="12" t="s">
        <v>245</v>
      </c>
      <c r="B30" t="s">
        <v>81</v>
      </c>
      <c r="C30">
        <v>1</v>
      </c>
      <c r="D30">
        <v>1</v>
      </c>
    </row>
    <row r="37" spans="1:8" x14ac:dyDescent="0.25">
      <c r="A37" s="13" t="s">
        <v>249</v>
      </c>
      <c r="B37" s="13"/>
      <c r="C37" s="13"/>
      <c r="D37" s="13"/>
      <c r="E37" s="13"/>
      <c r="F37" s="13"/>
      <c r="G37" s="13"/>
      <c r="H37" s="13"/>
    </row>
    <row r="38" spans="1:8" x14ac:dyDescent="0.25">
      <c r="A38" s="13"/>
      <c r="B38" s="13"/>
      <c r="C38" s="13"/>
      <c r="D38" s="13"/>
      <c r="E38" s="13"/>
      <c r="F38" s="13"/>
      <c r="G38" s="13"/>
      <c r="H38" s="13"/>
    </row>
  </sheetData>
  <mergeCells count="1">
    <mergeCell ref="A37:H3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4201-202E-4743-A658-5779B3671C9F}">
  <dimension ref="A1:C15"/>
  <sheetViews>
    <sheetView workbookViewId="0">
      <selection activeCell="A7" sqref="A7:C15"/>
    </sheetView>
  </sheetViews>
  <sheetFormatPr defaultRowHeight="15" x14ac:dyDescent="0.25"/>
  <sheetData>
    <row r="1" spans="1:3" x14ac:dyDescent="0.25">
      <c r="A1" t="s">
        <v>1</v>
      </c>
      <c r="B1" t="s">
        <v>250</v>
      </c>
    </row>
    <row r="2" spans="1:3" x14ac:dyDescent="0.25">
      <c r="A2" t="s">
        <v>23</v>
      </c>
      <c r="B2" t="s">
        <v>251</v>
      </c>
    </row>
    <row r="7" spans="1:3" x14ac:dyDescent="0.25">
      <c r="A7" t="s">
        <v>252</v>
      </c>
      <c r="B7" t="s">
        <v>253</v>
      </c>
      <c r="C7" t="s">
        <v>42</v>
      </c>
    </row>
    <row r="8" spans="1:3" ht="15.75" x14ac:dyDescent="0.25">
      <c r="A8" t="s">
        <v>254</v>
      </c>
      <c r="B8" s="7" t="s">
        <v>151</v>
      </c>
      <c r="C8">
        <v>1</v>
      </c>
    </row>
    <row r="9" spans="1:3" ht="15.75" x14ac:dyDescent="0.25">
      <c r="A9" t="s">
        <v>255</v>
      </c>
      <c r="B9" s="7" t="s">
        <v>145</v>
      </c>
      <c r="C9">
        <v>1</v>
      </c>
    </row>
    <row r="10" spans="1:3" ht="15.75" x14ac:dyDescent="0.25">
      <c r="A10" t="s">
        <v>256</v>
      </c>
      <c r="B10" s="7" t="s">
        <v>147</v>
      </c>
      <c r="C10">
        <f>1000/32</f>
        <v>31.25</v>
      </c>
    </row>
    <row r="11" spans="1:3" ht="15.75" x14ac:dyDescent="0.25">
      <c r="A11" t="s">
        <v>257</v>
      </c>
      <c r="B11" s="7" t="s">
        <v>153</v>
      </c>
      <c r="C11">
        <v>1</v>
      </c>
    </row>
    <row r="12" spans="1:3" ht="15.75" x14ac:dyDescent="0.25">
      <c r="A12" t="s">
        <v>258</v>
      </c>
      <c r="B12" s="7" t="s">
        <v>259</v>
      </c>
      <c r="C12">
        <v>1</v>
      </c>
    </row>
    <row r="13" spans="1:3" ht="15.75" x14ac:dyDescent="0.25">
      <c r="A13" t="s">
        <v>260</v>
      </c>
      <c r="B13" s="7" t="s">
        <v>261</v>
      </c>
      <c r="C13" s="14">
        <f>50/12</f>
        <v>4.166666666666667</v>
      </c>
    </row>
    <row r="14" spans="1:3" ht="15.75" x14ac:dyDescent="0.25">
      <c r="A14" t="s">
        <v>262</v>
      </c>
      <c r="B14" s="7" t="s">
        <v>263</v>
      </c>
      <c r="C14" s="1">
        <v>9.9999999999999995E-7</v>
      </c>
    </row>
    <row r="15" spans="1:3" x14ac:dyDescent="0.25">
      <c r="A15" t="s">
        <v>264</v>
      </c>
      <c r="B15" t="s">
        <v>81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 01</vt:lpstr>
      <vt:lpstr>import 02 sed</vt:lpstr>
      <vt:lpstr>import 02 grain</vt:lpstr>
      <vt:lpstr>import 03 Sed</vt:lpstr>
      <vt:lpstr>import 04 sed</vt:lpstr>
      <vt:lpstr>import 05 fluxes</vt:lpstr>
      <vt:lpstr>import 06 fluxes Nov</vt:lpstr>
      <vt:lpstr>import 07 union</vt:lpstr>
      <vt:lpstr>import 08 TLM</vt:lpstr>
      <vt:lpstr>import 09 abcd</vt:lpstr>
      <vt:lpstr>import ruppia 100</vt:lpstr>
      <vt:lpstr>import ruppia phenology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2022-04-29T01:17:33Z</dcterms:created>
  <dcterms:modified xsi:type="dcterms:W3CDTF">2022-04-29T01:57:18Z</dcterms:modified>
</cp:coreProperties>
</file>