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SE-Lomax\COORONG - Goyder Project\WQ data\"/>
    </mc:Choice>
  </mc:AlternateContent>
  <xr:revisionPtr revIDLastSave="0" documentId="13_ncr:1_{7A991764-9387-41EC-A74E-F465232FFF19}" xr6:coauthVersionLast="47" xr6:coauthVersionMax="47" xr10:uidLastSave="{00000000-0000-0000-0000-000000000000}"/>
  <bookViews>
    <workbookView xWindow="-120" yWindow="-120" windowWidth="29040" windowHeight="17640" activeTab="1" xr2:uid="{62B1531C-3D77-4F6D-9C72-E7AB37BB79CB}"/>
  </bookViews>
  <sheets>
    <sheet name="Info" sheetId="2" r:id="rId1"/>
    <sheet name="Metadata" sheetId="3" r:id="rId2"/>
    <sheet name="water quality data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7" i="1"/>
  <c r="B6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4" i="1"/>
  <c r="B3" i="1"/>
</calcChain>
</file>

<file path=xl/sharedStrings.xml><?xml version="1.0" encoding="utf-8"?>
<sst xmlns="http://schemas.openxmlformats.org/spreadsheetml/2006/main" count="452" uniqueCount="127">
  <si>
    <t>T1S1R1</t>
  </si>
  <si>
    <t>T1S4R1</t>
  </si>
  <si>
    <t>T1S4R2</t>
  </si>
  <si>
    <t>T1S4R3</t>
  </si>
  <si>
    <t>T1S5R1</t>
  </si>
  <si>
    <t>T1S5R2</t>
  </si>
  <si>
    <t>T1S5R3</t>
  </si>
  <si>
    <t>T2S1R1</t>
  </si>
  <si>
    <t>T2S1R2</t>
  </si>
  <si>
    <t>T2S1R3</t>
  </si>
  <si>
    <t>T2S2R1</t>
  </si>
  <si>
    <t>T1S1R2</t>
  </si>
  <si>
    <t>T2S2R2</t>
  </si>
  <si>
    <t>T2S2R3</t>
  </si>
  <si>
    <t>T2S3R1</t>
  </si>
  <si>
    <t>T2S3R2</t>
  </si>
  <si>
    <t>T2S4R1</t>
  </si>
  <si>
    <t>T2S4R2</t>
  </si>
  <si>
    <t>T2S4R3</t>
  </si>
  <si>
    <t>T2S5R1</t>
  </si>
  <si>
    <t>T2S5R2</t>
  </si>
  <si>
    <t>T1S1R3</t>
  </si>
  <si>
    <t>T2S5R3</t>
  </si>
  <si>
    <t>T3S1R1</t>
  </si>
  <si>
    <t>T3S1R2</t>
  </si>
  <si>
    <t>T3S1R3</t>
  </si>
  <si>
    <t>T3S2R1</t>
  </si>
  <si>
    <t>T3S2R2</t>
  </si>
  <si>
    <t>T3S2R3</t>
  </si>
  <si>
    <t>T3S3R1</t>
  </si>
  <si>
    <t>T3S3R2</t>
  </si>
  <si>
    <t>T3S3R3</t>
  </si>
  <si>
    <t>T1S2R1</t>
  </si>
  <si>
    <t>T3S4R1</t>
  </si>
  <si>
    <t>T3S4R2</t>
  </si>
  <si>
    <t>T3S4R3</t>
  </si>
  <si>
    <t>T3S5R1</t>
  </si>
  <si>
    <t>T3S5R2</t>
  </si>
  <si>
    <t>T3S5R3</t>
  </si>
  <si>
    <t>T1S2R2</t>
  </si>
  <si>
    <t>T1S2R3</t>
  </si>
  <si>
    <t>T1S3R1</t>
  </si>
  <si>
    <t>T1S3R2</t>
  </si>
  <si>
    <t>T2S3R3</t>
  </si>
  <si>
    <t>T1S3R3</t>
  </si>
  <si>
    <t>T4S3R3</t>
  </si>
  <si>
    <t>T4S4R1</t>
  </si>
  <si>
    <t>T4S4R2</t>
  </si>
  <si>
    <t>T4S4R3</t>
  </si>
  <si>
    <t>T4S5R1</t>
  </si>
  <si>
    <t>T4S5R2</t>
  </si>
  <si>
    <t>T4S5R3</t>
  </si>
  <si>
    <t>T4S1R1</t>
  </si>
  <si>
    <t>T4S1R2</t>
  </si>
  <si>
    <t>T4S1R3</t>
  </si>
  <si>
    <t>T4S2R1</t>
  </si>
  <si>
    <t>T4S2R2</t>
  </si>
  <si>
    <t>T4S2R3</t>
  </si>
  <si>
    <t>T4S3R1</t>
  </si>
  <si>
    <t>T4S3R2</t>
  </si>
  <si>
    <t>WATER</t>
  </si>
  <si>
    <t>PAA</t>
  </si>
  <si>
    <t>L</t>
  </si>
  <si>
    <t>no L</t>
  </si>
  <si>
    <t>R</t>
  </si>
  <si>
    <t>no R</t>
  </si>
  <si>
    <t>no PAA</t>
  </si>
  <si>
    <t>no M</t>
  </si>
  <si>
    <t>M</t>
  </si>
  <si>
    <r>
      <t xml:space="preserve">Sites—‘Sites’ are </t>
    </r>
    <r>
      <rPr>
        <i/>
        <sz val="10"/>
        <color theme="1"/>
        <rFont val="Calibri"/>
        <family val="2"/>
        <scheme val="minor"/>
      </rPr>
      <t>event-based</t>
    </r>
    <r>
      <rPr>
        <sz val="11"/>
        <color theme="1"/>
        <rFont val="Calibri"/>
        <family val="2"/>
        <scheme val="minor"/>
      </rPr>
      <t xml:space="preserve">, i.e. location </t>
    </r>
    <r>
      <rPr>
        <i/>
        <sz val="10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time (revisiting the same location on a different occasion is a new Sites record)</t>
    </r>
  </si>
  <si>
    <t>Field name</t>
  </si>
  <si>
    <t>Field caption</t>
  </si>
  <si>
    <t>Description</t>
  </si>
  <si>
    <t>Key to Data (where applicable)</t>
  </si>
  <si>
    <t>PrimaryKey</t>
  </si>
  <si>
    <t>siteID</t>
  </si>
  <si>
    <t>Site code (Site is event-based, location &amp; time)</t>
  </si>
  <si>
    <t>Date sampled</t>
  </si>
  <si>
    <t>Latitude</t>
  </si>
  <si>
    <t>centroid of site or start of transect; GPS-derived latitude, decimal degrees, WGS84</t>
  </si>
  <si>
    <t>Longitude</t>
  </si>
  <si>
    <t>centroid of site or start of transect; GPS-derived longitude, decimal degrees, WGS84</t>
  </si>
  <si>
    <t>Site record key</t>
  </si>
  <si>
    <t>Record type</t>
  </si>
  <si>
    <t>Seasonal Survey</t>
  </si>
  <si>
    <t>Primary key</t>
  </si>
  <si>
    <t>Date</t>
  </si>
  <si>
    <t>Site ID</t>
  </si>
  <si>
    <t>Presence of Ruppia Leaves</t>
  </si>
  <si>
    <t>Presence of Ruppia Roots</t>
  </si>
  <si>
    <t>Presence of PAA</t>
  </si>
  <si>
    <t>Presence of floating filamentous algae mats</t>
  </si>
  <si>
    <t>RecordType</t>
  </si>
  <si>
    <t>SeasonalSurvey</t>
  </si>
  <si>
    <t>PresenceofRuppiaLeaves</t>
  </si>
  <si>
    <t>PresenceofRuppiaRoots</t>
  </si>
  <si>
    <t>PresenceofPAA</t>
  </si>
  <si>
    <t>Presenceoffloatingfilamentousalgaemats</t>
  </si>
  <si>
    <t>sample type</t>
  </si>
  <si>
    <t>WATER, SEDIMENT, LEAVES, ROOTS, LEAVESB (Bleached leaves), ROOTSB (Bleached roots), PAA (Plant associated aggregates), MATS (floating filamentous algae mats)</t>
  </si>
  <si>
    <t>T1 (October 2020), T2 (December 2020), T3 (March 2021), T4 (June 2021)</t>
  </si>
  <si>
    <t>Seasonal Survey code</t>
  </si>
  <si>
    <t>on-site measurement; presence/absence</t>
  </si>
  <si>
    <t>no L - absent, L - present  (visual field observation)</t>
  </si>
  <si>
    <t>no R - absent, R - present  (visual field observation)</t>
  </si>
  <si>
    <t>no PAA - absent, PAA - present  (visual field observation)</t>
  </si>
  <si>
    <t>no M - absent, M - present  (visual field observation)</t>
  </si>
  <si>
    <t>pH</t>
  </si>
  <si>
    <t>Temp (°C)</t>
  </si>
  <si>
    <t>Salinity (psu)</t>
  </si>
  <si>
    <t>Turbidity (NTU)</t>
  </si>
  <si>
    <t>Dissolved Oxygen (%)</t>
  </si>
  <si>
    <t>Ammonium (NH4; mg N/L)</t>
  </si>
  <si>
    <t>Phosphate  (PO4; mg P/L)</t>
  </si>
  <si>
    <t>Nitrite (NO2; mg N/L)</t>
  </si>
  <si>
    <t>Nitrate  (NO3; mg N/L)</t>
  </si>
  <si>
    <t>on-site measurement</t>
  </si>
  <si>
    <t>Water temperature</t>
  </si>
  <si>
    <t>Salinity</t>
  </si>
  <si>
    <t>Turbidity</t>
  </si>
  <si>
    <t>Dissolved Oxygen</t>
  </si>
  <si>
    <t>Ammonium</t>
  </si>
  <si>
    <t>Phosphate</t>
  </si>
  <si>
    <t>Nitrite</t>
  </si>
  <si>
    <t>Nitrate</t>
  </si>
  <si>
    <t>Laboratory analysis</t>
  </si>
  <si>
    <t>Water Quality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</si>
</sst>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Font="1" applyAlignment="1">
      <alignment wrapText="1"/>
    </xf>
    <xf numFmtId="49" fontId="4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SE-Lomax/COORONG%20-%20ARC%20DP%202010/MAPS/Coorong%20coordin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C sites"/>
      <sheetName val="Dittman"/>
      <sheetName val="R Shiel"/>
    </sheetNames>
    <sheetDataSet>
      <sheetData sheetId="0">
        <row r="13">
          <cell r="G13">
            <v>-35.755324000000002</v>
          </cell>
          <cell r="H13">
            <v>139.26292900000001</v>
          </cell>
        </row>
        <row r="15">
          <cell r="G15">
            <v>-35.852423000000002</v>
          </cell>
          <cell r="H15">
            <v>139.384897</v>
          </cell>
        </row>
        <row r="16">
          <cell r="G16">
            <v>-35.902327999999997</v>
          </cell>
          <cell r="H16">
            <v>139.398428</v>
          </cell>
        </row>
        <row r="20">
          <cell r="G20">
            <v>-36.059016999999997</v>
          </cell>
          <cell r="H20">
            <v>139.58580900000001</v>
          </cell>
        </row>
        <row r="21">
          <cell r="G21">
            <v>-36.119649000000003</v>
          </cell>
          <cell r="H21">
            <v>139.63839300000001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9774D-A3D8-4EF4-A6E3-08C128AE6344}">
  <dimension ref="A1:A3"/>
  <sheetViews>
    <sheetView workbookViewId="0">
      <selection activeCell="M24" sqref="M24"/>
    </sheetView>
  </sheetViews>
  <sheetFormatPr defaultRowHeight="15" x14ac:dyDescent="0.25"/>
  <sheetData>
    <row r="1" spans="1:1" x14ac:dyDescent="0.25">
      <c r="A1" t="s">
        <v>126</v>
      </c>
    </row>
    <row r="3" spans="1:1" x14ac:dyDescent="0.25">
      <c r="A3" s="1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C85A-5F16-496B-A7E8-6C8B4270C3DE}">
  <dimension ref="A1:AO41"/>
  <sheetViews>
    <sheetView tabSelected="1" workbookViewId="0">
      <selection activeCell="I4" sqref="I4"/>
    </sheetView>
  </sheetViews>
  <sheetFormatPr defaultColWidth="16.85546875" defaultRowHeight="107.25" customHeight="1" x14ac:dyDescent="0.25"/>
  <cols>
    <col min="1" max="11" width="16.85546875" style="8"/>
    <col min="12" max="12" width="17.7109375" style="8" customWidth="1"/>
    <col min="13" max="13" width="25.28515625" style="8" customWidth="1"/>
    <col min="14" max="14" width="20.42578125" style="8" customWidth="1"/>
    <col min="15" max="17" width="22.7109375" style="8" customWidth="1"/>
    <col min="18" max="18" width="25.7109375" style="8" customWidth="1"/>
    <col min="19" max="21" width="22.7109375" style="8" customWidth="1"/>
    <col min="22" max="16384" width="16.85546875" style="8"/>
  </cols>
  <sheetData>
    <row r="1" spans="1:41" ht="107.25" customHeight="1" x14ac:dyDescent="0.25">
      <c r="A1" s="11" t="s">
        <v>70</v>
      </c>
      <c r="B1" s="7" t="s">
        <v>74</v>
      </c>
      <c r="C1" s="7" t="s">
        <v>92</v>
      </c>
      <c r="D1" s="13" t="s">
        <v>93</v>
      </c>
      <c r="E1" s="7" t="s">
        <v>75</v>
      </c>
      <c r="F1" s="7" t="s">
        <v>86</v>
      </c>
      <c r="G1" s="8" t="s">
        <v>78</v>
      </c>
      <c r="H1" s="8" t="s">
        <v>80</v>
      </c>
      <c r="I1" s="8" t="s">
        <v>94</v>
      </c>
      <c r="J1" s="8" t="s">
        <v>95</v>
      </c>
      <c r="K1" s="8" t="s">
        <v>96</v>
      </c>
      <c r="L1" s="8" t="s">
        <v>97</v>
      </c>
      <c r="M1" s="14" t="s">
        <v>107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121</v>
      </c>
      <c r="S1" s="14" t="s">
        <v>122</v>
      </c>
      <c r="T1" s="14" t="s">
        <v>123</v>
      </c>
      <c r="U1" s="14" t="s">
        <v>124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 spans="1:41" ht="107.25" customHeight="1" x14ac:dyDescent="0.25">
      <c r="A2" s="11" t="s">
        <v>71</v>
      </c>
      <c r="B2" s="8" t="s">
        <v>85</v>
      </c>
      <c r="C2" s="8" t="s">
        <v>83</v>
      </c>
      <c r="D2" s="13" t="s">
        <v>84</v>
      </c>
      <c r="E2" s="8" t="s">
        <v>87</v>
      </c>
      <c r="F2" s="9" t="s">
        <v>86</v>
      </c>
      <c r="G2" s="8" t="s">
        <v>78</v>
      </c>
      <c r="H2" s="8" t="s">
        <v>80</v>
      </c>
      <c r="I2" s="8" t="s">
        <v>88</v>
      </c>
      <c r="J2" s="8" t="s">
        <v>89</v>
      </c>
      <c r="K2" s="8" t="s">
        <v>90</v>
      </c>
      <c r="L2" s="8" t="s">
        <v>91</v>
      </c>
      <c r="M2" s="14" t="s">
        <v>107</v>
      </c>
      <c r="N2" s="14" t="s">
        <v>108</v>
      </c>
      <c r="O2" s="14" t="s">
        <v>109</v>
      </c>
      <c r="P2" s="14" t="s">
        <v>110</v>
      </c>
      <c r="Q2" s="14" t="s">
        <v>111</v>
      </c>
      <c r="R2" s="14" t="s">
        <v>112</v>
      </c>
      <c r="S2" s="14" t="s">
        <v>113</v>
      </c>
      <c r="T2" s="14" t="s">
        <v>114</v>
      </c>
      <c r="U2" s="14" t="s">
        <v>115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1" ht="107.25" customHeight="1" x14ac:dyDescent="0.25">
      <c r="A3" s="11" t="s">
        <v>72</v>
      </c>
      <c r="B3" s="7" t="s">
        <v>82</v>
      </c>
      <c r="C3" s="7" t="s">
        <v>98</v>
      </c>
      <c r="D3" s="8" t="s">
        <v>101</v>
      </c>
      <c r="E3" s="7" t="s">
        <v>76</v>
      </c>
      <c r="F3" s="7" t="s">
        <v>77</v>
      </c>
      <c r="G3" s="7" t="s">
        <v>79</v>
      </c>
      <c r="H3" s="7" t="s">
        <v>81</v>
      </c>
      <c r="I3" s="7" t="s">
        <v>102</v>
      </c>
      <c r="J3" s="7" t="s">
        <v>102</v>
      </c>
      <c r="K3" s="7" t="s">
        <v>102</v>
      </c>
      <c r="L3" s="7" t="s">
        <v>102</v>
      </c>
      <c r="M3" s="7" t="s">
        <v>116</v>
      </c>
      <c r="N3" s="7" t="s">
        <v>116</v>
      </c>
      <c r="O3" s="7" t="s">
        <v>116</v>
      </c>
      <c r="P3" s="7" t="s">
        <v>116</v>
      </c>
      <c r="Q3" s="7" t="s">
        <v>116</v>
      </c>
      <c r="R3" s="7" t="s">
        <v>125</v>
      </c>
      <c r="S3" s="7" t="s">
        <v>125</v>
      </c>
      <c r="T3" s="7" t="s">
        <v>125</v>
      </c>
      <c r="U3" s="7" t="s">
        <v>125</v>
      </c>
      <c r="V3" s="10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ht="183" customHeight="1" x14ac:dyDescent="0.25">
      <c r="A4" s="12" t="s">
        <v>73</v>
      </c>
      <c r="C4" s="8" t="s">
        <v>99</v>
      </c>
      <c r="D4" s="7" t="s">
        <v>100</v>
      </c>
      <c r="I4" s="8" t="s">
        <v>103</v>
      </c>
      <c r="J4" s="8" t="s">
        <v>104</v>
      </c>
      <c r="K4" s="8" t="s">
        <v>105</v>
      </c>
      <c r="L4" s="8" t="s">
        <v>106</v>
      </c>
      <c r="M4" s="7"/>
      <c r="N4" s="7"/>
      <c r="O4" s="7"/>
      <c r="P4" s="7"/>
      <c r="Q4" s="7"/>
      <c r="R4" s="7"/>
      <c r="T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1" ht="107.25" customHeight="1" x14ac:dyDescent="0.25">
      <c r="A5" s="7"/>
      <c r="B5" s="7"/>
      <c r="C5" s="7"/>
      <c r="D5" s="7"/>
    </row>
    <row r="6" spans="1:41" ht="107.25" customHeight="1" x14ac:dyDescent="0.25">
      <c r="A6" s="7"/>
      <c r="B6" s="7"/>
      <c r="C6" s="7"/>
      <c r="D6" s="7"/>
    </row>
    <row r="7" spans="1:41" ht="107.25" customHeight="1" x14ac:dyDescent="0.25">
      <c r="A7" s="7"/>
      <c r="B7" s="7"/>
      <c r="C7" s="7"/>
      <c r="D7" s="7"/>
    </row>
    <row r="8" spans="1:41" ht="107.25" customHeight="1" x14ac:dyDescent="0.25">
      <c r="A8" s="7"/>
      <c r="B8" s="7"/>
      <c r="C8" s="7"/>
      <c r="D8" s="7"/>
      <c r="E8" s="7"/>
    </row>
    <row r="9" spans="1:41" ht="107.25" customHeight="1" x14ac:dyDescent="0.25">
      <c r="A9" s="7"/>
      <c r="B9" s="7"/>
      <c r="C9" s="7"/>
      <c r="D9" s="7"/>
    </row>
    <row r="10" spans="1:41" ht="107.25" customHeight="1" x14ac:dyDescent="0.25">
      <c r="A10" s="7"/>
      <c r="B10" s="7"/>
    </row>
    <row r="11" spans="1:41" ht="107.25" customHeight="1" x14ac:dyDescent="0.25">
      <c r="A11" s="7"/>
      <c r="B11" s="7"/>
    </row>
    <row r="12" spans="1:41" ht="107.25" customHeight="1" x14ac:dyDescent="0.25">
      <c r="A12" s="7"/>
      <c r="B12" s="7"/>
      <c r="C12" s="7"/>
      <c r="D12" s="7"/>
      <c r="E12" s="7"/>
    </row>
    <row r="13" spans="1:41" ht="107.25" customHeight="1" x14ac:dyDescent="0.25">
      <c r="A13" s="7"/>
      <c r="B13" s="7"/>
      <c r="C13" s="7"/>
      <c r="D13" s="7"/>
      <c r="E13" s="7"/>
    </row>
    <row r="14" spans="1:41" ht="107.25" customHeight="1" x14ac:dyDescent="0.25">
      <c r="A14" s="7"/>
      <c r="B14" s="7"/>
      <c r="C14" s="7"/>
      <c r="D14" s="7"/>
      <c r="E14" s="7"/>
    </row>
    <row r="15" spans="1:41" ht="107.25" customHeight="1" x14ac:dyDescent="0.25">
      <c r="A15" s="7"/>
      <c r="B15" s="7"/>
      <c r="C15" s="7"/>
      <c r="D15" s="7"/>
      <c r="E15" s="7"/>
    </row>
    <row r="16" spans="1:41" ht="107.25" customHeight="1" x14ac:dyDescent="0.25">
      <c r="A16" s="7"/>
      <c r="B16" s="7"/>
      <c r="C16" s="7"/>
      <c r="D16" s="7"/>
      <c r="E16" s="7"/>
    </row>
    <row r="17" spans="1:5" ht="107.25" customHeight="1" x14ac:dyDescent="0.25">
      <c r="A17" s="7"/>
      <c r="B17" s="7"/>
      <c r="C17" s="7"/>
      <c r="D17" s="7"/>
      <c r="E17" s="7"/>
    </row>
    <row r="18" spans="1:5" ht="107.25" customHeight="1" x14ac:dyDescent="0.25">
      <c r="A18" s="7"/>
      <c r="B18" s="7"/>
      <c r="C18" s="7"/>
      <c r="D18" s="7"/>
      <c r="E18" s="7"/>
    </row>
    <row r="19" spans="1:5" ht="107.25" customHeight="1" x14ac:dyDescent="0.25">
      <c r="A19" s="7"/>
      <c r="B19" s="7"/>
      <c r="C19" s="7"/>
      <c r="D19" s="7"/>
    </row>
    <row r="20" spans="1:5" ht="107.25" customHeight="1" x14ac:dyDescent="0.25">
      <c r="A20" s="7"/>
      <c r="B20" s="7"/>
      <c r="C20" s="7"/>
      <c r="D20" s="7"/>
      <c r="E20" s="7"/>
    </row>
    <row r="21" spans="1:5" ht="107.25" customHeight="1" x14ac:dyDescent="0.25">
      <c r="A21" s="7"/>
      <c r="B21" s="7"/>
      <c r="C21" s="7"/>
      <c r="D21" s="7"/>
    </row>
    <row r="22" spans="1:5" ht="107.25" customHeight="1" x14ac:dyDescent="0.25">
      <c r="A22" s="7"/>
      <c r="B22" s="7"/>
      <c r="C22" s="7"/>
      <c r="D22" s="7"/>
    </row>
    <row r="23" spans="1:5" ht="107.25" customHeight="1" x14ac:dyDescent="0.25">
      <c r="A23" s="7"/>
      <c r="B23" s="7"/>
      <c r="C23" s="7"/>
      <c r="D23" s="7"/>
    </row>
    <row r="24" spans="1:5" ht="107.25" customHeight="1" x14ac:dyDescent="0.25">
      <c r="A24" s="7"/>
      <c r="B24" s="7"/>
      <c r="C24" s="7"/>
      <c r="D24" s="7"/>
    </row>
    <row r="25" spans="1:5" ht="107.25" customHeight="1" x14ac:dyDescent="0.25">
      <c r="A25" s="7"/>
      <c r="B25" s="7"/>
      <c r="C25" s="7"/>
      <c r="D25" s="7"/>
    </row>
    <row r="26" spans="1:5" ht="107.25" customHeight="1" x14ac:dyDescent="0.25">
      <c r="A26" s="7"/>
      <c r="B26" s="7"/>
      <c r="C26" s="7"/>
      <c r="D26" s="7"/>
    </row>
    <row r="27" spans="1:5" ht="107.25" customHeight="1" x14ac:dyDescent="0.25">
      <c r="A27" s="7"/>
      <c r="B27" s="7"/>
      <c r="C27" s="7"/>
      <c r="D27" s="7"/>
      <c r="E27" s="7"/>
    </row>
    <row r="28" spans="1:5" ht="107.25" customHeight="1" x14ac:dyDescent="0.25">
      <c r="A28" s="7"/>
      <c r="B28" s="7"/>
      <c r="C28" s="7"/>
      <c r="D28" s="7"/>
      <c r="E28" s="7"/>
    </row>
    <row r="29" spans="1:5" ht="107.25" customHeight="1" x14ac:dyDescent="0.25">
      <c r="A29" s="7"/>
      <c r="B29" s="7"/>
      <c r="C29" s="7"/>
      <c r="D29" s="7"/>
      <c r="E29" s="7"/>
    </row>
    <row r="30" spans="1:5" ht="107.25" customHeight="1" x14ac:dyDescent="0.25">
      <c r="A30" s="7"/>
      <c r="B30" s="7"/>
      <c r="C30" s="7"/>
      <c r="D30" s="7"/>
      <c r="E30" s="7"/>
    </row>
    <row r="31" spans="1:5" ht="107.25" customHeight="1" x14ac:dyDescent="0.25">
      <c r="A31" s="7"/>
      <c r="B31" s="7"/>
      <c r="C31" s="7"/>
      <c r="D31" s="7"/>
      <c r="E31" s="7"/>
    </row>
    <row r="32" spans="1:5" ht="107.25" customHeight="1" x14ac:dyDescent="0.25">
      <c r="A32" s="7"/>
      <c r="B32" s="7"/>
      <c r="C32" s="7"/>
      <c r="D32" s="7"/>
      <c r="E32" s="7"/>
    </row>
    <row r="33" spans="1:5" ht="107.25" customHeight="1" x14ac:dyDescent="0.25">
      <c r="A33" s="7"/>
      <c r="B33" s="7"/>
      <c r="C33" s="7"/>
      <c r="D33" s="7"/>
      <c r="E33" s="7"/>
    </row>
    <row r="34" spans="1:5" ht="107.25" customHeight="1" x14ac:dyDescent="0.25">
      <c r="A34" s="7"/>
      <c r="B34" s="7"/>
      <c r="C34" s="7"/>
      <c r="D34" s="7"/>
      <c r="E34" s="7"/>
    </row>
    <row r="35" spans="1:5" ht="107.25" customHeight="1" x14ac:dyDescent="0.25">
      <c r="A35" s="7"/>
      <c r="B35" s="7"/>
      <c r="C35" s="7"/>
      <c r="D35" s="7"/>
      <c r="E35" s="7"/>
    </row>
    <row r="36" spans="1:5" ht="107.25" customHeight="1" x14ac:dyDescent="0.25">
      <c r="A36" s="7"/>
      <c r="B36" s="7"/>
      <c r="C36" s="7"/>
      <c r="D36" s="7"/>
      <c r="E36" s="7"/>
    </row>
    <row r="37" spans="1:5" ht="107.25" customHeight="1" x14ac:dyDescent="0.25">
      <c r="A37" s="7"/>
      <c r="B37" s="7"/>
      <c r="C37" s="7"/>
      <c r="D37" s="7"/>
      <c r="E37" s="7"/>
    </row>
    <row r="38" spans="1:5" ht="107.25" customHeight="1" x14ac:dyDescent="0.25">
      <c r="A38" s="7"/>
      <c r="B38" s="7"/>
      <c r="C38" s="7"/>
      <c r="D38" s="7"/>
      <c r="E38" s="7"/>
    </row>
    <row r="39" spans="1:5" ht="107.25" customHeight="1" x14ac:dyDescent="0.25">
      <c r="A39" s="7"/>
      <c r="B39" s="7"/>
      <c r="C39" s="7"/>
      <c r="D39" s="7"/>
      <c r="E39" s="7"/>
    </row>
    <row r="40" spans="1:5" ht="107.25" customHeight="1" x14ac:dyDescent="0.25">
      <c r="A40" s="7"/>
      <c r="B40" s="7"/>
      <c r="C40" s="7"/>
      <c r="D40" s="7"/>
      <c r="E40" s="7"/>
    </row>
    <row r="41" spans="1:5" ht="107.25" customHeight="1" x14ac:dyDescent="0.25">
      <c r="A41" s="7"/>
      <c r="B41" s="7"/>
      <c r="C41" s="7"/>
      <c r="D41" s="7"/>
      <c r="E41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DBAE-AF79-4EF5-8331-5305B82D1763}">
  <dimension ref="A1:BI20"/>
  <sheetViews>
    <sheetView zoomScale="69" zoomScaleNormal="69" workbookViewId="0">
      <selection activeCell="A10" sqref="A10"/>
    </sheetView>
  </sheetViews>
  <sheetFormatPr defaultColWidth="13.42578125" defaultRowHeight="15" x14ac:dyDescent="0.25"/>
  <cols>
    <col min="1" max="1" width="32" customWidth="1"/>
  </cols>
  <sheetData>
    <row r="1" spans="1:61" x14ac:dyDescent="0.25">
      <c r="A1" s="2" t="s">
        <v>85</v>
      </c>
      <c r="B1" t="s">
        <v>0</v>
      </c>
      <c r="C1" t="s">
        <v>11</v>
      </c>
      <c r="D1" t="s">
        <v>21</v>
      </c>
      <c r="E1" t="s">
        <v>32</v>
      </c>
      <c r="F1" t="s">
        <v>39</v>
      </c>
      <c r="G1" t="s">
        <v>40</v>
      </c>
      <c r="H1" t="s">
        <v>41</v>
      </c>
      <c r="I1" t="s">
        <v>42</v>
      </c>
      <c r="J1" t="s">
        <v>44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12</v>
      </c>
      <c r="V1" t="s">
        <v>13</v>
      </c>
      <c r="W1" t="s">
        <v>14</v>
      </c>
      <c r="X1" t="s">
        <v>15</v>
      </c>
      <c r="Y1" t="s">
        <v>43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51</v>
      </c>
    </row>
    <row r="2" spans="1:61" x14ac:dyDescent="0.25">
      <c r="A2" s="2" t="s">
        <v>83</v>
      </c>
      <c r="B2" t="s">
        <v>60</v>
      </c>
      <c r="C2" t="s">
        <v>60</v>
      </c>
      <c r="D2" t="s">
        <v>60</v>
      </c>
      <c r="E2" t="s">
        <v>60</v>
      </c>
      <c r="F2" t="s">
        <v>60</v>
      </c>
      <c r="G2" t="s">
        <v>60</v>
      </c>
      <c r="H2" t="s">
        <v>60</v>
      </c>
      <c r="I2" t="s">
        <v>60</v>
      </c>
      <c r="J2" t="s">
        <v>60</v>
      </c>
      <c r="K2" t="s">
        <v>60</v>
      </c>
      <c r="L2" t="s">
        <v>60</v>
      </c>
      <c r="M2" t="s">
        <v>60</v>
      </c>
      <c r="N2" t="s">
        <v>60</v>
      </c>
      <c r="O2" t="s">
        <v>60</v>
      </c>
      <c r="P2" t="s">
        <v>60</v>
      </c>
      <c r="Q2" t="s">
        <v>60</v>
      </c>
      <c r="R2" t="s">
        <v>60</v>
      </c>
      <c r="S2" t="s">
        <v>60</v>
      </c>
      <c r="T2" t="s">
        <v>60</v>
      </c>
      <c r="U2" t="s">
        <v>60</v>
      </c>
      <c r="V2" t="s">
        <v>60</v>
      </c>
      <c r="W2" t="s">
        <v>60</v>
      </c>
      <c r="X2" t="s">
        <v>60</v>
      </c>
      <c r="Y2" t="s">
        <v>60</v>
      </c>
      <c r="Z2" t="s">
        <v>60</v>
      </c>
      <c r="AA2" t="s">
        <v>60</v>
      </c>
      <c r="AB2" t="s">
        <v>60</v>
      </c>
      <c r="AC2" t="s">
        <v>60</v>
      </c>
      <c r="AD2" t="s">
        <v>60</v>
      </c>
      <c r="AE2" t="s">
        <v>60</v>
      </c>
      <c r="AF2" t="s">
        <v>60</v>
      </c>
      <c r="AG2" t="s">
        <v>60</v>
      </c>
      <c r="AH2" t="s">
        <v>60</v>
      </c>
      <c r="AI2" t="s">
        <v>60</v>
      </c>
      <c r="AJ2" t="s">
        <v>60</v>
      </c>
      <c r="AK2" t="s">
        <v>60</v>
      </c>
      <c r="AL2" t="s">
        <v>60</v>
      </c>
      <c r="AM2" t="s">
        <v>60</v>
      </c>
      <c r="AN2" t="s">
        <v>60</v>
      </c>
      <c r="AO2" t="s">
        <v>60</v>
      </c>
      <c r="AP2" t="s">
        <v>60</v>
      </c>
      <c r="AQ2" t="s">
        <v>60</v>
      </c>
      <c r="AR2" t="s">
        <v>60</v>
      </c>
      <c r="AS2" t="s">
        <v>60</v>
      </c>
      <c r="AT2" t="s">
        <v>60</v>
      </c>
      <c r="AU2" t="s">
        <v>60</v>
      </c>
      <c r="AV2" t="s">
        <v>60</v>
      </c>
      <c r="AW2" t="s">
        <v>60</v>
      </c>
      <c r="AX2" t="s">
        <v>60</v>
      </c>
      <c r="AY2" t="s">
        <v>60</v>
      </c>
      <c r="AZ2" t="s">
        <v>60</v>
      </c>
      <c r="BA2" t="s">
        <v>60</v>
      </c>
      <c r="BB2" t="s">
        <v>60</v>
      </c>
      <c r="BC2" t="s">
        <v>60</v>
      </c>
      <c r="BD2" t="s">
        <v>60</v>
      </c>
      <c r="BE2" t="s">
        <v>60</v>
      </c>
      <c r="BF2" t="s">
        <v>60</v>
      </c>
      <c r="BG2" t="s">
        <v>60</v>
      </c>
      <c r="BH2" t="s">
        <v>60</v>
      </c>
      <c r="BI2" t="s">
        <v>60</v>
      </c>
    </row>
    <row r="3" spans="1:61" x14ac:dyDescent="0.25">
      <c r="A3" s="2" t="s">
        <v>84</v>
      </c>
      <c r="B3" t="str">
        <f>MID(B1,1,2)</f>
        <v>T1</v>
      </c>
      <c r="C3" t="str">
        <f t="shared" ref="C3:BI3" si="0">MID(C1,1,2)</f>
        <v>T1</v>
      </c>
      <c r="D3" t="str">
        <f t="shared" si="0"/>
        <v>T1</v>
      </c>
      <c r="E3" t="str">
        <f t="shared" si="0"/>
        <v>T1</v>
      </c>
      <c r="F3" t="str">
        <f t="shared" si="0"/>
        <v>T1</v>
      </c>
      <c r="G3" t="str">
        <f t="shared" si="0"/>
        <v>T1</v>
      </c>
      <c r="H3" t="str">
        <f t="shared" si="0"/>
        <v>T1</v>
      </c>
      <c r="I3" t="str">
        <f t="shared" si="0"/>
        <v>T1</v>
      </c>
      <c r="J3" t="str">
        <f t="shared" si="0"/>
        <v>T1</v>
      </c>
      <c r="K3" t="str">
        <f t="shared" si="0"/>
        <v>T1</v>
      </c>
      <c r="L3" t="str">
        <f t="shared" si="0"/>
        <v>T1</v>
      </c>
      <c r="M3" t="str">
        <f t="shared" si="0"/>
        <v>T1</v>
      </c>
      <c r="N3" t="str">
        <f t="shared" si="0"/>
        <v>T1</v>
      </c>
      <c r="O3" t="str">
        <f t="shared" si="0"/>
        <v>T1</v>
      </c>
      <c r="P3" t="str">
        <f t="shared" si="0"/>
        <v>T1</v>
      </c>
      <c r="Q3" t="str">
        <f t="shared" si="0"/>
        <v>T2</v>
      </c>
      <c r="R3" t="str">
        <f t="shared" si="0"/>
        <v>T2</v>
      </c>
      <c r="S3" t="str">
        <f t="shared" si="0"/>
        <v>T2</v>
      </c>
      <c r="T3" t="str">
        <f t="shared" si="0"/>
        <v>T2</v>
      </c>
      <c r="U3" t="str">
        <f t="shared" si="0"/>
        <v>T2</v>
      </c>
      <c r="V3" t="str">
        <f t="shared" si="0"/>
        <v>T2</v>
      </c>
      <c r="W3" t="str">
        <f t="shared" si="0"/>
        <v>T2</v>
      </c>
      <c r="X3" t="str">
        <f t="shared" si="0"/>
        <v>T2</v>
      </c>
      <c r="Y3" t="str">
        <f t="shared" si="0"/>
        <v>T2</v>
      </c>
      <c r="Z3" t="str">
        <f t="shared" si="0"/>
        <v>T2</v>
      </c>
      <c r="AA3" t="str">
        <f t="shared" si="0"/>
        <v>T2</v>
      </c>
      <c r="AB3" t="str">
        <f t="shared" si="0"/>
        <v>T2</v>
      </c>
      <c r="AC3" t="str">
        <f t="shared" si="0"/>
        <v>T2</v>
      </c>
      <c r="AD3" t="str">
        <f t="shared" si="0"/>
        <v>T2</v>
      </c>
      <c r="AE3" t="str">
        <f t="shared" si="0"/>
        <v>T2</v>
      </c>
      <c r="AF3" t="str">
        <f t="shared" si="0"/>
        <v>T3</v>
      </c>
      <c r="AG3" t="str">
        <f t="shared" si="0"/>
        <v>T3</v>
      </c>
      <c r="AH3" t="str">
        <f t="shared" si="0"/>
        <v>T3</v>
      </c>
      <c r="AI3" t="str">
        <f t="shared" si="0"/>
        <v>T3</v>
      </c>
      <c r="AJ3" t="str">
        <f t="shared" si="0"/>
        <v>T3</v>
      </c>
      <c r="AK3" t="str">
        <f t="shared" si="0"/>
        <v>T3</v>
      </c>
      <c r="AL3" t="str">
        <f t="shared" si="0"/>
        <v>T3</v>
      </c>
      <c r="AM3" t="str">
        <f t="shared" si="0"/>
        <v>T3</v>
      </c>
      <c r="AN3" t="str">
        <f t="shared" si="0"/>
        <v>T3</v>
      </c>
      <c r="AO3" t="str">
        <f t="shared" si="0"/>
        <v>T3</v>
      </c>
      <c r="AP3" t="str">
        <f t="shared" si="0"/>
        <v>T3</v>
      </c>
      <c r="AQ3" t="str">
        <f t="shared" si="0"/>
        <v>T3</v>
      </c>
      <c r="AR3" t="str">
        <f t="shared" si="0"/>
        <v>T3</v>
      </c>
      <c r="AS3" t="str">
        <f t="shared" si="0"/>
        <v>T3</v>
      </c>
      <c r="AT3" t="str">
        <f t="shared" si="0"/>
        <v>T3</v>
      </c>
      <c r="AU3" t="str">
        <f t="shared" si="0"/>
        <v>T4</v>
      </c>
      <c r="AV3" t="str">
        <f t="shared" si="0"/>
        <v>T4</v>
      </c>
      <c r="AW3" t="str">
        <f t="shared" si="0"/>
        <v>T4</v>
      </c>
      <c r="AX3" t="str">
        <f t="shared" si="0"/>
        <v>T4</v>
      </c>
      <c r="AY3" t="str">
        <f t="shared" si="0"/>
        <v>T4</v>
      </c>
      <c r="AZ3" t="str">
        <f t="shared" si="0"/>
        <v>T4</v>
      </c>
      <c r="BA3" t="str">
        <f t="shared" si="0"/>
        <v>T4</v>
      </c>
      <c r="BB3" t="str">
        <f t="shared" si="0"/>
        <v>T4</v>
      </c>
      <c r="BC3" t="str">
        <f t="shared" si="0"/>
        <v>T4</v>
      </c>
      <c r="BD3" t="str">
        <f t="shared" si="0"/>
        <v>T4</v>
      </c>
      <c r="BE3" t="str">
        <f t="shared" si="0"/>
        <v>T4</v>
      </c>
      <c r="BF3" t="str">
        <f t="shared" si="0"/>
        <v>T4</v>
      </c>
      <c r="BG3" t="str">
        <f t="shared" si="0"/>
        <v>T4</v>
      </c>
      <c r="BH3" t="str">
        <f t="shared" si="0"/>
        <v>T4</v>
      </c>
      <c r="BI3" t="str">
        <f t="shared" si="0"/>
        <v>T4</v>
      </c>
    </row>
    <row r="4" spans="1:61" x14ac:dyDescent="0.25">
      <c r="A4" s="2" t="s">
        <v>87</v>
      </c>
      <c r="B4" t="str">
        <f>MID(B1,1,4)</f>
        <v>T1S1</v>
      </c>
      <c r="C4" t="str">
        <f t="shared" ref="C4:BI4" si="1">MID(C1,1,4)</f>
        <v>T1S1</v>
      </c>
      <c r="D4" t="str">
        <f t="shared" si="1"/>
        <v>T1S1</v>
      </c>
      <c r="E4" t="str">
        <f t="shared" si="1"/>
        <v>T1S2</v>
      </c>
      <c r="F4" t="str">
        <f t="shared" si="1"/>
        <v>T1S2</v>
      </c>
      <c r="G4" t="str">
        <f t="shared" si="1"/>
        <v>T1S2</v>
      </c>
      <c r="H4" t="str">
        <f t="shared" si="1"/>
        <v>T1S3</v>
      </c>
      <c r="I4" t="str">
        <f t="shared" si="1"/>
        <v>T1S3</v>
      </c>
      <c r="J4" t="str">
        <f t="shared" si="1"/>
        <v>T1S3</v>
      </c>
      <c r="K4" t="str">
        <f t="shared" si="1"/>
        <v>T1S4</v>
      </c>
      <c r="L4" t="str">
        <f t="shared" si="1"/>
        <v>T1S4</v>
      </c>
      <c r="M4" t="str">
        <f t="shared" si="1"/>
        <v>T1S4</v>
      </c>
      <c r="N4" t="str">
        <f t="shared" si="1"/>
        <v>T1S5</v>
      </c>
      <c r="O4" t="str">
        <f t="shared" si="1"/>
        <v>T1S5</v>
      </c>
      <c r="P4" t="str">
        <f t="shared" si="1"/>
        <v>T1S5</v>
      </c>
      <c r="Q4" t="str">
        <f t="shared" si="1"/>
        <v>T2S1</v>
      </c>
      <c r="R4" t="str">
        <f t="shared" si="1"/>
        <v>T2S1</v>
      </c>
      <c r="S4" t="str">
        <f t="shared" si="1"/>
        <v>T2S1</v>
      </c>
      <c r="T4" t="str">
        <f t="shared" si="1"/>
        <v>T2S2</v>
      </c>
      <c r="U4" t="str">
        <f t="shared" si="1"/>
        <v>T2S2</v>
      </c>
      <c r="V4" t="str">
        <f t="shared" si="1"/>
        <v>T2S2</v>
      </c>
      <c r="W4" t="str">
        <f t="shared" si="1"/>
        <v>T2S3</v>
      </c>
      <c r="X4" t="str">
        <f t="shared" si="1"/>
        <v>T2S3</v>
      </c>
      <c r="Y4" t="str">
        <f t="shared" si="1"/>
        <v>T2S3</v>
      </c>
      <c r="Z4" t="str">
        <f t="shared" si="1"/>
        <v>T2S4</v>
      </c>
      <c r="AA4" t="str">
        <f t="shared" si="1"/>
        <v>T2S4</v>
      </c>
      <c r="AB4" t="str">
        <f t="shared" si="1"/>
        <v>T2S4</v>
      </c>
      <c r="AC4" t="str">
        <f t="shared" si="1"/>
        <v>T2S5</v>
      </c>
      <c r="AD4" t="str">
        <f t="shared" si="1"/>
        <v>T2S5</v>
      </c>
      <c r="AE4" t="str">
        <f t="shared" si="1"/>
        <v>T2S5</v>
      </c>
      <c r="AF4" t="str">
        <f t="shared" si="1"/>
        <v>T3S1</v>
      </c>
      <c r="AG4" t="str">
        <f t="shared" si="1"/>
        <v>T3S1</v>
      </c>
      <c r="AH4" t="str">
        <f t="shared" si="1"/>
        <v>T3S1</v>
      </c>
      <c r="AI4" t="str">
        <f t="shared" si="1"/>
        <v>T3S2</v>
      </c>
      <c r="AJ4" t="str">
        <f t="shared" si="1"/>
        <v>T3S2</v>
      </c>
      <c r="AK4" t="str">
        <f t="shared" si="1"/>
        <v>T3S2</v>
      </c>
      <c r="AL4" t="str">
        <f t="shared" si="1"/>
        <v>T3S3</v>
      </c>
      <c r="AM4" t="str">
        <f t="shared" si="1"/>
        <v>T3S3</v>
      </c>
      <c r="AN4" t="str">
        <f t="shared" si="1"/>
        <v>T3S3</v>
      </c>
      <c r="AO4" t="str">
        <f t="shared" si="1"/>
        <v>T3S4</v>
      </c>
      <c r="AP4" t="str">
        <f t="shared" si="1"/>
        <v>T3S4</v>
      </c>
      <c r="AQ4" t="str">
        <f t="shared" si="1"/>
        <v>T3S4</v>
      </c>
      <c r="AR4" t="str">
        <f t="shared" si="1"/>
        <v>T3S5</v>
      </c>
      <c r="AS4" t="str">
        <f t="shared" si="1"/>
        <v>T3S5</v>
      </c>
      <c r="AT4" t="str">
        <f t="shared" si="1"/>
        <v>T3S5</v>
      </c>
      <c r="AU4" t="str">
        <f t="shared" si="1"/>
        <v>T4S1</v>
      </c>
      <c r="AV4" t="str">
        <f t="shared" si="1"/>
        <v>T4S1</v>
      </c>
      <c r="AW4" t="str">
        <f t="shared" si="1"/>
        <v>T4S1</v>
      </c>
      <c r="AX4" t="str">
        <f t="shared" si="1"/>
        <v>T4S2</v>
      </c>
      <c r="AY4" t="str">
        <f t="shared" si="1"/>
        <v>T4S2</v>
      </c>
      <c r="AZ4" t="str">
        <f t="shared" si="1"/>
        <v>T4S2</v>
      </c>
      <c r="BA4" t="str">
        <f t="shared" si="1"/>
        <v>T4S3</v>
      </c>
      <c r="BB4" t="str">
        <f t="shared" si="1"/>
        <v>T4S3</v>
      </c>
      <c r="BC4" t="str">
        <f t="shared" si="1"/>
        <v>T4S3</v>
      </c>
      <c r="BD4" t="str">
        <f t="shared" si="1"/>
        <v>T4S4</v>
      </c>
      <c r="BE4" t="str">
        <f t="shared" si="1"/>
        <v>T4S4</v>
      </c>
      <c r="BF4" t="str">
        <f t="shared" si="1"/>
        <v>T4S4</v>
      </c>
      <c r="BG4" t="str">
        <f t="shared" si="1"/>
        <v>T4S5</v>
      </c>
      <c r="BH4" t="str">
        <f t="shared" si="1"/>
        <v>T4S5</v>
      </c>
      <c r="BI4" t="str">
        <f t="shared" si="1"/>
        <v>T4S5</v>
      </c>
    </row>
    <row r="5" spans="1:61" s="3" customFormat="1" ht="15.75" customHeight="1" x14ac:dyDescent="0.25">
      <c r="A5" s="5" t="s">
        <v>86</v>
      </c>
      <c r="B5" s="3">
        <v>44131</v>
      </c>
      <c r="C5" s="3">
        <v>44131</v>
      </c>
      <c r="D5" s="3">
        <v>44131</v>
      </c>
      <c r="E5" s="3">
        <v>44131</v>
      </c>
      <c r="F5" s="3">
        <v>44131</v>
      </c>
      <c r="G5" s="3">
        <v>44131</v>
      </c>
      <c r="H5" s="3">
        <v>44131</v>
      </c>
      <c r="I5" s="3">
        <v>44131</v>
      </c>
      <c r="J5" s="3">
        <v>44131</v>
      </c>
      <c r="K5" s="3">
        <v>44131</v>
      </c>
      <c r="L5" s="3">
        <v>44131</v>
      </c>
      <c r="M5" s="3">
        <v>44131</v>
      </c>
      <c r="N5" s="3">
        <v>44131</v>
      </c>
      <c r="O5" s="3">
        <v>44131</v>
      </c>
      <c r="P5" s="3">
        <v>44131</v>
      </c>
      <c r="Q5" s="3">
        <v>44181</v>
      </c>
      <c r="R5" s="3">
        <v>44181</v>
      </c>
      <c r="S5" s="3">
        <v>44181</v>
      </c>
      <c r="T5" s="3">
        <v>44181</v>
      </c>
      <c r="U5" s="3">
        <v>44181</v>
      </c>
      <c r="V5" s="3">
        <v>44181</v>
      </c>
      <c r="W5" s="3">
        <v>44181</v>
      </c>
      <c r="X5" s="3">
        <v>44181</v>
      </c>
      <c r="Y5" s="3">
        <v>44181</v>
      </c>
      <c r="Z5" s="3">
        <v>44181</v>
      </c>
      <c r="AA5" s="3">
        <v>44181</v>
      </c>
      <c r="AB5" s="3">
        <v>44181</v>
      </c>
      <c r="AC5" s="3">
        <v>44181</v>
      </c>
      <c r="AD5" s="3">
        <v>44181</v>
      </c>
      <c r="AE5" s="3">
        <v>44181</v>
      </c>
      <c r="AF5" s="3">
        <v>44264</v>
      </c>
      <c r="AG5" s="3">
        <v>44264</v>
      </c>
      <c r="AH5" s="3">
        <v>44264</v>
      </c>
      <c r="AI5" s="3">
        <v>44264</v>
      </c>
      <c r="AJ5" s="3">
        <v>44264</v>
      </c>
      <c r="AK5" s="3">
        <v>44264</v>
      </c>
      <c r="AL5" s="3">
        <v>44264</v>
      </c>
      <c r="AM5" s="3">
        <v>44264</v>
      </c>
      <c r="AN5" s="3">
        <v>44264</v>
      </c>
      <c r="AO5" s="3">
        <v>44264</v>
      </c>
      <c r="AP5" s="3">
        <v>44264</v>
      </c>
      <c r="AQ5" s="3">
        <v>44264</v>
      </c>
      <c r="AR5" s="3">
        <v>44264</v>
      </c>
      <c r="AS5" s="3">
        <v>44264</v>
      </c>
      <c r="AT5" s="3">
        <v>44264</v>
      </c>
      <c r="AU5" s="3">
        <v>44362</v>
      </c>
      <c r="AV5" s="3">
        <v>44362</v>
      </c>
      <c r="AW5" s="3">
        <v>44362</v>
      </c>
      <c r="AX5" s="3">
        <v>44362</v>
      </c>
      <c r="AY5" s="3">
        <v>44362</v>
      </c>
      <c r="AZ5" s="3">
        <v>44362</v>
      </c>
      <c r="BA5" s="3">
        <v>44362</v>
      </c>
      <c r="BB5" s="3">
        <v>44362</v>
      </c>
      <c r="BC5" s="3">
        <v>44362</v>
      </c>
      <c r="BD5" s="3">
        <v>44362</v>
      </c>
      <c r="BE5" s="3">
        <v>44362</v>
      </c>
      <c r="BF5" s="3">
        <v>44362</v>
      </c>
      <c r="BG5" s="3">
        <v>44362</v>
      </c>
      <c r="BH5" s="3">
        <v>44362</v>
      </c>
      <c r="BI5" s="3">
        <v>44362</v>
      </c>
    </row>
    <row r="6" spans="1:61" x14ac:dyDescent="0.25">
      <c r="A6" s="2" t="s">
        <v>78</v>
      </c>
      <c r="B6" s="4">
        <f>IF(MID(B1,3,2)="S1",'[1]ARC sites'!$G$21,IF(MID(B1,3,2)="S2",'[1]ARC sites'!$G$20,IF(MID(B1,3,2)="S3",'[1]ARC sites'!$G$16,IF(MID(B1,3,2)="S4",'[1]ARC sites'!$G$15,IF(MID(B1,3,2)="S5",'[1]ARC sites'!$G$13,2)))))</f>
        <v>-36.119649000000003</v>
      </c>
      <c r="C6" s="4">
        <f>IF(MID(C1,3,2)="S1",'[1]ARC sites'!$G$21,IF(MID(C1,3,2)="S2",'[1]ARC sites'!$G$20,IF(MID(C1,3,2)="S3",'[1]ARC sites'!$G$16,IF(MID(C1,3,2)="S4",'[1]ARC sites'!$G$15,IF(MID(C1,3,2)="S5",'[1]ARC sites'!$G$13,2)))))</f>
        <v>-36.119649000000003</v>
      </c>
      <c r="D6" s="4">
        <f>IF(MID(D1,3,2)="S1",'[1]ARC sites'!$G$21,IF(MID(D1,3,2)="S2",'[1]ARC sites'!$G$20,IF(MID(D1,3,2)="S3",'[1]ARC sites'!$G$16,IF(MID(D1,3,2)="S4",'[1]ARC sites'!$G$15,IF(MID(D1,3,2)="S5",'[1]ARC sites'!$G$13,2)))))</f>
        <v>-36.119649000000003</v>
      </c>
      <c r="E6" s="4">
        <f>IF(MID(E1,3,2)="S1",'[1]ARC sites'!$G$21,IF(MID(E1,3,2)="S2",'[1]ARC sites'!$G$20,IF(MID(E1,3,2)="S3",'[1]ARC sites'!$G$16,IF(MID(E1,3,2)="S4",'[1]ARC sites'!$G$15,IF(MID(E1,3,2)="S5",'[1]ARC sites'!$G$13,2)))))</f>
        <v>-36.059016999999997</v>
      </c>
      <c r="F6" s="4">
        <f>IF(MID(F1,3,2)="S1",'[1]ARC sites'!$G$21,IF(MID(F1,3,2)="S2",'[1]ARC sites'!$G$20,IF(MID(F1,3,2)="S3",'[1]ARC sites'!$G$16,IF(MID(F1,3,2)="S4",'[1]ARC sites'!$G$15,IF(MID(F1,3,2)="S5",'[1]ARC sites'!$G$13,2)))))</f>
        <v>-36.059016999999997</v>
      </c>
      <c r="G6" s="4">
        <f>IF(MID(G1,3,2)="S1",'[1]ARC sites'!$G$21,IF(MID(G1,3,2)="S2",'[1]ARC sites'!$G$20,IF(MID(G1,3,2)="S3",'[1]ARC sites'!$G$16,IF(MID(G1,3,2)="S4",'[1]ARC sites'!$G$15,IF(MID(G1,3,2)="S5",'[1]ARC sites'!$G$13,2)))))</f>
        <v>-36.059016999999997</v>
      </c>
      <c r="H6" s="4">
        <f>IF(MID(H1,3,2)="S1",'[1]ARC sites'!$G$21,IF(MID(H1,3,2)="S2",'[1]ARC sites'!$G$20,IF(MID(H1,3,2)="S3",'[1]ARC sites'!$G$16,IF(MID(H1,3,2)="S4",'[1]ARC sites'!$G$15,IF(MID(H1,3,2)="S5",'[1]ARC sites'!$G$13,2)))))</f>
        <v>-35.902327999999997</v>
      </c>
      <c r="I6" s="4">
        <f>IF(MID(I1,3,2)="S1",'[1]ARC sites'!$G$21,IF(MID(I1,3,2)="S2",'[1]ARC sites'!$G$20,IF(MID(I1,3,2)="S3",'[1]ARC sites'!$G$16,IF(MID(I1,3,2)="S4",'[1]ARC sites'!$G$15,IF(MID(I1,3,2)="S5",'[1]ARC sites'!$G$13,2)))))</f>
        <v>-35.902327999999997</v>
      </c>
      <c r="J6" s="4">
        <f>IF(MID(J1,3,2)="S1",'[1]ARC sites'!$G$21,IF(MID(J1,3,2)="S2",'[1]ARC sites'!$G$20,IF(MID(J1,3,2)="S3",'[1]ARC sites'!$G$16,IF(MID(J1,3,2)="S4",'[1]ARC sites'!$G$15,IF(MID(J1,3,2)="S5",'[1]ARC sites'!$G$13,2)))))</f>
        <v>-35.902327999999997</v>
      </c>
      <c r="K6" s="4">
        <f>IF(MID(K1,3,2)="S1",'[1]ARC sites'!$G$21,IF(MID(K1,3,2)="S2",'[1]ARC sites'!$G$20,IF(MID(K1,3,2)="S3",'[1]ARC sites'!$G$16,IF(MID(K1,3,2)="S4",'[1]ARC sites'!$G$15,IF(MID(K1,3,2)="S5",'[1]ARC sites'!$G$13,2)))))</f>
        <v>-35.852423000000002</v>
      </c>
      <c r="L6" s="4">
        <f>IF(MID(L1,3,2)="S1",'[1]ARC sites'!$G$21,IF(MID(L1,3,2)="S2",'[1]ARC sites'!$G$20,IF(MID(L1,3,2)="S3",'[1]ARC sites'!$G$16,IF(MID(L1,3,2)="S4",'[1]ARC sites'!$G$15,IF(MID(L1,3,2)="S5",'[1]ARC sites'!$G$13,2)))))</f>
        <v>-35.852423000000002</v>
      </c>
      <c r="M6" s="4">
        <f>IF(MID(M1,3,2)="S1",'[1]ARC sites'!$G$21,IF(MID(M1,3,2)="S2",'[1]ARC sites'!$G$20,IF(MID(M1,3,2)="S3",'[1]ARC sites'!$G$16,IF(MID(M1,3,2)="S4",'[1]ARC sites'!$G$15,IF(MID(M1,3,2)="S5",'[1]ARC sites'!$G$13,2)))))</f>
        <v>-35.852423000000002</v>
      </c>
      <c r="N6" s="4">
        <f>IF(MID(N1,3,2)="S1",'[1]ARC sites'!$G$21,IF(MID(N1,3,2)="S2",'[1]ARC sites'!$G$20,IF(MID(N1,3,2)="S3",'[1]ARC sites'!$G$16,IF(MID(N1,3,2)="S4",'[1]ARC sites'!$G$15,IF(MID(N1,3,2)="S5",'[1]ARC sites'!$G$13,2)))))</f>
        <v>-35.755324000000002</v>
      </c>
      <c r="O6" s="4">
        <f>IF(MID(O1,3,2)="S1",'[1]ARC sites'!$G$21,IF(MID(O1,3,2)="S2",'[1]ARC sites'!$G$20,IF(MID(O1,3,2)="S3",'[1]ARC sites'!$G$16,IF(MID(O1,3,2)="S4",'[1]ARC sites'!$G$15,IF(MID(O1,3,2)="S5",'[1]ARC sites'!$G$13,2)))))</f>
        <v>-35.755324000000002</v>
      </c>
      <c r="P6" s="4">
        <f>IF(MID(P1,3,2)="S1",'[1]ARC sites'!$G$21,IF(MID(P1,3,2)="S2",'[1]ARC sites'!$G$20,IF(MID(P1,3,2)="S3",'[1]ARC sites'!$G$16,IF(MID(P1,3,2)="S4",'[1]ARC sites'!$G$15,IF(MID(P1,3,2)="S5",'[1]ARC sites'!$G$13,2)))))</f>
        <v>-35.755324000000002</v>
      </c>
      <c r="Q6" s="4">
        <f>IF(MID(Q1,3,2)="S1",'[1]ARC sites'!$G$21,IF(MID(Q1,3,2)="S2",'[1]ARC sites'!$G$20,IF(MID(Q1,3,2)="S3",'[1]ARC sites'!$G$16,IF(MID(Q1,3,2)="S4",'[1]ARC sites'!$G$15,IF(MID(Q1,3,2)="S5",'[1]ARC sites'!$G$13,2)))))</f>
        <v>-36.119649000000003</v>
      </c>
      <c r="R6" s="4">
        <f>IF(MID(R1,3,2)="S1",'[1]ARC sites'!$G$21,IF(MID(R1,3,2)="S2",'[1]ARC sites'!$G$20,IF(MID(R1,3,2)="S3",'[1]ARC sites'!$G$16,IF(MID(R1,3,2)="S4",'[1]ARC sites'!$G$15,IF(MID(R1,3,2)="S5",'[1]ARC sites'!$G$13,2)))))</f>
        <v>-36.119649000000003</v>
      </c>
      <c r="S6" s="4">
        <f>IF(MID(S1,3,2)="S1",'[1]ARC sites'!$G$21,IF(MID(S1,3,2)="S2",'[1]ARC sites'!$G$20,IF(MID(S1,3,2)="S3",'[1]ARC sites'!$G$16,IF(MID(S1,3,2)="S4",'[1]ARC sites'!$G$15,IF(MID(S1,3,2)="S5",'[1]ARC sites'!$G$13,2)))))</f>
        <v>-36.119649000000003</v>
      </c>
      <c r="T6" s="4">
        <f>IF(MID(T1,3,2)="S1",'[1]ARC sites'!$G$21,IF(MID(T1,3,2)="S2",'[1]ARC sites'!$G$20,IF(MID(T1,3,2)="S3",'[1]ARC sites'!$G$16,IF(MID(T1,3,2)="S4",'[1]ARC sites'!$G$15,IF(MID(T1,3,2)="S5",'[1]ARC sites'!$G$13,2)))))</f>
        <v>-36.059016999999997</v>
      </c>
      <c r="U6" s="4">
        <f>IF(MID(U1,3,2)="S1",'[1]ARC sites'!$G$21,IF(MID(U1,3,2)="S2",'[1]ARC sites'!$G$20,IF(MID(U1,3,2)="S3",'[1]ARC sites'!$G$16,IF(MID(U1,3,2)="S4",'[1]ARC sites'!$G$15,IF(MID(U1,3,2)="S5",'[1]ARC sites'!$G$13,2)))))</f>
        <v>-36.059016999999997</v>
      </c>
      <c r="V6" s="4">
        <f>IF(MID(V1,3,2)="S1",'[1]ARC sites'!$G$21,IF(MID(V1,3,2)="S2",'[1]ARC sites'!$G$20,IF(MID(V1,3,2)="S3",'[1]ARC sites'!$G$16,IF(MID(V1,3,2)="S4",'[1]ARC sites'!$G$15,IF(MID(V1,3,2)="S5",'[1]ARC sites'!$G$13,2)))))</f>
        <v>-36.059016999999997</v>
      </c>
      <c r="W6" s="4">
        <f>IF(MID(W1,3,2)="S1",'[1]ARC sites'!$G$21,IF(MID(W1,3,2)="S2",'[1]ARC sites'!$G$20,IF(MID(W1,3,2)="S3",'[1]ARC sites'!$G$16,IF(MID(W1,3,2)="S4",'[1]ARC sites'!$G$15,IF(MID(W1,3,2)="S5",'[1]ARC sites'!$G$13,2)))))</f>
        <v>-35.902327999999997</v>
      </c>
      <c r="X6" s="4">
        <f>IF(MID(X1,3,2)="S1",'[1]ARC sites'!$G$21,IF(MID(X1,3,2)="S2",'[1]ARC sites'!$G$20,IF(MID(X1,3,2)="S3",'[1]ARC sites'!$G$16,IF(MID(X1,3,2)="S4",'[1]ARC sites'!$G$15,IF(MID(X1,3,2)="S5",'[1]ARC sites'!$G$13,2)))))</f>
        <v>-35.902327999999997</v>
      </c>
      <c r="Y6" s="4">
        <f>IF(MID(Y1,3,2)="S1",'[1]ARC sites'!$G$21,IF(MID(Y1,3,2)="S2",'[1]ARC sites'!$G$20,IF(MID(Y1,3,2)="S3",'[1]ARC sites'!$G$16,IF(MID(Y1,3,2)="S4",'[1]ARC sites'!$G$15,IF(MID(Y1,3,2)="S5",'[1]ARC sites'!$G$13,2)))))</f>
        <v>-35.902327999999997</v>
      </c>
      <c r="Z6" s="4">
        <f>IF(MID(Z1,3,2)="S1",'[1]ARC sites'!$G$21,IF(MID(Z1,3,2)="S2",'[1]ARC sites'!$G$20,IF(MID(Z1,3,2)="S3",'[1]ARC sites'!$G$16,IF(MID(Z1,3,2)="S4",'[1]ARC sites'!$G$15,IF(MID(Z1,3,2)="S5",'[1]ARC sites'!$G$13,2)))))</f>
        <v>-35.852423000000002</v>
      </c>
      <c r="AA6" s="4">
        <f>IF(MID(AA1,3,2)="S1",'[1]ARC sites'!$G$21,IF(MID(AA1,3,2)="S2",'[1]ARC sites'!$G$20,IF(MID(AA1,3,2)="S3",'[1]ARC sites'!$G$16,IF(MID(AA1,3,2)="S4",'[1]ARC sites'!$G$15,IF(MID(AA1,3,2)="S5",'[1]ARC sites'!$G$13,2)))))</f>
        <v>-35.852423000000002</v>
      </c>
      <c r="AB6" s="4">
        <f>IF(MID(AB1,3,2)="S1",'[1]ARC sites'!$G$21,IF(MID(AB1,3,2)="S2",'[1]ARC sites'!$G$20,IF(MID(AB1,3,2)="S3",'[1]ARC sites'!$G$16,IF(MID(AB1,3,2)="S4",'[1]ARC sites'!$G$15,IF(MID(AB1,3,2)="S5",'[1]ARC sites'!$G$13,2)))))</f>
        <v>-35.852423000000002</v>
      </c>
      <c r="AC6" s="4">
        <f>IF(MID(AC1,3,2)="S1",'[1]ARC sites'!$G$21,IF(MID(AC1,3,2)="S2",'[1]ARC sites'!$G$20,IF(MID(AC1,3,2)="S3",'[1]ARC sites'!$G$16,IF(MID(AC1,3,2)="S4",'[1]ARC sites'!$G$15,IF(MID(AC1,3,2)="S5",'[1]ARC sites'!$G$13,2)))))</f>
        <v>-35.755324000000002</v>
      </c>
      <c r="AD6" s="4">
        <f>IF(MID(AD1,3,2)="S1",'[1]ARC sites'!$G$21,IF(MID(AD1,3,2)="S2",'[1]ARC sites'!$G$20,IF(MID(AD1,3,2)="S3",'[1]ARC sites'!$G$16,IF(MID(AD1,3,2)="S4",'[1]ARC sites'!$G$15,IF(MID(AD1,3,2)="S5",'[1]ARC sites'!$G$13,2)))))</f>
        <v>-35.755324000000002</v>
      </c>
      <c r="AE6" s="4">
        <f>IF(MID(AE1,3,2)="S1",'[1]ARC sites'!$G$21,IF(MID(AE1,3,2)="S2",'[1]ARC sites'!$G$20,IF(MID(AE1,3,2)="S3",'[1]ARC sites'!$G$16,IF(MID(AE1,3,2)="S4",'[1]ARC sites'!$G$15,IF(MID(AE1,3,2)="S5",'[1]ARC sites'!$G$13,2)))))</f>
        <v>-35.755324000000002</v>
      </c>
      <c r="AF6" s="4">
        <f>IF(MID(AF1,3,2)="S1",'[1]ARC sites'!$G$21,IF(MID(AF1,3,2)="S2",'[1]ARC sites'!$G$20,IF(MID(AF1,3,2)="S3",'[1]ARC sites'!$G$16,IF(MID(AF1,3,2)="S4",'[1]ARC sites'!$G$15,IF(MID(AF1,3,2)="S5",'[1]ARC sites'!$G$13,2)))))</f>
        <v>-36.119649000000003</v>
      </c>
      <c r="AG6" s="4">
        <f>IF(MID(AG1,3,2)="S1",'[1]ARC sites'!$G$21,IF(MID(AG1,3,2)="S2",'[1]ARC sites'!$G$20,IF(MID(AG1,3,2)="S3",'[1]ARC sites'!$G$16,IF(MID(AG1,3,2)="S4",'[1]ARC sites'!$G$15,IF(MID(AG1,3,2)="S5",'[1]ARC sites'!$G$13,2)))))</f>
        <v>-36.119649000000003</v>
      </c>
      <c r="AH6" s="4">
        <f>IF(MID(AH1,3,2)="S1",'[1]ARC sites'!$G$21,IF(MID(AH1,3,2)="S2",'[1]ARC sites'!$G$20,IF(MID(AH1,3,2)="S3",'[1]ARC sites'!$G$16,IF(MID(AH1,3,2)="S4",'[1]ARC sites'!$G$15,IF(MID(AH1,3,2)="S5",'[1]ARC sites'!$G$13,2)))))</f>
        <v>-36.119649000000003</v>
      </c>
      <c r="AI6" s="4">
        <f>IF(MID(AI1,3,2)="S1",'[1]ARC sites'!$G$21,IF(MID(AI1,3,2)="S2",'[1]ARC sites'!$G$20,IF(MID(AI1,3,2)="S3",'[1]ARC sites'!$G$16,IF(MID(AI1,3,2)="S4",'[1]ARC sites'!$G$15,IF(MID(AI1,3,2)="S5",'[1]ARC sites'!$G$13,2)))))</f>
        <v>-36.059016999999997</v>
      </c>
      <c r="AJ6" s="4">
        <f>IF(MID(AJ1,3,2)="S1",'[1]ARC sites'!$G$21,IF(MID(AJ1,3,2)="S2",'[1]ARC sites'!$G$20,IF(MID(AJ1,3,2)="S3",'[1]ARC sites'!$G$16,IF(MID(AJ1,3,2)="S4",'[1]ARC sites'!$G$15,IF(MID(AJ1,3,2)="S5",'[1]ARC sites'!$G$13,2)))))</f>
        <v>-36.059016999999997</v>
      </c>
      <c r="AK6" s="4">
        <f>IF(MID(AK1,3,2)="S1",'[1]ARC sites'!$G$21,IF(MID(AK1,3,2)="S2",'[1]ARC sites'!$G$20,IF(MID(AK1,3,2)="S3",'[1]ARC sites'!$G$16,IF(MID(AK1,3,2)="S4",'[1]ARC sites'!$G$15,IF(MID(AK1,3,2)="S5",'[1]ARC sites'!$G$13,2)))))</f>
        <v>-36.059016999999997</v>
      </c>
      <c r="AL6" s="4">
        <f>IF(MID(AL1,3,2)="S1",'[1]ARC sites'!$G$21,IF(MID(AL1,3,2)="S2",'[1]ARC sites'!$G$20,IF(MID(AL1,3,2)="S3",'[1]ARC sites'!$G$16,IF(MID(AL1,3,2)="S4",'[1]ARC sites'!$G$15,IF(MID(AL1,3,2)="S5",'[1]ARC sites'!$G$13,2)))))</f>
        <v>-35.902327999999997</v>
      </c>
      <c r="AM6" s="4">
        <f>IF(MID(AM1,3,2)="S1",'[1]ARC sites'!$G$21,IF(MID(AM1,3,2)="S2",'[1]ARC sites'!$G$20,IF(MID(AM1,3,2)="S3",'[1]ARC sites'!$G$16,IF(MID(AM1,3,2)="S4",'[1]ARC sites'!$G$15,IF(MID(AM1,3,2)="S5",'[1]ARC sites'!$G$13,2)))))</f>
        <v>-35.902327999999997</v>
      </c>
      <c r="AN6" s="4">
        <f>IF(MID(AN1,3,2)="S1",'[1]ARC sites'!$G$21,IF(MID(AN1,3,2)="S2",'[1]ARC sites'!$G$20,IF(MID(AN1,3,2)="S3",'[1]ARC sites'!$G$16,IF(MID(AN1,3,2)="S4",'[1]ARC sites'!$G$15,IF(MID(AN1,3,2)="S5",'[1]ARC sites'!$G$13,2)))))</f>
        <v>-35.902327999999997</v>
      </c>
      <c r="AO6" s="4">
        <f>IF(MID(AO1,3,2)="S1",'[1]ARC sites'!$G$21,IF(MID(AO1,3,2)="S2",'[1]ARC sites'!$G$20,IF(MID(AO1,3,2)="S3",'[1]ARC sites'!$G$16,IF(MID(AO1,3,2)="S4",'[1]ARC sites'!$G$15,IF(MID(AO1,3,2)="S5",'[1]ARC sites'!$G$13,2)))))</f>
        <v>-35.852423000000002</v>
      </c>
      <c r="AP6" s="4">
        <f>IF(MID(AP1,3,2)="S1",'[1]ARC sites'!$G$21,IF(MID(AP1,3,2)="S2",'[1]ARC sites'!$G$20,IF(MID(AP1,3,2)="S3",'[1]ARC sites'!$G$16,IF(MID(AP1,3,2)="S4",'[1]ARC sites'!$G$15,IF(MID(AP1,3,2)="S5",'[1]ARC sites'!$G$13,2)))))</f>
        <v>-35.852423000000002</v>
      </c>
      <c r="AQ6" s="4">
        <f>IF(MID(AQ1,3,2)="S1",'[1]ARC sites'!$G$21,IF(MID(AQ1,3,2)="S2",'[1]ARC sites'!$G$20,IF(MID(AQ1,3,2)="S3",'[1]ARC sites'!$G$16,IF(MID(AQ1,3,2)="S4",'[1]ARC sites'!$G$15,IF(MID(AQ1,3,2)="S5",'[1]ARC sites'!$G$13,2)))))</f>
        <v>-35.852423000000002</v>
      </c>
      <c r="AR6" s="4">
        <f>IF(MID(AR1,3,2)="S1",'[1]ARC sites'!$G$21,IF(MID(AR1,3,2)="S2",'[1]ARC sites'!$G$20,IF(MID(AR1,3,2)="S3",'[1]ARC sites'!$G$16,IF(MID(AR1,3,2)="S4",'[1]ARC sites'!$G$15,IF(MID(AR1,3,2)="S5",'[1]ARC sites'!$G$13,2)))))</f>
        <v>-35.755324000000002</v>
      </c>
      <c r="AS6" s="4">
        <f>IF(MID(AS1,3,2)="S1",'[1]ARC sites'!$G$21,IF(MID(AS1,3,2)="S2",'[1]ARC sites'!$G$20,IF(MID(AS1,3,2)="S3",'[1]ARC sites'!$G$16,IF(MID(AS1,3,2)="S4",'[1]ARC sites'!$G$15,IF(MID(AS1,3,2)="S5",'[1]ARC sites'!$G$13,2)))))</f>
        <v>-35.755324000000002</v>
      </c>
      <c r="AT6" s="4">
        <f>IF(MID(AT1,3,2)="S1",'[1]ARC sites'!$G$21,IF(MID(AT1,3,2)="S2",'[1]ARC sites'!$G$20,IF(MID(AT1,3,2)="S3",'[1]ARC sites'!$G$16,IF(MID(AT1,3,2)="S4",'[1]ARC sites'!$G$15,IF(MID(AT1,3,2)="S5",'[1]ARC sites'!$G$13,2)))))</f>
        <v>-35.755324000000002</v>
      </c>
      <c r="AU6" s="4">
        <f>IF(MID(AU1,3,2)="S1",'[1]ARC sites'!$G$21,IF(MID(AU1,3,2)="S2",'[1]ARC sites'!$G$20,IF(MID(AU1,3,2)="S3",'[1]ARC sites'!$G$16,IF(MID(AU1,3,2)="S4",'[1]ARC sites'!$G$15,IF(MID(AU1,3,2)="S5",'[1]ARC sites'!$G$13,2)))))</f>
        <v>-36.119649000000003</v>
      </c>
      <c r="AV6" s="4">
        <f>IF(MID(AV1,3,2)="S1",'[1]ARC sites'!$G$21,IF(MID(AV1,3,2)="S2",'[1]ARC sites'!$G$20,IF(MID(AV1,3,2)="S3",'[1]ARC sites'!$G$16,IF(MID(AV1,3,2)="S4",'[1]ARC sites'!$G$15,IF(MID(AV1,3,2)="S5",'[1]ARC sites'!$G$13,2)))))</f>
        <v>-36.119649000000003</v>
      </c>
      <c r="AW6" s="4">
        <f>IF(MID(AW1,3,2)="S1",'[1]ARC sites'!$G$21,IF(MID(AW1,3,2)="S2",'[1]ARC sites'!$G$20,IF(MID(AW1,3,2)="S3",'[1]ARC sites'!$G$16,IF(MID(AW1,3,2)="S4",'[1]ARC sites'!$G$15,IF(MID(AW1,3,2)="S5",'[1]ARC sites'!$G$13,2)))))</f>
        <v>-36.119649000000003</v>
      </c>
      <c r="AX6" s="4">
        <f>IF(MID(AX1,3,2)="S1",'[1]ARC sites'!$G$21,IF(MID(AX1,3,2)="S2",'[1]ARC sites'!$G$20,IF(MID(AX1,3,2)="S3",'[1]ARC sites'!$G$16,IF(MID(AX1,3,2)="S4",'[1]ARC sites'!$G$15,IF(MID(AX1,3,2)="S5",'[1]ARC sites'!$G$13,2)))))</f>
        <v>-36.059016999999997</v>
      </c>
      <c r="AY6" s="4">
        <f>IF(MID(AY1,3,2)="S1",'[1]ARC sites'!$G$21,IF(MID(AY1,3,2)="S2",'[1]ARC sites'!$G$20,IF(MID(AY1,3,2)="S3",'[1]ARC sites'!$G$16,IF(MID(AY1,3,2)="S4",'[1]ARC sites'!$G$15,IF(MID(AY1,3,2)="S5",'[1]ARC sites'!$G$13,2)))))</f>
        <v>-36.059016999999997</v>
      </c>
      <c r="AZ6" s="4">
        <f>IF(MID(AZ1,3,2)="S1",'[1]ARC sites'!$G$21,IF(MID(AZ1,3,2)="S2",'[1]ARC sites'!$G$20,IF(MID(AZ1,3,2)="S3",'[1]ARC sites'!$G$16,IF(MID(AZ1,3,2)="S4",'[1]ARC sites'!$G$15,IF(MID(AZ1,3,2)="S5",'[1]ARC sites'!$G$13,2)))))</f>
        <v>-36.059016999999997</v>
      </c>
      <c r="BA6" s="4">
        <f>IF(MID(BA1,3,2)="S1",'[1]ARC sites'!$G$21,IF(MID(BA1,3,2)="S2",'[1]ARC sites'!$G$20,IF(MID(BA1,3,2)="S3",'[1]ARC sites'!$G$16,IF(MID(BA1,3,2)="S4",'[1]ARC sites'!$G$15,IF(MID(BA1,3,2)="S5",'[1]ARC sites'!$G$13,2)))))</f>
        <v>-35.902327999999997</v>
      </c>
      <c r="BB6" s="4">
        <f>IF(MID(BB1,3,2)="S1",'[1]ARC sites'!$G$21,IF(MID(BB1,3,2)="S2",'[1]ARC sites'!$G$20,IF(MID(BB1,3,2)="S3",'[1]ARC sites'!$G$16,IF(MID(BB1,3,2)="S4",'[1]ARC sites'!$G$15,IF(MID(BB1,3,2)="S5",'[1]ARC sites'!$G$13,2)))))</f>
        <v>-35.902327999999997</v>
      </c>
      <c r="BC6" s="4">
        <f>IF(MID(BC1,3,2)="S1",'[1]ARC sites'!$G$21,IF(MID(BC1,3,2)="S2",'[1]ARC sites'!$G$20,IF(MID(BC1,3,2)="S3",'[1]ARC sites'!$G$16,IF(MID(BC1,3,2)="S4",'[1]ARC sites'!$G$15,IF(MID(BC1,3,2)="S5",'[1]ARC sites'!$G$13,2)))))</f>
        <v>-35.902327999999997</v>
      </c>
      <c r="BD6" s="4">
        <f>IF(MID(BD1,3,2)="S1",'[1]ARC sites'!$G$21,IF(MID(BD1,3,2)="S2",'[1]ARC sites'!$G$20,IF(MID(BD1,3,2)="S3",'[1]ARC sites'!$G$16,IF(MID(BD1,3,2)="S4",'[1]ARC sites'!$G$15,IF(MID(BD1,3,2)="S5",'[1]ARC sites'!$G$13,2)))))</f>
        <v>-35.852423000000002</v>
      </c>
      <c r="BE6" s="4">
        <f>IF(MID(BE1,3,2)="S1",'[1]ARC sites'!$G$21,IF(MID(BE1,3,2)="S2",'[1]ARC sites'!$G$20,IF(MID(BE1,3,2)="S3",'[1]ARC sites'!$G$16,IF(MID(BE1,3,2)="S4",'[1]ARC sites'!$G$15,IF(MID(BE1,3,2)="S5",'[1]ARC sites'!$G$13,2)))))</f>
        <v>-35.852423000000002</v>
      </c>
      <c r="BF6" s="4">
        <f>IF(MID(BF1,3,2)="S1",'[1]ARC sites'!$G$21,IF(MID(BF1,3,2)="S2",'[1]ARC sites'!$G$20,IF(MID(BF1,3,2)="S3",'[1]ARC sites'!$G$16,IF(MID(BF1,3,2)="S4",'[1]ARC sites'!$G$15,IF(MID(BF1,3,2)="S5",'[1]ARC sites'!$G$13,2)))))</f>
        <v>-35.852423000000002</v>
      </c>
      <c r="BG6" s="4">
        <f>IF(MID(BG1,3,2)="S1",'[1]ARC sites'!$G$21,IF(MID(BG1,3,2)="S2",'[1]ARC sites'!$G$20,IF(MID(BG1,3,2)="S3",'[1]ARC sites'!$G$16,IF(MID(BG1,3,2)="S4",'[1]ARC sites'!$G$15,IF(MID(BG1,3,2)="S5",'[1]ARC sites'!$G$13,2)))))</f>
        <v>-35.755324000000002</v>
      </c>
      <c r="BH6" s="4">
        <f>IF(MID(BH1,3,2)="S1",'[1]ARC sites'!$G$21,IF(MID(BH1,3,2)="S2",'[1]ARC sites'!$G$20,IF(MID(BH1,3,2)="S3",'[1]ARC sites'!$G$16,IF(MID(BH1,3,2)="S4",'[1]ARC sites'!$G$15,IF(MID(BH1,3,2)="S5",'[1]ARC sites'!$G$13,2)))))</f>
        <v>-35.755324000000002</v>
      </c>
      <c r="BI6" s="4">
        <f>IF(MID(BI1,3,2)="S1",'[1]ARC sites'!$G$21,IF(MID(BI1,3,2)="S2",'[1]ARC sites'!$G$20,IF(MID(BI1,3,2)="S3",'[1]ARC sites'!$G$16,IF(MID(BI1,3,2)="S4",'[1]ARC sites'!$G$15,IF(MID(BI1,3,2)="S5",'[1]ARC sites'!$G$13,2)))))</f>
        <v>-35.755324000000002</v>
      </c>
    </row>
    <row r="7" spans="1:61" x14ac:dyDescent="0.25">
      <c r="A7" s="2" t="s">
        <v>80</v>
      </c>
      <c r="B7" s="4">
        <f>IF(MID(B1,3,2)="S1",'[1]ARC sites'!$H$21,IF(MID(B1,3,2)="S2",'[1]ARC sites'!$H$20,IF(MID(B1,3,2)="S3",'[1]ARC sites'!$H$16,IF(MID(B1,3,2)="S4",'[1]ARC sites'!$H$15,IF(MID(B1,3,2)="S5",'[1]ARC sites'!$H$13,2)))))</f>
        <v>139.63839300000001</v>
      </c>
      <c r="C7" s="4">
        <f>IF(MID(C1,3,2)="S1",'[1]ARC sites'!$H$21,IF(MID(C1,3,2)="S2",'[1]ARC sites'!$H$20,IF(MID(C1,3,2)="S3",'[1]ARC sites'!$H$16,IF(MID(C1,3,2)="S4",'[1]ARC sites'!$H$15,IF(MID(C1,3,2)="S5",'[1]ARC sites'!$H$13,2)))))</f>
        <v>139.63839300000001</v>
      </c>
      <c r="D7" s="4">
        <f>IF(MID(D1,3,2)="S1",'[1]ARC sites'!$H$21,IF(MID(D1,3,2)="S2",'[1]ARC sites'!$H$20,IF(MID(D1,3,2)="S3",'[1]ARC sites'!$H$16,IF(MID(D1,3,2)="S4",'[1]ARC sites'!$H$15,IF(MID(D1,3,2)="S5",'[1]ARC sites'!$H$13,2)))))</f>
        <v>139.63839300000001</v>
      </c>
      <c r="E7" s="4">
        <f>IF(MID(E1,3,2)="S1",'[1]ARC sites'!$H$21,IF(MID(E1,3,2)="S2",'[1]ARC sites'!$H$20,IF(MID(E1,3,2)="S3",'[1]ARC sites'!$H$16,IF(MID(E1,3,2)="S4",'[1]ARC sites'!$H$15,IF(MID(E1,3,2)="S5",'[1]ARC sites'!$H$13,2)))))</f>
        <v>139.58580900000001</v>
      </c>
      <c r="F7" s="4">
        <f>IF(MID(F1,3,2)="S1",'[1]ARC sites'!$H$21,IF(MID(F1,3,2)="S2",'[1]ARC sites'!$H$20,IF(MID(F1,3,2)="S3",'[1]ARC sites'!$H$16,IF(MID(F1,3,2)="S4",'[1]ARC sites'!$H$15,IF(MID(F1,3,2)="S5",'[1]ARC sites'!$H$13,2)))))</f>
        <v>139.58580900000001</v>
      </c>
      <c r="G7" s="4">
        <f>IF(MID(G1,3,2)="S1",'[1]ARC sites'!$H$21,IF(MID(G1,3,2)="S2",'[1]ARC sites'!$H$20,IF(MID(G1,3,2)="S3",'[1]ARC sites'!$H$16,IF(MID(G1,3,2)="S4",'[1]ARC sites'!$H$15,IF(MID(G1,3,2)="S5",'[1]ARC sites'!$H$13,2)))))</f>
        <v>139.58580900000001</v>
      </c>
      <c r="H7" s="4">
        <f>IF(MID(H1,3,2)="S1",'[1]ARC sites'!$H$21,IF(MID(H1,3,2)="S2",'[1]ARC sites'!$H$20,IF(MID(H1,3,2)="S3",'[1]ARC sites'!$H$16,IF(MID(H1,3,2)="S4",'[1]ARC sites'!$H$15,IF(MID(H1,3,2)="S5",'[1]ARC sites'!$H$13,2)))))</f>
        <v>139.398428</v>
      </c>
      <c r="I7" s="4">
        <f>IF(MID(I1,3,2)="S1",'[1]ARC sites'!$H$21,IF(MID(I1,3,2)="S2",'[1]ARC sites'!$H$20,IF(MID(I1,3,2)="S3",'[1]ARC sites'!$H$16,IF(MID(I1,3,2)="S4",'[1]ARC sites'!$H$15,IF(MID(I1,3,2)="S5",'[1]ARC sites'!$H$13,2)))))</f>
        <v>139.398428</v>
      </c>
      <c r="J7" s="4">
        <f>IF(MID(J1,3,2)="S1",'[1]ARC sites'!$H$21,IF(MID(J1,3,2)="S2",'[1]ARC sites'!$H$20,IF(MID(J1,3,2)="S3",'[1]ARC sites'!$H$16,IF(MID(J1,3,2)="S4",'[1]ARC sites'!$H$15,IF(MID(J1,3,2)="S5",'[1]ARC sites'!$H$13,2)))))</f>
        <v>139.398428</v>
      </c>
      <c r="K7" s="4">
        <f>IF(MID(K1,3,2)="S1",'[1]ARC sites'!$H$21,IF(MID(K1,3,2)="S2",'[1]ARC sites'!$H$20,IF(MID(K1,3,2)="S3",'[1]ARC sites'!$H$16,IF(MID(K1,3,2)="S4",'[1]ARC sites'!$H$15,IF(MID(K1,3,2)="S5",'[1]ARC sites'!$H$13,2)))))</f>
        <v>139.384897</v>
      </c>
      <c r="L7" s="4">
        <f>IF(MID(L1,3,2)="S1",'[1]ARC sites'!$H$21,IF(MID(L1,3,2)="S2",'[1]ARC sites'!$H$20,IF(MID(L1,3,2)="S3",'[1]ARC sites'!$H$16,IF(MID(L1,3,2)="S4",'[1]ARC sites'!$H$15,IF(MID(L1,3,2)="S5",'[1]ARC sites'!$H$13,2)))))</f>
        <v>139.384897</v>
      </c>
      <c r="M7" s="4">
        <f>IF(MID(M1,3,2)="S1",'[1]ARC sites'!$H$21,IF(MID(M1,3,2)="S2",'[1]ARC sites'!$H$20,IF(MID(M1,3,2)="S3",'[1]ARC sites'!$H$16,IF(MID(M1,3,2)="S4",'[1]ARC sites'!$H$15,IF(MID(M1,3,2)="S5",'[1]ARC sites'!$H$13,2)))))</f>
        <v>139.384897</v>
      </c>
      <c r="N7" s="4">
        <f>IF(MID(N1,3,2)="S1",'[1]ARC sites'!$H$21,IF(MID(N1,3,2)="S2",'[1]ARC sites'!$H$20,IF(MID(N1,3,2)="S3",'[1]ARC sites'!$H$16,IF(MID(N1,3,2)="S4",'[1]ARC sites'!$H$15,IF(MID(N1,3,2)="S5",'[1]ARC sites'!$H$13,2)))))</f>
        <v>139.26292900000001</v>
      </c>
      <c r="O7" s="4">
        <f>IF(MID(O1,3,2)="S1",'[1]ARC sites'!$H$21,IF(MID(O1,3,2)="S2",'[1]ARC sites'!$H$20,IF(MID(O1,3,2)="S3",'[1]ARC sites'!$H$16,IF(MID(O1,3,2)="S4",'[1]ARC sites'!$H$15,IF(MID(O1,3,2)="S5",'[1]ARC sites'!$H$13,2)))))</f>
        <v>139.26292900000001</v>
      </c>
      <c r="P7" s="4">
        <f>IF(MID(P1,3,2)="S1",'[1]ARC sites'!$H$21,IF(MID(P1,3,2)="S2",'[1]ARC sites'!$H$20,IF(MID(P1,3,2)="S3",'[1]ARC sites'!$H$16,IF(MID(P1,3,2)="S4",'[1]ARC sites'!$H$15,IF(MID(P1,3,2)="S5",'[1]ARC sites'!$H$13,2)))))</f>
        <v>139.26292900000001</v>
      </c>
      <c r="Q7" s="4">
        <f>IF(MID(Q1,3,2)="S1",'[1]ARC sites'!$H$21,IF(MID(Q1,3,2)="S2",'[1]ARC sites'!$H$20,IF(MID(Q1,3,2)="S3",'[1]ARC sites'!$H$16,IF(MID(Q1,3,2)="S4",'[1]ARC sites'!$H$15,IF(MID(Q1,3,2)="S5",'[1]ARC sites'!$H$13,2)))))</f>
        <v>139.63839300000001</v>
      </c>
      <c r="R7" s="4">
        <f>IF(MID(R1,3,2)="S1",'[1]ARC sites'!$H$21,IF(MID(R1,3,2)="S2",'[1]ARC sites'!$H$20,IF(MID(R1,3,2)="S3",'[1]ARC sites'!$H$16,IF(MID(R1,3,2)="S4",'[1]ARC sites'!$H$15,IF(MID(R1,3,2)="S5",'[1]ARC sites'!$H$13,2)))))</f>
        <v>139.63839300000001</v>
      </c>
      <c r="S7" s="4">
        <f>IF(MID(S1,3,2)="S1",'[1]ARC sites'!$H$21,IF(MID(S1,3,2)="S2",'[1]ARC sites'!$H$20,IF(MID(S1,3,2)="S3",'[1]ARC sites'!$H$16,IF(MID(S1,3,2)="S4",'[1]ARC sites'!$H$15,IF(MID(S1,3,2)="S5",'[1]ARC sites'!$H$13,2)))))</f>
        <v>139.63839300000001</v>
      </c>
      <c r="T7" s="4">
        <f>IF(MID(T1,3,2)="S1",'[1]ARC sites'!$H$21,IF(MID(T1,3,2)="S2",'[1]ARC sites'!$H$20,IF(MID(T1,3,2)="S3",'[1]ARC sites'!$H$16,IF(MID(T1,3,2)="S4",'[1]ARC sites'!$H$15,IF(MID(T1,3,2)="S5",'[1]ARC sites'!$H$13,2)))))</f>
        <v>139.58580900000001</v>
      </c>
      <c r="U7" s="4">
        <f>IF(MID(U1,3,2)="S1",'[1]ARC sites'!$H$21,IF(MID(U1,3,2)="S2",'[1]ARC sites'!$H$20,IF(MID(U1,3,2)="S3",'[1]ARC sites'!$H$16,IF(MID(U1,3,2)="S4",'[1]ARC sites'!$H$15,IF(MID(U1,3,2)="S5",'[1]ARC sites'!$H$13,2)))))</f>
        <v>139.58580900000001</v>
      </c>
      <c r="V7" s="4">
        <f>IF(MID(V1,3,2)="S1",'[1]ARC sites'!$H$21,IF(MID(V1,3,2)="S2",'[1]ARC sites'!$H$20,IF(MID(V1,3,2)="S3",'[1]ARC sites'!$H$16,IF(MID(V1,3,2)="S4",'[1]ARC sites'!$H$15,IF(MID(V1,3,2)="S5",'[1]ARC sites'!$H$13,2)))))</f>
        <v>139.58580900000001</v>
      </c>
      <c r="W7" s="4">
        <f>IF(MID(W1,3,2)="S1",'[1]ARC sites'!$H$21,IF(MID(W1,3,2)="S2",'[1]ARC sites'!$H$20,IF(MID(W1,3,2)="S3",'[1]ARC sites'!$H$16,IF(MID(W1,3,2)="S4",'[1]ARC sites'!$H$15,IF(MID(W1,3,2)="S5",'[1]ARC sites'!$H$13,2)))))</f>
        <v>139.398428</v>
      </c>
      <c r="X7" s="4">
        <f>IF(MID(X1,3,2)="S1",'[1]ARC sites'!$H$21,IF(MID(X1,3,2)="S2",'[1]ARC sites'!$H$20,IF(MID(X1,3,2)="S3",'[1]ARC sites'!$H$16,IF(MID(X1,3,2)="S4",'[1]ARC sites'!$H$15,IF(MID(X1,3,2)="S5",'[1]ARC sites'!$H$13,2)))))</f>
        <v>139.398428</v>
      </c>
      <c r="Y7" s="4">
        <f>IF(MID(Y1,3,2)="S1",'[1]ARC sites'!$H$21,IF(MID(Y1,3,2)="S2",'[1]ARC sites'!$H$20,IF(MID(Y1,3,2)="S3",'[1]ARC sites'!$H$16,IF(MID(Y1,3,2)="S4",'[1]ARC sites'!$H$15,IF(MID(Y1,3,2)="S5",'[1]ARC sites'!$H$13,2)))))</f>
        <v>139.398428</v>
      </c>
      <c r="Z7" s="4">
        <f>IF(MID(Z1,3,2)="S1",'[1]ARC sites'!$H$21,IF(MID(Z1,3,2)="S2",'[1]ARC sites'!$H$20,IF(MID(Z1,3,2)="S3",'[1]ARC sites'!$H$16,IF(MID(Z1,3,2)="S4",'[1]ARC sites'!$H$15,IF(MID(Z1,3,2)="S5",'[1]ARC sites'!$H$13,2)))))</f>
        <v>139.384897</v>
      </c>
      <c r="AA7" s="4">
        <f>IF(MID(AA1,3,2)="S1",'[1]ARC sites'!$H$21,IF(MID(AA1,3,2)="S2",'[1]ARC sites'!$H$20,IF(MID(AA1,3,2)="S3",'[1]ARC sites'!$H$16,IF(MID(AA1,3,2)="S4",'[1]ARC sites'!$H$15,IF(MID(AA1,3,2)="S5",'[1]ARC sites'!$H$13,2)))))</f>
        <v>139.384897</v>
      </c>
      <c r="AB7" s="4">
        <f>IF(MID(AB1,3,2)="S1",'[1]ARC sites'!$H$21,IF(MID(AB1,3,2)="S2",'[1]ARC sites'!$H$20,IF(MID(AB1,3,2)="S3",'[1]ARC sites'!$H$16,IF(MID(AB1,3,2)="S4",'[1]ARC sites'!$H$15,IF(MID(AB1,3,2)="S5",'[1]ARC sites'!$H$13,2)))))</f>
        <v>139.384897</v>
      </c>
      <c r="AC7" s="4">
        <f>IF(MID(AC1,3,2)="S1",'[1]ARC sites'!$H$21,IF(MID(AC1,3,2)="S2",'[1]ARC sites'!$H$20,IF(MID(AC1,3,2)="S3",'[1]ARC sites'!$H$16,IF(MID(AC1,3,2)="S4",'[1]ARC sites'!$H$15,IF(MID(AC1,3,2)="S5",'[1]ARC sites'!$H$13,2)))))</f>
        <v>139.26292900000001</v>
      </c>
      <c r="AD7" s="4">
        <f>IF(MID(AD1,3,2)="S1",'[1]ARC sites'!$H$21,IF(MID(AD1,3,2)="S2",'[1]ARC sites'!$H$20,IF(MID(AD1,3,2)="S3",'[1]ARC sites'!$H$16,IF(MID(AD1,3,2)="S4",'[1]ARC sites'!$H$15,IF(MID(AD1,3,2)="S5",'[1]ARC sites'!$H$13,2)))))</f>
        <v>139.26292900000001</v>
      </c>
      <c r="AE7" s="4">
        <f>IF(MID(AE1,3,2)="S1",'[1]ARC sites'!$H$21,IF(MID(AE1,3,2)="S2",'[1]ARC sites'!$H$20,IF(MID(AE1,3,2)="S3",'[1]ARC sites'!$H$16,IF(MID(AE1,3,2)="S4",'[1]ARC sites'!$H$15,IF(MID(AE1,3,2)="S5",'[1]ARC sites'!$H$13,2)))))</f>
        <v>139.26292900000001</v>
      </c>
      <c r="AF7" s="4">
        <f>IF(MID(AF1,3,2)="S1",'[1]ARC sites'!$H$21,IF(MID(AF1,3,2)="S2",'[1]ARC sites'!$H$20,IF(MID(AF1,3,2)="S3",'[1]ARC sites'!$H$16,IF(MID(AF1,3,2)="S4",'[1]ARC sites'!$H$15,IF(MID(AF1,3,2)="S5",'[1]ARC sites'!$H$13,2)))))</f>
        <v>139.63839300000001</v>
      </c>
      <c r="AG7" s="4">
        <f>IF(MID(AG1,3,2)="S1",'[1]ARC sites'!$H$21,IF(MID(AG1,3,2)="S2",'[1]ARC sites'!$H$20,IF(MID(AG1,3,2)="S3",'[1]ARC sites'!$H$16,IF(MID(AG1,3,2)="S4",'[1]ARC sites'!$H$15,IF(MID(AG1,3,2)="S5",'[1]ARC sites'!$H$13,2)))))</f>
        <v>139.63839300000001</v>
      </c>
      <c r="AH7" s="4">
        <f>IF(MID(AH1,3,2)="S1",'[1]ARC sites'!$H$21,IF(MID(AH1,3,2)="S2",'[1]ARC sites'!$H$20,IF(MID(AH1,3,2)="S3",'[1]ARC sites'!$H$16,IF(MID(AH1,3,2)="S4",'[1]ARC sites'!$H$15,IF(MID(AH1,3,2)="S5",'[1]ARC sites'!$H$13,2)))))</f>
        <v>139.63839300000001</v>
      </c>
      <c r="AI7" s="4">
        <f>IF(MID(AI1,3,2)="S1",'[1]ARC sites'!$H$21,IF(MID(AI1,3,2)="S2",'[1]ARC sites'!$H$20,IF(MID(AI1,3,2)="S3",'[1]ARC sites'!$H$16,IF(MID(AI1,3,2)="S4",'[1]ARC sites'!$H$15,IF(MID(AI1,3,2)="S5",'[1]ARC sites'!$H$13,2)))))</f>
        <v>139.58580900000001</v>
      </c>
      <c r="AJ7" s="4">
        <f>IF(MID(AJ1,3,2)="S1",'[1]ARC sites'!$H$21,IF(MID(AJ1,3,2)="S2",'[1]ARC sites'!$H$20,IF(MID(AJ1,3,2)="S3",'[1]ARC sites'!$H$16,IF(MID(AJ1,3,2)="S4",'[1]ARC sites'!$H$15,IF(MID(AJ1,3,2)="S5",'[1]ARC sites'!$H$13,2)))))</f>
        <v>139.58580900000001</v>
      </c>
      <c r="AK7" s="4">
        <f>IF(MID(AK1,3,2)="S1",'[1]ARC sites'!$H$21,IF(MID(AK1,3,2)="S2",'[1]ARC sites'!$H$20,IF(MID(AK1,3,2)="S3",'[1]ARC sites'!$H$16,IF(MID(AK1,3,2)="S4",'[1]ARC sites'!$H$15,IF(MID(AK1,3,2)="S5",'[1]ARC sites'!$H$13,2)))))</f>
        <v>139.58580900000001</v>
      </c>
      <c r="AL7" s="4">
        <f>IF(MID(AL1,3,2)="S1",'[1]ARC sites'!$H$21,IF(MID(AL1,3,2)="S2",'[1]ARC sites'!$H$20,IF(MID(AL1,3,2)="S3",'[1]ARC sites'!$H$16,IF(MID(AL1,3,2)="S4",'[1]ARC sites'!$H$15,IF(MID(AL1,3,2)="S5",'[1]ARC sites'!$H$13,2)))))</f>
        <v>139.398428</v>
      </c>
      <c r="AM7" s="4">
        <f>IF(MID(AM1,3,2)="S1",'[1]ARC sites'!$H$21,IF(MID(AM1,3,2)="S2",'[1]ARC sites'!$H$20,IF(MID(AM1,3,2)="S3",'[1]ARC sites'!$H$16,IF(MID(AM1,3,2)="S4",'[1]ARC sites'!$H$15,IF(MID(AM1,3,2)="S5",'[1]ARC sites'!$H$13,2)))))</f>
        <v>139.398428</v>
      </c>
      <c r="AN7" s="4">
        <f>IF(MID(AN1,3,2)="S1",'[1]ARC sites'!$H$21,IF(MID(AN1,3,2)="S2",'[1]ARC sites'!$H$20,IF(MID(AN1,3,2)="S3",'[1]ARC sites'!$H$16,IF(MID(AN1,3,2)="S4",'[1]ARC sites'!$H$15,IF(MID(AN1,3,2)="S5",'[1]ARC sites'!$H$13,2)))))</f>
        <v>139.398428</v>
      </c>
      <c r="AO7" s="4">
        <f>IF(MID(AO1,3,2)="S1",'[1]ARC sites'!$H$21,IF(MID(AO1,3,2)="S2",'[1]ARC sites'!$H$20,IF(MID(AO1,3,2)="S3",'[1]ARC sites'!$H$16,IF(MID(AO1,3,2)="S4",'[1]ARC sites'!$H$15,IF(MID(AO1,3,2)="S5",'[1]ARC sites'!$H$13,2)))))</f>
        <v>139.384897</v>
      </c>
      <c r="AP7" s="4">
        <f>IF(MID(AP1,3,2)="S1",'[1]ARC sites'!$H$21,IF(MID(AP1,3,2)="S2",'[1]ARC sites'!$H$20,IF(MID(AP1,3,2)="S3",'[1]ARC sites'!$H$16,IF(MID(AP1,3,2)="S4",'[1]ARC sites'!$H$15,IF(MID(AP1,3,2)="S5",'[1]ARC sites'!$H$13,2)))))</f>
        <v>139.384897</v>
      </c>
      <c r="AQ7" s="4">
        <f>IF(MID(AQ1,3,2)="S1",'[1]ARC sites'!$H$21,IF(MID(AQ1,3,2)="S2",'[1]ARC sites'!$H$20,IF(MID(AQ1,3,2)="S3",'[1]ARC sites'!$H$16,IF(MID(AQ1,3,2)="S4",'[1]ARC sites'!$H$15,IF(MID(AQ1,3,2)="S5",'[1]ARC sites'!$H$13,2)))))</f>
        <v>139.384897</v>
      </c>
      <c r="AR7" s="4">
        <f>IF(MID(AR1,3,2)="S1",'[1]ARC sites'!$H$21,IF(MID(AR1,3,2)="S2",'[1]ARC sites'!$H$20,IF(MID(AR1,3,2)="S3",'[1]ARC sites'!$H$16,IF(MID(AR1,3,2)="S4",'[1]ARC sites'!$H$15,IF(MID(AR1,3,2)="S5",'[1]ARC sites'!$H$13,2)))))</f>
        <v>139.26292900000001</v>
      </c>
      <c r="AS7" s="4">
        <f>IF(MID(AS1,3,2)="S1",'[1]ARC sites'!$H$21,IF(MID(AS1,3,2)="S2",'[1]ARC sites'!$H$20,IF(MID(AS1,3,2)="S3",'[1]ARC sites'!$H$16,IF(MID(AS1,3,2)="S4",'[1]ARC sites'!$H$15,IF(MID(AS1,3,2)="S5",'[1]ARC sites'!$H$13,2)))))</f>
        <v>139.26292900000001</v>
      </c>
      <c r="AT7" s="4">
        <f>IF(MID(AT1,3,2)="S1",'[1]ARC sites'!$H$21,IF(MID(AT1,3,2)="S2",'[1]ARC sites'!$H$20,IF(MID(AT1,3,2)="S3",'[1]ARC sites'!$H$16,IF(MID(AT1,3,2)="S4",'[1]ARC sites'!$H$15,IF(MID(AT1,3,2)="S5",'[1]ARC sites'!$H$13,2)))))</f>
        <v>139.26292900000001</v>
      </c>
      <c r="AU7" s="4">
        <f>IF(MID(AU1,3,2)="S1",'[1]ARC sites'!$H$21,IF(MID(AU1,3,2)="S2",'[1]ARC sites'!$H$20,IF(MID(AU1,3,2)="S3",'[1]ARC sites'!$H$16,IF(MID(AU1,3,2)="S4",'[1]ARC sites'!$H$15,IF(MID(AU1,3,2)="S5",'[1]ARC sites'!$H$13,2)))))</f>
        <v>139.63839300000001</v>
      </c>
      <c r="AV7" s="4">
        <f>IF(MID(AV1,3,2)="S1",'[1]ARC sites'!$H$21,IF(MID(AV1,3,2)="S2",'[1]ARC sites'!$H$20,IF(MID(AV1,3,2)="S3",'[1]ARC sites'!$H$16,IF(MID(AV1,3,2)="S4",'[1]ARC sites'!$H$15,IF(MID(AV1,3,2)="S5",'[1]ARC sites'!$H$13,2)))))</f>
        <v>139.63839300000001</v>
      </c>
      <c r="AW7" s="4">
        <f>IF(MID(AW1,3,2)="S1",'[1]ARC sites'!$H$21,IF(MID(AW1,3,2)="S2",'[1]ARC sites'!$H$20,IF(MID(AW1,3,2)="S3",'[1]ARC sites'!$H$16,IF(MID(AW1,3,2)="S4",'[1]ARC sites'!$H$15,IF(MID(AW1,3,2)="S5",'[1]ARC sites'!$H$13,2)))))</f>
        <v>139.63839300000001</v>
      </c>
      <c r="AX7" s="4">
        <f>IF(MID(AX1,3,2)="S1",'[1]ARC sites'!$H$21,IF(MID(AX1,3,2)="S2",'[1]ARC sites'!$H$20,IF(MID(AX1,3,2)="S3",'[1]ARC sites'!$H$16,IF(MID(AX1,3,2)="S4",'[1]ARC sites'!$H$15,IF(MID(AX1,3,2)="S5",'[1]ARC sites'!$H$13,2)))))</f>
        <v>139.58580900000001</v>
      </c>
      <c r="AY7" s="4">
        <f>IF(MID(AY1,3,2)="S1",'[1]ARC sites'!$H$21,IF(MID(AY1,3,2)="S2",'[1]ARC sites'!$H$20,IF(MID(AY1,3,2)="S3",'[1]ARC sites'!$H$16,IF(MID(AY1,3,2)="S4",'[1]ARC sites'!$H$15,IF(MID(AY1,3,2)="S5",'[1]ARC sites'!$H$13,2)))))</f>
        <v>139.58580900000001</v>
      </c>
      <c r="AZ7" s="4">
        <f>IF(MID(AZ1,3,2)="S1",'[1]ARC sites'!$H$21,IF(MID(AZ1,3,2)="S2",'[1]ARC sites'!$H$20,IF(MID(AZ1,3,2)="S3",'[1]ARC sites'!$H$16,IF(MID(AZ1,3,2)="S4",'[1]ARC sites'!$H$15,IF(MID(AZ1,3,2)="S5",'[1]ARC sites'!$H$13,2)))))</f>
        <v>139.58580900000001</v>
      </c>
      <c r="BA7" s="4">
        <f>IF(MID(BA1,3,2)="S1",'[1]ARC sites'!$H$21,IF(MID(BA1,3,2)="S2",'[1]ARC sites'!$H$20,IF(MID(BA1,3,2)="S3",'[1]ARC sites'!$H$16,IF(MID(BA1,3,2)="S4",'[1]ARC sites'!$H$15,IF(MID(BA1,3,2)="S5",'[1]ARC sites'!$H$13,2)))))</f>
        <v>139.398428</v>
      </c>
      <c r="BB7" s="4">
        <f>IF(MID(BB1,3,2)="S1",'[1]ARC sites'!$H$21,IF(MID(BB1,3,2)="S2",'[1]ARC sites'!$H$20,IF(MID(BB1,3,2)="S3",'[1]ARC sites'!$H$16,IF(MID(BB1,3,2)="S4",'[1]ARC sites'!$H$15,IF(MID(BB1,3,2)="S5",'[1]ARC sites'!$H$13,2)))))</f>
        <v>139.398428</v>
      </c>
      <c r="BC7" s="4">
        <f>IF(MID(BC1,3,2)="S1",'[1]ARC sites'!$H$21,IF(MID(BC1,3,2)="S2",'[1]ARC sites'!$H$20,IF(MID(BC1,3,2)="S3",'[1]ARC sites'!$H$16,IF(MID(BC1,3,2)="S4",'[1]ARC sites'!$H$15,IF(MID(BC1,3,2)="S5",'[1]ARC sites'!$H$13,2)))))</f>
        <v>139.398428</v>
      </c>
      <c r="BD7" s="4">
        <f>IF(MID(BD1,3,2)="S1",'[1]ARC sites'!$H$21,IF(MID(BD1,3,2)="S2",'[1]ARC sites'!$H$20,IF(MID(BD1,3,2)="S3",'[1]ARC sites'!$H$16,IF(MID(BD1,3,2)="S4",'[1]ARC sites'!$H$15,IF(MID(BD1,3,2)="S5",'[1]ARC sites'!$H$13,2)))))</f>
        <v>139.384897</v>
      </c>
      <c r="BE7" s="4">
        <f>IF(MID(BE1,3,2)="S1",'[1]ARC sites'!$H$21,IF(MID(BE1,3,2)="S2",'[1]ARC sites'!$H$20,IF(MID(BE1,3,2)="S3",'[1]ARC sites'!$H$16,IF(MID(BE1,3,2)="S4",'[1]ARC sites'!$H$15,IF(MID(BE1,3,2)="S5",'[1]ARC sites'!$H$13,2)))))</f>
        <v>139.384897</v>
      </c>
      <c r="BF7" s="4">
        <f>IF(MID(BF1,3,2)="S1",'[1]ARC sites'!$H$21,IF(MID(BF1,3,2)="S2",'[1]ARC sites'!$H$20,IF(MID(BF1,3,2)="S3",'[1]ARC sites'!$H$16,IF(MID(BF1,3,2)="S4",'[1]ARC sites'!$H$15,IF(MID(BF1,3,2)="S5",'[1]ARC sites'!$H$13,2)))))</f>
        <v>139.384897</v>
      </c>
      <c r="BG7" s="4">
        <f>IF(MID(BG1,3,2)="S1",'[1]ARC sites'!$H$21,IF(MID(BG1,3,2)="S2",'[1]ARC sites'!$H$20,IF(MID(BG1,3,2)="S3",'[1]ARC sites'!$H$16,IF(MID(BG1,3,2)="S4",'[1]ARC sites'!$H$15,IF(MID(BG1,3,2)="S5",'[1]ARC sites'!$H$13,2)))))</f>
        <v>139.26292900000001</v>
      </c>
      <c r="BH7" s="4">
        <f>IF(MID(BH1,3,2)="S1",'[1]ARC sites'!$H$21,IF(MID(BH1,3,2)="S2",'[1]ARC sites'!$H$20,IF(MID(BH1,3,2)="S3",'[1]ARC sites'!$H$16,IF(MID(BH1,3,2)="S4",'[1]ARC sites'!$H$15,IF(MID(BH1,3,2)="S5",'[1]ARC sites'!$H$13,2)))))</f>
        <v>139.26292900000001</v>
      </c>
      <c r="BI7" s="4">
        <f>IF(MID(BI1,3,2)="S1",'[1]ARC sites'!$H$21,IF(MID(BI1,3,2)="S2",'[1]ARC sites'!$H$20,IF(MID(BI1,3,2)="S3",'[1]ARC sites'!$H$16,IF(MID(BI1,3,2)="S4",'[1]ARC sites'!$H$15,IF(MID(BI1,3,2)="S5",'[1]ARC sites'!$H$13,2)))))</f>
        <v>139.26292900000001</v>
      </c>
    </row>
    <row r="8" spans="1:61" x14ac:dyDescent="0.25">
      <c r="A8" s="2" t="s">
        <v>88</v>
      </c>
      <c r="B8" t="s">
        <v>62</v>
      </c>
      <c r="C8" t="s">
        <v>62</v>
      </c>
      <c r="D8" t="s">
        <v>62</v>
      </c>
      <c r="E8" t="s">
        <v>62</v>
      </c>
      <c r="F8" t="s">
        <v>62</v>
      </c>
      <c r="G8" t="s">
        <v>62</v>
      </c>
      <c r="H8" t="s">
        <v>62</v>
      </c>
      <c r="I8" t="s">
        <v>62</v>
      </c>
      <c r="J8" t="s">
        <v>62</v>
      </c>
      <c r="K8" t="s">
        <v>62</v>
      </c>
      <c r="L8" t="s">
        <v>62</v>
      </c>
      <c r="M8" t="s">
        <v>62</v>
      </c>
      <c r="N8" t="s">
        <v>62</v>
      </c>
      <c r="O8" t="s">
        <v>62</v>
      </c>
      <c r="P8" t="s">
        <v>62</v>
      </c>
      <c r="Q8" t="s">
        <v>62</v>
      </c>
      <c r="R8" t="s">
        <v>62</v>
      </c>
      <c r="S8" t="s">
        <v>62</v>
      </c>
      <c r="T8" t="s">
        <v>62</v>
      </c>
      <c r="U8" t="s">
        <v>62</v>
      </c>
      <c r="V8" t="s">
        <v>62</v>
      </c>
      <c r="W8" t="s">
        <v>62</v>
      </c>
      <c r="X8" t="s">
        <v>62</v>
      </c>
      <c r="Y8" t="s">
        <v>62</v>
      </c>
      <c r="Z8" t="s">
        <v>62</v>
      </c>
      <c r="AA8" t="s">
        <v>62</v>
      </c>
      <c r="AB8" t="s">
        <v>62</v>
      </c>
      <c r="AC8" t="s">
        <v>62</v>
      </c>
      <c r="AD8" t="s">
        <v>62</v>
      </c>
      <c r="AE8" t="s">
        <v>62</v>
      </c>
      <c r="AF8" t="s">
        <v>63</v>
      </c>
      <c r="AG8" t="s">
        <v>63</v>
      </c>
      <c r="AH8" t="s">
        <v>63</v>
      </c>
      <c r="AI8" t="s">
        <v>63</v>
      </c>
      <c r="AJ8" t="s">
        <v>63</v>
      </c>
      <c r="AK8" t="s">
        <v>63</v>
      </c>
      <c r="AL8" t="s">
        <v>63</v>
      </c>
      <c r="AM8" t="s">
        <v>63</v>
      </c>
      <c r="AN8" t="s">
        <v>63</v>
      </c>
      <c r="AO8" t="s">
        <v>63</v>
      </c>
      <c r="AP8" t="s">
        <v>63</v>
      </c>
      <c r="AQ8" t="s">
        <v>63</v>
      </c>
      <c r="AR8" t="s">
        <v>63</v>
      </c>
      <c r="AS8" t="s">
        <v>63</v>
      </c>
      <c r="AT8" t="s">
        <v>63</v>
      </c>
      <c r="AU8" t="s">
        <v>63</v>
      </c>
      <c r="AV8" t="s">
        <v>63</v>
      </c>
      <c r="AW8" t="s">
        <v>63</v>
      </c>
      <c r="AX8" t="s">
        <v>63</v>
      </c>
      <c r="AY8" t="s">
        <v>63</v>
      </c>
      <c r="AZ8" t="s">
        <v>63</v>
      </c>
      <c r="BA8" t="s">
        <v>62</v>
      </c>
      <c r="BB8" t="s">
        <v>62</v>
      </c>
      <c r="BC8" t="s">
        <v>62</v>
      </c>
      <c r="BD8" t="s">
        <v>62</v>
      </c>
      <c r="BE8" t="s">
        <v>62</v>
      </c>
      <c r="BF8" t="s">
        <v>62</v>
      </c>
      <c r="BG8" t="s">
        <v>62</v>
      </c>
      <c r="BH8" t="s">
        <v>62</v>
      </c>
      <c r="BI8" t="s">
        <v>62</v>
      </c>
    </row>
    <row r="9" spans="1:61" x14ac:dyDescent="0.25">
      <c r="A9" s="2" t="s">
        <v>89</v>
      </c>
      <c r="B9" t="s">
        <v>64</v>
      </c>
      <c r="C9" t="s">
        <v>64</v>
      </c>
      <c r="D9" t="s">
        <v>64</v>
      </c>
      <c r="E9" t="s">
        <v>64</v>
      </c>
      <c r="F9" t="s">
        <v>64</v>
      </c>
      <c r="G9" t="s">
        <v>64</v>
      </c>
      <c r="H9" t="s">
        <v>64</v>
      </c>
      <c r="I9" t="s">
        <v>64</v>
      </c>
      <c r="J9" t="s">
        <v>64</v>
      </c>
      <c r="K9" t="s">
        <v>64</v>
      </c>
      <c r="L9" t="s">
        <v>64</v>
      </c>
      <c r="M9" t="s">
        <v>64</v>
      </c>
      <c r="N9" t="s">
        <v>64</v>
      </c>
      <c r="O9" t="s">
        <v>64</v>
      </c>
      <c r="P9" t="s">
        <v>64</v>
      </c>
      <c r="Q9" t="s">
        <v>64</v>
      </c>
      <c r="R9" t="s">
        <v>64</v>
      </c>
      <c r="S9" t="s">
        <v>64</v>
      </c>
      <c r="T9" t="s">
        <v>64</v>
      </c>
      <c r="U9" t="s">
        <v>64</v>
      </c>
      <c r="V9" t="s">
        <v>64</v>
      </c>
      <c r="W9" t="s">
        <v>64</v>
      </c>
      <c r="X9" t="s">
        <v>64</v>
      </c>
      <c r="Y9" t="s">
        <v>64</v>
      </c>
      <c r="Z9" t="s">
        <v>64</v>
      </c>
      <c r="AA9" t="s">
        <v>64</v>
      </c>
      <c r="AB9" t="s">
        <v>64</v>
      </c>
      <c r="AC9" t="s">
        <v>64</v>
      </c>
      <c r="AD9" t="s">
        <v>64</v>
      </c>
      <c r="AE9" t="s">
        <v>64</v>
      </c>
      <c r="AF9" t="s">
        <v>64</v>
      </c>
      <c r="AG9" t="s">
        <v>64</v>
      </c>
      <c r="AH9" t="s">
        <v>64</v>
      </c>
      <c r="AI9" t="s">
        <v>64</v>
      </c>
      <c r="AJ9" t="s">
        <v>64</v>
      </c>
      <c r="AK9" t="s">
        <v>64</v>
      </c>
      <c r="AL9" t="s">
        <v>64</v>
      </c>
      <c r="AM9" t="s">
        <v>64</v>
      </c>
      <c r="AN9" t="s">
        <v>64</v>
      </c>
      <c r="AO9" t="s">
        <v>64</v>
      </c>
      <c r="AP9" t="s">
        <v>64</v>
      </c>
      <c r="AQ9" t="s">
        <v>64</v>
      </c>
      <c r="AR9" t="s">
        <v>64</v>
      </c>
      <c r="AS9" t="s">
        <v>64</v>
      </c>
      <c r="AT9" t="s">
        <v>64</v>
      </c>
      <c r="AU9" t="s">
        <v>65</v>
      </c>
      <c r="AV9" t="s">
        <v>65</v>
      </c>
      <c r="AW9" t="s">
        <v>65</v>
      </c>
      <c r="AX9" t="s">
        <v>65</v>
      </c>
      <c r="AY9" t="s">
        <v>65</v>
      </c>
      <c r="AZ9" t="s">
        <v>65</v>
      </c>
      <c r="BA9" t="s">
        <v>64</v>
      </c>
      <c r="BB9" t="s">
        <v>64</v>
      </c>
      <c r="BC9" t="s">
        <v>64</v>
      </c>
      <c r="BD9" t="s">
        <v>64</v>
      </c>
      <c r="BE9" t="s">
        <v>64</v>
      </c>
      <c r="BF9" t="s">
        <v>64</v>
      </c>
      <c r="BG9" t="s">
        <v>64</v>
      </c>
      <c r="BH9" t="s">
        <v>64</v>
      </c>
      <c r="BI9" t="s">
        <v>64</v>
      </c>
    </row>
    <row r="10" spans="1:61" x14ac:dyDescent="0.25">
      <c r="A10" s="2" t="s">
        <v>90</v>
      </c>
      <c r="B10" t="s">
        <v>66</v>
      </c>
      <c r="C10" t="s">
        <v>66</v>
      </c>
      <c r="D10" t="s">
        <v>66</v>
      </c>
      <c r="E10" t="s">
        <v>66</v>
      </c>
      <c r="F10" t="s">
        <v>66</v>
      </c>
      <c r="G10" t="s">
        <v>66</v>
      </c>
      <c r="H10" t="s">
        <v>61</v>
      </c>
      <c r="I10" t="s">
        <v>61</v>
      </c>
      <c r="J10" t="s">
        <v>61</v>
      </c>
      <c r="K10" t="s">
        <v>61</v>
      </c>
      <c r="L10" t="s">
        <v>61</v>
      </c>
      <c r="M10" t="s">
        <v>61</v>
      </c>
      <c r="N10" t="s">
        <v>61</v>
      </c>
      <c r="O10" t="s">
        <v>61</v>
      </c>
      <c r="P10" t="s">
        <v>61</v>
      </c>
      <c r="Q10" t="s">
        <v>66</v>
      </c>
      <c r="R10" t="s">
        <v>66</v>
      </c>
      <c r="S10" t="s">
        <v>66</v>
      </c>
      <c r="T10" t="s">
        <v>66</v>
      </c>
      <c r="U10" t="s">
        <v>66</v>
      </c>
      <c r="V10" t="s">
        <v>66</v>
      </c>
      <c r="W10" t="s">
        <v>66</v>
      </c>
      <c r="X10" t="s">
        <v>66</v>
      </c>
      <c r="Y10" t="s">
        <v>66</v>
      </c>
      <c r="Z10" t="s">
        <v>66</v>
      </c>
      <c r="AA10" t="s">
        <v>66</v>
      </c>
      <c r="AB10" t="s">
        <v>66</v>
      </c>
      <c r="AC10" t="s">
        <v>66</v>
      </c>
      <c r="AD10" t="s">
        <v>66</v>
      </c>
      <c r="AE10" t="s">
        <v>66</v>
      </c>
      <c r="AF10" t="s">
        <v>66</v>
      </c>
      <c r="AG10" t="s">
        <v>66</v>
      </c>
      <c r="AH10" t="s">
        <v>66</v>
      </c>
      <c r="AI10" t="s">
        <v>66</v>
      </c>
      <c r="AJ10" t="s">
        <v>66</v>
      </c>
      <c r="AK10" t="s">
        <v>66</v>
      </c>
      <c r="AL10" t="s">
        <v>66</v>
      </c>
      <c r="AM10" t="s">
        <v>66</v>
      </c>
      <c r="AN10" t="s">
        <v>66</v>
      </c>
      <c r="AO10" t="s">
        <v>66</v>
      </c>
      <c r="AP10" t="s">
        <v>66</v>
      </c>
      <c r="AQ10" t="s">
        <v>66</v>
      </c>
      <c r="AR10" t="s">
        <v>66</v>
      </c>
      <c r="AS10" t="s">
        <v>66</v>
      </c>
      <c r="AT10" t="s">
        <v>66</v>
      </c>
      <c r="AU10" t="s">
        <v>66</v>
      </c>
      <c r="AV10" t="s">
        <v>66</v>
      </c>
      <c r="AW10" t="s">
        <v>66</v>
      </c>
      <c r="AX10" t="s">
        <v>66</v>
      </c>
      <c r="AY10" t="s">
        <v>66</v>
      </c>
      <c r="AZ10" t="s">
        <v>66</v>
      </c>
      <c r="BA10" t="s">
        <v>66</v>
      </c>
      <c r="BB10" t="s">
        <v>66</v>
      </c>
      <c r="BC10" t="s">
        <v>66</v>
      </c>
      <c r="BD10" t="s">
        <v>66</v>
      </c>
      <c r="BE10" t="s">
        <v>66</v>
      </c>
      <c r="BF10" t="s">
        <v>66</v>
      </c>
      <c r="BG10" t="s">
        <v>66</v>
      </c>
      <c r="BH10" t="s">
        <v>66</v>
      </c>
      <c r="BI10" t="s">
        <v>66</v>
      </c>
    </row>
    <row r="11" spans="1:61" ht="44.25" customHeight="1" x14ac:dyDescent="0.25">
      <c r="A11" s="6" t="s">
        <v>91</v>
      </c>
      <c r="B11" t="s">
        <v>67</v>
      </c>
      <c r="C11" t="s">
        <v>67</v>
      </c>
      <c r="D11" t="s">
        <v>67</v>
      </c>
      <c r="E11" t="s">
        <v>67</v>
      </c>
      <c r="F11" t="s">
        <v>67</v>
      </c>
      <c r="G11" t="s">
        <v>67</v>
      </c>
      <c r="H11" t="s">
        <v>68</v>
      </c>
      <c r="I11" t="s">
        <v>68</v>
      </c>
      <c r="J11" t="s">
        <v>68</v>
      </c>
      <c r="K11" t="s">
        <v>68</v>
      </c>
      <c r="L11" t="s">
        <v>68</v>
      </c>
      <c r="M11" t="s">
        <v>68</v>
      </c>
      <c r="N11" t="s">
        <v>68</v>
      </c>
      <c r="O11" t="s">
        <v>68</v>
      </c>
      <c r="P11" t="s">
        <v>68</v>
      </c>
      <c r="Q11" t="s">
        <v>67</v>
      </c>
      <c r="R11" t="s">
        <v>67</v>
      </c>
      <c r="S11" t="s">
        <v>67</v>
      </c>
      <c r="T11" t="s">
        <v>67</v>
      </c>
      <c r="U11" t="s">
        <v>67</v>
      </c>
      <c r="V11" t="s">
        <v>67</v>
      </c>
      <c r="W11" t="s">
        <v>68</v>
      </c>
      <c r="X11" t="s">
        <v>68</v>
      </c>
      <c r="Y11" t="s">
        <v>68</v>
      </c>
      <c r="Z11" t="s">
        <v>68</v>
      </c>
      <c r="AA11" t="s">
        <v>68</v>
      </c>
      <c r="AB11" t="s">
        <v>68</v>
      </c>
      <c r="AC11" t="s">
        <v>68</v>
      </c>
      <c r="AD11" t="s">
        <v>68</v>
      </c>
      <c r="AE11" t="s">
        <v>68</v>
      </c>
      <c r="AF11" t="s">
        <v>67</v>
      </c>
      <c r="AG11" t="s">
        <v>67</v>
      </c>
      <c r="AH11" t="s">
        <v>67</v>
      </c>
      <c r="AI11" t="s">
        <v>67</v>
      </c>
      <c r="AJ11" t="s">
        <v>67</v>
      </c>
      <c r="AK11" t="s">
        <v>67</v>
      </c>
      <c r="AL11" t="s">
        <v>67</v>
      </c>
      <c r="AM11" t="s">
        <v>67</v>
      </c>
      <c r="AN11" t="s">
        <v>67</v>
      </c>
      <c r="AO11" t="s">
        <v>67</v>
      </c>
      <c r="AP11" t="s">
        <v>67</v>
      </c>
      <c r="AQ11" t="s">
        <v>67</v>
      </c>
      <c r="AR11" t="s">
        <v>67</v>
      </c>
      <c r="AS11" t="s">
        <v>67</v>
      </c>
      <c r="AT11" t="s">
        <v>67</v>
      </c>
      <c r="AU11" t="s">
        <v>67</v>
      </c>
      <c r="AV11" t="s">
        <v>67</v>
      </c>
      <c r="AW11" t="s">
        <v>67</v>
      </c>
      <c r="AX11" t="s">
        <v>67</v>
      </c>
      <c r="AY11" t="s">
        <v>67</v>
      </c>
      <c r="AZ11" t="s">
        <v>67</v>
      </c>
      <c r="BA11" t="s">
        <v>67</v>
      </c>
      <c r="BB11" t="s">
        <v>67</v>
      </c>
      <c r="BC11" t="s">
        <v>67</v>
      </c>
      <c r="BD11" t="s">
        <v>68</v>
      </c>
      <c r="BE11" t="s">
        <v>68</v>
      </c>
      <c r="BF11" t="s">
        <v>68</v>
      </c>
      <c r="BG11" t="s">
        <v>67</v>
      </c>
      <c r="BH11" t="s">
        <v>67</v>
      </c>
      <c r="BI11" t="s">
        <v>67</v>
      </c>
    </row>
    <row r="12" spans="1:61" x14ac:dyDescent="0.25">
      <c r="A12" t="s">
        <v>107</v>
      </c>
      <c r="B12">
        <v>8.3699999999999992</v>
      </c>
      <c r="C12">
        <v>8.51</v>
      </c>
      <c r="D12">
        <v>8.57</v>
      </c>
      <c r="E12">
        <v>8.58</v>
      </c>
      <c r="F12">
        <v>8.68</v>
      </c>
      <c r="G12">
        <v>8.61</v>
      </c>
      <c r="H12">
        <v>9.1300000000000008</v>
      </c>
      <c r="I12">
        <v>9.2100000000000009</v>
      </c>
      <c r="J12">
        <v>8.25</v>
      </c>
      <c r="K12">
        <v>10.210000000000001</v>
      </c>
      <c r="L12">
        <v>10.36</v>
      </c>
      <c r="M12">
        <v>10.28</v>
      </c>
      <c r="N12">
        <v>9.27</v>
      </c>
      <c r="O12">
        <v>9.3000000000000007</v>
      </c>
      <c r="P12">
        <v>9.3000000000000007</v>
      </c>
      <c r="Q12">
        <v>7.73</v>
      </c>
      <c r="R12">
        <v>7.96</v>
      </c>
      <c r="S12">
        <v>7.91</v>
      </c>
      <c r="T12">
        <v>7.7</v>
      </c>
      <c r="U12">
        <v>8.0299999999999994</v>
      </c>
      <c r="V12">
        <v>8.0500000000000007</v>
      </c>
      <c r="W12">
        <v>8.1</v>
      </c>
      <c r="X12">
        <v>8.1</v>
      </c>
      <c r="Y12">
        <v>8.1999999999999993</v>
      </c>
      <c r="Z12">
        <v>8.06</v>
      </c>
      <c r="AA12">
        <v>8.08</v>
      </c>
      <c r="AB12">
        <v>8.08</v>
      </c>
      <c r="AC12">
        <v>7.56</v>
      </c>
      <c r="AD12">
        <v>7.9</v>
      </c>
      <c r="AE12">
        <v>7.95</v>
      </c>
      <c r="AF12">
        <v>10.69</v>
      </c>
      <c r="AG12">
        <v>10.89</v>
      </c>
      <c r="AH12">
        <v>10.94</v>
      </c>
      <c r="AI12">
        <v>11.5</v>
      </c>
      <c r="AJ12">
        <v>11.58</v>
      </c>
      <c r="AK12">
        <v>11.62</v>
      </c>
      <c r="AL12">
        <v>12.04</v>
      </c>
      <c r="AM12">
        <v>12.09</v>
      </c>
      <c r="AN12">
        <v>12.1</v>
      </c>
      <c r="AO12">
        <v>11.87</v>
      </c>
      <c r="AP12">
        <v>12</v>
      </c>
      <c r="AQ12">
        <v>11.97</v>
      </c>
      <c r="AR12">
        <v>12.03</v>
      </c>
      <c r="AS12">
        <v>12.16</v>
      </c>
      <c r="AT12">
        <v>12.16</v>
      </c>
      <c r="AU12">
        <v>9.68</v>
      </c>
      <c r="AV12">
        <v>9.74</v>
      </c>
      <c r="AW12">
        <v>9.75</v>
      </c>
      <c r="AX12">
        <v>9.74</v>
      </c>
      <c r="AY12">
        <v>9.77</v>
      </c>
      <c r="AZ12">
        <v>9.7799999999999994</v>
      </c>
      <c r="BA12">
        <v>10</v>
      </c>
      <c r="BB12">
        <v>10.039999999999999</v>
      </c>
      <c r="BC12">
        <v>10.050000000000001</v>
      </c>
      <c r="BD12">
        <v>9.9499999999999993</v>
      </c>
      <c r="BE12">
        <v>10.1</v>
      </c>
      <c r="BF12">
        <v>10.17</v>
      </c>
      <c r="BG12">
        <v>10.32</v>
      </c>
      <c r="BH12">
        <v>10.44</v>
      </c>
      <c r="BI12">
        <v>10.46</v>
      </c>
    </row>
    <row r="13" spans="1:61" x14ac:dyDescent="0.25">
      <c r="A13" t="s">
        <v>108</v>
      </c>
      <c r="B13">
        <v>19.600000000000001</v>
      </c>
      <c r="C13">
        <v>19.239999999999998</v>
      </c>
      <c r="D13">
        <v>19.399999999999999</v>
      </c>
      <c r="E13">
        <v>26.25</v>
      </c>
      <c r="F13">
        <v>25.09</v>
      </c>
      <c r="G13">
        <v>26.2</v>
      </c>
      <c r="H13">
        <v>23.86</v>
      </c>
      <c r="I13">
        <v>23.6</v>
      </c>
      <c r="J13">
        <v>23.01</v>
      </c>
      <c r="K13">
        <v>25.42</v>
      </c>
      <c r="L13">
        <v>23.87</v>
      </c>
      <c r="M13">
        <v>23.82</v>
      </c>
      <c r="N13">
        <v>23.44</v>
      </c>
      <c r="O13">
        <v>23.08</v>
      </c>
      <c r="P13">
        <v>23.19</v>
      </c>
      <c r="Q13">
        <v>15.6</v>
      </c>
      <c r="R13">
        <v>15.6</v>
      </c>
      <c r="S13">
        <v>15.5</v>
      </c>
      <c r="T13">
        <v>15.8</v>
      </c>
      <c r="U13">
        <v>16</v>
      </c>
      <c r="V13">
        <v>16.100000000000001</v>
      </c>
      <c r="W13">
        <v>17.399999999999999</v>
      </c>
      <c r="X13">
        <v>17.600000000000001</v>
      </c>
      <c r="Y13">
        <v>17.7</v>
      </c>
      <c r="Z13">
        <v>21.7</v>
      </c>
      <c r="AA13">
        <v>22.1</v>
      </c>
      <c r="AB13">
        <v>22.1</v>
      </c>
      <c r="AC13">
        <v>22.9</v>
      </c>
      <c r="AD13">
        <v>22.8</v>
      </c>
      <c r="AE13">
        <v>22.9</v>
      </c>
      <c r="AF13">
        <v>16.64</v>
      </c>
      <c r="AG13">
        <v>16.66</v>
      </c>
      <c r="AH13">
        <v>16.510000000000002</v>
      </c>
      <c r="AI13">
        <v>19.09</v>
      </c>
      <c r="AJ13">
        <v>18.77</v>
      </c>
      <c r="AK13">
        <v>18.61</v>
      </c>
      <c r="AL13">
        <v>21.2</v>
      </c>
      <c r="AM13">
        <v>21.05</v>
      </c>
      <c r="AN13">
        <v>20.93</v>
      </c>
      <c r="AO13">
        <v>24.7</v>
      </c>
      <c r="AP13">
        <v>24.29</v>
      </c>
      <c r="AQ13">
        <v>24.64</v>
      </c>
      <c r="AR13">
        <v>26.68</v>
      </c>
      <c r="AS13">
        <v>26.89</v>
      </c>
      <c r="AT13">
        <v>26.67</v>
      </c>
      <c r="AU13">
        <v>11.66</v>
      </c>
      <c r="AV13">
        <v>11.69</v>
      </c>
      <c r="AW13">
        <v>11.7</v>
      </c>
      <c r="AX13">
        <v>12.74</v>
      </c>
      <c r="AY13">
        <v>12.87</v>
      </c>
      <c r="AZ13">
        <v>12.89</v>
      </c>
      <c r="BA13">
        <v>12.97</v>
      </c>
      <c r="BB13">
        <v>12.89</v>
      </c>
      <c r="BC13">
        <v>12.89</v>
      </c>
      <c r="BD13">
        <v>14.53</v>
      </c>
      <c r="BE13">
        <v>14.38</v>
      </c>
      <c r="BF13">
        <v>14.33</v>
      </c>
      <c r="BG13">
        <v>14.58</v>
      </c>
      <c r="BH13">
        <v>14.56</v>
      </c>
      <c r="BI13">
        <v>14.52</v>
      </c>
    </row>
    <row r="14" spans="1:61" x14ac:dyDescent="0.25">
      <c r="A14" t="s">
        <v>109</v>
      </c>
      <c r="B14">
        <v>55.17</v>
      </c>
      <c r="C14">
        <v>54.9</v>
      </c>
      <c r="D14">
        <v>54.54</v>
      </c>
      <c r="E14">
        <v>56.86</v>
      </c>
      <c r="F14">
        <v>55.24</v>
      </c>
      <c r="G14">
        <v>57.47</v>
      </c>
      <c r="H14">
        <v>54.47</v>
      </c>
      <c r="I14">
        <v>54.16</v>
      </c>
      <c r="J14">
        <v>54.63</v>
      </c>
      <c r="K14">
        <v>53.16</v>
      </c>
      <c r="L14">
        <v>53.2</v>
      </c>
      <c r="M14">
        <v>53.24</v>
      </c>
      <c r="N14">
        <v>45.03</v>
      </c>
      <c r="O14">
        <v>45.07</v>
      </c>
      <c r="P14">
        <v>45.02</v>
      </c>
      <c r="Q14">
        <v>78.2</v>
      </c>
      <c r="R14">
        <v>79</v>
      </c>
      <c r="S14">
        <v>78.7</v>
      </c>
      <c r="T14">
        <v>77.400000000000006</v>
      </c>
      <c r="U14">
        <v>77.400000000000006</v>
      </c>
      <c r="V14">
        <v>77.8</v>
      </c>
      <c r="W14">
        <v>80.3</v>
      </c>
      <c r="X14">
        <v>79.5</v>
      </c>
      <c r="Y14">
        <v>79</v>
      </c>
      <c r="Z14">
        <v>75.900000000000006</v>
      </c>
      <c r="AA14">
        <v>76.599999999999994</v>
      </c>
      <c r="AB14">
        <v>76.900000000000006</v>
      </c>
      <c r="AC14">
        <v>110</v>
      </c>
      <c r="AD14">
        <v>106</v>
      </c>
      <c r="AE14">
        <v>106</v>
      </c>
      <c r="AF14">
        <v>129.1</v>
      </c>
      <c r="AG14">
        <v>125.86</v>
      </c>
      <c r="AH14">
        <v>128.4</v>
      </c>
      <c r="AI14">
        <v>116.82</v>
      </c>
      <c r="AJ14">
        <v>121.78</v>
      </c>
      <c r="AK14">
        <v>117.68</v>
      </c>
      <c r="AL14">
        <v>111.42</v>
      </c>
      <c r="AM14">
        <v>116.46</v>
      </c>
      <c r="AN14">
        <v>114.92</v>
      </c>
      <c r="AO14">
        <v>96.74</v>
      </c>
      <c r="AP14">
        <v>96.12</v>
      </c>
      <c r="AQ14">
        <v>96.34</v>
      </c>
      <c r="AR14">
        <v>52</v>
      </c>
      <c r="AS14">
        <v>52.12</v>
      </c>
      <c r="AT14">
        <v>53.5</v>
      </c>
      <c r="AU14">
        <v>91.05</v>
      </c>
      <c r="AV14">
        <v>94.23</v>
      </c>
      <c r="AW14">
        <v>94.44</v>
      </c>
      <c r="AX14">
        <v>99.24</v>
      </c>
      <c r="AY14">
        <v>92.550000000000011</v>
      </c>
      <c r="AZ14">
        <v>89.97</v>
      </c>
      <c r="BA14">
        <v>71.64</v>
      </c>
      <c r="BB14">
        <v>68.039999999999992</v>
      </c>
      <c r="BC14">
        <v>77.16</v>
      </c>
      <c r="BD14">
        <v>84.15</v>
      </c>
      <c r="BE14">
        <v>81.84</v>
      </c>
      <c r="BF14">
        <v>77.16</v>
      </c>
      <c r="BG14">
        <v>29.549999999999997</v>
      </c>
      <c r="BH14">
        <v>32.339999999999996</v>
      </c>
      <c r="BI14">
        <v>31.92</v>
      </c>
    </row>
    <row r="15" spans="1:61" x14ac:dyDescent="0.25">
      <c r="A15" t="s">
        <v>110</v>
      </c>
      <c r="B15">
        <v>5.79</v>
      </c>
      <c r="C15">
        <v>5.35</v>
      </c>
      <c r="D15">
        <v>5.25</v>
      </c>
      <c r="E15">
        <v>6.62</v>
      </c>
      <c r="F15">
        <v>6.81</v>
      </c>
      <c r="G15">
        <v>6.5</v>
      </c>
      <c r="H15">
        <v>30.1</v>
      </c>
      <c r="I15">
        <v>19.7</v>
      </c>
      <c r="J15">
        <v>27.4</v>
      </c>
      <c r="K15">
        <v>10.01</v>
      </c>
      <c r="L15">
        <v>10.96</v>
      </c>
      <c r="M15">
        <v>10.35</v>
      </c>
      <c r="N15">
        <v>1.68</v>
      </c>
      <c r="O15">
        <v>1.81</v>
      </c>
      <c r="P15">
        <v>1.83</v>
      </c>
      <c r="Q15">
        <v>9.94</v>
      </c>
      <c r="R15">
        <v>10.23</v>
      </c>
      <c r="S15">
        <v>9.94</v>
      </c>
      <c r="T15">
        <v>15.05</v>
      </c>
      <c r="U15">
        <v>14.03</v>
      </c>
      <c r="V15">
        <v>13.88</v>
      </c>
      <c r="W15">
        <v>20</v>
      </c>
      <c r="X15">
        <v>18.760000000000002</v>
      </c>
      <c r="Y15">
        <v>19</v>
      </c>
      <c r="Z15">
        <v>12.27</v>
      </c>
      <c r="AA15">
        <v>12.43</v>
      </c>
      <c r="AB15">
        <v>12.43</v>
      </c>
      <c r="AC15">
        <v>4.34</v>
      </c>
      <c r="AD15">
        <v>4.43</v>
      </c>
      <c r="AE15">
        <v>3.44</v>
      </c>
      <c r="AF15">
        <v>10.38</v>
      </c>
      <c r="AG15">
        <v>10.220000000000001</v>
      </c>
      <c r="AH15">
        <v>10.35</v>
      </c>
      <c r="AI15">
        <v>9.2100000000000009</v>
      </c>
      <c r="AJ15">
        <v>9.1999999999999993</v>
      </c>
      <c r="AK15">
        <v>9.68</v>
      </c>
      <c r="AL15">
        <v>12.97</v>
      </c>
      <c r="AM15">
        <v>14.95</v>
      </c>
      <c r="AN15">
        <v>13.48</v>
      </c>
      <c r="AO15">
        <v>21.9</v>
      </c>
      <c r="AP15">
        <v>22.7</v>
      </c>
      <c r="AQ15">
        <v>24.2</v>
      </c>
      <c r="AR15">
        <v>4.6100000000000003</v>
      </c>
      <c r="AS15">
        <v>5.87</v>
      </c>
      <c r="AT15">
        <v>4.6100000000000003</v>
      </c>
      <c r="AU15">
        <v>5.98</v>
      </c>
      <c r="AV15">
        <v>5.42</v>
      </c>
      <c r="AW15">
        <v>5.58</v>
      </c>
      <c r="AX15">
        <v>5.6</v>
      </c>
      <c r="AY15">
        <v>5.68</v>
      </c>
      <c r="AZ15">
        <v>5.27</v>
      </c>
      <c r="BA15">
        <v>8.11</v>
      </c>
      <c r="BB15">
        <v>7.33</v>
      </c>
      <c r="BC15">
        <v>7.38</v>
      </c>
      <c r="BD15">
        <v>8.66</v>
      </c>
      <c r="BE15">
        <v>8.44</v>
      </c>
      <c r="BF15">
        <v>8.01</v>
      </c>
      <c r="BG15">
        <v>1.2</v>
      </c>
      <c r="BH15">
        <v>1.49</v>
      </c>
      <c r="BI15">
        <v>1.29</v>
      </c>
    </row>
    <row r="16" spans="1:61" x14ac:dyDescent="0.25">
      <c r="A16" t="s">
        <v>111</v>
      </c>
      <c r="Q16">
        <v>98.8</v>
      </c>
      <c r="R16">
        <v>98</v>
      </c>
      <c r="S16">
        <v>97.1</v>
      </c>
      <c r="T16">
        <v>97.1</v>
      </c>
      <c r="U16">
        <v>98</v>
      </c>
      <c r="V16">
        <v>98.3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79.599999999999994</v>
      </c>
      <c r="AG16">
        <v>86.2</v>
      </c>
      <c r="AH16">
        <v>78.3</v>
      </c>
      <c r="AI16">
        <v>57</v>
      </c>
      <c r="AJ16">
        <v>59.8</v>
      </c>
      <c r="AK16">
        <v>52.8</v>
      </c>
      <c r="AL16">
        <v>90.5</v>
      </c>
      <c r="AM16">
        <v>91.05</v>
      </c>
      <c r="AN16">
        <v>93.2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97.8</v>
      </c>
      <c r="AV16">
        <v>100</v>
      </c>
      <c r="AW16">
        <v>100</v>
      </c>
      <c r="AX16">
        <v>100</v>
      </c>
      <c r="AY16">
        <v>99.9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</row>
    <row r="17" spans="1:61" x14ac:dyDescent="0.25">
      <c r="A17" t="s">
        <v>112</v>
      </c>
      <c r="B17">
        <v>0.42499999999999999</v>
      </c>
      <c r="C17">
        <v>0.53749999999999998</v>
      </c>
      <c r="D17">
        <v>0.53749999999999998</v>
      </c>
      <c r="E17">
        <v>0.5625</v>
      </c>
      <c r="F17">
        <v>0.47499999999999998</v>
      </c>
      <c r="G17">
        <v>0.47499999999999998</v>
      </c>
      <c r="H17">
        <v>0.57499999999999996</v>
      </c>
      <c r="I17">
        <v>0.54999999999999993</v>
      </c>
      <c r="J17">
        <v>0.52499999999999991</v>
      </c>
      <c r="K17">
        <v>0.35714285714285715</v>
      </c>
      <c r="L17">
        <v>0.28571428571428575</v>
      </c>
      <c r="M17">
        <v>0.37142857142857144</v>
      </c>
      <c r="N17">
        <v>0.47499999999999998</v>
      </c>
      <c r="O17">
        <v>0.43749999999999994</v>
      </c>
      <c r="P17">
        <v>0.42499999999999999</v>
      </c>
      <c r="Q17">
        <v>0.6166666666666667</v>
      </c>
      <c r="R17">
        <v>0.6166666666666667</v>
      </c>
      <c r="S17">
        <v>0.51666666666666672</v>
      </c>
      <c r="T17">
        <v>0.55000000000000004</v>
      </c>
      <c r="U17">
        <v>0.5</v>
      </c>
      <c r="V17">
        <v>0.6</v>
      </c>
      <c r="W17">
        <v>0.48333333333333334</v>
      </c>
      <c r="X17">
        <v>0.46666666666666673</v>
      </c>
      <c r="Y17">
        <v>0.48333333333333334</v>
      </c>
      <c r="Z17">
        <v>0.5</v>
      </c>
      <c r="AA17">
        <v>0.56666666666666676</v>
      </c>
      <c r="AB17">
        <v>0.48333333333333334</v>
      </c>
      <c r="AC17">
        <v>0.34</v>
      </c>
      <c r="AD17">
        <v>0.32</v>
      </c>
      <c r="AE17">
        <v>0.38</v>
      </c>
      <c r="AF17">
        <v>0.92499999999999993</v>
      </c>
      <c r="AG17">
        <v>0.87499999999999989</v>
      </c>
      <c r="AH17">
        <v>0.92499999999999993</v>
      </c>
      <c r="AI17">
        <v>0.70000000000000007</v>
      </c>
      <c r="AJ17">
        <v>0.77499999999999991</v>
      </c>
      <c r="AK17">
        <v>0.92499999999999993</v>
      </c>
      <c r="AL17">
        <v>0.82499999999999996</v>
      </c>
      <c r="AM17">
        <v>0.97499999999999998</v>
      </c>
      <c r="AN17">
        <v>0.92499999999999993</v>
      </c>
      <c r="AO17">
        <v>0.74999999999999989</v>
      </c>
      <c r="AP17">
        <v>0.79999999999999993</v>
      </c>
      <c r="AQ17">
        <v>0.72499999999999987</v>
      </c>
      <c r="AR17">
        <v>0.5</v>
      </c>
      <c r="AS17">
        <v>0.5</v>
      </c>
      <c r="AT17">
        <v>0.39999999999999997</v>
      </c>
      <c r="AU17">
        <v>0.70000000000000007</v>
      </c>
      <c r="AV17">
        <v>0.85714285714285721</v>
      </c>
      <c r="AW17">
        <v>0.77142857142857157</v>
      </c>
      <c r="AX17">
        <v>0.77142857142857157</v>
      </c>
      <c r="AY17">
        <v>0.75714285714285723</v>
      </c>
      <c r="AZ17">
        <v>0.75714285714285723</v>
      </c>
      <c r="BA17">
        <v>0.67142857142857149</v>
      </c>
      <c r="BB17">
        <v>0.6428571428571429</v>
      </c>
      <c r="BC17">
        <v>0.61428571428571432</v>
      </c>
      <c r="BD17">
        <v>0.7142857142857143</v>
      </c>
      <c r="BE17">
        <v>0.78571428571428581</v>
      </c>
      <c r="BF17">
        <v>0.70000000000000007</v>
      </c>
      <c r="BG17">
        <v>0.34285714285714286</v>
      </c>
      <c r="BH17">
        <v>0.27142857142857146</v>
      </c>
      <c r="BI17">
        <v>0.3</v>
      </c>
    </row>
    <row r="18" spans="1:61" x14ac:dyDescent="0.25">
      <c r="A18" t="s">
        <v>113</v>
      </c>
      <c r="B18">
        <v>0.125</v>
      </c>
      <c r="C18">
        <v>0.17500000000000002</v>
      </c>
      <c r="D18">
        <v>0.25</v>
      </c>
      <c r="E18">
        <v>0.28749999999999998</v>
      </c>
      <c r="F18">
        <v>0.26249999999999996</v>
      </c>
      <c r="G18">
        <v>0.23749999999999999</v>
      </c>
      <c r="H18">
        <v>0.25</v>
      </c>
      <c r="I18">
        <v>0.25</v>
      </c>
      <c r="J18">
        <v>0.25</v>
      </c>
      <c r="K18">
        <v>0.28571428571428575</v>
      </c>
      <c r="L18">
        <v>0.3</v>
      </c>
      <c r="M18">
        <v>0.28571428571428575</v>
      </c>
      <c r="N18">
        <v>0.27499999999999997</v>
      </c>
      <c r="O18">
        <v>0.28749999999999998</v>
      </c>
      <c r="P18">
        <v>0.23749999999999999</v>
      </c>
      <c r="Q18">
        <v>0.41666666666666669</v>
      </c>
      <c r="R18">
        <v>0.43333333333333335</v>
      </c>
      <c r="S18">
        <v>0.3666666666666667</v>
      </c>
      <c r="T18">
        <v>0.35</v>
      </c>
      <c r="U18">
        <v>0.3666666666666667</v>
      </c>
      <c r="V18">
        <v>0.31666666666666671</v>
      </c>
      <c r="W18">
        <v>0.33333333333333337</v>
      </c>
      <c r="X18">
        <v>0.41666666666666669</v>
      </c>
      <c r="Y18">
        <v>0.45000000000000007</v>
      </c>
      <c r="Z18">
        <v>0.45000000000000007</v>
      </c>
      <c r="AA18">
        <v>0.45000000000000007</v>
      </c>
      <c r="AB18">
        <v>0.43333333333333335</v>
      </c>
      <c r="AC18">
        <v>0.48</v>
      </c>
      <c r="AD18">
        <v>0.42</v>
      </c>
      <c r="AE18">
        <v>0.52</v>
      </c>
      <c r="AF18">
        <v>0.72499999999999987</v>
      </c>
      <c r="AG18">
        <v>0.82499999999999996</v>
      </c>
      <c r="AH18">
        <v>0.82499999999999996</v>
      </c>
      <c r="AI18">
        <v>0.74999999999999989</v>
      </c>
      <c r="AJ18">
        <v>0.70000000000000007</v>
      </c>
      <c r="AK18">
        <v>0.25</v>
      </c>
      <c r="AL18">
        <v>0.3</v>
      </c>
      <c r="AM18">
        <v>0.25</v>
      </c>
      <c r="AN18">
        <v>0.17500000000000002</v>
      </c>
      <c r="AO18">
        <v>0.22499999999999998</v>
      </c>
      <c r="AP18">
        <v>0.15</v>
      </c>
      <c r="AQ18">
        <v>0.32500000000000001</v>
      </c>
      <c r="AR18">
        <v>0.35000000000000003</v>
      </c>
      <c r="AS18">
        <v>0.52499999999999991</v>
      </c>
      <c r="AT18">
        <v>0.25</v>
      </c>
      <c r="AU18">
        <v>0.2142857142857143</v>
      </c>
      <c r="AV18">
        <v>0.28571428571428575</v>
      </c>
      <c r="AW18">
        <v>0.31428571428571433</v>
      </c>
      <c r="AX18">
        <v>0.20000000000000004</v>
      </c>
      <c r="AY18">
        <v>0.31428571428571433</v>
      </c>
      <c r="AZ18">
        <v>0.27142857142857146</v>
      </c>
      <c r="BA18">
        <v>0.22857142857142859</v>
      </c>
      <c r="BB18">
        <v>0.24285714285714288</v>
      </c>
      <c r="BC18">
        <v>0.28571428571428575</v>
      </c>
      <c r="BD18">
        <v>0.3</v>
      </c>
      <c r="BE18">
        <v>0.31428571428571433</v>
      </c>
      <c r="BF18">
        <v>0.31428571428571433</v>
      </c>
      <c r="BG18">
        <v>0.28571428571428575</v>
      </c>
      <c r="BH18">
        <v>0.24285714285714288</v>
      </c>
      <c r="BI18">
        <v>0.25714285714285717</v>
      </c>
    </row>
    <row r="19" spans="1:61" x14ac:dyDescent="0.25">
      <c r="A19" t="s">
        <v>114</v>
      </c>
      <c r="B19">
        <v>9.9999999999999992E-2</v>
      </c>
      <c r="C19">
        <v>8.7500000000000008E-2</v>
      </c>
      <c r="D19">
        <v>7.4999999999999997E-2</v>
      </c>
      <c r="E19">
        <v>8.7500000000000008E-2</v>
      </c>
      <c r="F19">
        <v>7.4999999999999997E-2</v>
      </c>
      <c r="G19">
        <v>7.4999999999999997E-2</v>
      </c>
      <c r="H19">
        <v>8.7500000000000008E-2</v>
      </c>
      <c r="I19">
        <v>7.4999999999999997E-2</v>
      </c>
      <c r="J19">
        <v>7.4999999999999997E-2</v>
      </c>
      <c r="K19">
        <v>7.1428571428571438E-2</v>
      </c>
      <c r="L19">
        <v>8.5714285714285715E-2</v>
      </c>
      <c r="M19">
        <v>8.5714285714285715E-2</v>
      </c>
      <c r="N19">
        <v>6.25E-2</v>
      </c>
      <c r="O19">
        <v>7.4999999999999997E-2</v>
      </c>
      <c r="P19">
        <v>6.25E-2</v>
      </c>
      <c r="Q19">
        <v>8.3333333333333343E-2</v>
      </c>
      <c r="R19">
        <v>8.3333333333333343E-2</v>
      </c>
      <c r="S19">
        <v>0.45000000000000007</v>
      </c>
      <c r="T19">
        <v>6.6666666666666666E-2</v>
      </c>
      <c r="U19">
        <v>0.05</v>
      </c>
      <c r="V19">
        <v>0.05</v>
      </c>
      <c r="W19">
        <v>0.05</v>
      </c>
      <c r="X19">
        <v>0.05</v>
      </c>
      <c r="Y19">
        <v>0.05</v>
      </c>
      <c r="Z19">
        <v>3.3333333333333333E-2</v>
      </c>
      <c r="AA19">
        <v>3.3333333333333333E-2</v>
      </c>
      <c r="AB19">
        <v>3.3333333333333333E-2</v>
      </c>
      <c r="AC19">
        <v>0.04</v>
      </c>
      <c r="AD19">
        <v>0.04</v>
      </c>
      <c r="AE19">
        <v>0.02</v>
      </c>
      <c r="AF19">
        <v>2.4999999999999998E-2</v>
      </c>
      <c r="AG19">
        <v>2.4999999999999998E-2</v>
      </c>
      <c r="AH19">
        <v>4.9999999999999996E-2</v>
      </c>
      <c r="AI19">
        <v>4.9999999999999996E-2</v>
      </c>
      <c r="AJ19">
        <v>4.9999999999999996E-2</v>
      </c>
      <c r="AK19">
        <v>1.5499999999999998</v>
      </c>
      <c r="AL19">
        <v>1.4999999999999998</v>
      </c>
      <c r="AM19">
        <v>1.4249999999999998</v>
      </c>
      <c r="AN19">
        <v>1.375</v>
      </c>
      <c r="AO19">
        <v>1.325</v>
      </c>
      <c r="AP19">
        <v>1.2749999999999999</v>
      </c>
      <c r="AQ19">
        <v>1.8499999999999999</v>
      </c>
      <c r="AR19">
        <v>1.1749999999999998</v>
      </c>
      <c r="AS19">
        <v>1.0999999999999999</v>
      </c>
      <c r="AT19">
        <v>1.0249999999999999</v>
      </c>
      <c r="AU19">
        <v>0.54285714285714293</v>
      </c>
      <c r="AV19">
        <v>0.51428571428571435</v>
      </c>
      <c r="AW19">
        <v>0.48571428571428577</v>
      </c>
      <c r="AX19">
        <v>0.45714285714285718</v>
      </c>
      <c r="AY19">
        <v>0.41428571428571426</v>
      </c>
      <c r="AZ19">
        <v>0.37142857142857144</v>
      </c>
      <c r="BA19">
        <v>0.34285714285714286</v>
      </c>
      <c r="BB19">
        <v>0.31428571428571433</v>
      </c>
      <c r="BC19">
        <v>0.40000000000000008</v>
      </c>
      <c r="BD19">
        <v>0.24285714285714288</v>
      </c>
      <c r="BE19">
        <v>0.2142857142857143</v>
      </c>
      <c r="BF19">
        <v>0.17142857142857143</v>
      </c>
      <c r="BG19">
        <v>0.12857142857142859</v>
      </c>
      <c r="BH19">
        <v>0.10000000000000002</v>
      </c>
      <c r="BI19">
        <v>5.7142857142857148E-2</v>
      </c>
    </row>
    <row r="20" spans="1:61" x14ac:dyDescent="0.25">
      <c r="A20" t="s">
        <v>115</v>
      </c>
      <c r="B20">
        <v>0.16250000000000001</v>
      </c>
      <c r="C20">
        <v>0.16250000000000001</v>
      </c>
      <c r="D20">
        <v>0.16250000000000001</v>
      </c>
      <c r="E20">
        <v>0.18749999999999997</v>
      </c>
      <c r="F20">
        <v>0.15</v>
      </c>
      <c r="G20">
        <v>0.17500000000000002</v>
      </c>
      <c r="H20">
        <v>0.19999999999999998</v>
      </c>
      <c r="I20">
        <v>0.21249999999999999</v>
      </c>
      <c r="J20">
        <v>0.21249999999999999</v>
      </c>
      <c r="K20">
        <v>0.2142857142857143</v>
      </c>
      <c r="L20">
        <v>0.2142857142857143</v>
      </c>
      <c r="M20">
        <v>0.24285714285714288</v>
      </c>
      <c r="N20">
        <v>0.21249999999999999</v>
      </c>
      <c r="O20">
        <v>0.13749999999999998</v>
      </c>
      <c r="P20">
        <v>0.18749999999999997</v>
      </c>
      <c r="Q20">
        <v>0.25</v>
      </c>
      <c r="R20">
        <v>0.3</v>
      </c>
      <c r="S20">
        <v>0.21666666666666667</v>
      </c>
      <c r="T20">
        <v>0.25</v>
      </c>
      <c r="U20">
        <v>0.48333333333333334</v>
      </c>
      <c r="V20">
        <v>0.38333333333333336</v>
      </c>
      <c r="W20">
        <v>0.26666666666666666</v>
      </c>
      <c r="X20">
        <v>0.25</v>
      </c>
      <c r="Y20">
        <v>0.26666666666666666</v>
      </c>
      <c r="Z20">
        <v>0.23333333333333336</v>
      </c>
      <c r="AA20">
        <v>0.31666666666666671</v>
      </c>
      <c r="AB20">
        <v>0.33333333333333337</v>
      </c>
      <c r="AC20">
        <v>0.44</v>
      </c>
      <c r="AD20">
        <v>0.22</v>
      </c>
      <c r="AE20">
        <v>0.16</v>
      </c>
      <c r="AF20">
        <v>0.70000000000000007</v>
      </c>
      <c r="AG20">
        <v>0.57499999999999996</v>
      </c>
      <c r="AH20">
        <v>0.54999999999999993</v>
      </c>
      <c r="AI20">
        <v>0.52499999999999991</v>
      </c>
      <c r="AJ20">
        <v>0.72499999999999987</v>
      </c>
      <c r="AK20">
        <v>4.5999999999999996</v>
      </c>
      <c r="AL20">
        <v>0.87499999999999989</v>
      </c>
      <c r="AM20">
        <v>0.37499999999999994</v>
      </c>
      <c r="AN20">
        <v>0.39999999999999997</v>
      </c>
      <c r="AO20">
        <v>0.32500000000000001</v>
      </c>
      <c r="AP20">
        <v>0.35000000000000003</v>
      </c>
      <c r="AQ20">
        <v>0.22499999999999998</v>
      </c>
      <c r="AR20">
        <v>0.19999999999999998</v>
      </c>
      <c r="AS20">
        <v>0.27499999999999997</v>
      </c>
      <c r="AT20">
        <v>0.27499999999999997</v>
      </c>
      <c r="AU20">
        <v>0.28571428571428575</v>
      </c>
      <c r="AV20">
        <v>0.28571428571428575</v>
      </c>
      <c r="AW20">
        <v>0.31428571428571433</v>
      </c>
      <c r="AX20">
        <v>0.3</v>
      </c>
      <c r="AY20">
        <v>0.18571428571428572</v>
      </c>
      <c r="AZ20">
        <v>0.27142857142857146</v>
      </c>
      <c r="BA20">
        <v>0.27142857142857146</v>
      </c>
      <c r="BB20">
        <v>0.27142857142857146</v>
      </c>
      <c r="BC20">
        <v>0.24285714285714288</v>
      </c>
      <c r="BD20">
        <v>0.27142857142857146</v>
      </c>
      <c r="BE20">
        <v>0.18571428571428572</v>
      </c>
      <c r="BF20">
        <v>0.28571428571428575</v>
      </c>
      <c r="BG20">
        <v>0.12857142857142859</v>
      </c>
      <c r="BH20">
        <v>0.14285714285714288</v>
      </c>
      <c r="BI20">
        <v>0.18571428571428572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Metadata</vt:lpstr>
      <vt:lpstr>water quality data</vt:lpstr>
    </vt:vector>
  </TitlesOfParts>
  <Company>Flinders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Leterme</dc:creator>
  <cp:lastModifiedBy>Sophie Leterme</cp:lastModifiedBy>
  <dcterms:created xsi:type="dcterms:W3CDTF">2022-06-14T02:01:09Z</dcterms:created>
  <dcterms:modified xsi:type="dcterms:W3CDTF">2022-06-14T06:30:20Z</dcterms:modified>
</cp:coreProperties>
</file>