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uangl\Desktop\UniSA\Coorong\3rd field trip February 2021\Data analysis\"/>
    </mc:Choice>
  </mc:AlternateContent>
  <xr:revisionPtr revIDLastSave="0" documentId="13_ncr:1_{5E8D9746-78BA-4392-BC42-8232D66E5066}" xr6:coauthVersionLast="46" xr6:coauthVersionMax="46" xr10:uidLastSave="{00000000-0000-0000-0000-000000000000}"/>
  <bookViews>
    <workbookView xWindow="28680" yWindow="-120" windowWidth="29040" windowHeight="15840" activeTab="2" xr2:uid="{00000000-000D-0000-FFFF-FFFF00000000}"/>
  </bookViews>
  <sheets>
    <sheet name="Panka point (PK)" sheetId="1" r:id="rId1"/>
    <sheet name="Policeman's point (PM)" sheetId="2" r:id="rId2"/>
    <sheet name="Garry Shed (GS)" sheetId="4" r:id="rId3"/>
    <sheet name="Salt Creek (SC)" sheetId="3" r:id="rId4"/>
    <sheet name="sediment wet and dry weigh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4" l="1"/>
  <c r="E12" i="2" l="1"/>
  <c r="E11" i="2"/>
  <c r="L3" i="5" l="1"/>
  <c r="L4" i="5"/>
  <c r="L5" i="5"/>
  <c r="L6" i="5"/>
  <c r="L8" i="5"/>
  <c r="L9" i="5"/>
  <c r="L10" i="5"/>
  <c r="L11" i="5"/>
  <c r="L12" i="5"/>
  <c r="L14" i="5"/>
  <c r="L15" i="5"/>
  <c r="L16" i="5"/>
  <c r="L17" i="5"/>
  <c r="L18" i="5"/>
  <c r="L20" i="5"/>
  <c r="L21" i="5"/>
  <c r="L22" i="5"/>
  <c r="L23" i="5"/>
  <c r="L24" i="5"/>
  <c r="L2" i="5"/>
  <c r="I8" i="5"/>
</calcChain>
</file>

<file path=xl/sharedStrings.xml><?xml version="1.0" encoding="utf-8"?>
<sst xmlns="http://schemas.openxmlformats.org/spreadsheetml/2006/main" count="209" uniqueCount="95">
  <si>
    <t xml:space="preserve">Site information </t>
  </si>
  <si>
    <t>DO (%)</t>
  </si>
  <si>
    <t>DO (mg/L)</t>
  </si>
  <si>
    <t>temperature (degree)</t>
  </si>
  <si>
    <t>Salinity (PSU)</t>
  </si>
  <si>
    <t>Turbidity (NTU)</t>
  </si>
  <si>
    <t>pH</t>
  </si>
  <si>
    <t>Muddy sediment, soft, some sediment cores have 1-2 cm hard sheel grit layer in the middle, passing that layer, then the sediment becomes soft again</t>
  </si>
  <si>
    <t>some sediment cores have sandy layer at the bottom (patchy)</t>
  </si>
  <si>
    <t>2-3 sediment cores have 2-3 cm yellow brown oxic layer</t>
  </si>
  <si>
    <t xml:space="preserve">most sediment cores have the yellow brown oxic layer less than 0.5 cm,  many of the sedment cores have more than 5 cm jet black layer, some grey colour follow by the jet black colour, some have the jet black colour thourgh the whole sediment depth  </t>
  </si>
  <si>
    <t>DGT/DET deployment time</t>
  </si>
  <si>
    <t>day time</t>
  </si>
  <si>
    <t>start</t>
  </si>
  <si>
    <t>end</t>
  </si>
  <si>
    <t>two extract probes</t>
  </si>
  <si>
    <t>night time</t>
  </si>
  <si>
    <t>Fine sand, difficult to put the probes in</t>
  </si>
  <si>
    <t>Sediment cores have 0.5-1 cm yellow oxic layer, followed by 3-5 cm jet black colour sediment, then grey colour at the bottom</t>
  </si>
  <si>
    <t>Day time</t>
  </si>
  <si>
    <t>D1</t>
  </si>
  <si>
    <t>4.5 cm above sediment</t>
  </si>
  <si>
    <t>2 cm gel above the water</t>
  </si>
  <si>
    <t>D2</t>
  </si>
  <si>
    <t xml:space="preserve">fully submerge into water </t>
  </si>
  <si>
    <t>D3</t>
  </si>
  <si>
    <t xml:space="preserve">6.5 cm above sediment </t>
  </si>
  <si>
    <t>4 cm gel above the water</t>
  </si>
  <si>
    <t>D4</t>
  </si>
  <si>
    <t>6 cm above sediment</t>
  </si>
  <si>
    <t>3.5 cm gel above the water</t>
  </si>
  <si>
    <t>D5</t>
  </si>
  <si>
    <t>Fe/S</t>
  </si>
  <si>
    <t>8 cm above sediment</t>
  </si>
  <si>
    <t>7 cm gel above the water</t>
  </si>
  <si>
    <t>Night time</t>
  </si>
  <si>
    <t>N1</t>
  </si>
  <si>
    <t xml:space="preserve">3 cm above sediment </t>
  </si>
  <si>
    <t>0 cm gel above the water</t>
  </si>
  <si>
    <t>N2</t>
  </si>
  <si>
    <t xml:space="preserve">4 cm above sediment </t>
  </si>
  <si>
    <t>N3</t>
  </si>
  <si>
    <t>5 cm above the water</t>
  </si>
  <si>
    <t>N4</t>
  </si>
  <si>
    <t>6.5 cm above sediment</t>
  </si>
  <si>
    <t>4 cm above the water</t>
  </si>
  <si>
    <t>N5</t>
  </si>
  <si>
    <t>3.5 cm above sediment</t>
  </si>
  <si>
    <t>nutrient</t>
  </si>
  <si>
    <t>4-5 cm has a bend</t>
  </si>
  <si>
    <t xml:space="preserve">Dark </t>
  </si>
  <si>
    <t>A</t>
  </si>
  <si>
    <t>B</t>
  </si>
  <si>
    <t>C</t>
  </si>
  <si>
    <t>E</t>
  </si>
  <si>
    <t>D</t>
  </si>
  <si>
    <t>sediment height (cm)</t>
  </si>
  <si>
    <t>8.4 (sensor may not fully submerge in the water)</t>
  </si>
  <si>
    <t>O2 (start) mg/L</t>
  </si>
  <si>
    <t>O2 (end) mg/L</t>
  </si>
  <si>
    <t>Time (start)</t>
  </si>
  <si>
    <t>Time (end)</t>
  </si>
  <si>
    <t>did not meausure</t>
  </si>
  <si>
    <t>Dark N15</t>
  </si>
  <si>
    <t>Light</t>
  </si>
  <si>
    <t>Light N15</t>
  </si>
  <si>
    <t>GPS</t>
  </si>
  <si>
    <t>Latitude</t>
  </si>
  <si>
    <t>Longtidue</t>
  </si>
  <si>
    <t>samples</t>
  </si>
  <si>
    <t>Wt+ 20mL sediment</t>
  </si>
  <si>
    <t>PK A</t>
  </si>
  <si>
    <t>PK B</t>
  </si>
  <si>
    <t>PK C</t>
  </si>
  <si>
    <t>PK D</t>
  </si>
  <si>
    <t>PK E</t>
  </si>
  <si>
    <t>PM A</t>
  </si>
  <si>
    <t>PM B</t>
  </si>
  <si>
    <t>PM C</t>
  </si>
  <si>
    <t>PM D</t>
  </si>
  <si>
    <t>PM E</t>
  </si>
  <si>
    <t>GS A</t>
  </si>
  <si>
    <t>GS B</t>
  </si>
  <si>
    <t>GS C</t>
  </si>
  <si>
    <t>GS D</t>
  </si>
  <si>
    <t>GS E</t>
  </si>
  <si>
    <t>SC A</t>
  </si>
  <si>
    <t>SC B</t>
  </si>
  <si>
    <t>SC C</t>
  </si>
  <si>
    <t>SC D</t>
  </si>
  <si>
    <t>SC E</t>
  </si>
  <si>
    <t>weight of the cup</t>
  </si>
  <si>
    <t>Dry weight + cup</t>
  </si>
  <si>
    <t>Dry sediment weight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</si>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</sst>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8" fontId="0" fillId="0" borderId="0" xfId="0" applyNumberFormat="1"/>
    <xf numFmtId="0" fontId="1" fillId="0" borderId="0" xfId="0" applyFont="1"/>
    <xf numFmtId="2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sqref="A1:A7"/>
    </sheetView>
  </sheetViews>
  <sheetFormatPr defaultRowHeight="15" x14ac:dyDescent="0.25"/>
  <cols>
    <col min="1" max="1" width="23" customWidth="1"/>
    <col min="2" max="2" width="12.5703125" customWidth="1"/>
    <col min="3" max="3" width="29.42578125" customWidth="1"/>
    <col min="4" max="4" width="25" customWidth="1"/>
    <col min="5" max="5" width="13" customWidth="1"/>
    <col min="6" max="6" width="12.42578125" customWidth="1"/>
    <col min="12" max="12" width="12.85546875" customWidth="1"/>
    <col min="13" max="13" width="13" customWidth="1"/>
  </cols>
  <sheetData>
    <row r="1" spans="1:12" x14ac:dyDescent="0.25">
      <c r="A1" t="s">
        <v>0</v>
      </c>
    </row>
    <row r="2" spans="1:12" x14ac:dyDescent="0.25">
      <c r="A2" t="s">
        <v>3</v>
      </c>
      <c r="B2">
        <v>18.5</v>
      </c>
      <c r="D2" t="s">
        <v>7</v>
      </c>
    </row>
    <row r="3" spans="1:12" x14ac:dyDescent="0.25">
      <c r="A3" t="s">
        <v>1</v>
      </c>
      <c r="B3">
        <v>79.2</v>
      </c>
      <c r="D3" t="s">
        <v>9</v>
      </c>
    </row>
    <row r="4" spans="1:12" x14ac:dyDescent="0.25">
      <c r="A4" t="s">
        <v>2</v>
      </c>
      <c r="B4">
        <v>4.59</v>
      </c>
      <c r="D4" t="s">
        <v>8</v>
      </c>
    </row>
    <row r="5" spans="1:12" x14ac:dyDescent="0.25">
      <c r="A5" t="s">
        <v>4</v>
      </c>
      <c r="B5">
        <v>82.97</v>
      </c>
      <c r="D5" t="s">
        <v>10</v>
      </c>
    </row>
    <row r="6" spans="1:12" x14ac:dyDescent="0.25">
      <c r="A6" t="s">
        <v>5</v>
      </c>
      <c r="B6">
        <v>14.7</v>
      </c>
    </row>
    <row r="7" spans="1:12" x14ac:dyDescent="0.25">
      <c r="A7" t="s">
        <v>6</v>
      </c>
      <c r="B7">
        <v>8.1300000000000008</v>
      </c>
    </row>
    <row r="10" spans="1:12" x14ac:dyDescent="0.25">
      <c r="A10" t="s">
        <v>11</v>
      </c>
      <c r="B10" t="s">
        <v>13</v>
      </c>
      <c r="C10" t="s">
        <v>14</v>
      </c>
      <c r="D10" t="s">
        <v>15</v>
      </c>
      <c r="E10" t="s">
        <v>13</v>
      </c>
      <c r="F10" t="s">
        <v>14</v>
      </c>
    </row>
    <row r="11" spans="1:12" x14ac:dyDescent="0.25">
      <c r="A11" t="s">
        <v>12</v>
      </c>
      <c r="B11" s="1">
        <v>0.36458333333333331</v>
      </c>
      <c r="C11" s="1">
        <v>0.70833333333333337</v>
      </c>
      <c r="E11" s="1">
        <v>0.41666666666666669</v>
      </c>
      <c r="F11" s="1">
        <v>0.73611111111111116</v>
      </c>
    </row>
    <row r="12" spans="1:12" x14ac:dyDescent="0.25">
      <c r="A12" t="s">
        <v>16</v>
      </c>
      <c r="B12" s="1">
        <v>0.91666666666666663</v>
      </c>
      <c r="C12" s="1">
        <v>0.375</v>
      </c>
    </row>
    <row r="16" spans="1:12" x14ac:dyDescent="0.25">
      <c r="A16" t="s">
        <v>50</v>
      </c>
      <c r="B16" t="s">
        <v>56</v>
      </c>
      <c r="C16" t="s">
        <v>58</v>
      </c>
      <c r="D16" t="s">
        <v>60</v>
      </c>
      <c r="E16" t="s">
        <v>59</v>
      </c>
      <c r="F16" t="s">
        <v>61</v>
      </c>
      <c r="J16" t="s">
        <v>63</v>
      </c>
      <c r="K16" t="s">
        <v>60</v>
      </c>
      <c r="L16" t="s">
        <v>61</v>
      </c>
    </row>
    <row r="17" spans="1:12" x14ac:dyDescent="0.25">
      <c r="A17" t="s">
        <v>51</v>
      </c>
      <c r="B17">
        <v>13</v>
      </c>
      <c r="C17" s="2" t="s">
        <v>57</v>
      </c>
      <c r="D17" s="3">
        <v>0.22847222222222222</v>
      </c>
      <c r="E17">
        <v>6.14</v>
      </c>
      <c r="F17" s="3">
        <v>0.27847222222222223</v>
      </c>
      <c r="K17" s="3">
        <v>2.2916666666666669E-2</v>
      </c>
      <c r="L17" s="3">
        <v>0.11875000000000001</v>
      </c>
    </row>
    <row r="18" spans="1:12" x14ac:dyDescent="0.25">
      <c r="A18" t="s">
        <v>52</v>
      </c>
      <c r="B18">
        <v>14</v>
      </c>
      <c r="C18">
        <v>6.14</v>
      </c>
      <c r="D18" s="3">
        <v>0.23055555555555554</v>
      </c>
      <c r="E18">
        <v>6.07</v>
      </c>
      <c r="F18" s="3">
        <v>0.28888888888888892</v>
      </c>
      <c r="K18" s="3">
        <v>2.361111111111111E-2</v>
      </c>
      <c r="L18" s="3">
        <v>0.12083333333333333</v>
      </c>
    </row>
    <row r="19" spans="1:12" x14ac:dyDescent="0.25">
      <c r="A19" t="s">
        <v>53</v>
      </c>
      <c r="B19">
        <v>17</v>
      </c>
      <c r="C19">
        <v>6.18</v>
      </c>
      <c r="D19" s="3">
        <v>0.23194444444444443</v>
      </c>
      <c r="E19">
        <v>5.15</v>
      </c>
      <c r="F19" s="3">
        <v>0.34097222222222223</v>
      </c>
      <c r="K19" s="3">
        <v>2.361111111111111E-2</v>
      </c>
      <c r="L19" s="3">
        <v>0.12291666666666667</v>
      </c>
    </row>
    <row r="20" spans="1:12" x14ac:dyDescent="0.25">
      <c r="A20" t="s">
        <v>55</v>
      </c>
      <c r="B20">
        <v>14</v>
      </c>
      <c r="C20">
        <v>6.16</v>
      </c>
      <c r="D20" s="3">
        <v>0.23333333333333331</v>
      </c>
      <c r="E20">
        <v>5.89</v>
      </c>
      <c r="F20" s="3">
        <v>0.3430555555555555</v>
      </c>
      <c r="K20" s="3">
        <v>2.4305555555555556E-2</v>
      </c>
      <c r="L20" s="3">
        <v>0.125</v>
      </c>
    </row>
    <row r="21" spans="1:12" x14ac:dyDescent="0.25">
      <c r="A21" t="s">
        <v>54</v>
      </c>
      <c r="B21">
        <v>15</v>
      </c>
      <c r="C21">
        <v>6.23</v>
      </c>
      <c r="D21" s="3">
        <v>0.23541666666666669</v>
      </c>
      <c r="E21">
        <v>5.94</v>
      </c>
      <c r="F21" s="3">
        <v>0.3444444444444445</v>
      </c>
      <c r="K21" s="3">
        <v>2.4305555555555556E-2</v>
      </c>
      <c r="L21" s="3">
        <v>0.1277777777777778</v>
      </c>
    </row>
    <row r="24" spans="1:12" x14ac:dyDescent="0.25">
      <c r="A24" t="s">
        <v>64</v>
      </c>
      <c r="B24" t="s">
        <v>56</v>
      </c>
      <c r="C24" t="s">
        <v>58</v>
      </c>
      <c r="D24" t="s">
        <v>60</v>
      </c>
      <c r="E24" t="s">
        <v>59</v>
      </c>
      <c r="F24" t="s">
        <v>61</v>
      </c>
      <c r="J24" t="s">
        <v>65</v>
      </c>
      <c r="K24" t="s">
        <v>60</v>
      </c>
      <c r="L24" t="s">
        <v>61</v>
      </c>
    </row>
    <row r="25" spans="1:12" x14ac:dyDescent="0.25">
      <c r="A25" t="s">
        <v>51</v>
      </c>
      <c r="B25">
        <v>14.5</v>
      </c>
      <c r="C25">
        <v>5.66</v>
      </c>
      <c r="D25" s="3">
        <v>0.36736111111111108</v>
      </c>
      <c r="E25">
        <v>5.5</v>
      </c>
      <c r="F25" s="3">
        <v>0.47430555555555554</v>
      </c>
      <c r="K25" s="3">
        <v>0.15277777777777776</v>
      </c>
      <c r="L25" s="3">
        <v>0.26250000000000001</v>
      </c>
    </row>
    <row r="26" spans="1:12" x14ac:dyDescent="0.25">
      <c r="A26" t="s">
        <v>52</v>
      </c>
      <c r="B26">
        <v>16</v>
      </c>
      <c r="C26">
        <v>5.54</v>
      </c>
      <c r="D26" s="3">
        <v>0.36805555555555558</v>
      </c>
      <c r="E26">
        <v>4.99</v>
      </c>
      <c r="F26" s="3">
        <v>0.47638888888888892</v>
      </c>
      <c r="K26" s="3">
        <v>0.15277777777777776</v>
      </c>
      <c r="L26" s="3">
        <v>0.26458333333333334</v>
      </c>
    </row>
    <row r="27" spans="1:12" x14ac:dyDescent="0.25">
      <c r="A27" t="s">
        <v>53</v>
      </c>
      <c r="B27">
        <v>15</v>
      </c>
      <c r="C27">
        <v>5.82</v>
      </c>
      <c r="D27" s="3">
        <v>0.36944444444444446</v>
      </c>
      <c r="E27">
        <v>6.27</v>
      </c>
      <c r="F27" s="3">
        <v>0.4777777777777778</v>
      </c>
      <c r="K27" s="3">
        <v>0.15347222222222223</v>
      </c>
      <c r="L27" s="3">
        <v>0.26597222222222222</v>
      </c>
    </row>
    <row r="28" spans="1:12" x14ac:dyDescent="0.25">
      <c r="A28" t="s">
        <v>55</v>
      </c>
      <c r="B28">
        <v>13</v>
      </c>
      <c r="C28">
        <v>5.67</v>
      </c>
      <c r="D28" s="3">
        <v>0.37152777777777773</v>
      </c>
      <c r="E28">
        <v>4.5199999999999996</v>
      </c>
      <c r="F28" s="3">
        <v>0.48125000000000001</v>
      </c>
      <c r="K28" s="3">
        <v>0.15347222222222223</v>
      </c>
      <c r="L28" s="3">
        <v>0.26805555555555555</v>
      </c>
    </row>
    <row r="29" spans="1:12" x14ac:dyDescent="0.25">
      <c r="A29" t="s">
        <v>54</v>
      </c>
      <c r="B29">
        <v>13.5</v>
      </c>
      <c r="C29">
        <v>5.84</v>
      </c>
      <c r="D29" s="3">
        <v>0.37222222222222223</v>
      </c>
      <c r="E29">
        <v>6.16</v>
      </c>
      <c r="F29" s="3">
        <v>0.48333333333333334</v>
      </c>
      <c r="K29" s="3">
        <v>0.15416666666666667</v>
      </c>
      <c r="L29" s="3">
        <v>0.27013888888888887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4A97A-5DA1-401D-8127-14086EAEABF8}">
  <dimension ref="A1:Z29"/>
  <sheetViews>
    <sheetView workbookViewId="0">
      <selection activeCell="E13" sqref="E13"/>
    </sheetView>
  </sheetViews>
  <sheetFormatPr defaultRowHeight="15" x14ac:dyDescent="0.25"/>
  <cols>
    <col min="1" max="1" width="14.85546875" customWidth="1"/>
    <col min="2" max="2" width="15.28515625" customWidth="1"/>
    <col min="3" max="3" width="17.5703125" customWidth="1"/>
    <col min="4" max="4" width="14.140625" customWidth="1"/>
    <col min="5" max="5" width="15.5703125" customWidth="1"/>
    <col min="6" max="6" width="13.28515625" customWidth="1"/>
    <col min="7" max="7" width="12.28515625" customWidth="1"/>
  </cols>
  <sheetData>
    <row r="1" spans="1:26" x14ac:dyDescent="0.25">
      <c r="A1" t="s">
        <v>0</v>
      </c>
      <c r="Q1" t="s">
        <v>19</v>
      </c>
      <c r="R1" t="s">
        <v>32</v>
      </c>
    </row>
    <row r="2" spans="1:26" x14ac:dyDescent="0.25">
      <c r="A2" t="s">
        <v>3</v>
      </c>
      <c r="B2">
        <v>19.3</v>
      </c>
      <c r="D2" t="s">
        <v>17</v>
      </c>
      <c r="Q2" t="s">
        <v>20</v>
      </c>
      <c r="R2" t="s">
        <v>24</v>
      </c>
    </row>
    <row r="3" spans="1:26" x14ac:dyDescent="0.25">
      <c r="A3" t="s">
        <v>1</v>
      </c>
      <c r="B3">
        <v>106.5</v>
      </c>
      <c r="D3" t="s">
        <v>18</v>
      </c>
      <c r="Q3" t="s">
        <v>23</v>
      </c>
      <c r="R3" t="s">
        <v>21</v>
      </c>
      <c r="U3" t="s">
        <v>22</v>
      </c>
    </row>
    <row r="4" spans="1:26" x14ac:dyDescent="0.25">
      <c r="A4" t="s">
        <v>2</v>
      </c>
      <c r="B4">
        <v>4.7</v>
      </c>
      <c r="Q4" t="s">
        <v>25</v>
      </c>
      <c r="R4" t="s">
        <v>26</v>
      </c>
      <c r="U4" t="s">
        <v>27</v>
      </c>
    </row>
    <row r="5" spans="1:26" x14ac:dyDescent="0.25">
      <c r="A5" t="s">
        <v>4</v>
      </c>
      <c r="B5">
        <v>116.94</v>
      </c>
      <c r="Q5" t="s">
        <v>28</v>
      </c>
      <c r="R5" t="s">
        <v>29</v>
      </c>
      <c r="U5" t="s">
        <v>30</v>
      </c>
    </row>
    <row r="6" spans="1:26" x14ac:dyDescent="0.25">
      <c r="A6" t="s">
        <v>5</v>
      </c>
      <c r="B6">
        <v>3.7</v>
      </c>
      <c r="Q6" t="s">
        <v>31</v>
      </c>
      <c r="R6" t="s">
        <v>33</v>
      </c>
      <c r="U6" t="s">
        <v>34</v>
      </c>
    </row>
    <row r="7" spans="1:26" x14ac:dyDescent="0.25">
      <c r="A7" t="s">
        <v>6</v>
      </c>
      <c r="B7">
        <v>7.82</v>
      </c>
    </row>
    <row r="9" spans="1:26" x14ac:dyDescent="0.25">
      <c r="Q9" t="s">
        <v>35</v>
      </c>
      <c r="R9" t="s">
        <v>32</v>
      </c>
      <c r="Z9" t="s">
        <v>48</v>
      </c>
    </row>
    <row r="10" spans="1:26" x14ac:dyDescent="0.25">
      <c r="A10" t="s">
        <v>11</v>
      </c>
      <c r="B10" t="s">
        <v>13</v>
      </c>
      <c r="C10" t="s">
        <v>14</v>
      </c>
      <c r="Q10" t="s">
        <v>36</v>
      </c>
      <c r="R10" t="s">
        <v>37</v>
      </c>
      <c r="U10" t="s">
        <v>38</v>
      </c>
      <c r="Y10" t="s">
        <v>36</v>
      </c>
      <c r="Z10" t="s">
        <v>49</v>
      </c>
    </row>
    <row r="11" spans="1:26" x14ac:dyDescent="0.25">
      <c r="A11" t="s">
        <v>12</v>
      </c>
      <c r="B11" s="1">
        <v>0.375</v>
      </c>
      <c r="C11" s="1">
        <v>0.70833333333333337</v>
      </c>
      <c r="D11">
        <v>8</v>
      </c>
      <c r="E11">
        <f>D11*3600</f>
        <v>28800</v>
      </c>
      <c r="Q11" t="s">
        <v>39</v>
      </c>
      <c r="R11" t="s">
        <v>40</v>
      </c>
      <c r="U11" t="s">
        <v>38</v>
      </c>
    </row>
    <row r="12" spans="1:26" x14ac:dyDescent="0.25">
      <c r="A12" t="s">
        <v>16</v>
      </c>
      <c r="B12" s="1">
        <v>0.93055555555555547</v>
      </c>
      <c r="C12" s="1">
        <v>0.375</v>
      </c>
      <c r="D12">
        <v>10.67</v>
      </c>
      <c r="E12">
        <f>D12*3600</f>
        <v>38412</v>
      </c>
      <c r="Q12" t="s">
        <v>41</v>
      </c>
      <c r="R12" t="s">
        <v>33</v>
      </c>
      <c r="U12" t="s">
        <v>42</v>
      </c>
    </row>
    <row r="13" spans="1:26" x14ac:dyDescent="0.25">
      <c r="Q13" t="s">
        <v>43</v>
      </c>
      <c r="R13" t="s">
        <v>44</v>
      </c>
      <c r="U13" t="s">
        <v>45</v>
      </c>
    </row>
    <row r="14" spans="1:26" x14ac:dyDescent="0.25">
      <c r="Q14" t="s">
        <v>46</v>
      </c>
      <c r="R14" t="s">
        <v>47</v>
      </c>
      <c r="U14" t="s">
        <v>38</v>
      </c>
    </row>
    <row r="16" spans="1:26" x14ac:dyDescent="0.25">
      <c r="A16" t="s">
        <v>50</v>
      </c>
      <c r="B16" t="s">
        <v>56</v>
      </c>
      <c r="C16" t="s">
        <v>58</v>
      </c>
      <c r="D16" t="s">
        <v>60</v>
      </c>
      <c r="E16" t="s">
        <v>59</v>
      </c>
      <c r="F16" t="s">
        <v>61</v>
      </c>
      <c r="J16" t="s">
        <v>63</v>
      </c>
      <c r="K16" t="s">
        <v>60</v>
      </c>
      <c r="L16" t="s">
        <v>61</v>
      </c>
    </row>
    <row r="17" spans="1:12" x14ac:dyDescent="0.25">
      <c r="A17" t="s">
        <v>51</v>
      </c>
      <c r="B17" s="2" t="s">
        <v>62</v>
      </c>
      <c r="C17" s="4">
        <v>5.21</v>
      </c>
      <c r="D17" s="3">
        <v>0.23750000000000002</v>
      </c>
      <c r="E17">
        <v>4.72</v>
      </c>
      <c r="F17" s="3">
        <v>0.34652777777777777</v>
      </c>
      <c r="K17" s="3">
        <v>2.4999999999999998E-2</v>
      </c>
      <c r="L17" s="3">
        <v>9.0972222222222218E-2</v>
      </c>
    </row>
    <row r="18" spans="1:12" x14ac:dyDescent="0.25">
      <c r="A18" t="s">
        <v>52</v>
      </c>
      <c r="C18">
        <v>5.1100000000000003</v>
      </c>
      <c r="D18" s="3">
        <v>0.2388888888888889</v>
      </c>
      <c r="E18">
        <v>4.6900000000000004</v>
      </c>
      <c r="F18" s="3">
        <v>0.34791666666666665</v>
      </c>
      <c r="K18" s="3">
        <v>2.5694444444444447E-2</v>
      </c>
      <c r="L18" s="3">
        <v>9.375E-2</v>
      </c>
    </row>
    <row r="19" spans="1:12" x14ac:dyDescent="0.25">
      <c r="A19" t="s">
        <v>53</v>
      </c>
      <c r="C19">
        <v>5.13</v>
      </c>
      <c r="D19" s="3">
        <v>0.24097222222222223</v>
      </c>
      <c r="E19" s="3">
        <v>0.20208333333333331</v>
      </c>
      <c r="F19" s="3">
        <v>0.35000000000000003</v>
      </c>
      <c r="K19" s="3">
        <v>2.5694444444444447E-2</v>
      </c>
      <c r="L19" s="3">
        <v>9.6527777777777768E-2</v>
      </c>
    </row>
    <row r="20" spans="1:12" x14ac:dyDescent="0.25">
      <c r="A20" t="s">
        <v>55</v>
      </c>
      <c r="C20">
        <v>5.09</v>
      </c>
      <c r="D20" s="3">
        <v>0.24236111111111111</v>
      </c>
      <c r="E20">
        <v>4.63</v>
      </c>
      <c r="F20" s="3">
        <v>0.3520833333333333</v>
      </c>
      <c r="K20" s="3">
        <v>2.6388888888888889E-2</v>
      </c>
      <c r="L20" s="3">
        <v>9.930555555555555E-2</v>
      </c>
    </row>
    <row r="21" spans="1:12" x14ac:dyDescent="0.25">
      <c r="A21" t="s">
        <v>54</v>
      </c>
      <c r="C21">
        <v>5.08</v>
      </c>
      <c r="D21" s="3">
        <v>0.24374999999999999</v>
      </c>
      <c r="E21">
        <v>4.84</v>
      </c>
      <c r="F21" s="3">
        <v>0.35347222222222219</v>
      </c>
      <c r="K21" s="3">
        <v>2.7083333333333334E-2</v>
      </c>
      <c r="L21" s="3">
        <v>0.1013888888888889</v>
      </c>
    </row>
    <row r="24" spans="1:12" x14ac:dyDescent="0.25">
      <c r="A24" t="s">
        <v>64</v>
      </c>
      <c r="B24" t="s">
        <v>56</v>
      </c>
      <c r="C24" t="s">
        <v>58</v>
      </c>
      <c r="D24" t="s">
        <v>60</v>
      </c>
      <c r="E24" t="s">
        <v>59</v>
      </c>
      <c r="F24" t="s">
        <v>61</v>
      </c>
      <c r="J24" t="s">
        <v>65</v>
      </c>
      <c r="K24" t="s">
        <v>60</v>
      </c>
      <c r="L24" t="s">
        <v>61</v>
      </c>
    </row>
    <row r="25" spans="1:12" x14ac:dyDescent="0.25">
      <c r="A25" t="s">
        <v>51</v>
      </c>
      <c r="B25">
        <v>17</v>
      </c>
      <c r="C25">
        <v>4.88</v>
      </c>
      <c r="D25" s="3">
        <v>0.37361111111111112</v>
      </c>
      <c r="E25">
        <v>5.2</v>
      </c>
      <c r="F25" s="3">
        <v>0.46111111111111108</v>
      </c>
      <c r="K25" s="3">
        <v>0.15486111111111112</v>
      </c>
      <c r="L25" s="3">
        <v>0.25</v>
      </c>
    </row>
    <row r="26" spans="1:12" x14ac:dyDescent="0.25">
      <c r="A26" t="s">
        <v>52</v>
      </c>
      <c r="B26">
        <v>11</v>
      </c>
      <c r="C26">
        <v>4.8</v>
      </c>
      <c r="D26" s="3">
        <v>0.375</v>
      </c>
      <c r="E26">
        <v>4.93</v>
      </c>
      <c r="F26" s="3">
        <v>0.46249999999999997</v>
      </c>
      <c r="K26" s="3">
        <v>0.15555555555555556</v>
      </c>
      <c r="L26" s="3">
        <v>0.25347222222222221</v>
      </c>
    </row>
    <row r="27" spans="1:12" x14ac:dyDescent="0.25">
      <c r="A27" t="s">
        <v>53</v>
      </c>
      <c r="B27">
        <v>14.5</v>
      </c>
      <c r="C27">
        <v>4.76</v>
      </c>
      <c r="D27" s="3">
        <v>0.3756944444444445</v>
      </c>
      <c r="E27">
        <v>4.91</v>
      </c>
      <c r="F27" s="3">
        <v>0.46458333333333335</v>
      </c>
      <c r="K27" s="3">
        <v>0.15625</v>
      </c>
      <c r="L27" s="3">
        <v>0.25555555555555559</v>
      </c>
    </row>
    <row r="28" spans="1:12" x14ac:dyDescent="0.25">
      <c r="A28" t="s">
        <v>55</v>
      </c>
      <c r="B28">
        <v>14</v>
      </c>
      <c r="C28">
        <v>4.78</v>
      </c>
      <c r="D28" s="3">
        <v>0.37777777777777777</v>
      </c>
      <c r="E28">
        <v>5</v>
      </c>
      <c r="F28" s="3">
        <v>0.46597222222222223</v>
      </c>
      <c r="K28" s="3">
        <v>0.15694444444444444</v>
      </c>
      <c r="L28" s="3">
        <v>0.25763888888888892</v>
      </c>
    </row>
    <row r="29" spans="1:12" x14ac:dyDescent="0.25">
      <c r="A29" t="s">
        <v>54</v>
      </c>
      <c r="B29">
        <v>15.5</v>
      </c>
      <c r="C29">
        <v>4.76</v>
      </c>
      <c r="D29" s="3">
        <v>0.37916666666666665</v>
      </c>
      <c r="E29">
        <v>4.8600000000000003</v>
      </c>
      <c r="F29" s="3">
        <v>0.46736111111111112</v>
      </c>
      <c r="K29" s="3">
        <v>0.15763888888888888</v>
      </c>
      <c r="L29" s="3">
        <v>0.25972222222222224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9B43-B2E8-4170-9E32-4E310A42E4D5}">
  <dimension ref="A1:L21"/>
  <sheetViews>
    <sheetView tabSelected="1" workbookViewId="0">
      <selection activeCell="F12" sqref="F12"/>
    </sheetView>
  </sheetViews>
  <sheetFormatPr defaultRowHeight="15" x14ac:dyDescent="0.25"/>
  <cols>
    <col min="1" max="1" width="11.7109375" customWidth="1"/>
    <col min="2" max="2" width="10.85546875" customWidth="1"/>
    <col min="3" max="3" width="14.42578125" customWidth="1"/>
    <col min="4" max="4" width="14.140625" customWidth="1"/>
    <col min="5" max="5" width="14.5703125" customWidth="1"/>
    <col min="6" max="6" width="11" customWidth="1"/>
    <col min="11" max="11" width="10.7109375" customWidth="1"/>
  </cols>
  <sheetData>
    <row r="1" spans="1:12" x14ac:dyDescent="0.25">
      <c r="A1" t="s">
        <v>0</v>
      </c>
      <c r="C1" t="s">
        <v>66</v>
      </c>
      <c r="D1" t="s">
        <v>67</v>
      </c>
      <c r="E1" t="s">
        <v>68</v>
      </c>
    </row>
    <row r="2" spans="1:12" x14ac:dyDescent="0.25">
      <c r="A2" t="s">
        <v>3</v>
      </c>
      <c r="B2">
        <v>19</v>
      </c>
      <c r="D2">
        <v>-35.951599999999999</v>
      </c>
      <c r="E2">
        <v>139.49170000000001</v>
      </c>
    </row>
    <row r="3" spans="1:12" x14ac:dyDescent="0.25">
      <c r="A3" t="s">
        <v>1</v>
      </c>
      <c r="B3">
        <v>100.9</v>
      </c>
    </row>
    <row r="4" spans="1:12" x14ac:dyDescent="0.25">
      <c r="A4" t="s">
        <v>2</v>
      </c>
      <c r="B4">
        <v>4.7</v>
      </c>
    </row>
    <row r="5" spans="1:12" x14ac:dyDescent="0.25">
      <c r="A5" t="s">
        <v>4</v>
      </c>
      <c r="B5">
        <v>116.05</v>
      </c>
    </row>
    <row r="6" spans="1:12" x14ac:dyDescent="0.25">
      <c r="A6" t="s">
        <v>5</v>
      </c>
      <c r="B6">
        <v>9.9</v>
      </c>
    </row>
    <row r="7" spans="1:12" x14ac:dyDescent="0.25">
      <c r="A7" t="s">
        <v>6</v>
      </c>
      <c r="B7">
        <v>8.1199999999999992</v>
      </c>
    </row>
    <row r="10" spans="1:12" x14ac:dyDescent="0.25">
      <c r="A10" t="s">
        <v>11</v>
      </c>
      <c r="B10" t="s">
        <v>13</v>
      </c>
      <c r="C10" t="s">
        <v>14</v>
      </c>
    </row>
    <row r="11" spans="1:12" x14ac:dyDescent="0.25">
      <c r="A11" t="s">
        <v>16</v>
      </c>
      <c r="B11" s="1">
        <v>0.90833333333333333</v>
      </c>
      <c r="C11" s="1">
        <v>0.45833333333333331</v>
      </c>
      <c r="E11">
        <v>13.2</v>
      </c>
      <c r="F11">
        <f>E11*3600</f>
        <v>47520</v>
      </c>
    </row>
    <row r="16" spans="1:12" x14ac:dyDescent="0.25">
      <c r="A16" t="s">
        <v>50</v>
      </c>
      <c r="B16" t="s">
        <v>56</v>
      </c>
      <c r="C16" t="s">
        <v>58</v>
      </c>
      <c r="D16" t="s">
        <v>60</v>
      </c>
      <c r="E16" t="s">
        <v>59</v>
      </c>
      <c r="F16" t="s">
        <v>61</v>
      </c>
      <c r="J16" t="s">
        <v>63</v>
      </c>
      <c r="K16" t="s">
        <v>60</v>
      </c>
      <c r="L16" t="s">
        <v>61</v>
      </c>
    </row>
    <row r="17" spans="1:12" x14ac:dyDescent="0.25">
      <c r="A17" t="s">
        <v>51</v>
      </c>
      <c r="B17">
        <v>15</v>
      </c>
      <c r="C17">
        <v>2.5299999999999998</v>
      </c>
      <c r="D17" s="3">
        <v>0.45208333333333334</v>
      </c>
      <c r="E17">
        <v>2.17</v>
      </c>
      <c r="F17" s="3">
        <v>0.4861111111111111</v>
      </c>
      <c r="K17" s="3">
        <v>0.24930555555555556</v>
      </c>
      <c r="L17" s="3">
        <v>0.28263888888888888</v>
      </c>
    </row>
    <row r="18" spans="1:12" x14ac:dyDescent="0.25">
      <c r="A18" t="s">
        <v>52</v>
      </c>
      <c r="B18">
        <v>15</v>
      </c>
      <c r="C18">
        <v>2.52</v>
      </c>
      <c r="D18" s="3">
        <v>0.45347222222222222</v>
      </c>
      <c r="E18">
        <v>1.9</v>
      </c>
      <c r="F18" s="3">
        <v>0.48749999999999999</v>
      </c>
      <c r="K18" s="3">
        <v>0.25</v>
      </c>
      <c r="L18" s="3">
        <v>0.28402777777777777</v>
      </c>
    </row>
    <row r="19" spans="1:12" x14ac:dyDescent="0.25">
      <c r="A19" t="s">
        <v>53</v>
      </c>
      <c r="B19">
        <v>16.5</v>
      </c>
      <c r="C19">
        <v>2.5099999999999998</v>
      </c>
      <c r="D19" s="3">
        <v>0.45416666666666666</v>
      </c>
      <c r="E19">
        <v>2.2000000000000002</v>
      </c>
      <c r="F19" s="3">
        <v>0.48888888888888887</v>
      </c>
      <c r="K19" s="3">
        <v>0.25069444444444444</v>
      </c>
      <c r="L19" s="3">
        <v>0.28472222222222221</v>
      </c>
    </row>
    <row r="20" spans="1:12" x14ac:dyDescent="0.25">
      <c r="A20" t="s">
        <v>55</v>
      </c>
      <c r="B20">
        <v>17.5</v>
      </c>
      <c r="C20">
        <v>2.59</v>
      </c>
      <c r="D20" s="3">
        <v>0.45555555555555555</v>
      </c>
      <c r="E20">
        <v>2.2599999999999998</v>
      </c>
      <c r="F20" s="3">
        <v>0.49027777777777781</v>
      </c>
      <c r="K20" s="3">
        <v>0.25138888888888888</v>
      </c>
      <c r="L20" s="3">
        <v>0.28611111111111115</v>
      </c>
    </row>
    <row r="21" spans="1:12" x14ac:dyDescent="0.25">
      <c r="A21" t="s">
        <v>54</v>
      </c>
      <c r="B21">
        <v>17.5</v>
      </c>
      <c r="C21">
        <v>2.4500000000000002</v>
      </c>
      <c r="D21" s="3">
        <v>0.45694444444444443</v>
      </c>
      <c r="E21">
        <v>2.17</v>
      </c>
      <c r="F21" s="3">
        <v>0.4916666666666667</v>
      </c>
      <c r="K21" s="3">
        <v>0.25208333333333333</v>
      </c>
      <c r="L21" s="3">
        <v>0.28750000000000003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237F-18C4-40B8-AF65-52DB72671F41}">
  <dimension ref="A1:L21"/>
  <sheetViews>
    <sheetView topLeftCell="A13" workbookViewId="0">
      <selection activeCell="D5" sqref="D5"/>
    </sheetView>
  </sheetViews>
  <sheetFormatPr defaultRowHeight="15" x14ac:dyDescent="0.25"/>
  <cols>
    <col min="1" max="1" width="14.42578125" customWidth="1"/>
    <col min="3" max="3" width="16.7109375" customWidth="1"/>
    <col min="4" max="4" width="13.42578125" customWidth="1"/>
    <col min="5" max="5" width="14.5703125" customWidth="1"/>
  </cols>
  <sheetData>
    <row r="1" spans="1:12" x14ac:dyDescent="0.25">
      <c r="A1" t="s">
        <v>0</v>
      </c>
      <c r="C1" t="s">
        <v>66</v>
      </c>
      <c r="D1" t="s">
        <v>67</v>
      </c>
      <c r="E1" t="s">
        <v>68</v>
      </c>
    </row>
    <row r="2" spans="1:12" x14ac:dyDescent="0.25">
      <c r="A2" t="s">
        <v>3</v>
      </c>
      <c r="B2">
        <v>18.600000000000001</v>
      </c>
      <c r="D2">
        <v>-36.132800000000003</v>
      </c>
      <c r="E2">
        <v>139.6114</v>
      </c>
    </row>
    <row r="3" spans="1:12" x14ac:dyDescent="0.25">
      <c r="A3" t="s">
        <v>1</v>
      </c>
      <c r="B3">
        <v>97.7</v>
      </c>
    </row>
    <row r="4" spans="1:12" x14ac:dyDescent="0.25">
      <c r="A4" t="s">
        <v>2</v>
      </c>
      <c r="B4">
        <v>4.6900000000000004</v>
      </c>
    </row>
    <row r="5" spans="1:12" x14ac:dyDescent="0.25">
      <c r="A5" t="s">
        <v>4</v>
      </c>
      <c r="B5">
        <v>111.9</v>
      </c>
    </row>
    <row r="6" spans="1:12" x14ac:dyDescent="0.25">
      <c r="A6" t="s">
        <v>5</v>
      </c>
      <c r="B6">
        <v>5.9</v>
      </c>
    </row>
    <row r="7" spans="1:12" x14ac:dyDescent="0.25">
      <c r="A7" t="s">
        <v>6</v>
      </c>
      <c r="B7">
        <v>8.0500000000000007</v>
      </c>
    </row>
    <row r="10" spans="1:12" x14ac:dyDescent="0.25">
      <c r="A10" t="s">
        <v>11</v>
      </c>
      <c r="B10" t="s">
        <v>13</v>
      </c>
      <c r="C10" t="s">
        <v>14</v>
      </c>
    </row>
    <row r="11" spans="1:12" x14ac:dyDescent="0.25">
      <c r="A11" t="s">
        <v>16</v>
      </c>
      <c r="B11" s="1">
        <v>0.90833333333333333</v>
      </c>
      <c r="C11" s="1">
        <v>0.41666666666666669</v>
      </c>
    </row>
    <row r="12" spans="1:12" x14ac:dyDescent="0.25">
      <c r="B12" s="1"/>
      <c r="C12" s="1"/>
    </row>
    <row r="16" spans="1:12" x14ac:dyDescent="0.25">
      <c r="A16" t="s">
        <v>50</v>
      </c>
      <c r="B16" t="s">
        <v>56</v>
      </c>
      <c r="C16" t="s">
        <v>58</v>
      </c>
      <c r="D16" t="s">
        <v>60</v>
      </c>
      <c r="E16" t="s">
        <v>59</v>
      </c>
      <c r="F16" t="s">
        <v>61</v>
      </c>
      <c r="J16" t="s">
        <v>63</v>
      </c>
      <c r="K16" t="s">
        <v>60</v>
      </c>
      <c r="L16" t="s">
        <v>61</v>
      </c>
    </row>
    <row r="17" spans="1:12" x14ac:dyDescent="0.25">
      <c r="A17" t="s">
        <v>51</v>
      </c>
      <c r="B17" s="4">
        <v>16.5</v>
      </c>
      <c r="C17" s="4">
        <v>3.09</v>
      </c>
      <c r="D17" s="3">
        <v>0.44305555555555554</v>
      </c>
      <c r="E17">
        <v>2.37</v>
      </c>
      <c r="F17" s="3">
        <v>0.47916666666666669</v>
      </c>
      <c r="K17" s="3">
        <v>0.19027777777777777</v>
      </c>
      <c r="L17" s="3">
        <v>0.22013888888888888</v>
      </c>
    </row>
    <row r="18" spans="1:12" x14ac:dyDescent="0.25">
      <c r="A18" t="s">
        <v>52</v>
      </c>
      <c r="B18">
        <v>17.5</v>
      </c>
      <c r="C18">
        <v>2.76</v>
      </c>
      <c r="D18" s="3">
        <v>0.44513888888888892</v>
      </c>
      <c r="E18">
        <v>2.14</v>
      </c>
      <c r="F18" s="3">
        <v>0.47986111111111113</v>
      </c>
      <c r="K18" s="3">
        <v>0.19097222222222221</v>
      </c>
      <c r="L18" s="3">
        <v>0.22152777777777777</v>
      </c>
    </row>
    <row r="19" spans="1:12" x14ac:dyDescent="0.25">
      <c r="A19" t="s">
        <v>53</v>
      </c>
      <c r="B19">
        <v>17</v>
      </c>
      <c r="C19">
        <v>2.58</v>
      </c>
      <c r="D19" s="3">
        <v>0.44722222222222219</v>
      </c>
      <c r="E19">
        <v>1.95</v>
      </c>
      <c r="F19" s="3">
        <v>0.48125000000000001</v>
      </c>
      <c r="K19" s="3">
        <v>0.19166666666666665</v>
      </c>
      <c r="L19" s="3">
        <v>0.22291666666666665</v>
      </c>
    </row>
    <row r="20" spans="1:12" x14ac:dyDescent="0.25">
      <c r="A20" t="s">
        <v>55</v>
      </c>
      <c r="B20">
        <v>15</v>
      </c>
      <c r="C20">
        <v>2.85</v>
      </c>
      <c r="D20" s="3">
        <v>0.44861111111111113</v>
      </c>
      <c r="E20">
        <v>2.3199999999999998</v>
      </c>
      <c r="F20" s="3">
        <v>0.48333333333333334</v>
      </c>
      <c r="K20" s="3">
        <v>0.19236111111111112</v>
      </c>
      <c r="L20" s="3">
        <v>0.22430555555555556</v>
      </c>
    </row>
    <row r="21" spans="1:12" x14ac:dyDescent="0.25">
      <c r="A21" t="s">
        <v>54</v>
      </c>
      <c r="B21">
        <v>19.5</v>
      </c>
      <c r="C21">
        <v>3.27</v>
      </c>
      <c r="D21" s="3">
        <v>0.45</v>
      </c>
      <c r="E21">
        <v>2.64</v>
      </c>
      <c r="F21" s="3">
        <v>0.48472222222222222</v>
      </c>
      <c r="K21" s="3">
        <v>0.19305555555555554</v>
      </c>
      <c r="L21" s="3">
        <v>0.22569444444444445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2B4A-941A-4F2C-9D42-092F1C243477}">
  <dimension ref="A1:L24"/>
  <sheetViews>
    <sheetView workbookViewId="0">
      <selection activeCell="L24" sqref="L24"/>
    </sheetView>
  </sheetViews>
  <sheetFormatPr defaultRowHeight="15" x14ac:dyDescent="0.25"/>
  <cols>
    <col min="8" max="8" width="14.5703125" customWidth="1"/>
  </cols>
  <sheetData>
    <row r="1" spans="1:12" x14ac:dyDescent="0.25">
      <c r="A1" t="s">
        <v>69</v>
      </c>
      <c r="C1" t="s">
        <v>70</v>
      </c>
      <c r="G1" t="s">
        <v>92</v>
      </c>
      <c r="I1" t="s">
        <v>91</v>
      </c>
      <c r="L1" t="s">
        <v>93</v>
      </c>
    </row>
    <row r="2" spans="1:12" x14ac:dyDescent="0.25">
      <c r="A2" t="s">
        <v>71</v>
      </c>
      <c r="C2">
        <v>35.51</v>
      </c>
      <c r="G2">
        <v>25.3</v>
      </c>
      <c r="I2">
        <v>0.6</v>
      </c>
      <c r="L2">
        <f>G2-0.595</f>
        <v>24.705000000000002</v>
      </c>
    </row>
    <row r="3" spans="1:12" x14ac:dyDescent="0.25">
      <c r="A3" t="s">
        <v>72</v>
      </c>
      <c r="C3">
        <v>36.43</v>
      </c>
      <c r="G3">
        <v>25.8</v>
      </c>
      <c r="I3">
        <v>0.6</v>
      </c>
      <c r="L3">
        <f t="shared" ref="L3:L24" si="0">G3-0.595</f>
        <v>25.205000000000002</v>
      </c>
    </row>
    <row r="4" spans="1:12" x14ac:dyDescent="0.25">
      <c r="A4" t="s">
        <v>73</v>
      </c>
      <c r="C4">
        <v>34.49</v>
      </c>
      <c r="G4">
        <v>20.73</v>
      </c>
      <c r="I4">
        <v>0.59</v>
      </c>
      <c r="L4">
        <f t="shared" si="0"/>
        <v>20.135000000000002</v>
      </c>
    </row>
    <row r="5" spans="1:12" x14ac:dyDescent="0.25">
      <c r="A5" t="s">
        <v>74</v>
      </c>
      <c r="C5">
        <v>34.86</v>
      </c>
      <c r="G5">
        <v>22.43</v>
      </c>
      <c r="I5">
        <v>0.59</v>
      </c>
      <c r="L5">
        <f t="shared" si="0"/>
        <v>21.835000000000001</v>
      </c>
    </row>
    <row r="6" spans="1:12" x14ac:dyDescent="0.25">
      <c r="A6" t="s">
        <v>75</v>
      </c>
      <c r="C6">
        <v>33.96</v>
      </c>
      <c r="G6">
        <v>20.02</v>
      </c>
      <c r="I6">
        <v>0.59</v>
      </c>
      <c r="L6">
        <f t="shared" si="0"/>
        <v>19.425000000000001</v>
      </c>
    </row>
    <row r="7" spans="1:12" x14ac:dyDescent="0.25">
      <c r="I7">
        <v>0.6</v>
      </c>
    </row>
    <row r="8" spans="1:12" x14ac:dyDescent="0.25">
      <c r="A8" t="s">
        <v>76</v>
      </c>
      <c r="C8">
        <v>40.299999999999997</v>
      </c>
      <c r="G8">
        <v>32.83</v>
      </c>
      <c r="I8">
        <f>AVERAGE(I2:I7)</f>
        <v>0.59499999999999997</v>
      </c>
      <c r="J8" t="s">
        <v>94</v>
      </c>
      <c r="L8">
        <f t="shared" si="0"/>
        <v>32.234999999999999</v>
      </c>
    </row>
    <row r="9" spans="1:12" x14ac:dyDescent="0.25">
      <c r="A9" t="s">
        <v>77</v>
      </c>
      <c r="C9">
        <v>38.28</v>
      </c>
      <c r="G9">
        <v>30.43</v>
      </c>
      <c r="L9">
        <f t="shared" si="0"/>
        <v>29.835000000000001</v>
      </c>
    </row>
    <row r="10" spans="1:12" x14ac:dyDescent="0.25">
      <c r="A10" t="s">
        <v>78</v>
      </c>
      <c r="C10">
        <v>41.49</v>
      </c>
      <c r="G10">
        <v>33.71</v>
      </c>
      <c r="L10">
        <f t="shared" si="0"/>
        <v>33.115000000000002</v>
      </c>
    </row>
    <row r="11" spans="1:12" x14ac:dyDescent="0.25">
      <c r="A11" t="s">
        <v>79</v>
      </c>
      <c r="C11">
        <v>40.549999999999997</v>
      </c>
      <c r="G11">
        <v>32.880000000000003</v>
      </c>
      <c r="L11">
        <f t="shared" si="0"/>
        <v>32.285000000000004</v>
      </c>
    </row>
    <row r="12" spans="1:12" x14ac:dyDescent="0.25">
      <c r="A12" t="s">
        <v>80</v>
      </c>
      <c r="C12">
        <v>40.94</v>
      </c>
      <c r="G12">
        <v>32.549999999999997</v>
      </c>
      <c r="L12">
        <f t="shared" si="0"/>
        <v>31.954999999999998</v>
      </c>
    </row>
    <row r="14" spans="1:12" x14ac:dyDescent="0.25">
      <c r="A14" t="s">
        <v>81</v>
      </c>
      <c r="C14">
        <v>24.2</v>
      </c>
      <c r="G14">
        <v>5.95</v>
      </c>
      <c r="L14">
        <f t="shared" si="0"/>
        <v>5.3550000000000004</v>
      </c>
    </row>
    <row r="15" spans="1:12" x14ac:dyDescent="0.25">
      <c r="A15" t="s">
        <v>82</v>
      </c>
      <c r="C15">
        <v>24.97</v>
      </c>
      <c r="G15">
        <v>5.78</v>
      </c>
      <c r="L15">
        <f t="shared" si="0"/>
        <v>5.1850000000000005</v>
      </c>
    </row>
    <row r="16" spans="1:12" x14ac:dyDescent="0.25">
      <c r="A16" t="s">
        <v>83</v>
      </c>
      <c r="C16">
        <v>24.53</v>
      </c>
      <c r="G16">
        <v>5.73</v>
      </c>
      <c r="L16">
        <f t="shared" si="0"/>
        <v>5.1350000000000007</v>
      </c>
    </row>
    <row r="17" spans="1:12" x14ac:dyDescent="0.25">
      <c r="A17" t="s">
        <v>84</v>
      </c>
      <c r="C17">
        <v>25.07</v>
      </c>
      <c r="G17">
        <v>5.69</v>
      </c>
      <c r="L17">
        <f t="shared" si="0"/>
        <v>5.0950000000000006</v>
      </c>
    </row>
    <row r="18" spans="1:12" x14ac:dyDescent="0.25">
      <c r="A18" t="s">
        <v>85</v>
      </c>
      <c r="C18">
        <v>24.82</v>
      </c>
      <c r="G18">
        <v>5.52</v>
      </c>
      <c r="L18">
        <f t="shared" si="0"/>
        <v>4.9249999999999998</v>
      </c>
    </row>
    <row r="20" spans="1:12" x14ac:dyDescent="0.25">
      <c r="A20" t="s">
        <v>86</v>
      </c>
      <c r="C20">
        <v>22.54</v>
      </c>
      <c r="G20">
        <v>5.22</v>
      </c>
      <c r="L20">
        <f t="shared" si="0"/>
        <v>4.625</v>
      </c>
    </row>
    <row r="21" spans="1:12" x14ac:dyDescent="0.25">
      <c r="A21" t="s">
        <v>87</v>
      </c>
      <c r="C21">
        <v>24.15</v>
      </c>
      <c r="G21">
        <v>5.69</v>
      </c>
      <c r="L21">
        <f t="shared" si="0"/>
        <v>5.0950000000000006</v>
      </c>
    </row>
    <row r="22" spans="1:12" x14ac:dyDescent="0.25">
      <c r="A22" t="s">
        <v>88</v>
      </c>
      <c r="C22">
        <v>23.74</v>
      </c>
      <c r="G22">
        <v>5.68</v>
      </c>
      <c r="L22">
        <f t="shared" si="0"/>
        <v>5.085</v>
      </c>
    </row>
    <row r="23" spans="1:12" x14ac:dyDescent="0.25">
      <c r="A23" t="s">
        <v>89</v>
      </c>
      <c r="C23">
        <v>24.36</v>
      </c>
      <c r="G23">
        <v>5.92</v>
      </c>
      <c r="L23">
        <f t="shared" si="0"/>
        <v>5.3250000000000002</v>
      </c>
    </row>
    <row r="24" spans="1:12" x14ac:dyDescent="0.25">
      <c r="A24" t="s">
        <v>90</v>
      </c>
      <c r="C24">
        <v>23.96</v>
      </c>
      <c r="G24">
        <v>6.04</v>
      </c>
      <c r="L24">
        <f t="shared" si="0"/>
        <v>5.4450000000000003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Panka point (PK)</vt:lpstr>
      <vt:lpstr>Policeman's point (PM)</vt:lpstr>
      <vt:lpstr>Garry Shed (GS)</vt:lpstr>
      <vt:lpstr>Salt Creek (SC)</vt:lpstr>
      <vt:lpstr>sediment wet and dry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Huang</dc:creator>
  <cp:lastModifiedBy>Leslie Huang</cp:lastModifiedBy>
  <dcterms:created xsi:type="dcterms:W3CDTF">2015-06-05T18:17:20Z</dcterms:created>
  <dcterms:modified xsi:type="dcterms:W3CDTF">2021-08-06T03:15:35Z</dcterms:modified>
</cp:coreProperties>
</file>