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OFA\USERS$\users0\a1675510\Desktop\"/>
    </mc:Choice>
  </mc:AlternateContent>
  <bookViews>
    <workbookView xWindow="0" yWindow="0" windowWidth="19200" windowHeight="6495"/>
  </bookViews>
  <sheets>
    <sheet name="BOD expt DO data (Luke &amp; Dave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K32" i="1" s="1"/>
  <c r="N32" i="1" s="1"/>
  <c r="I32" i="1"/>
  <c r="J31" i="1"/>
  <c r="K31" i="1" s="1"/>
  <c r="N31" i="1" s="1"/>
  <c r="I31" i="1"/>
  <c r="J30" i="1"/>
  <c r="K30" i="1" s="1"/>
  <c r="N30" i="1" s="1"/>
  <c r="I30" i="1"/>
  <c r="J29" i="1"/>
  <c r="K29" i="1" s="1"/>
  <c r="N29" i="1" s="1"/>
  <c r="I29" i="1"/>
  <c r="J28" i="1"/>
  <c r="K28" i="1" s="1"/>
  <c r="N28" i="1" s="1"/>
  <c r="Q5" i="1" s="1"/>
  <c r="I28" i="1"/>
  <c r="J27" i="1"/>
  <c r="K27" i="1" s="1"/>
  <c r="M27" i="1" s="1"/>
  <c r="I27" i="1"/>
  <c r="J26" i="1"/>
  <c r="K26" i="1" s="1"/>
  <c r="M26" i="1" s="1"/>
  <c r="I26" i="1"/>
  <c r="J25" i="1"/>
  <c r="K25" i="1" s="1"/>
  <c r="M25" i="1" s="1"/>
  <c r="I25" i="1"/>
  <c r="J24" i="1"/>
  <c r="K24" i="1" s="1"/>
  <c r="M24" i="1" s="1"/>
  <c r="I24" i="1"/>
  <c r="J23" i="1"/>
  <c r="K23" i="1" s="1"/>
  <c r="M23" i="1" s="1"/>
  <c r="I23" i="1"/>
  <c r="J22" i="1"/>
  <c r="K22" i="1" s="1"/>
  <c r="N22" i="1" s="1"/>
  <c r="I22" i="1"/>
  <c r="J21" i="1"/>
  <c r="K21" i="1" s="1"/>
  <c r="N21" i="1" s="1"/>
  <c r="I21" i="1"/>
  <c r="J20" i="1"/>
  <c r="K20" i="1" s="1"/>
  <c r="N20" i="1" s="1"/>
  <c r="I20" i="1"/>
  <c r="J19" i="1"/>
  <c r="K19" i="1" s="1"/>
  <c r="N19" i="1" s="1"/>
  <c r="I19" i="1"/>
  <c r="J18" i="1"/>
  <c r="K18" i="1" s="1"/>
  <c r="N18" i="1" s="1"/>
  <c r="I18" i="1"/>
  <c r="J17" i="1"/>
  <c r="K17" i="1" s="1"/>
  <c r="M17" i="1" s="1"/>
  <c r="I17" i="1"/>
  <c r="J16" i="1"/>
  <c r="K16" i="1" s="1"/>
  <c r="M16" i="1" s="1"/>
  <c r="I16" i="1"/>
  <c r="J15" i="1"/>
  <c r="K15" i="1" s="1"/>
  <c r="M15" i="1" s="1"/>
  <c r="I15" i="1"/>
  <c r="J14" i="1"/>
  <c r="K14" i="1" s="1"/>
  <c r="M14" i="1" s="1"/>
  <c r="I14" i="1"/>
  <c r="J13" i="1"/>
  <c r="K13" i="1" s="1"/>
  <c r="M13" i="1" s="1"/>
  <c r="I13" i="1"/>
  <c r="J12" i="1"/>
  <c r="K12" i="1" s="1"/>
  <c r="N12" i="1" s="1"/>
  <c r="I12" i="1"/>
  <c r="J11" i="1"/>
  <c r="K11" i="1" s="1"/>
  <c r="N11" i="1" s="1"/>
  <c r="I11" i="1"/>
  <c r="J10" i="1"/>
  <c r="K10" i="1" s="1"/>
  <c r="N10" i="1" s="1"/>
  <c r="I10" i="1"/>
  <c r="J9" i="1"/>
  <c r="K9" i="1" s="1"/>
  <c r="N9" i="1" s="1"/>
  <c r="I9" i="1"/>
  <c r="J8" i="1"/>
  <c r="K8" i="1" s="1"/>
  <c r="N8" i="1" s="1"/>
  <c r="Q3" i="1" s="1"/>
  <c r="I8" i="1"/>
  <c r="J7" i="1"/>
  <c r="K7" i="1" s="1"/>
  <c r="M7" i="1" s="1"/>
  <c r="I7" i="1"/>
  <c r="J6" i="1"/>
  <c r="K6" i="1" s="1"/>
  <c r="M6" i="1" s="1"/>
  <c r="I6" i="1"/>
  <c r="J5" i="1"/>
  <c r="K5" i="1" s="1"/>
  <c r="M5" i="1" s="1"/>
  <c r="I5" i="1"/>
  <c r="J4" i="1"/>
  <c r="K4" i="1" s="1"/>
  <c r="M4" i="1" s="1"/>
  <c r="I4" i="1"/>
  <c r="K3" i="1"/>
  <c r="M3" i="1" s="1"/>
  <c r="J3" i="1"/>
  <c r="I3" i="1"/>
  <c r="Q4" i="1" l="1"/>
</calcChain>
</file>

<file path=xl/sharedStrings.xml><?xml version="1.0" encoding="utf-8"?>
<sst xmlns="http://schemas.openxmlformats.org/spreadsheetml/2006/main" count="85" uniqueCount="25">
  <si>
    <t>Date-Time</t>
  </si>
  <si>
    <t>Site</t>
  </si>
  <si>
    <t>Site Name</t>
  </si>
  <si>
    <t>Bottle#</t>
  </si>
  <si>
    <t>Treatment</t>
  </si>
  <si>
    <t>DO t=0</t>
  </si>
  <si>
    <t>DO t = x</t>
  </si>
  <si>
    <t>Final date &amp; time</t>
  </si>
  <si>
    <t>Length of incubation (hours)</t>
  </si>
  <si>
    <t>delta DO</t>
  </si>
  <si>
    <t>Resp Rate (dark)</t>
  </si>
  <si>
    <t>GPP Rate (light)</t>
  </si>
  <si>
    <t>Net PP - mean</t>
  </si>
  <si>
    <t>(mg/L)</t>
  </si>
  <si>
    <t>mg/L/day</t>
  </si>
  <si>
    <t>umol/L/day</t>
  </si>
  <si>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mol/L/day</t>
    </r>
  </si>
  <si>
    <t>Policemans Pt</t>
  </si>
  <si>
    <t>dark</t>
  </si>
  <si>
    <t>Policeman's Pt (Site 1)</t>
  </si>
  <si>
    <t>Parnka Pt (Site 2)</t>
  </si>
  <si>
    <t>Woods Well (Site 3)</t>
  </si>
  <si>
    <t>light</t>
  </si>
  <si>
    <t>Parnka Pt</t>
  </si>
  <si>
    <t>Woods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</si>
</sst>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I1" zoomScale="110" zoomScaleNormal="110" workbookViewId="0">
      <selection activeCell="Q12" sqref="Q12"/>
    </sheetView>
  </sheetViews>
  <sheetFormatPr defaultRowHeight="14.75" x14ac:dyDescent="0.75"/>
  <cols>
    <col min="1" max="1" width="18.54296875" customWidth="1"/>
    <col min="3" max="3" width="14" customWidth="1"/>
    <col min="4" max="4" width="11.86328125" style="10" customWidth="1"/>
    <col min="5" max="5" width="11.26953125" style="10" customWidth="1"/>
    <col min="6" max="6" width="13.26953125" style="10" customWidth="1"/>
    <col min="7" max="7" width="12.86328125" style="11" customWidth="1"/>
    <col min="8" max="8" width="16.7265625" style="10" customWidth="1"/>
    <col min="9" max="9" width="23.86328125" style="26" customWidth="1"/>
    <col min="10" max="12" width="8.7265625" style="10"/>
    <col min="13" max="13" width="16.2265625" style="10" customWidth="1"/>
    <col min="14" max="15" width="13.453125" style="10" customWidth="1"/>
    <col min="16" max="16" width="18.26953125" style="10" customWidth="1"/>
    <col min="17" max="17" width="15.31640625" customWidth="1"/>
    <col min="18" max="18" width="11.2265625" customWidth="1"/>
  </cols>
  <sheetData>
    <row r="1" spans="1:18" s="1" customFormat="1" x14ac:dyDescent="0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9</v>
      </c>
      <c r="L1" s="2"/>
      <c r="M1" s="2" t="s">
        <v>10</v>
      </c>
      <c r="N1" s="2" t="s">
        <v>11</v>
      </c>
      <c r="O1" s="2"/>
      <c r="P1" s="5" t="s">
        <v>1</v>
      </c>
      <c r="Q1" s="6" t="s">
        <v>12</v>
      </c>
      <c r="R1" s="2"/>
    </row>
    <row r="2" spans="1:18" s="1" customFormat="1" ht="15.5" thickBot="1" x14ac:dyDescent="0.9">
      <c r="D2" s="2"/>
      <c r="E2" s="2"/>
      <c r="F2" s="2" t="s">
        <v>13</v>
      </c>
      <c r="G2" s="3" t="s">
        <v>13</v>
      </c>
      <c r="H2" s="2"/>
      <c r="I2" s="4"/>
      <c r="J2" s="2" t="s">
        <v>13</v>
      </c>
      <c r="K2" s="2" t="s">
        <v>14</v>
      </c>
      <c r="L2" s="2"/>
      <c r="M2" s="2" t="s">
        <v>15</v>
      </c>
      <c r="N2" s="2" t="s">
        <v>15</v>
      </c>
      <c r="O2" s="2"/>
      <c r="P2" s="7"/>
      <c r="Q2" s="8" t="s">
        <v>16</v>
      </c>
      <c r="R2" s="2"/>
    </row>
    <row r="3" spans="1:18" x14ac:dyDescent="0.75">
      <c r="A3" s="9">
        <v>44511.260416666664</v>
      </c>
      <c r="B3">
        <v>1</v>
      </c>
      <c r="C3" t="s">
        <v>17</v>
      </c>
      <c r="D3" s="10">
        <v>1</v>
      </c>
      <c r="E3" s="10" t="s">
        <v>18</v>
      </c>
      <c r="F3" s="10">
        <v>6.05</v>
      </c>
      <c r="G3" s="11">
        <v>3.76</v>
      </c>
      <c r="H3" s="12">
        <v>44513.65625</v>
      </c>
      <c r="I3" s="13">
        <f>(H3-A3)*24</f>
        <v>57.500000000058208</v>
      </c>
      <c r="J3" s="11">
        <f t="shared" ref="J3:J32" si="0">G3-F3</f>
        <v>-2.29</v>
      </c>
      <c r="K3" s="11">
        <f>J3/(H3-A3)</f>
        <v>-0.95582608695555416</v>
      </c>
      <c r="L3" s="11"/>
      <c r="M3" s="14">
        <f>-K3/32 * 1000</f>
        <v>29.869565217361068</v>
      </c>
      <c r="N3" s="15"/>
      <c r="O3" s="16"/>
      <c r="P3" s="17" t="s">
        <v>19</v>
      </c>
      <c r="Q3" s="18">
        <f>AVERAGE(N8:N12) - AVERAGE(M3:M7)</f>
        <v>17.376677564866924</v>
      </c>
      <c r="R3" s="10"/>
    </row>
    <row r="4" spans="1:18" x14ac:dyDescent="0.75">
      <c r="A4" s="9">
        <v>44511.260416666664</v>
      </c>
      <c r="B4">
        <v>1</v>
      </c>
      <c r="C4" t="s">
        <v>17</v>
      </c>
      <c r="D4" s="10">
        <v>2</v>
      </c>
      <c r="E4" s="10" t="s">
        <v>18</v>
      </c>
      <c r="F4" s="10">
        <v>6.05</v>
      </c>
      <c r="G4" s="11">
        <v>3.21</v>
      </c>
      <c r="H4" s="12">
        <v>44513.658333333333</v>
      </c>
      <c r="I4" s="13">
        <f t="shared" ref="I4:I32" si="1">(H4-A4)*24</f>
        <v>57.550000000046566</v>
      </c>
      <c r="J4" s="11">
        <f t="shared" si="0"/>
        <v>-2.84</v>
      </c>
      <c r="K4" s="11">
        <f t="shared" ref="K4:K32" si="2">J4/(H4-A4)</f>
        <v>-1.184361424847</v>
      </c>
      <c r="L4" s="11"/>
      <c r="M4" s="19">
        <f>-K4/32 * 1000</f>
        <v>37.011294526468753</v>
      </c>
      <c r="N4" s="20"/>
      <c r="O4" s="16"/>
      <c r="P4" s="17" t="s">
        <v>20</v>
      </c>
      <c r="Q4" s="18">
        <f>AVERAGE(N18:N22) - AVERAGE(M13:M17)</f>
        <v>29.309525125922242</v>
      </c>
      <c r="R4" s="10"/>
    </row>
    <row r="5" spans="1:18" x14ac:dyDescent="0.75">
      <c r="A5" s="9">
        <v>44511.260416666664</v>
      </c>
      <c r="B5">
        <v>1</v>
      </c>
      <c r="C5" t="s">
        <v>17</v>
      </c>
      <c r="D5" s="10">
        <v>3</v>
      </c>
      <c r="E5" s="10" t="s">
        <v>18</v>
      </c>
      <c r="F5" s="10">
        <v>6.05</v>
      </c>
      <c r="G5" s="11">
        <v>3.46</v>
      </c>
      <c r="H5" s="12">
        <v>44513.660416666666</v>
      </c>
      <c r="I5" s="13">
        <f t="shared" si="1"/>
        <v>57.600000000034925</v>
      </c>
      <c r="J5" s="11">
        <f t="shared" si="0"/>
        <v>-2.59</v>
      </c>
      <c r="K5" s="11">
        <f t="shared" si="2"/>
        <v>-1.0791666666660122</v>
      </c>
      <c r="L5" s="11"/>
      <c r="M5" s="19">
        <f t="shared" ref="M5:M27" si="3">-K5/32 * 1000</f>
        <v>33.723958333312879</v>
      </c>
      <c r="N5" s="20"/>
      <c r="O5" s="16"/>
      <c r="P5" s="21" t="s">
        <v>21</v>
      </c>
      <c r="Q5" s="22">
        <f>AVERAGE(N28:N32) - AVERAGE(M23:M27)</f>
        <v>76.065524305490726</v>
      </c>
      <c r="R5" s="10"/>
    </row>
    <row r="6" spans="1:18" x14ac:dyDescent="0.75">
      <c r="A6" s="9">
        <v>44511.260416666664</v>
      </c>
      <c r="B6">
        <v>1</v>
      </c>
      <c r="C6" t="s">
        <v>17</v>
      </c>
      <c r="D6" s="10">
        <v>4</v>
      </c>
      <c r="E6" s="10" t="s">
        <v>18</v>
      </c>
      <c r="F6" s="10">
        <v>6.05</v>
      </c>
      <c r="G6" s="11">
        <v>3.31</v>
      </c>
      <c r="H6" s="12">
        <v>44513.662499999999</v>
      </c>
      <c r="I6" s="13">
        <f t="shared" si="1"/>
        <v>57.650000000023283</v>
      </c>
      <c r="J6" s="11">
        <f t="shared" si="0"/>
        <v>-2.7399999999999998</v>
      </c>
      <c r="K6" s="11">
        <f t="shared" si="2"/>
        <v>-1.1406764960966771</v>
      </c>
      <c r="L6" s="11"/>
      <c r="M6" s="19">
        <f t="shared" si="3"/>
        <v>35.646140503021158</v>
      </c>
      <c r="N6" s="20"/>
      <c r="O6" s="16"/>
    </row>
    <row r="7" spans="1:18" x14ac:dyDescent="0.75">
      <c r="A7" s="9">
        <v>44511.260416666664</v>
      </c>
      <c r="B7">
        <v>1</v>
      </c>
      <c r="C7" t="s">
        <v>17</v>
      </c>
      <c r="D7" s="10">
        <v>5</v>
      </c>
      <c r="E7" s="10" t="s">
        <v>18</v>
      </c>
      <c r="F7" s="10">
        <v>6.05</v>
      </c>
      <c r="G7" s="11">
        <v>3.76</v>
      </c>
      <c r="H7" s="12">
        <v>44513.664583333331</v>
      </c>
      <c r="I7" s="13">
        <f t="shared" si="1"/>
        <v>57.700000000011642</v>
      </c>
      <c r="J7" s="11">
        <f t="shared" si="0"/>
        <v>-2.29</v>
      </c>
      <c r="K7" s="11">
        <f t="shared" si="2"/>
        <v>-0.95251299826670555</v>
      </c>
      <c r="L7" s="11"/>
      <c r="M7" s="19">
        <f t="shared" si="3"/>
        <v>29.766031195834547</v>
      </c>
      <c r="N7" s="20"/>
      <c r="O7" s="16"/>
    </row>
    <row r="8" spans="1:18" x14ac:dyDescent="0.75">
      <c r="A8" s="9">
        <v>44511.260416666664</v>
      </c>
      <c r="B8">
        <v>1</v>
      </c>
      <c r="C8" t="s">
        <v>17</v>
      </c>
      <c r="D8" s="10">
        <v>101</v>
      </c>
      <c r="E8" s="10" t="s">
        <v>22</v>
      </c>
      <c r="F8" s="10">
        <v>6.05</v>
      </c>
      <c r="G8" s="11">
        <v>6.53</v>
      </c>
      <c r="H8" s="12">
        <v>44511.729166666664</v>
      </c>
      <c r="I8" s="13">
        <f t="shared" si="1"/>
        <v>11.25</v>
      </c>
      <c r="J8" s="11">
        <f t="shared" si="0"/>
        <v>0.48000000000000043</v>
      </c>
      <c r="K8" s="11">
        <f t="shared" si="2"/>
        <v>1.0240000000000009</v>
      </c>
      <c r="L8" s="11"/>
      <c r="M8" s="19"/>
      <c r="N8" s="20">
        <f>K8/32 * 1000</f>
        <v>32.000000000000028</v>
      </c>
      <c r="O8" s="16"/>
      <c r="P8" s="11"/>
    </row>
    <row r="9" spans="1:18" x14ac:dyDescent="0.75">
      <c r="A9" s="9">
        <v>44511.260416666664</v>
      </c>
      <c r="B9">
        <v>1</v>
      </c>
      <c r="C9" t="s">
        <v>17</v>
      </c>
      <c r="D9" s="10">
        <v>102</v>
      </c>
      <c r="E9" s="10" t="s">
        <v>22</v>
      </c>
      <c r="F9" s="10">
        <v>6.05</v>
      </c>
      <c r="G9" s="11">
        <v>6.87</v>
      </c>
      <c r="H9" s="12">
        <v>44511.731249999997</v>
      </c>
      <c r="I9" s="13">
        <f t="shared" si="1"/>
        <v>11.299999999988358</v>
      </c>
      <c r="J9" s="11">
        <f t="shared" si="0"/>
        <v>0.82000000000000028</v>
      </c>
      <c r="K9" s="11">
        <f t="shared" si="2"/>
        <v>1.7415929203557772</v>
      </c>
      <c r="L9" s="11"/>
      <c r="M9" s="19"/>
      <c r="N9" s="20">
        <f t="shared" ref="N9:N12" si="4">K9/32 * 1000</f>
        <v>54.424778761118034</v>
      </c>
      <c r="O9" s="16"/>
      <c r="P9" s="11"/>
    </row>
    <row r="10" spans="1:18" x14ac:dyDescent="0.75">
      <c r="A10" s="9">
        <v>44511.260416666664</v>
      </c>
      <c r="B10">
        <v>1</v>
      </c>
      <c r="C10" t="s">
        <v>17</v>
      </c>
      <c r="D10" s="10">
        <v>103</v>
      </c>
      <c r="E10" s="10" t="s">
        <v>22</v>
      </c>
      <c r="F10" s="10">
        <v>6.05</v>
      </c>
      <c r="G10" s="11">
        <v>6.98</v>
      </c>
      <c r="H10" s="12">
        <v>44511.733333275464</v>
      </c>
      <c r="I10" s="13">
        <f t="shared" si="1"/>
        <v>11.349998611200135</v>
      </c>
      <c r="J10" s="11">
        <f t="shared" si="0"/>
        <v>0.9300000000000006</v>
      </c>
      <c r="K10" s="11">
        <f t="shared" si="2"/>
        <v>1.9665200644143448</v>
      </c>
      <c r="L10" s="11"/>
      <c r="M10" s="19"/>
      <c r="N10" s="20">
        <f t="shared" si="4"/>
        <v>61.453752012948271</v>
      </c>
      <c r="O10" s="16"/>
      <c r="P10" s="11"/>
    </row>
    <row r="11" spans="1:18" x14ac:dyDescent="0.75">
      <c r="A11" s="9">
        <v>44511.260416666664</v>
      </c>
      <c r="B11">
        <v>1</v>
      </c>
      <c r="C11" t="s">
        <v>17</v>
      </c>
      <c r="D11" s="10">
        <v>104</v>
      </c>
      <c r="E11" s="10" t="s">
        <v>22</v>
      </c>
      <c r="F11" s="10">
        <v>6.05</v>
      </c>
      <c r="G11" s="11">
        <v>6.81</v>
      </c>
      <c r="H11" s="12">
        <v>44511.735416608797</v>
      </c>
      <c r="I11" s="13">
        <f t="shared" si="1"/>
        <v>11.399998611188494</v>
      </c>
      <c r="J11" s="11">
        <f t="shared" si="0"/>
        <v>0.75999999999999979</v>
      </c>
      <c r="K11" s="11">
        <f t="shared" si="2"/>
        <v>1.6000001949209364</v>
      </c>
      <c r="L11" s="11"/>
      <c r="M11" s="19"/>
      <c r="N11" s="20">
        <f t="shared" si="4"/>
        <v>50.000006091279261</v>
      </c>
      <c r="O11" s="16"/>
      <c r="P11" s="11"/>
    </row>
    <row r="12" spans="1:18" ht="15.5" thickBot="1" x14ac:dyDescent="0.9">
      <c r="A12" s="9">
        <v>44511.260416666664</v>
      </c>
      <c r="B12">
        <v>1</v>
      </c>
      <c r="C12" t="s">
        <v>17</v>
      </c>
      <c r="D12" s="10">
        <v>105</v>
      </c>
      <c r="E12" s="10" t="s">
        <v>22</v>
      </c>
      <c r="F12" s="10">
        <v>6.05</v>
      </c>
      <c r="G12" s="11">
        <v>6.89</v>
      </c>
      <c r="H12" s="12">
        <v>44511.73749994213</v>
      </c>
      <c r="I12" s="13">
        <f t="shared" si="1"/>
        <v>11.449998611176852</v>
      </c>
      <c r="J12" s="11">
        <f t="shared" si="0"/>
        <v>0.83999999999999986</v>
      </c>
      <c r="K12" s="11">
        <f t="shared" si="2"/>
        <v>1.7606989035195975</v>
      </c>
      <c r="L12" s="11"/>
      <c r="M12" s="23"/>
      <c r="N12" s="24">
        <f t="shared" si="4"/>
        <v>55.021840734987421</v>
      </c>
      <c r="O12" s="16"/>
      <c r="P12" s="11"/>
    </row>
    <row r="13" spans="1:18" x14ac:dyDescent="0.75">
      <c r="A13" s="9">
        <v>44511.3125</v>
      </c>
      <c r="B13">
        <v>2</v>
      </c>
      <c r="C13" t="s">
        <v>23</v>
      </c>
      <c r="D13" s="10">
        <v>6</v>
      </c>
      <c r="E13" s="10" t="s">
        <v>18</v>
      </c>
      <c r="F13" s="10">
        <v>6.11</v>
      </c>
      <c r="G13" s="11">
        <v>3.6</v>
      </c>
      <c r="H13" s="12">
        <v>44513.666666666664</v>
      </c>
      <c r="I13" s="13">
        <f t="shared" si="1"/>
        <v>56.499999999941792</v>
      </c>
      <c r="J13" s="11">
        <f t="shared" si="0"/>
        <v>-2.5100000000000002</v>
      </c>
      <c r="K13" s="11">
        <f t="shared" si="2"/>
        <v>-1.0661946902665853</v>
      </c>
      <c r="L13" s="11"/>
      <c r="M13" s="14">
        <f t="shared" si="3"/>
        <v>33.318584070830788</v>
      </c>
      <c r="N13" s="15"/>
      <c r="O13" s="16"/>
      <c r="P13" s="11"/>
    </row>
    <row r="14" spans="1:18" x14ac:dyDescent="0.75">
      <c r="A14" s="9">
        <v>44511.3125</v>
      </c>
      <c r="B14">
        <v>2</v>
      </c>
      <c r="C14" t="s">
        <v>23</v>
      </c>
      <c r="D14" s="10">
        <v>7</v>
      </c>
      <c r="E14" s="10" t="s">
        <v>18</v>
      </c>
      <c r="F14" s="10">
        <v>6.11</v>
      </c>
      <c r="G14" s="11">
        <v>3.49</v>
      </c>
      <c r="H14" s="12">
        <v>44513.668749999997</v>
      </c>
      <c r="I14" s="13">
        <f t="shared" si="1"/>
        <v>56.549999999930151</v>
      </c>
      <c r="J14" s="11">
        <f t="shared" si="0"/>
        <v>-2.62</v>
      </c>
      <c r="K14" s="11">
        <f t="shared" si="2"/>
        <v>-1.1119363395239199</v>
      </c>
      <c r="L14" s="11"/>
      <c r="M14" s="19">
        <f t="shared" si="3"/>
        <v>34.748010610122499</v>
      </c>
      <c r="N14" s="20"/>
      <c r="O14" s="16"/>
      <c r="P14" s="11"/>
    </row>
    <row r="15" spans="1:18" x14ac:dyDescent="0.75">
      <c r="A15" s="9">
        <v>44511.3125</v>
      </c>
      <c r="B15">
        <v>2</v>
      </c>
      <c r="C15" t="s">
        <v>23</v>
      </c>
      <c r="D15" s="10">
        <v>8</v>
      </c>
      <c r="E15" s="10" t="s">
        <v>18</v>
      </c>
      <c r="F15" s="10">
        <v>6.11</v>
      </c>
      <c r="G15" s="11">
        <v>3.39</v>
      </c>
      <c r="H15" s="12">
        <v>44513.670833275464</v>
      </c>
      <c r="I15" s="13">
        <f t="shared" si="1"/>
        <v>56.599998611141928</v>
      </c>
      <c r="J15" s="11">
        <f t="shared" si="0"/>
        <v>-2.72</v>
      </c>
      <c r="K15" s="11">
        <f t="shared" si="2"/>
        <v>-1.1533569187605843</v>
      </c>
      <c r="L15" s="11"/>
      <c r="M15" s="19">
        <f t="shared" si="3"/>
        <v>36.042403711268257</v>
      </c>
      <c r="N15" s="20"/>
      <c r="O15" s="16"/>
      <c r="P15" s="11"/>
    </row>
    <row r="16" spans="1:18" x14ac:dyDescent="0.75">
      <c r="A16" s="9">
        <v>44511.3125</v>
      </c>
      <c r="B16">
        <v>2</v>
      </c>
      <c r="C16" t="s">
        <v>23</v>
      </c>
      <c r="D16" s="10">
        <v>9</v>
      </c>
      <c r="E16" s="10" t="s">
        <v>18</v>
      </c>
      <c r="F16" s="10">
        <v>6.11</v>
      </c>
      <c r="G16" s="11">
        <v>3.17</v>
      </c>
      <c r="H16" s="12">
        <v>44513.672916608797</v>
      </c>
      <c r="I16" s="13">
        <f t="shared" si="1"/>
        <v>56.649998611130286</v>
      </c>
      <c r="J16" s="11">
        <f t="shared" si="0"/>
        <v>-2.9400000000000004</v>
      </c>
      <c r="K16" s="11">
        <f t="shared" si="2"/>
        <v>-1.2455428372444259</v>
      </c>
      <c r="L16" s="11"/>
      <c r="M16" s="19">
        <f t="shared" si="3"/>
        <v>38.923213663888312</v>
      </c>
      <c r="N16" s="20"/>
      <c r="O16" s="16"/>
      <c r="P16" s="11"/>
    </row>
    <row r="17" spans="1:16" x14ac:dyDescent="0.75">
      <c r="A17" s="9">
        <v>44511.3125</v>
      </c>
      <c r="B17">
        <v>2</v>
      </c>
      <c r="C17" t="s">
        <v>23</v>
      </c>
      <c r="D17" s="10">
        <v>10</v>
      </c>
      <c r="E17" s="10" t="s">
        <v>18</v>
      </c>
      <c r="F17" s="10">
        <v>6.11</v>
      </c>
      <c r="G17" s="11">
        <v>3.9</v>
      </c>
      <c r="H17" s="12">
        <v>44513.67499994213</v>
      </c>
      <c r="I17" s="13">
        <f t="shared" si="1"/>
        <v>56.699998611118644</v>
      </c>
      <c r="J17" s="11">
        <f t="shared" si="0"/>
        <v>-2.2100000000000004</v>
      </c>
      <c r="K17" s="11">
        <f t="shared" si="2"/>
        <v>-0.93544975836382249</v>
      </c>
      <c r="L17" s="11"/>
      <c r="M17" s="19">
        <f t="shared" si="3"/>
        <v>29.232804948869454</v>
      </c>
      <c r="N17" s="20"/>
      <c r="O17" s="16"/>
      <c r="P17" s="11"/>
    </row>
    <row r="18" spans="1:16" x14ac:dyDescent="0.75">
      <c r="A18" s="9">
        <v>44511.3125</v>
      </c>
      <c r="B18">
        <v>2</v>
      </c>
      <c r="C18" t="s">
        <v>23</v>
      </c>
      <c r="D18" s="10">
        <v>106</v>
      </c>
      <c r="E18" s="10" t="s">
        <v>22</v>
      </c>
      <c r="F18" s="10">
        <v>6.11</v>
      </c>
      <c r="G18" s="11">
        <v>6.92</v>
      </c>
      <c r="H18" s="12">
        <v>44511.739583333336</v>
      </c>
      <c r="I18" s="13">
        <f t="shared" si="1"/>
        <v>10.250000000058208</v>
      </c>
      <c r="J18" s="11">
        <f t="shared" si="0"/>
        <v>0.80999999999999961</v>
      </c>
      <c r="K18" s="11">
        <f t="shared" si="2"/>
        <v>1.8965853658428873</v>
      </c>
      <c r="L18" s="11"/>
      <c r="M18" s="19"/>
      <c r="N18" s="20">
        <f t="shared" ref="N18:N22" si="5">K18/32 * 1000</f>
        <v>59.268292682590229</v>
      </c>
      <c r="O18" s="16"/>
      <c r="P18" s="11"/>
    </row>
    <row r="19" spans="1:16" x14ac:dyDescent="0.75">
      <c r="A19" s="9">
        <v>44511.3125</v>
      </c>
      <c r="B19">
        <v>2</v>
      </c>
      <c r="C19" t="s">
        <v>23</v>
      </c>
      <c r="D19" s="10">
        <v>107</v>
      </c>
      <c r="E19" s="10" t="s">
        <v>22</v>
      </c>
      <c r="F19" s="10">
        <v>6.11</v>
      </c>
      <c r="G19" s="11">
        <v>6.98</v>
      </c>
      <c r="H19" s="12">
        <v>44511.741666666669</v>
      </c>
      <c r="I19" s="13">
        <f t="shared" si="1"/>
        <v>10.300000000046566</v>
      </c>
      <c r="J19" s="11">
        <f t="shared" si="0"/>
        <v>0.87000000000000011</v>
      </c>
      <c r="K19" s="11">
        <f t="shared" si="2"/>
        <v>2.0271844660102527</v>
      </c>
      <c r="L19" s="11"/>
      <c r="M19" s="19"/>
      <c r="N19" s="20">
        <f t="shared" si="5"/>
        <v>63.349514562820396</v>
      </c>
      <c r="O19" s="16"/>
      <c r="P19" s="11"/>
    </row>
    <row r="20" spans="1:16" x14ac:dyDescent="0.75">
      <c r="A20" s="9">
        <v>44511.3125</v>
      </c>
      <c r="B20">
        <v>2</v>
      </c>
      <c r="C20" t="s">
        <v>23</v>
      </c>
      <c r="D20" s="10">
        <v>108</v>
      </c>
      <c r="E20" s="10" t="s">
        <v>22</v>
      </c>
      <c r="F20" s="10">
        <v>6.11</v>
      </c>
      <c r="G20" s="11">
        <v>7.02</v>
      </c>
      <c r="H20" s="12">
        <v>44511.743750000001</v>
      </c>
      <c r="I20" s="13">
        <f t="shared" si="1"/>
        <v>10.350000000034925</v>
      </c>
      <c r="J20" s="11">
        <f t="shared" si="0"/>
        <v>0.90999999999999925</v>
      </c>
      <c r="K20" s="11">
        <f t="shared" si="2"/>
        <v>2.11014492752911</v>
      </c>
      <c r="L20" s="11"/>
      <c r="M20" s="19"/>
      <c r="N20" s="20">
        <f t="shared" si="5"/>
        <v>65.942028985284693</v>
      </c>
      <c r="O20" s="16"/>
      <c r="P20" s="11"/>
    </row>
    <row r="21" spans="1:16" x14ac:dyDescent="0.75">
      <c r="A21" s="9">
        <v>44511.3125</v>
      </c>
      <c r="B21">
        <v>2</v>
      </c>
      <c r="C21" t="s">
        <v>23</v>
      </c>
      <c r="D21" s="10">
        <v>109</v>
      </c>
      <c r="E21" s="10" t="s">
        <v>22</v>
      </c>
      <c r="F21" s="10">
        <v>6.11</v>
      </c>
      <c r="G21" s="11">
        <v>7.12</v>
      </c>
      <c r="H21" s="12">
        <v>44511.745833333334</v>
      </c>
      <c r="I21" s="13">
        <f t="shared" si="1"/>
        <v>10.400000000023283</v>
      </c>
      <c r="J21" s="11">
        <f t="shared" si="0"/>
        <v>1.0099999999999998</v>
      </c>
      <c r="K21" s="11">
        <f t="shared" si="2"/>
        <v>2.3307692307640124</v>
      </c>
      <c r="L21" s="11"/>
      <c r="M21" s="19"/>
      <c r="N21" s="20">
        <f t="shared" si="5"/>
        <v>72.836538461375383</v>
      </c>
      <c r="O21" s="16"/>
      <c r="P21" s="11"/>
    </row>
    <row r="22" spans="1:16" ht="15.5" thickBot="1" x14ac:dyDescent="0.9">
      <c r="A22" s="9">
        <v>44511.3125</v>
      </c>
      <c r="B22">
        <v>2</v>
      </c>
      <c r="C22" t="s">
        <v>23</v>
      </c>
      <c r="D22" s="10">
        <v>110</v>
      </c>
      <c r="E22" s="10" t="s">
        <v>22</v>
      </c>
      <c r="F22" s="10">
        <v>6.11</v>
      </c>
      <c r="G22" s="11">
        <v>6.91</v>
      </c>
      <c r="H22" s="12">
        <v>44511.747916666667</v>
      </c>
      <c r="I22" s="13">
        <f t="shared" si="1"/>
        <v>10.450000000011642</v>
      </c>
      <c r="J22" s="11">
        <f t="shared" si="0"/>
        <v>0.79999999999999982</v>
      </c>
      <c r="K22" s="11">
        <f t="shared" si="2"/>
        <v>1.8373205741606322</v>
      </c>
      <c r="L22" s="11"/>
      <c r="M22" s="23"/>
      <c r="N22" s="24">
        <f t="shared" si="5"/>
        <v>57.41626794251976</v>
      </c>
      <c r="O22" s="16"/>
      <c r="P22" s="11"/>
    </row>
    <row r="23" spans="1:16" x14ac:dyDescent="0.75">
      <c r="A23" s="9">
        <v>44511.364583333336</v>
      </c>
      <c r="B23">
        <v>3</v>
      </c>
      <c r="C23" t="s">
        <v>24</v>
      </c>
      <c r="D23" s="10">
        <v>11</v>
      </c>
      <c r="E23" s="10" t="s">
        <v>18</v>
      </c>
      <c r="F23" s="10">
        <v>6.27</v>
      </c>
      <c r="G23" s="11">
        <v>3.37</v>
      </c>
      <c r="H23" s="12">
        <v>44513.677083333336</v>
      </c>
      <c r="I23" s="13">
        <f t="shared" si="1"/>
        <v>55.5</v>
      </c>
      <c r="J23" s="11">
        <f t="shared" si="0"/>
        <v>-2.8999999999999995</v>
      </c>
      <c r="K23" s="11">
        <f t="shared" si="2"/>
        <v>-1.2540540540540539</v>
      </c>
      <c r="L23" s="11"/>
      <c r="M23" s="14">
        <f t="shared" si="3"/>
        <v>39.189189189189186</v>
      </c>
      <c r="N23" s="15"/>
      <c r="O23" s="16"/>
      <c r="P23" s="11"/>
    </row>
    <row r="24" spans="1:16" x14ac:dyDescent="0.75">
      <c r="A24" s="9">
        <v>44511.364583333336</v>
      </c>
      <c r="B24">
        <v>3</v>
      </c>
      <c r="C24" t="s">
        <v>24</v>
      </c>
      <c r="D24" s="10">
        <v>12</v>
      </c>
      <c r="E24" s="10" t="s">
        <v>18</v>
      </c>
      <c r="F24" s="10">
        <v>6.27</v>
      </c>
      <c r="G24" s="11">
        <v>3.39</v>
      </c>
      <c r="H24" s="12">
        <v>44513.679166666669</v>
      </c>
      <c r="I24" s="13">
        <f t="shared" si="1"/>
        <v>55.549999999988358</v>
      </c>
      <c r="J24" s="11">
        <f t="shared" si="0"/>
        <v>-2.8799999999999994</v>
      </c>
      <c r="K24" s="11">
        <f t="shared" si="2"/>
        <v>-1.2442844284431047</v>
      </c>
      <c r="L24" s="11"/>
      <c r="M24" s="19">
        <f t="shared" si="3"/>
        <v>38.883888388847019</v>
      </c>
      <c r="N24" s="20"/>
      <c r="O24" s="16"/>
      <c r="P24" s="11"/>
    </row>
    <row r="25" spans="1:16" x14ac:dyDescent="0.75">
      <c r="A25" s="9">
        <v>44511.364583333336</v>
      </c>
      <c r="B25">
        <v>3</v>
      </c>
      <c r="C25" t="s">
        <v>24</v>
      </c>
      <c r="D25" s="10">
        <v>13</v>
      </c>
      <c r="E25" s="10" t="s">
        <v>18</v>
      </c>
      <c r="F25" s="10">
        <v>6.27</v>
      </c>
      <c r="G25" s="11">
        <v>3.96</v>
      </c>
      <c r="H25" s="12">
        <v>44513.681250000001</v>
      </c>
      <c r="I25" s="13">
        <f t="shared" si="1"/>
        <v>55.599999999976717</v>
      </c>
      <c r="J25" s="11">
        <f t="shared" si="0"/>
        <v>-2.3099999999999996</v>
      </c>
      <c r="K25" s="11">
        <f t="shared" si="2"/>
        <v>-0.9971223021586908</v>
      </c>
      <c r="L25" s="11"/>
      <c r="M25" s="19">
        <f t="shared" si="3"/>
        <v>31.160071942459087</v>
      </c>
      <c r="N25" s="20"/>
      <c r="O25" s="16"/>
      <c r="P25" s="11"/>
    </row>
    <row r="26" spans="1:16" x14ac:dyDescent="0.75">
      <c r="A26" s="9">
        <v>44511.364583333336</v>
      </c>
      <c r="B26">
        <v>3</v>
      </c>
      <c r="C26" t="s">
        <v>24</v>
      </c>
      <c r="D26" s="10">
        <v>14</v>
      </c>
      <c r="E26" s="10" t="s">
        <v>18</v>
      </c>
      <c r="F26" s="10">
        <v>6.27</v>
      </c>
      <c r="G26" s="11">
        <v>3.25</v>
      </c>
      <c r="H26" s="12">
        <v>44513.683333333334</v>
      </c>
      <c r="I26" s="13">
        <f t="shared" si="1"/>
        <v>55.649999999965075</v>
      </c>
      <c r="J26" s="11">
        <f t="shared" si="0"/>
        <v>-3.0199999999999996</v>
      </c>
      <c r="K26" s="11">
        <f t="shared" si="2"/>
        <v>-1.3024258760115988</v>
      </c>
      <c r="L26" s="11"/>
      <c r="M26" s="19">
        <f t="shared" si="3"/>
        <v>40.700808625362463</v>
      </c>
      <c r="N26" s="20"/>
      <c r="O26" s="16"/>
      <c r="P26" s="11"/>
    </row>
    <row r="27" spans="1:16" x14ac:dyDescent="0.75">
      <c r="A27" s="9">
        <v>44511.364583333336</v>
      </c>
      <c r="B27">
        <v>3</v>
      </c>
      <c r="C27" t="s">
        <v>24</v>
      </c>
      <c r="D27" s="10">
        <v>15</v>
      </c>
      <c r="E27" s="10" t="s">
        <v>18</v>
      </c>
      <c r="F27" s="10">
        <v>6.27</v>
      </c>
      <c r="G27" s="11">
        <v>3.63</v>
      </c>
      <c r="H27" s="12">
        <v>44513.685416666667</v>
      </c>
      <c r="I27" s="13">
        <f t="shared" si="1"/>
        <v>55.699999999953434</v>
      </c>
      <c r="J27" s="11">
        <f t="shared" si="0"/>
        <v>-2.6399999999999997</v>
      </c>
      <c r="K27" s="11">
        <f t="shared" si="2"/>
        <v>-1.1375224416526564</v>
      </c>
      <c r="L27" s="11"/>
      <c r="M27" s="19">
        <f t="shared" si="3"/>
        <v>35.547576301645513</v>
      </c>
      <c r="N27" s="20"/>
      <c r="O27" s="16"/>
      <c r="P27" s="11"/>
    </row>
    <row r="28" spans="1:16" x14ac:dyDescent="0.75">
      <c r="A28" s="9">
        <v>44511.364583333336</v>
      </c>
      <c r="B28">
        <v>3</v>
      </c>
      <c r="C28" t="s">
        <v>24</v>
      </c>
      <c r="D28" s="10">
        <v>111</v>
      </c>
      <c r="E28" s="10" t="s">
        <v>22</v>
      </c>
      <c r="F28" s="10">
        <v>6.27</v>
      </c>
      <c r="G28" s="11">
        <v>7.31</v>
      </c>
      <c r="H28" s="12">
        <v>44511.75</v>
      </c>
      <c r="I28" s="13">
        <f t="shared" si="1"/>
        <v>9.2499999999417923</v>
      </c>
      <c r="J28" s="11">
        <f t="shared" si="0"/>
        <v>1.04</v>
      </c>
      <c r="K28" s="11">
        <f t="shared" si="2"/>
        <v>2.6983783783953585</v>
      </c>
      <c r="L28" s="11"/>
      <c r="M28" s="19"/>
      <c r="N28" s="20">
        <f t="shared" ref="N28:N32" si="6">K28/32 * 1000</f>
        <v>84.324324324854956</v>
      </c>
      <c r="O28" s="16"/>
      <c r="P28" s="11"/>
    </row>
    <row r="29" spans="1:16" x14ac:dyDescent="0.75">
      <c r="A29" s="9">
        <v>44511.364583333336</v>
      </c>
      <c r="B29">
        <v>3</v>
      </c>
      <c r="C29" t="s">
        <v>24</v>
      </c>
      <c r="D29" s="10">
        <v>112</v>
      </c>
      <c r="E29" s="10" t="s">
        <v>22</v>
      </c>
      <c r="F29" s="10">
        <v>6.27</v>
      </c>
      <c r="G29" s="11">
        <v>7.65</v>
      </c>
      <c r="H29" s="12">
        <v>44511.752083333333</v>
      </c>
      <c r="I29" s="13">
        <f t="shared" si="1"/>
        <v>9.2999999999301508</v>
      </c>
      <c r="J29" s="11">
        <f t="shared" si="0"/>
        <v>1.3800000000000008</v>
      </c>
      <c r="K29" s="11">
        <f t="shared" si="2"/>
        <v>3.5612903226073946</v>
      </c>
      <c r="L29" s="11"/>
      <c r="M29" s="19"/>
      <c r="N29" s="20">
        <f t="shared" si="6"/>
        <v>111.29032258148108</v>
      </c>
      <c r="O29" s="16"/>
      <c r="P29" s="11"/>
    </row>
    <row r="30" spans="1:16" x14ac:dyDescent="0.75">
      <c r="A30" s="9">
        <v>44511.364583333336</v>
      </c>
      <c r="B30">
        <v>3</v>
      </c>
      <c r="C30" t="s">
        <v>24</v>
      </c>
      <c r="D30" s="10">
        <v>113</v>
      </c>
      <c r="E30" s="10" t="s">
        <v>22</v>
      </c>
      <c r="F30" s="10">
        <v>6.27</v>
      </c>
      <c r="G30" s="11">
        <v>7.8</v>
      </c>
      <c r="H30" s="12">
        <v>44511.754166550927</v>
      </c>
      <c r="I30" s="13">
        <f t="shared" si="1"/>
        <v>9.3499972221907228</v>
      </c>
      <c r="J30" s="11">
        <f t="shared" si="0"/>
        <v>1.5300000000000002</v>
      </c>
      <c r="K30" s="11">
        <f t="shared" si="2"/>
        <v>3.9272738940339962</v>
      </c>
      <c r="L30" s="11"/>
      <c r="M30" s="19"/>
      <c r="N30" s="20">
        <f t="shared" si="6"/>
        <v>122.72730918856239</v>
      </c>
      <c r="O30" s="16"/>
      <c r="P30" s="11"/>
    </row>
    <row r="31" spans="1:16" x14ac:dyDescent="0.75">
      <c r="A31" s="9">
        <v>44511.364583333336</v>
      </c>
      <c r="B31">
        <v>3</v>
      </c>
      <c r="C31" t="s">
        <v>24</v>
      </c>
      <c r="D31" s="10">
        <v>114</v>
      </c>
      <c r="E31" s="10" t="s">
        <v>22</v>
      </c>
      <c r="F31" s="10">
        <v>6.27</v>
      </c>
      <c r="G31" s="11">
        <v>7.79</v>
      </c>
      <c r="H31" s="12">
        <v>44511.756249826387</v>
      </c>
      <c r="I31" s="13">
        <f t="shared" si="1"/>
        <v>9.3999958332278766</v>
      </c>
      <c r="J31" s="11">
        <f t="shared" si="0"/>
        <v>1.5200000000000005</v>
      </c>
      <c r="K31" s="11">
        <f t="shared" si="2"/>
        <v>3.8808527841094902</v>
      </c>
      <c r="L31" s="11"/>
      <c r="M31" s="19"/>
      <c r="N31" s="20">
        <f t="shared" si="6"/>
        <v>121.27664950342157</v>
      </c>
      <c r="O31" s="16"/>
      <c r="P31" s="11"/>
    </row>
    <row r="32" spans="1:16" ht="15.5" thickBot="1" x14ac:dyDescent="0.9">
      <c r="A32" s="9">
        <v>44511.364583333336</v>
      </c>
      <c r="B32">
        <v>3</v>
      </c>
      <c r="C32" t="s">
        <v>24</v>
      </c>
      <c r="D32" s="10">
        <v>115</v>
      </c>
      <c r="E32" s="10" t="s">
        <v>22</v>
      </c>
      <c r="F32" s="10">
        <v>6.27</v>
      </c>
      <c r="G32" s="11">
        <v>7.86</v>
      </c>
      <c r="H32" s="12">
        <v>44511.758333101854</v>
      </c>
      <c r="I32" s="13">
        <f t="shared" si="1"/>
        <v>9.4499944444396533</v>
      </c>
      <c r="J32" s="11">
        <f t="shared" si="0"/>
        <v>1.5900000000000007</v>
      </c>
      <c r="K32" s="11">
        <f t="shared" si="2"/>
        <v>4.0380976120523799</v>
      </c>
      <c r="L32" s="11"/>
      <c r="M32" s="23"/>
      <c r="N32" s="24">
        <f t="shared" si="6"/>
        <v>126.19055037663688</v>
      </c>
      <c r="O32" s="16"/>
      <c r="P32" s="11"/>
    </row>
    <row r="33" spans="1:19" x14ac:dyDescent="0.75">
      <c r="D33" s="25"/>
    </row>
    <row r="34" spans="1:19" s="10" customFormat="1" x14ac:dyDescent="0.75">
      <c r="A34"/>
      <c r="B34"/>
      <c r="C34"/>
      <c r="D34" s="25"/>
      <c r="G34" s="11"/>
      <c r="I34" s="26"/>
      <c r="Q34"/>
      <c r="R34"/>
      <c r="S34"/>
    </row>
    <row r="35" spans="1:19" s="10" customFormat="1" x14ac:dyDescent="0.75">
      <c r="A35"/>
      <c r="B35"/>
      <c r="C35"/>
      <c r="D35" s="25"/>
      <c r="G35" s="11"/>
      <c r="I35" s="26"/>
      <c r="Q35"/>
      <c r="R35"/>
      <c r="S35"/>
    </row>
    <row r="36" spans="1:19" s="10" customFormat="1" x14ac:dyDescent="0.75">
      <c r="A36"/>
      <c r="B36"/>
      <c r="C36"/>
      <c r="D36" s="25"/>
      <c r="G36" s="11"/>
      <c r="I36" s="26"/>
      <c r="Q36"/>
      <c r="R36"/>
      <c r="S36"/>
    </row>
    <row r="37" spans="1:19" s="10" customFormat="1" x14ac:dyDescent="0.75">
      <c r="A37"/>
      <c r="B37"/>
      <c r="C37"/>
      <c r="D37" s="25"/>
      <c r="G37" s="11"/>
      <c r="I37" s="26"/>
      <c r="Q37"/>
      <c r="R37"/>
      <c r="S3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 expt DO data (Luke &amp; Dave)</vt:lpstr>
    </vt:vector>
  </TitlesOfParts>
  <Company>The 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Mosley</dc:creator>
  <cp:lastModifiedBy>Luke Mosley</cp:lastModifiedBy>
  <dcterms:created xsi:type="dcterms:W3CDTF">2021-12-14T03:04:35Z</dcterms:created>
  <dcterms:modified xsi:type="dcterms:W3CDTF">2021-12-14T03:05:17Z</dcterms:modified>
</cp:coreProperties>
</file>