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michelle/Waycott Dropbox/Michelle Waycott/Healthy Coorong Healthy Basin program/2022 Healthy coorong Healthy Basin/2022 FINAL Report Drafting/B. experiments phenology nutrients/Algae experiments/Salinity/"/>
    </mc:Choice>
  </mc:AlternateContent>
  <xr:revisionPtr revIDLastSave="0" documentId="13_ncr:1_{8C38A88D-B46B-0248-A73E-61C57E3F2BB5}" xr6:coauthVersionLast="47" xr6:coauthVersionMax="47" xr10:uidLastSave="{00000000-0000-0000-0000-000000000000}"/>
  <bookViews>
    <workbookView xWindow="2100" yWindow="460" windowWidth="47880" windowHeight="27100" tabRatio="500" activeTab="1" xr2:uid="{00000000-000D-0000-FFFF-FFFF00000000}"/>
  </bookViews>
  <sheets>
    <sheet name="salinity x algae data" sheetId="7" r:id="rId1"/>
    <sheet name="growth rate calcs" sheetId="9" r:id="rId2"/>
    <sheet name="replicated data" sheetId="8" r:id="rId3"/>
  </sheets>
  <definedNames>
    <definedName name="_GoBack" localSheetId="0">'salinity x algae data'!$C$1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2" i="9" l="1"/>
  <c r="X67" i="9"/>
  <c r="W67" i="9"/>
  <c r="X62" i="9"/>
  <c r="W62" i="9"/>
  <c r="X57" i="9"/>
  <c r="W57" i="9"/>
  <c r="X52" i="9"/>
  <c r="W52" i="9"/>
  <c r="X47" i="9"/>
  <c r="W47" i="9"/>
  <c r="X42" i="9"/>
  <c r="W42" i="9"/>
  <c r="X37" i="9"/>
  <c r="W37" i="9"/>
  <c r="X32" i="9"/>
  <c r="W32" i="9"/>
  <c r="X27" i="9"/>
  <c r="W27" i="9"/>
  <c r="X22" i="9"/>
  <c r="W22" i="9"/>
  <c r="X17" i="9"/>
  <c r="W17" i="9"/>
  <c r="X12" i="9"/>
  <c r="W12" i="9"/>
  <c r="X7" i="9"/>
  <c r="W7" i="9"/>
  <c r="W2" i="9"/>
  <c r="U67" i="9"/>
  <c r="T67" i="9"/>
  <c r="U62" i="9"/>
  <c r="T62" i="9"/>
  <c r="U57" i="9"/>
  <c r="T57" i="9"/>
  <c r="U52" i="9"/>
  <c r="T52" i="9"/>
  <c r="U47" i="9"/>
  <c r="T47" i="9"/>
  <c r="U42" i="9"/>
  <c r="T42" i="9"/>
  <c r="U37" i="9"/>
  <c r="T37" i="9"/>
  <c r="U32" i="9"/>
  <c r="T32" i="9"/>
  <c r="U27" i="9"/>
  <c r="T27" i="9"/>
  <c r="U22" i="9"/>
  <c r="T22" i="9"/>
  <c r="U17" i="9"/>
  <c r="T17" i="9"/>
  <c r="U12" i="9"/>
  <c r="T12" i="9"/>
  <c r="U7" i="9"/>
  <c r="T7" i="9"/>
  <c r="U2" i="9"/>
  <c r="T2" i="9"/>
  <c r="R67" i="9"/>
  <c r="Q67" i="9"/>
  <c r="R62" i="9"/>
  <c r="Q62" i="9"/>
  <c r="R57" i="9"/>
  <c r="Q57" i="9"/>
  <c r="R52" i="9"/>
  <c r="Q52" i="9"/>
  <c r="R47" i="9"/>
  <c r="Q47" i="9"/>
  <c r="R42" i="9"/>
  <c r="Q42" i="9"/>
  <c r="R37" i="9"/>
  <c r="Q37" i="9"/>
  <c r="R32" i="9"/>
  <c r="Q32" i="9"/>
  <c r="R27" i="9"/>
  <c r="Q27" i="9"/>
  <c r="R22" i="9"/>
  <c r="Q22" i="9"/>
  <c r="R17" i="9"/>
  <c r="Q17" i="9"/>
  <c r="R12" i="9"/>
  <c r="Q12" i="9"/>
  <c r="R7" i="9"/>
  <c r="Q7" i="9"/>
  <c r="R2" i="9"/>
  <c r="Q2" i="9"/>
  <c r="L67" i="9"/>
  <c r="L62" i="9"/>
  <c r="L57" i="9"/>
  <c r="L52" i="9"/>
  <c r="L47" i="9"/>
  <c r="L42" i="9"/>
  <c r="L37" i="9"/>
  <c r="L32" i="9"/>
  <c r="L27" i="9"/>
  <c r="L22" i="9"/>
  <c r="L17" i="9"/>
  <c r="L12" i="9"/>
  <c r="L7" i="9"/>
  <c r="O67" i="9"/>
  <c r="N67" i="9"/>
  <c r="O62" i="9"/>
  <c r="N62" i="9"/>
  <c r="O57" i="9"/>
  <c r="N57" i="9"/>
  <c r="O52" i="9"/>
  <c r="N52" i="9"/>
  <c r="O47" i="9"/>
  <c r="N47" i="9"/>
  <c r="O42" i="9"/>
  <c r="N42" i="9"/>
  <c r="O37" i="9"/>
  <c r="N37" i="9"/>
  <c r="O32" i="9"/>
  <c r="N32" i="9"/>
  <c r="O27" i="9"/>
  <c r="N27" i="9"/>
  <c r="O22" i="9"/>
  <c r="N22" i="9"/>
  <c r="O17" i="9"/>
  <c r="N17" i="9"/>
  <c r="O12" i="9"/>
  <c r="N12" i="9"/>
  <c r="O7" i="9"/>
  <c r="N7" i="9"/>
  <c r="O2" i="9"/>
  <c r="N2" i="9"/>
  <c r="L2" i="9"/>
  <c r="AV3" i="7"/>
  <c r="AV4" i="7"/>
  <c r="AV5" i="7"/>
  <c r="AV6" i="7"/>
  <c r="AV7" i="7"/>
  <c r="AV8" i="7"/>
  <c r="AV9" i="7"/>
  <c r="AV10" i="7"/>
  <c r="AV11" i="7"/>
  <c r="AV12" i="7"/>
  <c r="AV13" i="7"/>
  <c r="AV14" i="7"/>
  <c r="AV15" i="7"/>
  <c r="AV16" i="7"/>
  <c r="AV17" i="7"/>
  <c r="AV18" i="7"/>
  <c r="AV19" i="7"/>
  <c r="AV20" i="7"/>
  <c r="AV21" i="7"/>
  <c r="AV22" i="7"/>
  <c r="AV23" i="7"/>
  <c r="AV24" i="7"/>
  <c r="AV25" i="7"/>
  <c r="AV26" i="7"/>
  <c r="AV27" i="7"/>
  <c r="AV28" i="7"/>
  <c r="AV29" i="7"/>
  <c r="AV30" i="7"/>
  <c r="AV31" i="7"/>
  <c r="AV32" i="7"/>
  <c r="AV33" i="7"/>
  <c r="AV34" i="7"/>
  <c r="AV35" i="7"/>
  <c r="AV36" i="7"/>
  <c r="AV37" i="7"/>
  <c r="AV38" i="7"/>
  <c r="AV39" i="7"/>
  <c r="AV40" i="7"/>
  <c r="AV41" i="7"/>
  <c r="AV42" i="7"/>
  <c r="AV43" i="7"/>
  <c r="AV44" i="7"/>
  <c r="AV45" i="7"/>
  <c r="AV46" i="7"/>
  <c r="AV47" i="7"/>
  <c r="AV48" i="7"/>
  <c r="AV49" i="7"/>
  <c r="AV50" i="7"/>
  <c r="AV51" i="7"/>
  <c r="AV52" i="7"/>
  <c r="AV53" i="7"/>
  <c r="AV54" i="7"/>
  <c r="AV55" i="7"/>
  <c r="AV56" i="7"/>
  <c r="AV57" i="7"/>
  <c r="AV58" i="7"/>
  <c r="AV59" i="7"/>
  <c r="AV60" i="7"/>
  <c r="AV61" i="7"/>
  <c r="AV62" i="7"/>
  <c r="AV63" i="7"/>
  <c r="AV64" i="7"/>
  <c r="AV65" i="7"/>
  <c r="AV66" i="7"/>
  <c r="AV67" i="7"/>
  <c r="AV68" i="7"/>
  <c r="AV69" i="7"/>
  <c r="AV70" i="7"/>
  <c r="AV71" i="7"/>
  <c r="AV2" i="7"/>
  <c r="AU2" i="7"/>
  <c r="AT2" i="7"/>
  <c r="AS2" i="7"/>
  <c r="AR2" i="7"/>
  <c r="AR3" i="7"/>
  <c r="AS3" i="7"/>
  <c r="AT3" i="7"/>
  <c r="AU3" i="7"/>
  <c r="AR4" i="7"/>
  <c r="AS4" i="7"/>
  <c r="AT4" i="7"/>
  <c r="AU4" i="7"/>
  <c r="AR5" i="7"/>
  <c r="AS5" i="7"/>
  <c r="AT5" i="7"/>
  <c r="AU5" i="7"/>
  <c r="AR6" i="7"/>
  <c r="AS6" i="7"/>
  <c r="AT6" i="7"/>
  <c r="AU6" i="7"/>
  <c r="AR7" i="7"/>
  <c r="AS7" i="7"/>
  <c r="AT7" i="7"/>
  <c r="AU7" i="7"/>
  <c r="AR8" i="7"/>
  <c r="AS8" i="7"/>
  <c r="AT8" i="7"/>
  <c r="AU8" i="7"/>
  <c r="AR9" i="7"/>
  <c r="AS9" i="7"/>
  <c r="AT9" i="7"/>
  <c r="AU9" i="7"/>
  <c r="AR10" i="7"/>
  <c r="AS10" i="7"/>
  <c r="AT10" i="7"/>
  <c r="AU10" i="7"/>
  <c r="AR11" i="7"/>
  <c r="AS11" i="7"/>
  <c r="AT11" i="7"/>
  <c r="AU11" i="7"/>
  <c r="AR12" i="7"/>
  <c r="AS12" i="7"/>
  <c r="AT12" i="7"/>
  <c r="AU12" i="7"/>
  <c r="AR13" i="7"/>
  <c r="AS13" i="7"/>
  <c r="AT13" i="7"/>
  <c r="AU13" i="7"/>
  <c r="AR14" i="7"/>
  <c r="AS14" i="7"/>
  <c r="AT14" i="7"/>
  <c r="AU14" i="7"/>
  <c r="AR15" i="7"/>
  <c r="AS15" i="7"/>
  <c r="AT15" i="7"/>
  <c r="AU15" i="7"/>
  <c r="AR16" i="7"/>
  <c r="AS16" i="7"/>
  <c r="AT16" i="7"/>
  <c r="AU16" i="7"/>
  <c r="AR17" i="7"/>
  <c r="AS17" i="7"/>
  <c r="AT17" i="7"/>
  <c r="AU17" i="7"/>
  <c r="AR18" i="7"/>
  <c r="AS18" i="7"/>
  <c r="AT18" i="7"/>
  <c r="AU18" i="7"/>
  <c r="AR19" i="7"/>
  <c r="AS19" i="7"/>
  <c r="AT19" i="7"/>
  <c r="AU19" i="7"/>
  <c r="AR20" i="7"/>
  <c r="AS20" i="7"/>
  <c r="AT20" i="7"/>
  <c r="AU20" i="7"/>
  <c r="AR21" i="7"/>
  <c r="AS21" i="7"/>
  <c r="AT21" i="7"/>
  <c r="AU21" i="7"/>
  <c r="AR22" i="7"/>
  <c r="AS22" i="7"/>
  <c r="AT22" i="7"/>
  <c r="AU22" i="7"/>
  <c r="AR23" i="7"/>
  <c r="AS23" i="7"/>
  <c r="AT23" i="7"/>
  <c r="AU23" i="7"/>
  <c r="AR24" i="7"/>
  <c r="AS24" i="7"/>
  <c r="AT24" i="7"/>
  <c r="AU24" i="7"/>
  <c r="AR25" i="7"/>
  <c r="AS25" i="7"/>
  <c r="AT25" i="7"/>
  <c r="AU25" i="7"/>
  <c r="AR26" i="7"/>
  <c r="AS26" i="7"/>
  <c r="AT26" i="7"/>
  <c r="AU26" i="7"/>
  <c r="AR27" i="7"/>
  <c r="AS27" i="7"/>
  <c r="AT27" i="7"/>
  <c r="AU27" i="7"/>
  <c r="AR28" i="7"/>
  <c r="AS28" i="7"/>
  <c r="AT28" i="7"/>
  <c r="AU28" i="7"/>
  <c r="AR29" i="7"/>
  <c r="AS29" i="7"/>
  <c r="AT29" i="7"/>
  <c r="AU29" i="7"/>
  <c r="AR30" i="7"/>
  <c r="AS30" i="7"/>
  <c r="AT30" i="7"/>
  <c r="AU30" i="7"/>
  <c r="AR31" i="7"/>
  <c r="AS31" i="7"/>
  <c r="AT31" i="7"/>
  <c r="AU31" i="7"/>
  <c r="AR32" i="7"/>
  <c r="AS32" i="7"/>
  <c r="AT32" i="7"/>
  <c r="AU32" i="7"/>
  <c r="AR33" i="7"/>
  <c r="AS33" i="7"/>
  <c r="AT33" i="7"/>
  <c r="AU33" i="7"/>
  <c r="AR34" i="7"/>
  <c r="AS34" i="7"/>
  <c r="AT34" i="7"/>
  <c r="AU34" i="7"/>
  <c r="AR35" i="7"/>
  <c r="AS35" i="7"/>
  <c r="AT35" i="7"/>
  <c r="AU35" i="7"/>
  <c r="AR36" i="7"/>
  <c r="AS36" i="7"/>
  <c r="AT36" i="7"/>
  <c r="AU36" i="7"/>
  <c r="AR37" i="7"/>
  <c r="AS37" i="7"/>
  <c r="AT37" i="7"/>
  <c r="AU37" i="7"/>
  <c r="AR38" i="7"/>
  <c r="AS38" i="7"/>
  <c r="AT38" i="7"/>
  <c r="AU38" i="7"/>
  <c r="AR39" i="7"/>
  <c r="AS39" i="7"/>
  <c r="AT39" i="7"/>
  <c r="AU39" i="7"/>
  <c r="AR40" i="7"/>
  <c r="AS40" i="7"/>
  <c r="AT40" i="7"/>
  <c r="AU40" i="7"/>
  <c r="AR41" i="7"/>
  <c r="AS41" i="7"/>
  <c r="AT41" i="7"/>
  <c r="AU41" i="7"/>
  <c r="AR42" i="7"/>
  <c r="AS42" i="7"/>
  <c r="AT42" i="7"/>
  <c r="AU42" i="7"/>
  <c r="AR43" i="7"/>
  <c r="AS43" i="7"/>
  <c r="AT43" i="7"/>
  <c r="AU43" i="7"/>
  <c r="AR44" i="7"/>
  <c r="AS44" i="7"/>
  <c r="AT44" i="7"/>
  <c r="AU44" i="7"/>
  <c r="AR45" i="7"/>
  <c r="AS45" i="7"/>
  <c r="AT45" i="7"/>
  <c r="AU45" i="7"/>
  <c r="AR46" i="7"/>
  <c r="AS46" i="7"/>
  <c r="AT46" i="7"/>
  <c r="AU46" i="7"/>
  <c r="AR47" i="7"/>
  <c r="AS47" i="7"/>
  <c r="AT47" i="7"/>
  <c r="AU47" i="7"/>
  <c r="AR48" i="7"/>
  <c r="AS48" i="7"/>
  <c r="AT48" i="7"/>
  <c r="AU48" i="7"/>
  <c r="AR49" i="7"/>
  <c r="AS49" i="7"/>
  <c r="AT49" i="7"/>
  <c r="AU49" i="7"/>
  <c r="AR50" i="7"/>
  <c r="AS50" i="7"/>
  <c r="AT50" i="7"/>
  <c r="AU50" i="7"/>
  <c r="AR51" i="7"/>
  <c r="AS51" i="7"/>
  <c r="AT51" i="7"/>
  <c r="AU51" i="7"/>
  <c r="AR52" i="7"/>
  <c r="AS52" i="7"/>
  <c r="AT52" i="7"/>
  <c r="AU52" i="7"/>
  <c r="AR53" i="7"/>
  <c r="AS53" i="7"/>
  <c r="AT53" i="7"/>
  <c r="AU53" i="7"/>
  <c r="AR54" i="7"/>
  <c r="AS54" i="7"/>
  <c r="AT54" i="7"/>
  <c r="AU54" i="7"/>
  <c r="AR55" i="7"/>
  <c r="AS55" i="7"/>
  <c r="AT55" i="7"/>
  <c r="AU55" i="7"/>
  <c r="AR56" i="7"/>
  <c r="AS56" i="7"/>
  <c r="AT56" i="7"/>
  <c r="AU56" i="7"/>
  <c r="AR57" i="7"/>
  <c r="AS57" i="7"/>
  <c r="AT57" i="7"/>
  <c r="AU57" i="7"/>
  <c r="AR58" i="7"/>
  <c r="AS58" i="7"/>
  <c r="AT58" i="7"/>
  <c r="AU58" i="7"/>
  <c r="AR59" i="7"/>
  <c r="AS59" i="7"/>
  <c r="AT59" i="7"/>
  <c r="AU59" i="7"/>
  <c r="AR60" i="7"/>
  <c r="AS60" i="7"/>
  <c r="AT60" i="7"/>
  <c r="AU60" i="7"/>
  <c r="AR61" i="7"/>
  <c r="AS61" i="7"/>
  <c r="AT61" i="7"/>
  <c r="AU61" i="7"/>
  <c r="AR62" i="7"/>
  <c r="AS62" i="7"/>
  <c r="AT62" i="7"/>
  <c r="AU62" i="7"/>
  <c r="AR63" i="7"/>
  <c r="AS63" i="7"/>
  <c r="AT63" i="7"/>
  <c r="AU63" i="7"/>
  <c r="AR64" i="7"/>
  <c r="AS64" i="7"/>
  <c r="AT64" i="7"/>
  <c r="AU64" i="7"/>
  <c r="AR65" i="7"/>
  <c r="AS65" i="7"/>
  <c r="AT65" i="7"/>
  <c r="AU65" i="7"/>
  <c r="AR66" i="7"/>
  <c r="AS66" i="7"/>
  <c r="AT66" i="7"/>
  <c r="AU66" i="7"/>
  <c r="AR67" i="7"/>
  <c r="AS67" i="7"/>
  <c r="AT67" i="7"/>
  <c r="AU67" i="7"/>
  <c r="AR68" i="7"/>
  <c r="AS68" i="7"/>
  <c r="AT68" i="7"/>
  <c r="AU68" i="7"/>
  <c r="AR69" i="7"/>
  <c r="AS69" i="7"/>
  <c r="AT69" i="7"/>
  <c r="AU69" i="7"/>
  <c r="AR70" i="7"/>
  <c r="AS70" i="7"/>
  <c r="AT70" i="7"/>
  <c r="AU70" i="7"/>
  <c r="AR71" i="7"/>
  <c r="AS71" i="7"/>
  <c r="AT71" i="7"/>
  <c r="AU71" i="7"/>
  <c r="AP3" i="7"/>
  <c r="AP4" i="7"/>
  <c r="AP5" i="7"/>
  <c r="AP6" i="7"/>
  <c r="AP7" i="7"/>
  <c r="AP8" i="7"/>
  <c r="AP9" i="7"/>
  <c r="AP10" i="7"/>
  <c r="AP11" i="7"/>
  <c r="AP12" i="7"/>
  <c r="AP13" i="7"/>
  <c r="AP14" i="7"/>
  <c r="AP15" i="7"/>
  <c r="AP16" i="7"/>
  <c r="AP17" i="7"/>
  <c r="AP18" i="7"/>
  <c r="AP19" i="7"/>
  <c r="AP20" i="7"/>
  <c r="AP21" i="7"/>
  <c r="AP22" i="7"/>
  <c r="AP23" i="7"/>
  <c r="AP24" i="7"/>
  <c r="AP25" i="7"/>
  <c r="AP26" i="7"/>
  <c r="AP27" i="7"/>
  <c r="AP28" i="7"/>
  <c r="AP29" i="7"/>
  <c r="AP30" i="7"/>
  <c r="AP31" i="7"/>
  <c r="AP32" i="7"/>
  <c r="AP33" i="7"/>
  <c r="AP34" i="7"/>
  <c r="AP35" i="7"/>
  <c r="AP36" i="7"/>
  <c r="AP37" i="7"/>
  <c r="AP38" i="7"/>
  <c r="AP39" i="7"/>
  <c r="AP40" i="7"/>
  <c r="AP41" i="7"/>
  <c r="AP42" i="7"/>
  <c r="AP43" i="7"/>
  <c r="AP44" i="7"/>
  <c r="AP45" i="7"/>
  <c r="AP46" i="7"/>
  <c r="AP47" i="7"/>
  <c r="AP48" i="7"/>
  <c r="AP49" i="7"/>
  <c r="AP50" i="7"/>
  <c r="AP51" i="7"/>
  <c r="AP52" i="7"/>
  <c r="AP53" i="7"/>
  <c r="AP54" i="7"/>
  <c r="AP55" i="7"/>
  <c r="AP56" i="7"/>
  <c r="AP57" i="7"/>
  <c r="AP58" i="7"/>
  <c r="AP59" i="7"/>
  <c r="AP60" i="7"/>
  <c r="AP61" i="7"/>
  <c r="AP62" i="7"/>
  <c r="AP63" i="7"/>
  <c r="AP64" i="7"/>
  <c r="AP65" i="7"/>
  <c r="AP66" i="7"/>
  <c r="AP67" i="7"/>
  <c r="AP68" i="7"/>
  <c r="AP69" i="7"/>
  <c r="AP70" i="7"/>
  <c r="AP71" i="7"/>
  <c r="AP2" i="7"/>
  <c r="AN3" i="7"/>
  <c r="AN4" i="7"/>
  <c r="AN5" i="7"/>
  <c r="AN6" i="7"/>
  <c r="AN7" i="7"/>
  <c r="AN8" i="7"/>
  <c r="AN9" i="7"/>
  <c r="AN10" i="7"/>
  <c r="AN11" i="7"/>
  <c r="AN12" i="7"/>
  <c r="AN13" i="7"/>
  <c r="AN14" i="7"/>
  <c r="AN15" i="7"/>
  <c r="AN16" i="7"/>
  <c r="AN17" i="7"/>
  <c r="AN18" i="7"/>
  <c r="AN19" i="7"/>
  <c r="AN20" i="7"/>
  <c r="AN21" i="7"/>
  <c r="AN22" i="7"/>
  <c r="AN23" i="7"/>
  <c r="AN24" i="7"/>
  <c r="AN25" i="7"/>
  <c r="AN26" i="7"/>
  <c r="AN27" i="7"/>
  <c r="AN28" i="7"/>
  <c r="AN29" i="7"/>
  <c r="AN30" i="7"/>
  <c r="AN31" i="7"/>
  <c r="AN32" i="7"/>
  <c r="AN33" i="7"/>
  <c r="AN34" i="7"/>
  <c r="AN35" i="7"/>
  <c r="AN36" i="7"/>
  <c r="AN37" i="7"/>
  <c r="AN38" i="7"/>
  <c r="AN39" i="7"/>
  <c r="AN40" i="7"/>
  <c r="AN41" i="7"/>
  <c r="AN42" i="7"/>
  <c r="AN43" i="7"/>
  <c r="AN44" i="7"/>
  <c r="AN45" i="7"/>
  <c r="AN46" i="7"/>
  <c r="AN47" i="7"/>
  <c r="AN48" i="7"/>
  <c r="AN49" i="7"/>
  <c r="AN50" i="7"/>
  <c r="AN51" i="7"/>
  <c r="AN52" i="7"/>
  <c r="AN53" i="7"/>
  <c r="AN54" i="7"/>
  <c r="AN55" i="7"/>
  <c r="AN56" i="7"/>
  <c r="AN57" i="7"/>
  <c r="AN58" i="7"/>
  <c r="AN59" i="7"/>
  <c r="AN60" i="7"/>
  <c r="AN61" i="7"/>
  <c r="AN62" i="7"/>
  <c r="AN63" i="7"/>
  <c r="AN64" i="7"/>
  <c r="AN65" i="7"/>
  <c r="AN66" i="7"/>
  <c r="AN67" i="7"/>
  <c r="AN68" i="7"/>
  <c r="AN69" i="7"/>
  <c r="AN70" i="7"/>
  <c r="AN71" i="7"/>
  <c r="AN2" i="7"/>
</calcChain>
</file>

<file path=xl/sharedStrings.xml><?xml version="1.0" encoding="utf-8"?>
<sst xmlns="http://schemas.openxmlformats.org/spreadsheetml/2006/main" count="825" uniqueCount="90">
  <si>
    <t>Date</t>
  </si>
  <si>
    <t>Yield</t>
  </si>
  <si>
    <t>pH</t>
  </si>
  <si>
    <t>Temp</t>
  </si>
  <si>
    <t>Biomass</t>
  </si>
  <si>
    <t>nd</t>
  </si>
  <si>
    <t>Experiment number</t>
  </si>
  <si>
    <t>salinity x algae</t>
  </si>
  <si>
    <t>Treatment salinity (ppt)</t>
  </si>
  <si>
    <t>Nutrient concentration in water NO3 mM</t>
  </si>
  <si>
    <t>Nutrient concentration in water PO4 mM</t>
  </si>
  <si>
    <t>Salinity measured</t>
  </si>
  <si>
    <t>Biomass end</t>
  </si>
  <si>
    <t>Biomass net change</t>
  </si>
  <si>
    <t>Biomass start</t>
  </si>
  <si>
    <t>Temp end</t>
  </si>
  <si>
    <t>replicate number (pot)</t>
  </si>
  <si>
    <t>day 1</t>
  </si>
  <si>
    <t>day 0</t>
  </si>
  <si>
    <t>day 2</t>
  </si>
  <si>
    <t>day 3</t>
  </si>
  <si>
    <t>day 4</t>
  </si>
  <si>
    <t>pH end</t>
  </si>
  <si>
    <t>Salinity measured end</t>
  </si>
  <si>
    <t>Yield end</t>
  </si>
  <si>
    <t>Treatment salinity (ppt) end</t>
  </si>
  <si>
    <t>replicate number (pot) day 0</t>
  </si>
  <si>
    <t>Experiment number day 0</t>
  </si>
  <si>
    <t>Treatment salinity (ppt) day 0</t>
  </si>
  <si>
    <t>Nutrient concentration in water NO3 mM day 0</t>
  </si>
  <si>
    <t>Nutrient concentration in water PO4 mM day 0</t>
  </si>
  <si>
    <t>Yield day 0</t>
  </si>
  <si>
    <t>Salinity measured day 0</t>
  </si>
  <si>
    <t>pH day 0</t>
  </si>
  <si>
    <t>Temp day 0</t>
  </si>
  <si>
    <t>Biomass start day 0</t>
  </si>
  <si>
    <t>Treatment salinity (ppt) day 1</t>
  </si>
  <si>
    <t>Yield day 1</t>
  </si>
  <si>
    <t>Salinity measured day 1</t>
  </si>
  <si>
    <t>pH day 1</t>
  </si>
  <si>
    <t>Temp day 1</t>
  </si>
  <si>
    <t>Biomass day 1</t>
  </si>
  <si>
    <t>Treatment salinity (ppt) day 2</t>
  </si>
  <si>
    <t>Yield day 2</t>
  </si>
  <si>
    <t>Salinity measured day 2</t>
  </si>
  <si>
    <t>pH day 2</t>
  </si>
  <si>
    <t>Temp day 2</t>
  </si>
  <si>
    <t>Biomass day 2</t>
  </si>
  <si>
    <t>Treatment salinity (ppt) day 3</t>
  </si>
  <si>
    <t>Yield day 3</t>
  </si>
  <si>
    <t>Salinity measured day 3</t>
  </si>
  <si>
    <t>pH day 3</t>
  </si>
  <si>
    <t>Temp day 3</t>
  </si>
  <si>
    <t>Biomass day 3</t>
  </si>
  <si>
    <t>Treatment salinity (ppt) end day 4</t>
  </si>
  <si>
    <t>Yield end day 4</t>
  </si>
  <si>
    <t>Salinity measured end day 4</t>
  </si>
  <si>
    <t>pH end day 4</t>
  </si>
  <si>
    <t>Temp end day 4</t>
  </si>
  <si>
    <t>Biomass end day 4</t>
  </si>
  <si>
    <t>salinity x algae 1</t>
  </si>
  <si>
    <t>Biomass (mg)  net change day 4</t>
  </si>
  <si>
    <t>average growth rate per day (mg biomass)</t>
  </si>
  <si>
    <t>growth rate % per day (biomass)</t>
  </si>
  <si>
    <t>Yield average growth rate -- formula growth rate = ((present/past)^1/n) - 1</t>
  </si>
  <si>
    <t>day2</t>
  </si>
  <si>
    <t>day3</t>
  </si>
  <si>
    <t>day4</t>
  </si>
  <si>
    <t>salinity</t>
  </si>
  <si>
    <t>yield growth rate per day - 1</t>
  </si>
  <si>
    <t>yield growth rate per day - 2</t>
  </si>
  <si>
    <t>yield growth rate per day - 3</t>
  </si>
  <si>
    <t>yield growth rate per day - 4</t>
  </si>
  <si>
    <t>overall change in yield per day</t>
  </si>
  <si>
    <t>ave biomass mgDW</t>
  </si>
  <si>
    <t>se biomass mgDW</t>
  </si>
  <si>
    <t>ave growth rate mgDW per day</t>
  </si>
  <si>
    <t>se growth rate mg per day</t>
  </si>
  <si>
    <t>ave growth rate % per day</t>
  </si>
  <si>
    <t>se growth rate % per day</t>
  </si>
  <si>
    <t>ave overall yield per day</t>
  </si>
  <si>
    <t>se overall yield per day</t>
  </si>
  <si>
    <t>ave algal biomass mgDW</t>
  </si>
  <si>
    <t>se algal biomass mgDW</t>
  </si>
  <si>
    <t>ave algal growth rate mgDW per day</t>
  </si>
  <si>
    <t>se algal growth rate mg per day</t>
  </si>
  <si>
    <t>ave algal growth rate % per day</t>
  </si>
  <si>
    <t>sealgal  growth rate % per day</t>
  </si>
  <si>
    <t>se overall algal yield per day</t>
  </si>
  <si>
    <t>ave overall algal yield per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</si>
</sst>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9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52">
    <xf numFmtId="0" fontId="0" fillId="0" borderId="0" xfId="0"/>
    <xf numFmtId="0" fontId="0" fillId="0" borderId="0" xfId="0" applyAlignment="1">
      <alignment textRotation="45"/>
    </xf>
    <xf numFmtId="14" fontId="0" fillId="0" borderId="0" xfId="0" applyNumberFormat="1"/>
    <xf numFmtId="14" fontId="0" fillId="0" borderId="0" xfId="0" applyNumberFormat="1" applyAlignment="1">
      <alignment textRotation="45"/>
    </xf>
    <xf numFmtId="0" fontId="0" fillId="0" borderId="0" xfId="0" applyAlignment="1">
      <alignment horizontal="right" wrapText="1"/>
    </xf>
    <xf numFmtId="0" fontId="1" fillId="0" borderId="1" xfId="0" applyFont="1" applyBorder="1" applyAlignment="1">
      <alignment horizontal="right" wrapText="1"/>
    </xf>
    <xf numFmtId="0" fontId="7" fillId="0" borderId="1" xfId="0" applyFont="1" applyBorder="1" applyAlignment="1">
      <alignment horizontal="right" wrapText="1"/>
    </xf>
    <xf numFmtId="0" fontId="1" fillId="6" borderId="1" xfId="0" applyFont="1" applyFill="1" applyBorder="1" applyAlignment="1">
      <alignment horizontal="right" wrapText="1"/>
    </xf>
    <xf numFmtId="0" fontId="2" fillId="6" borderId="1" xfId="0" applyFont="1" applyFill="1" applyBorder="1" applyAlignment="1">
      <alignment horizontal="right" wrapText="1"/>
    </xf>
    <xf numFmtId="0" fontId="1" fillId="2" borderId="1" xfId="0" applyFont="1" applyFill="1" applyBorder="1" applyAlignment="1">
      <alignment horizontal="right" wrapText="1"/>
    </xf>
    <xf numFmtId="0" fontId="7" fillId="2" borderId="1" xfId="0" applyFont="1" applyFill="1" applyBorder="1" applyAlignment="1">
      <alignment horizontal="right" wrapText="1"/>
    </xf>
    <xf numFmtId="0" fontId="2" fillId="2" borderId="1" xfId="0" applyFont="1" applyFill="1" applyBorder="1" applyAlignment="1">
      <alignment horizontal="right" wrapText="1"/>
    </xf>
    <xf numFmtId="0" fontId="1" fillId="3" borderId="1" xfId="0" applyFont="1" applyFill="1" applyBorder="1" applyAlignment="1">
      <alignment horizontal="right" wrapText="1"/>
    </xf>
    <xf numFmtId="0" fontId="7" fillId="3" borderId="1" xfId="0" applyFont="1" applyFill="1" applyBorder="1" applyAlignment="1">
      <alignment horizontal="right" wrapText="1"/>
    </xf>
    <xf numFmtId="0" fontId="2" fillId="3" borderId="1" xfId="0" applyFont="1" applyFill="1" applyBorder="1" applyAlignment="1">
      <alignment horizontal="right" wrapText="1"/>
    </xf>
    <xf numFmtId="0" fontId="1" fillId="4" borderId="1" xfId="0" applyFont="1" applyFill="1" applyBorder="1" applyAlignment="1">
      <alignment horizontal="right" wrapText="1"/>
    </xf>
    <xf numFmtId="0" fontId="7" fillId="4" borderId="1" xfId="0" applyFont="1" applyFill="1" applyBorder="1" applyAlignment="1">
      <alignment horizontal="right" wrapText="1"/>
    </xf>
    <xf numFmtId="0" fontId="2" fillId="4" borderId="1" xfId="0" applyFont="1" applyFill="1" applyBorder="1" applyAlignment="1">
      <alignment horizontal="right" wrapText="1"/>
    </xf>
    <xf numFmtId="0" fontId="1" fillId="5" borderId="1" xfId="0" applyFont="1" applyFill="1" applyBorder="1" applyAlignment="1">
      <alignment horizontal="right" wrapText="1"/>
    </xf>
    <xf numFmtId="0" fontId="7" fillId="5" borderId="1" xfId="0" applyFont="1" applyFill="1" applyBorder="1" applyAlignment="1">
      <alignment horizontal="right" wrapText="1"/>
    </xf>
    <xf numFmtId="0" fontId="2" fillId="5" borderId="1" xfId="0" applyFont="1" applyFill="1" applyBorder="1" applyAlignment="1">
      <alignment horizontal="right" wrapText="1"/>
    </xf>
    <xf numFmtId="0" fontId="3" fillId="0" borderId="1" xfId="0" applyFont="1" applyBorder="1"/>
    <xf numFmtId="0" fontId="0" fillId="0" borderId="1" xfId="0" applyBorder="1" applyAlignment="1">
      <alignment vertical="center"/>
    </xf>
    <xf numFmtId="14" fontId="3" fillId="6" borderId="1" xfId="0" applyNumberFormat="1" applyFont="1" applyFill="1" applyBorder="1"/>
    <xf numFmtId="0" fontId="3" fillId="6" borderId="1" xfId="0" applyFont="1" applyFill="1" applyBorder="1"/>
    <xf numFmtId="2" fontId="3" fillId="6" borderId="1" xfId="0" applyNumberFormat="1" applyFont="1" applyFill="1" applyBorder="1"/>
    <xf numFmtId="164" fontId="3" fillId="6" borderId="1" xfId="0" applyNumberFormat="1" applyFont="1" applyFill="1" applyBorder="1"/>
    <xf numFmtId="14" fontId="3" fillId="2" borderId="1" xfId="0" applyNumberFormat="1" applyFont="1" applyFill="1" applyBorder="1"/>
    <xf numFmtId="0" fontId="0" fillId="2" borderId="1" xfId="0" applyFill="1" applyBorder="1" applyAlignment="1">
      <alignment vertical="center"/>
    </xf>
    <xf numFmtId="0" fontId="3" fillId="2" borderId="1" xfId="0" applyFont="1" applyFill="1" applyBorder="1"/>
    <xf numFmtId="2" fontId="3" fillId="2" borderId="1" xfId="0" applyNumberFormat="1" applyFont="1" applyFill="1" applyBorder="1"/>
    <xf numFmtId="14" fontId="3" fillId="3" borderId="1" xfId="0" applyNumberFormat="1" applyFont="1" applyFill="1" applyBorder="1"/>
    <xf numFmtId="0" fontId="0" fillId="3" borderId="1" xfId="0" applyFill="1" applyBorder="1" applyAlignment="1">
      <alignment vertical="center"/>
    </xf>
    <xf numFmtId="0" fontId="3" fillId="3" borderId="1" xfId="0" applyFont="1" applyFill="1" applyBorder="1"/>
    <xf numFmtId="2" fontId="3" fillId="3" borderId="1" xfId="0" applyNumberFormat="1" applyFont="1" applyFill="1" applyBorder="1"/>
    <xf numFmtId="14" fontId="3" fillId="4" borderId="1" xfId="0" applyNumberFormat="1" applyFont="1" applyFill="1" applyBorder="1"/>
    <xf numFmtId="0" fontId="0" fillId="4" borderId="1" xfId="0" applyFill="1" applyBorder="1" applyAlignment="1">
      <alignment vertical="center"/>
    </xf>
    <xf numFmtId="0" fontId="3" fillId="4" borderId="1" xfId="0" applyFont="1" applyFill="1" applyBorder="1"/>
    <xf numFmtId="2" fontId="3" fillId="4" borderId="1" xfId="0" applyNumberFormat="1" applyFont="1" applyFill="1" applyBorder="1"/>
    <xf numFmtId="14" fontId="3" fillId="5" borderId="1" xfId="0" applyNumberFormat="1" applyFont="1" applyFill="1" applyBorder="1"/>
    <xf numFmtId="0" fontId="0" fillId="5" borderId="1" xfId="0" applyFill="1" applyBorder="1" applyAlignment="1">
      <alignment vertical="center"/>
    </xf>
    <xf numFmtId="0" fontId="3" fillId="5" borderId="1" xfId="0" applyFont="1" applyFill="1" applyBorder="1"/>
    <xf numFmtId="2" fontId="3" fillId="5" borderId="1" xfId="0" applyNumberFormat="1" applyFont="1" applyFill="1" applyBorder="1"/>
    <xf numFmtId="0" fontId="9" fillId="7" borderId="1" xfId="0" applyFont="1" applyFill="1" applyBorder="1" applyAlignment="1">
      <alignment horizontal="right" wrapText="1"/>
    </xf>
    <xf numFmtId="0" fontId="8" fillId="7" borderId="1" xfId="0" applyFont="1" applyFill="1" applyBorder="1"/>
    <xf numFmtId="0" fontId="8" fillId="7" borderId="0" xfId="0" applyFont="1" applyFill="1" applyAlignment="1">
      <alignment horizontal="right" wrapText="1"/>
    </xf>
    <xf numFmtId="0" fontId="8" fillId="7" borderId="0" xfId="0" applyFont="1" applyFill="1"/>
    <xf numFmtId="0" fontId="1" fillId="8" borderId="1" xfId="0" applyFont="1" applyFill="1" applyBorder="1" applyAlignment="1">
      <alignment horizontal="right" wrapText="1"/>
    </xf>
    <xf numFmtId="0" fontId="3" fillId="8" borderId="1" xfId="0" applyFont="1" applyFill="1" applyBorder="1"/>
    <xf numFmtId="0" fontId="0" fillId="8" borderId="0" xfId="0" applyFill="1"/>
    <xf numFmtId="0" fontId="4" fillId="8" borderId="1" xfId="0" applyFont="1" applyFill="1" applyBorder="1"/>
    <xf numFmtId="0" fontId="0" fillId="0" borderId="0" xfId="0" applyAlignment="1">
      <alignment wrapText="1"/>
    </xf>
  </cellXfs>
  <cellStyles count="4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1A242A-2A13-E74B-9CF0-E17C32436F07}">
  <dimension ref="A1:AW71"/>
  <sheetViews>
    <sheetView zoomScale="140" zoomScaleNormal="140" workbookViewId="0">
      <pane ySplit="1" topLeftCell="A2" activePane="bottomLeft" state="frozen"/>
      <selection pane="bottomLeft" activeCell="AO25" sqref="AO25"/>
    </sheetView>
  </sheetViews>
  <sheetFormatPr baseColWidth="10" defaultRowHeight="16" x14ac:dyDescent="0.2"/>
  <cols>
    <col min="1" max="1" width="16.33203125" bestFit="1" customWidth="1"/>
    <col min="2" max="2" width="14.6640625" bestFit="1" customWidth="1"/>
    <col min="3" max="3" width="13.5" customWidth="1"/>
    <col min="4" max="5" width="12.83203125" customWidth="1"/>
    <col min="6" max="6" width="7.83203125" bestFit="1" customWidth="1"/>
    <col min="7" max="7" width="6.1640625" style="49" bestFit="1" customWidth="1"/>
    <col min="8" max="8" width="12.6640625" bestFit="1" customWidth="1"/>
    <col min="9" max="9" width="4.6640625" bestFit="1" customWidth="1"/>
    <col min="10" max="10" width="6" bestFit="1" customWidth="1"/>
    <col min="11" max="11" width="11" bestFit="1" customWidth="1"/>
    <col min="12" max="12" width="7.83203125" bestFit="1" customWidth="1"/>
    <col min="13" max="13" width="17.1640625" bestFit="1" customWidth="1"/>
    <col min="14" max="14" width="6.1640625" style="49" bestFit="1" customWidth="1"/>
    <col min="15" max="15" width="12.6640625" bestFit="1" customWidth="1"/>
    <col min="16" max="16" width="4.6640625" bestFit="1" customWidth="1"/>
    <col min="17" max="17" width="6" bestFit="1" customWidth="1"/>
    <col min="18" max="18" width="8" bestFit="1" customWidth="1"/>
    <col min="19" max="19" width="6.83203125" bestFit="1" customWidth="1"/>
    <col min="20" max="20" width="17.1640625" bestFit="1" customWidth="1"/>
    <col min="21" max="21" width="6.1640625" style="49" bestFit="1" customWidth="1"/>
    <col min="22" max="22" width="12.6640625" bestFit="1" customWidth="1"/>
    <col min="23" max="23" width="4.6640625" bestFit="1" customWidth="1"/>
    <col min="24" max="24" width="6" bestFit="1" customWidth="1"/>
    <col min="25" max="25" width="8" bestFit="1" customWidth="1"/>
    <col min="26" max="26" width="6.83203125" bestFit="1" customWidth="1"/>
    <col min="27" max="27" width="17.1640625" bestFit="1" customWidth="1"/>
    <col min="28" max="28" width="6.1640625" style="49" bestFit="1" customWidth="1"/>
    <col min="29" max="29" width="12.6640625" bestFit="1" customWidth="1"/>
    <col min="30" max="30" width="4.6640625" bestFit="1" customWidth="1"/>
    <col min="31" max="31" width="6" bestFit="1" customWidth="1"/>
    <col min="32" max="32" width="8" bestFit="1" customWidth="1"/>
    <col min="33" max="33" width="6.83203125" bestFit="1" customWidth="1"/>
    <col min="34" max="34" width="19.6640625" bestFit="1" customWidth="1"/>
    <col min="35" max="35" width="8.33203125" style="49" bestFit="1" customWidth="1"/>
    <col min="36" max="36" width="15" bestFit="1" customWidth="1"/>
    <col min="37" max="37" width="6.83203125" bestFit="1" customWidth="1"/>
    <col min="38" max="38" width="8.33203125" bestFit="1" customWidth="1"/>
    <col min="39" max="39" width="10.5" bestFit="1" customWidth="1"/>
    <col min="40" max="40" width="13.5" bestFit="1" customWidth="1"/>
  </cols>
  <sheetData>
    <row r="1" spans="1:49" s="4" customFormat="1" ht="153" x14ac:dyDescent="0.2">
      <c r="A1" s="5" t="s">
        <v>16</v>
      </c>
      <c r="B1" s="5" t="s">
        <v>6</v>
      </c>
      <c r="C1" s="6" t="s">
        <v>8</v>
      </c>
      <c r="D1" s="5" t="s">
        <v>9</v>
      </c>
      <c r="E1" s="5" t="s">
        <v>10</v>
      </c>
      <c r="F1" s="7" t="s">
        <v>0</v>
      </c>
      <c r="G1" s="47" t="s">
        <v>1</v>
      </c>
      <c r="H1" s="8" t="s">
        <v>11</v>
      </c>
      <c r="I1" s="8" t="s">
        <v>2</v>
      </c>
      <c r="J1" s="8" t="s">
        <v>3</v>
      </c>
      <c r="K1" s="7" t="s">
        <v>14</v>
      </c>
      <c r="L1" s="9" t="s">
        <v>0</v>
      </c>
      <c r="M1" s="10" t="s">
        <v>8</v>
      </c>
      <c r="N1" s="47" t="s">
        <v>1</v>
      </c>
      <c r="O1" s="11" t="s">
        <v>11</v>
      </c>
      <c r="P1" s="11" t="s">
        <v>2</v>
      </c>
      <c r="Q1" s="11" t="s">
        <v>3</v>
      </c>
      <c r="R1" s="9" t="s">
        <v>4</v>
      </c>
      <c r="S1" s="12" t="s">
        <v>0</v>
      </c>
      <c r="T1" s="13" t="s">
        <v>8</v>
      </c>
      <c r="U1" s="47" t="s">
        <v>1</v>
      </c>
      <c r="V1" s="14" t="s">
        <v>11</v>
      </c>
      <c r="W1" s="14" t="s">
        <v>2</v>
      </c>
      <c r="X1" s="14" t="s">
        <v>3</v>
      </c>
      <c r="Y1" s="12" t="s">
        <v>4</v>
      </c>
      <c r="Z1" s="15" t="s">
        <v>0</v>
      </c>
      <c r="AA1" s="16" t="s">
        <v>8</v>
      </c>
      <c r="AB1" s="47" t="s">
        <v>1</v>
      </c>
      <c r="AC1" s="17" t="s">
        <v>11</v>
      </c>
      <c r="AD1" s="17" t="s">
        <v>2</v>
      </c>
      <c r="AE1" s="17" t="s">
        <v>3</v>
      </c>
      <c r="AF1" s="15" t="s">
        <v>4</v>
      </c>
      <c r="AG1" s="18" t="s">
        <v>0</v>
      </c>
      <c r="AH1" s="19" t="s">
        <v>25</v>
      </c>
      <c r="AI1" s="47" t="s">
        <v>24</v>
      </c>
      <c r="AJ1" s="20" t="s">
        <v>23</v>
      </c>
      <c r="AK1" s="20" t="s">
        <v>22</v>
      </c>
      <c r="AL1" s="20" t="s">
        <v>15</v>
      </c>
      <c r="AM1" s="18" t="s">
        <v>12</v>
      </c>
      <c r="AN1" s="43" t="s">
        <v>13</v>
      </c>
      <c r="AO1" s="45" t="s">
        <v>62</v>
      </c>
      <c r="AP1" s="45" t="s">
        <v>63</v>
      </c>
      <c r="AQ1" s="4" t="s">
        <v>68</v>
      </c>
      <c r="AR1" s="4" t="s">
        <v>17</v>
      </c>
      <c r="AS1" s="4" t="s">
        <v>65</v>
      </c>
      <c r="AT1" s="4" t="s">
        <v>66</v>
      </c>
      <c r="AU1" s="4" t="s">
        <v>67</v>
      </c>
      <c r="AV1" s="45" t="s">
        <v>73</v>
      </c>
      <c r="AW1" s="4" t="s">
        <v>64</v>
      </c>
    </row>
    <row r="2" spans="1:49" x14ac:dyDescent="0.2">
      <c r="A2" s="21">
        <v>1</v>
      </c>
      <c r="B2" s="21" t="s">
        <v>7</v>
      </c>
      <c r="C2" s="22">
        <v>150</v>
      </c>
      <c r="D2" s="21">
        <v>8.82</v>
      </c>
      <c r="E2" s="21">
        <v>0.36199999999999999</v>
      </c>
      <c r="F2" s="23">
        <v>42793</v>
      </c>
      <c r="G2" s="48">
        <v>0.29599999999999999</v>
      </c>
      <c r="H2" s="24">
        <v>149</v>
      </c>
      <c r="I2" s="25">
        <v>7.86</v>
      </c>
      <c r="J2" s="26">
        <v>23.9</v>
      </c>
      <c r="K2" s="24">
        <v>170.4</v>
      </c>
      <c r="L2" s="27">
        <v>42794</v>
      </c>
      <c r="M2" s="28">
        <v>150</v>
      </c>
      <c r="N2" s="48">
        <v>9.5000000000000001E-2</v>
      </c>
      <c r="O2" s="29">
        <v>150</v>
      </c>
      <c r="P2" s="30">
        <v>7.79</v>
      </c>
      <c r="Q2" s="30" t="s">
        <v>5</v>
      </c>
      <c r="R2" s="29" t="s">
        <v>5</v>
      </c>
      <c r="S2" s="31">
        <v>42795</v>
      </c>
      <c r="T2" s="32">
        <v>150</v>
      </c>
      <c r="U2" s="48">
        <v>7.5999999999999998E-2</v>
      </c>
      <c r="V2" s="33">
        <v>150</v>
      </c>
      <c r="W2" s="34">
        <v>7.85</v>
      </c>
      <c r="X2" s="34">
        <v>24.5</v>
      </c>
      <c r="Y2" s="33" t="s">
        <v>5</v>
      </c>
      <c r="Z2" s="35">
        <v>42796</v>
      </c>
      <c r="AA2" s="36">
        <v>150</v>
      </c>
      <c r="AB2" s="48">
        <v>9.4E-2</v>
      </c>
      <c r="AC2" s="37">
        <v>150</v>
      </c>
      <c r="AD2" s="38">
        <v>7.78</v>
      </c>
      <c r="AE2" s="38">
        <v>23.7</v>
      </c>
      <c r="AF2" s="37" t="s">
        <v>5</v>
      </c>
      <c r="AG2" s="39">
        <v>42797</v>
      </c>
      <c r="AH2" s="40">
        <v>150</v>
      </c>
      <c r="AI2" s="48">
        <v>5.5E-2</v>
      </c>
      <c r="AJ2" s="41">
        <v>155</v>
      </c>
      <c r="AK2" s="42">
        <v>7.88</v>
      </c>
      <c r="AL2" s="42">
        <v>24.2</v>
      </c>
      <c r="AM2" s="41">
        <v>61.6</v>
      </c>
      <c r="AN2" s="44">
        <f t="shared" ref="AN2:AN33" si="0">AM2-K2</f>
        <v>-108.80000000000001</v>
      </c>
      <c r="AO2" s="46">
        <v>-0.224596458</v>
      </c>
      <c r="AP2" s="46">
        <f>AO2*100</f>
        <v>-22.459645800000001</v>
      </c>
      <c r="AQ2" s="40">
        <v>150</v>
      </c>
      <c r="AR2">
        <f>((N2/G2)^(1/1)-1)</f>
        <v>-0.67905405405405406</v>
      </c>
      <c r="AS2">
        <f>((U2/N2)^(1/1)-1)</f>
        <v>-0.20000000000000007</v>
      </c>
      <c r="AT2">
        <f>((AB2/U2)^(1/1)-1)</f>
        <v>0.23684210526315796</v>
      </c>
      <c r="AU2">
        <f>((AI2/AB2)^(1/1)-1)</f>
        <v>-0.41489361702127658</v>
      </c>
      <c r="AV2" s="45">
        <f>((AI2/G2)^(1/4)-1)</f>
        <v>-0.34345009230814916</v>
      </c>
    </row>
    <row r="3" spans="1:49" x14ac:dyDescent="0.2">
      <c r="A3" s="21">
        <v>2</v>
      </c>
      <c r="B3" s="21" t="s">
        <v>7</v>
      </c>
      <c r="C3" s="22">
        <v>150</v>
      </c>
      <c r="D3" s="21">
        <v>8.82</v>
      </c>
      <c r="E3" s="21">
        <v>0.36199999999999999</v>
      </c>
      <c r="F3" s="23">
        <v>42793</v>
      </c>
      <c r="G3" s="48">
        <v>0.316</v>
      </c>
      <c r="H3" s="24">
        <v>149</v>
      </c>
      <c r="I3" s="25">
        <v>7.86</v>
      </c>
      <c r="J3" s="26">
        <v>23.8</v>
      </c>
      <c r="K3" s="24">
        <v>125</v>
      </c>
      <c r="L3" s="27">
        <v>42794</v>
      </c>
      <c r="M3" s="28">
        <v>150</v>
      </c>
      <c r="N3" s="48">
        <v>0.254</v>
      </c>
      <c r="O3" s="29">
        <v>149</v>
      </c>
      <c r="P3" s="30">
        <v>7.82</v>
      </c>
      <c r="Q3" s="30" t="s">
        <v>5</v>
      </c>
      <c r="R3" s="29" t="s">
        <v>5</v>
      </c>
      <c r="S3" s="31">
        <v>42795</v>
      </c>
      <c r="T3" s="32">
        <v>150</v>
      </c>
      <c r="U3" s="48">
        <v>0.21299999999999999</v>
      </c>
      <c r="V3" s="33">
        <v>150</v>
      </c>
      <c r="W3" s="34">
        <v>7.89</v>
      </c>
      <c r="X3" s="34">
        <v>25.8</v>
      </c>
      <c r="Y3" s="33" t="s">
        <v>5</v>
      </c>
      <c r="Z3" s="35">
        <v>42796</v>
      </c>
      <c r="AA3" s="36">
        <v>150</v>
      </c>
      <c r="AB3" s="48">
        <v>0.129</v>
      </c>
      <c r="AC3" s="37">
        <v>150</v>
      </c>
      <c r="AD3" s="38">
        <v>7.88</v>
      </c>
      <c r="AE3" s="38">
        <v>24.5</v>
      </c>
      <c r="AF3" s="37" t="s">
        <v>5</v>
      </c>
      <c r="AG3" s="39">
        <v>42797</v>
      </c>
      <c r="AH3" s="40">
        <v>150</v>
      </c>
      <c r="AI3" s="48">
        <v>0.13700000000000001</v>
      </c>
      <c r="AJ3" s="41">
        <v>155</v>
      </c>
      <c r="AK3" s="42">
        <v>7.89</v>
      </c>
      <c r="AL3" s="42">
        <v>25.1</v>
      </c>
      <c r="AM3" s="41">
        <v>63.5</v>
      </c>
      <c r="AN3" s="44">
        <f t="shared" si="0"/>
        <v>-61.5</v>
      </c>
      <c r="AO3" s="46">
        <v>-0.15575999400000001</v>
      </c>
      <c r="AP3" s="46">
        <f t="shared" ref="AP3:AP66" si="1">AO3*100</f>
        <v>-15.575999400000001</v>
      </c>
      <c r="AQ3" s="40">
        <v>150</v>
      </c>
      <c r="AR3">
        <f t="shared" ref="AR3:AR66" si="2">((N3/G3)^(1/1)-1)</f>
        <v>-0.19620253164556967</v>
      </c>
      <c r="AS3">
        <f t="shared" ref="AS3:AS66" si="3">((U3/N3)^(1/1)-1)</f>
        <v>-0.16141732283464572</v>
      </c>
      <c r="AT3">
        <f t="shared" ref="AT3:AT66" si="4">((AB3/U3)^(1/1)-1)</f>
        <v>-0.39436619718309851</v>
      </c>
      <c r="AU3">
        <f t="shared" ref="AU3:AU66" si="5">((AI3/AB3)^(1/1)-1)</f>
        <v>6.2015503875969102E-2</v>
      </c>
      <c r="AV3" s="45">
        <f t="shared" ref="AV3:AV66" si="6">((AI3/G3)^(1/4)-1)</f>
        <v>-0.18855634041787706</v>
      </c>
    </row>
    <row r="4" spans="1:49" x14ac:dyDescent="0.2">
      <c r="A4" s="21">
        <v>3</v>
      </c>
      <c r="B4" s="21" t="s">
        <v>7</v>
      </c>
      <c r="C4" s="22">
        <v>150</v>
      </c>
      <c r="D4" s="21">
        <v>8.82</v>
      </c>
      <c r="E4" s="21">
        <v>0.36199999999999999</v>
      </c>
      <c r="F4" s="23">
        <v>42793</v>
      </c>
      <c r="G4" s="48">
        <v>0.375</v>
      </c>
      <c r="H4" s="24">
        <v>149</v>
      </c>
      <c r="I4" s="25">
        <v>7.86</v>
      </c>
      <c r="J4" s="26">
        <v>23.6</v>
      </c>
      <c r="K4" s="24">
        <v>255</v>
      </c>
      <c r="L4" s="27">
        <v>42794</v>
      </c>
      <c r="M4" s="28">
        <v>150</v>
      </c>
      <c r="N4" s="48">
        <v>0.316</v>
      </c>
      <c r="O4" s="29">
        <v>147</v>
      </c>
      <c r="P4" s="30">
        <v>7.78</v>
      </c>
      <c r="Q4" s="30" t="s">
        <v>5</v>
      </c>
      <c r="R4" s="29" t="s">
        <v>5</v>
      </c>
      <c r="S4" s="31">
        <v>42795</v>
      </c>
      <c r="T4" s="32">
        <v>150</v>
      </c>
      <c r="U4" s="48">
        <v>0.193</v>
      </c>
      <c r="V4" s="33">
        <v>150</v>
      </c>
      <c r="W4" s="34">
        <v>7.89</v>
      </c>
      <c r="X4" s="34">
        <v>26</v>
      </c>
      <c r="Y4" s="33" t="s">
        <v>5</v>
      </c>
      <c r="Z4" s="35">
        <v>42796</v>
      </c>
      <c r="AA4" s="36">
        <v>150</v>
      </c>
      <c r="AB4" s="48">
        <v>0.27300000000000002</v>
      </c>
      <c r="AC4" s="37">
        <v>149</v>
      </c>
      <c r="AD4" s="38">
        <v>7.87</v>
      </c>
      <c r="AE4" s="38">
        <v>24.4</v>
      </c>
      <c r="AF4" s="37" t="s">
        <v>5</v>
      </c>
      <c r="AG4" s="39">
        <v>42797</v>
      </c>
      <c r="AH4" s="40">
        <v>150</v>
      </c>
      <c r="AI4" s="48">
        <v>0.23699999999999999</v>
      </c>
      <c r="AJ4" s="41">
        <v>155</v>
      </c>
      <c r="AK4" s="42">
        <v>7.91</v>
      </c>
      <c r="AL4" s="42">
        <v>25</v>
      </c>
      <c r="AM4" s="41">
        <v>108</v>
      </c>
      <c r="AN4" s="44">
        <f t="shared" si="0"/>
        <v>-147</v>
      </c>
      <c r="AO4" s="46">
        <v>-0.19328358500000001</v>
      </c>
      <c r="AP4" s="46">
        <f t="shared" si="1"/>
        <v>-19.3283585</v>
      </c>
      <c r="AQ4" s="40">
        <v>150</v>
      </c>
      <c r="AR4">
        <f t="shared" si="2"/>
        <v>-0.15733333333333333</v>
      </c>
      <c r="AS4">
        <f t="shared" si="3"/>
        <v>-0.38924050632911389</v>
      </c>
      <c r="AT4">
        <f t="shared" si="4"/>
        <v>0.41450777202072553</v>
      </c>
      <c r="AU4">
        <f t="shared" si="5"/>
        <v>-0.13186813186813195</v>
      </c>
      <c r="AV4" s="45">
        <f t="shared" si="6"/>
        <v>-0.10838109229667425</v>
      </c>
    </row>
    <row r="5" spans="1:49" x14ac:dyDescent="0.2">
      <c r="A5" s="21">
        <v>4</v>
      </c>
      <c r="B5" s="21" t="s">
        <v>7</v>
      </c>
      <c r="C5" s="22">
        <v>150</v>
      </c>
      <c r="D5" s="21">
        <v>8.82</v>
      </c>
      <c r="E5" s="21">
        <v>0.36199999999999999</v>
      </c>
      <c r="F5" s="23">
        <v>42793</v>
      </c>
      <c r="G5" s="48">
        <v>0.29499999999999998</v>
      </c>
      <c r="H5" s="24">
        <v>149</v>
      </c>
      <c r="I5" s="25">
        <v>7.86</v>
      </c>
      <c r="J5" s="26">
        <v>23.8</v>
      </c>
      <c r="K5" s="24">
        <v>223.7</v>
      </c>
      <c r="L5" s="27">
        <v>42794</v>
      </c>
      <c r="M5" s="28">
        <v>150</v>
      </c>
      <c r="N5" s="48">
        <v>0.30199999999999999</v>
      </c>
      <c r="O5" s="29">
        <v>147</v>
      </c>
      <c r="P5" s="30">
        <v>7.81</v>
      </c>
      <c r="Q5" s="30" t="s">
        <v>5</v>
      </c>
      <c r="R5" s="29" t="s">
        <v>5</v>
      </c>
      <c r="S5" s="31">
        <v>42795</v>
      </c>
      <c r="T5" s="32">
        <v>150</v>
      </c>
      <c r="U5" s="48">
        <v>0.34899999999999998</v>
      </c>
      <c r="V5" s="33">
        <v>148</v>
      </c>
      <c r="W5" s="34">
        <v>7.88</v>
      </c>
      <c r="X5" s="34">
        <v>25.8</v>
      </c>
      <c r="Y5" s="33" t="s">
        <v>5</v>
      </c>
      <c r="Z5" s="35">
        <v>42796</v>
      </c>
      <c r="AA5" s="36">
        <v>150</v>
      </c>
      <c r="AB5" s="48">
        <v>0.20499999999999999</v>
      </c>
      <c r="AC5" s="37">
        <v>150</v>
      </c>
      <c r="AD5" s="38">
        <v>7.87</v>
      </c>
      <c r="AE5" s="38">
        <v>24.5</v>
      </c>
      <c r="AF5" s="37" t="s">
        <v>5</v>
      </c>
      <c r="AG5" s="39">
        <v>42797</v>
      </c>
      <c r="AH5" s="40">
        <v>150</v>
      </c>
      <c r="AI5" s="48">
        <v>0.23300000000000001</v>
      </c>
      <c r="AJ5" s="41">
        <v>155</v>
      </c>
      <c r="AK5" s="42">
        <v>7.84</v>
      </c>
      <c r="AL5" s="42">
        <v>25.4</v>
      </c>
      <c r="AM5" s="41">
        <v>113.1</v>
      </c>
      <c r="AN5" s="44">
        <f t="shared" si="0"/>
        <v>-110.6</v>
      </c>
      <c r="AO5" s="46">
        <v>-0.156763969</v>
      </c>
      <c r="AP5" s="46">
        <f t="shared" si="1"/>
        <v>-15.6763969</v>
      </c>
      <c r="AQ5" s="40">
        <v>150</v>
      </c>
      <c r="AR5">
        <f t="shared" si="2"/>
        <v>2.3728813559322104E-2</v>
      </c>
      <c r="AS5">
        <f t="shared" si="3"/>
        <v>0.1556291390728477</v>
      </c>
      <c r="AT5">
        <f t="shared" si="4"/>
        <v>-0.41260744985673348</v>
      </c>
      <c r="AU5">
        <f t="shared" si="5"/>
        <v>0.13658536585365866</v>
      </c>
      <c r="AV5" s="45">
        <f t="shared" si="6"/>
        <v>-5.727836018012511E-2</v>
      </c>
    </row>
    <row r="6" spans="1:49" x14ac:dyDescent="0.2">
      <c r="A6" s="21">
        <v>5</v>
      </c>
      <c r="B6" s="21" t="s">
        <v>7</v>
      </c>
      <c r="C6" s="22">
        <v>150</v>
      </c>
      <c r="D6" s="21">
        <v>8.82</v>
      </c>
      <c r="E6" s="21">
        <v>0.36199999999999999</v>
      </c>
      <c r="F6" s="23">
        <v>42793</v>
      </c>
      <c r="G6" s="48">
        <v>0.30399999999999999</v>
      </c>
      <c r="H6" s="24">
        <v>149</v>
      </c>
      <c r="I6" s="25">
        <v>7.86</v>
      </c>
      <c r="J6" s="26">
        <v>23.6</v>
      </c>
      <c r="K6" s="24">
        <v>213.2</v>
      </c>
      <c r="L6" s="27">
        <v>42794</v>
      </c>
      <c r="M6" s="28">
        <v>150</v>
      </c>
      <c r="N6" s="48">
        <v>0.23599999999999999</v>
      </c>
      <c r="O6" s="29">
        <v>149</v>
      </c>
      <c r="P6" s="30">
        <v>7.73</v>
      </c>
      <c r="Q6" s="30" t="s">
        <v>5</v>
      </c>
      <c r="R6" s="29" t="s">
        <v>5</v>
      </c>
      <c r="S6" s="31">
        <v>42795</v>
      </c>
      <c r="T6" s="32">
        <v>150</v>
      </c>
      <c r="U6" s="48">
        <v>0.156</v>
      </c>
      <c r="V6" s="33">
        <v>150</v>
      </c>
      <c r="W6" s="34">
        <v>7.85</v>
      </c>
      <c r="X6" s="34">
        <v>24</v>
      </c>
      <c r="Y6" s="33" t="s">
        <v>5</v>
      </c>
      <c r="Z6" s="35">
        <v>42796</v>
      </c>
      <c r="AA6" s="36">
        <v>150</v>
      </c>
      <c r="AB6" s="48">
        <v>0.115</v>
      </c>
      <c r="AC6" s="37">
        <v>150</v>
      </c>
      <c r="AD6" s="38">
        <v>7.87</v>
      </c>
      <c r="AE6" s="38">
        <v>22.6</v>
      </c>
      <c r="AF6" s="37" t="s">
        <v>5</v>
      </c>
      <c r="AG6" s="39">
        <v>42797</v>
      </c>
      <c r="AH6" s="40">
        <v>150</v>
      </c>
      <c r="AI6" s="48">
        <v>0.13800000000000001</v>
      </c>
      <c r="AJ6" s="41">
        <v>149</v>
      </c>
      <c r="AK6" s="42">
        <v>7.89</v>
      </c>
      <c r="AL6" s="42">
        <v>23.7</v>
      </c>
      <c r="AM6" s="41">
        <v>85.7</v>
      </c>
      <c r="AN6" s="44">
        <f t="shared" si="0"/>
        <v>-127.49999999999999</v>
      </c>
      <c r="AO6" s="46">
        <v>-0.20375190700000001</v>
      </c>
      <c r="AP6" s="46">
        <f t="shared" si="1"/>
        <v>-20.375190700000001</v>
      </c>
      <c r="AQ6" s="40">
        <v>150</v>
      </c>
      <c r="AR6">
        <f t="shared" si="2"/>
        <v>-0.22368421052631582</v>
      </c>
      <c r="AS6">
        <f t="shared" si="3"/>
        <v>-0.33898305084745761</v>
      </c>
      <c r="AT6">
        <f t="shared" si="4"/>
        <v>-0.26282051282051277</v>
      </c>
      <c r="AU6">
        <f t="shared" si="5"/>
        <v>0.19999999999999996</v>
      </c>
      <c r="AV6" s="45">
        <f t="shared" si="6"/>
        <v>-0.17917348731864335</v>
      </c>
    </row>
    <row r="7" spans="1:49" x14ac:dyDescent="0.2">
      <c r="A7" s="21">
        <v>6</v>
      </c>
      <c r="B7" s="21" t="s">
        <v>7</v>
      </c>
      <c r="C7" s="22">
        <v>140</v>
      </c>
      <c r="D7" s="21">
        <v>8.82</v>
      </c>
      <c r="E7" s="21">
        <v>0.36199999999999999</v>
      </c>
      <c r="F7" s="23">
        <v>42793</v>
      </c>
      <c r="G7" s="48">
        <v>0.35899999999999999</v>
      </c>
      <c r="H7" s="24">
        <v>139</v>
      </c>
      <c r="I7" s="25">
        <v>7.89</v>
      </c>
      <c r="J7" s="26">
        <v>23.9</v>
      </c>
      <c r="K7" s="24">
        <v>207.6</v>
      </c>
      <c r="L7" s="27">
        <v>42794</v>
      </c>
      <c r="M7" s="28">
        <v>140</v>
      </c>
      <c r="N7" s="48">
        <v>0.21299999999999999</v>
      </c>
      <c r="O7" s="29">
        <v>139</v>
      </c>
      <c r="P7" s="30">
        <v>7.86</v>
      </c>
      <c r="Q7" s="30" t="s">
        <v>5</v>
      </c>
      <c r="R7" s="29" t="s">
        <v>5</v>
      </c>
      <c r="S7" s="31">
        <v>42795</v>
      </c>
      <c r="T7" s="32">
        <v>140</v>
      </c>
      <c r="U7" s="48">
        <v>0.20200000000000001</v>
      </c>
      <c r="V7" s="33">
        <v>144</v>
      </c>
      <c r="W7" s="34">
        <v>7.85</v>
      </c>
      <c r="X7" s="34">
        <v>25.4</v>
      </c>
      <c r="Y7" s="33" t="s">
        <v>5</v>
      </c>
      <c r="Z7" s="35">
        <v>42796</v>
      </c>
      <c r="AA7" s="36">
        <v>140</v>
      </c>
      <c r="AB7" s="48">
        <v>0.13800000000000001</v>
      </c>
      <c r="AC7" s="37">
        <v>140</v>
      </c>
      <c r="AD7" s="38">
        <v>7.89</v>
      </c>
      <c r="AE7" s="38">
        <v>24.6</v>
      </c>
      <c r="AF7" s="37" t="s">
        <v>5</v>
      </c>
      <c r="AG7" s="39">
        <v>42797</v>
      </c>
      <c r="AH7" s="40">
        <v>140</v>
      </c>
      <c r="AI7" s="48">
        <v>0.122</v>
      </c>
      <c r="AJ7" s="41">
        <v>144</v>
      </c>
      <c r="AK7" s="42">
        <v>7.82</v>
      </c>
      <c r="AL7" s="42">
        <v>25.5</v>
      </c>
      <c r="AM7" s="41">
        <v>118.6</v>
      </c>
      <c r="AN7" s="44">
        <f t="shared" si="0"/>
        <v>-89</v>
      </c>
      <c r="AO7" s="46">
        <v>-0.13061061199999999</v>
      </c>
      <c r="AP7" s="46">
        <f t="shared" si="1"/>
        <v>-13.061061199999999</v>
      </c>
      <c r="AQ7" s="40">
        <v>140</v>
      </c>
      <c r="AR7">
        <f t="shared" si="2"/>
        <v>-0.40668523676880219</v>
      </c>
      <c r="AS7">
        <f t="shared" si="3"/>
        <v>-5.1643192488262879E-2</v>
      </c>
      <c r="AT7">
        <f t="shared" si="4"/>
        <v>-0.31683168316831678</v>
      </c>
      <c r="AU7">
        <f t="shared" si="5"/>
        <v>-0.11594202898550732</v>
      </c>
      <c r="AV7" s="45">
        <f t="shared" si="6"/>
        <v>-0.23648715905530415</v>
      </c>
    </row>
    <row r="8" spans="1:49" x14ac:dyDescent="0.2">
      <c r="A8" s="21">
        <v>7</v>
      </c>
      <c r="B8" s="21" t="s">
        <v>7</v>
      </c>
      <c r="C8" s="22">
        <v>140</v>
      </c>
      <c r="D8" s="21">
        <v>8.82</v>
      </c>
      <c r="E8" s="21">
        <v>0.36199999999999999</v>
      </c>
      <c r="F8" s="23">
        <v>42793</v>
      </c>
      <c r="G8" s="48">
        <v>0.45600000000000002</v>
      </c>
      <c r="H8" s="24">
        <v>139</v>
      </c>
      <c r="I8" s="25">
        <v>7.91</v>
      </c>
      <c r="J8" s="26">
        <v>23.8</v>
      </c>
      <c r="K8" s="24">
        <v>137.1</v>
      </c>
      <c r="L8" s="27">
        <v>42794</v>
      </c>
      <c r="M8" s="28">
        <v>140</v>
      </c>
      <c r="N8" s="48">
        <v>0.126</v>
      </c>
      <c r="O8" s="29">
        <v>138</v>
      </c>
      <c r="P8" s="30">
        <v>7.8</v>
      </c>
      <c r="Q8" s="30" t="s">
        <v>5</v>
      </c>
      <c r="R8" s="29" t="s">
        <v>5</v>
      </c>
      <c r="S8" s="31">
        <v>42795</v>
      </c>
      <c r="T8" s="32">
        <v>140</v>
      </c>
      <c r="U8" s="48">
        <v>0.20699999999999999</v>
      </c>
      <c r="V8" s="33">
        <v>142</v>
      </c>
      <c r="W8" s="34">
        <v>7.86</v>
      </c>
      <c r="X8" s="34">
        <v>26</v>
      </c>
      <c r="Y8" s="33" t="s">
        <v>5</v>
      </c>
      <c r="Z8" s="35">
        <v>42796</v>
      </c>
      <c r="AA8" s="36">
        <v>140</v>
      </c>
      <c r="AB8" s="48">
        <v>0.124</v>
      </c>
      <c r="AC8" s="37">
        <v>138</v>
      </c>
      <c r="AD8" s="38">
        <v>7.86</v>
      </c>
      <c r="AE8" s="38">
        <v>24.3</v>
      </c>
      <c r="AF8" s="37" t="s">
        <v>5</v>
      </c>
      <c r="AG8" s="39">
        <v>42797</v>
      </c>
      <c r="AH8" s="40">
        <v>140</v>
      </c>
      <c r="AI8" s="48">
        <v>0.23200000000000001</v>
      </c>
      <c r="AJ8" s="41">
        <v>140</v>
      </c>
      <c r="AK8" s="42">
        <v>7.91</v>
      </c>
      <c r="AL8" s="42">
        <v>25</v>
      </c>
      <c r="AM8" s="41">
        <v>66.900000000000006</v>
      </c>
      <c r="AN8" s="44">
        <f t="shared" si="0"/>
        <v>-70.199999999999989</v>
      </c>
      <c r="AO8" s="46">
        <v>-0.16421000899999999</v>
      </c>
      <c r="AP8" s="46">
        <f t="shared" si="1"/>
        <v>-16.421000899999999</v>
      </c>
      <c r="AQ8" s="40">
        <v>140</v>
      </c>
      <c r="AR8">
        <f t="shared" si="2"/>
        <v>-0.72368421052631582</v>
      </c>
      <c r="AS8">
        <f t="shared" si="3"/>
        <v>0.64285714285714279</v>
      </c>
      <c r="AT8">
        <f t="shared" si="4"/>
        <v>-0.40096618357487923</v>
      </c>
      <c r="AU8">
        <f t="shared" si="5"/>
        <v>0.87096774193548399</v>
      </c>
      <c r="AV8" s="45">
        <f t="shared" si="6"/>
        <v>-0.15543946130679376</v>
      </c>
    </row>
    <row r="9" spans="1:49" x14ac:dyDescent="0.2">
      <c r="A9" s="21">
        <v>8</v>
      </c>
      <c r="B9" s="21" t="s">
        <v>7</v>
      </c>
      <c r="C9" s="22">
        <v>140</v>
      </c>
      <c r="D9" s="21">
        <v>8.82</v>
      </c>
      <c r="E9" s="21">
        <v>0.36199999999999999</v>
      </c>
      <c r="F9" s="23">
        <v>42793</v>
      </c>
      <c r="G9" s="48">
        <v>0.372</v>
      </c>
      <c r="H9" s="24">
        <v>139</v>
      </c>
      <c r="I9" s="25">
        <v>7.91</v>
      </c>
      <c r="J9" s="26">
        <v>23.7</v>
      </c>
      <c r="K9" s="24">
        <v>248.3</v>
      </c>
      <c r="L9" s="27">
        <v>42794</v>
      </c>
      <c r="M9" s="28">
        <v>140</v>
      </c>
      <c r="N9" s="48">
        <v>0.28999999999999998</v>
      </c>
      <c r="O9" s="29">
        <v>139</v>
      </c>
      <c r="P9" s="30">
        <v>7.82</v>
      </c>
      <c r="Q9" s="30" t="s">
        <v>5</v>
      </c>
      <c r="R9" s="29" t="s">
        <v>5</v>
      </c>
      <c r="S9" s="31">
        <v>42795</v>
      </c>
      <c r="T9" s="32">
        <v>140</v>
      </c>
      <c r="U9" s="48">
        <v>0.29099999999999998</v>
      </c>
      <c r="V9" s="33">
        <v>140</v>
      </c>
      <c r="W9" s="34">
        <v>7.91</v>
      </c>
      <c r="X9" s="34">
        <v>25.5</v>
      </c>
      <c r="Y9" s="33" t="s">
        <v>5</v>
      </c>
      <c r="Z9" s="35">
        <v>42796</v>
      </c>
      <c r="AA9" s="36">
        <v>140</v>
      </c>
      <c r="AB9" s="48">
        <v>0.218</v>
      </c>
      <c r="AC9" s="37">
        <v>139</v>
      </c>
      <c r="AD9" s="38">
        <v>7.87</v>
      </c>
      <c r="AE9" s="38">
        <v>24.4</v>
      </c>
      <c r="AF9" s="37" t="s">
        <v>5</v>
      </c>
      <c r="AG9" s="39">
        <v>42797</v>
      </c>
      <c r="AH9" s="40">
        <v>140</v>
      </c>
      <c r="AI9" s="48">
        <v>0.24199999999999999</v>
      </c>
      <c r="AJ9" s="41">
        <v>137</v>
      </c>
      <c r="AK9" s="42">
        <v>7.93</v>
      </c>
      <c r="AL9" s="42">
        <v>25.1</v>
      </c>
      <c r="AM9" s="41">
        <v>93.8</v>
      </c>
      <c r="AN9" s="44">
        <f t="shared" si="0"/>
        <v>-154.5</v>
      </c>
      <c r="AO9" s="46">
        <v>-0.21601720899999999</v>
      </c>
      <c r="AP9" s="46">
        <f t="shared" si="1"/>
        <v>-21.6017209</v>
      </c>
      <c r="AQ9" s="40">
        <v>140</v>
      </c>
      <c r="AR9">
        <f t="shared" si="2"/>
        <v>-0.22043010752688175</v>
      </c>
      <c r="AS9">
        <f t="shared" si="3"/>
        <v>3.4482758620688614E-3</v>
      </c>
      <c r="AT9">
        <f t="shared" si="4"/>
        <v>-0.25085910652920962</v>
      </c>
      <c r="AU9">
        <f t="shared" si="5"/>
        <v>0.11009174311926606</v>
      </c>
      <c r="AV9" s="45">
        <f t="shared" si="6"/>
        <v>-0.1019136274180289</v>
      </c>
    </row>
    <row r="10" spans="1:49" x14ac:dyDescent="0.2">
      <c r="A10" s="21">
        <v>9</v>
      </c>
      <c r="B10" s="21" t="s">
        <v>7</v>
      </c>
      <c r="C10" s="22">
        <v>140</v>
      </c>
      <c r="D10" s="21">
        <v>8.82</v>
      </c>
      <c r="E10" s="21">
        <v>0.36199999999999999</v>
      </c>
      <c r="F10" s="23">
        <v>42793</v>
      </c>
      <c r="G10" s="48">
        <v>0.26700000000000002</v>
      </c>
      <c r="H10" s="24">
        <v>139</v>
      </c>
      <c r="I10" s="25">
        <v>7.9</v>
      </c>
      <c r="J10" s="26">
        <v>23.8</v>
      </c>
      <c r="K10" s="24">
        <v>140</v>
      </c>
      <c r="L10" s="27">
        <v>42794</v>
      </c>
      <c r="M10" s="28">
        <v>140</v>
      </c>
      <c r="N10" s="48">
        <v>0.27800000000000002</v>
      </c>
      <c r="O10" s="29">
        <v>140</v>
      </c>
      <c r="P10" s="30">
        <v>7.76</v>
      </c>
      <c r="Q10" s="30" t="s">
        <v>5</v>
      </c>
      <c r="R10" s="29" t="s">
        <v>5</v>
      </c>
      <c r="S10" s="31">
        <v>42795</v>
      </c>
      <c r="T10" s="32">
        <v>140</v>
      </c>
      <c r="U10" s="48">
        <v>0.214</v>
      </c>
      <c r="V10" s="33">
        <v>142</v>
      </c>
      <c r="W10" s="34">
        <v>7.9</v>
      </c>
      <c r="X10" s="34">
        <v>24</v>
      </c>
      <c r="Y10" s="33" t="s">
        <v>5</v>
      </c>
      <c r="Z10" s="35">
        <v>42796</v>
      </c>
      <c r="AA10" s="36">
        <v>140</v>
      </c>
      <c r="AB10" s="48">
        <v>0.23300000000000001</v>
      </c>
      <c r="AC10" s="37">
        <v>139</v>
      </c>
      <c r="AD10" s="38">
        <v>7.9</v>
      </c>
      <c r="AE10" s="38">
        <v>22.5</v>
      </c>
      <c r="AF10" s="37" t="s">
        <v>5</v>
      </c>
      <c r="AG10" s="39">
        <v>42797</v>
      </c>
      <c r="AH10" s="40">
        <v>140</v>
      </c>
      <c r="AI10" s="48">
        <v>0.125</v>
      </c>
      <c r="AJ10" s="41">
        <v>142</v>
      </c>
      <c r="AK10" s="42">
        <v>7.91</v>
      </c>
      <c r="AL10" s="42">
        <v>23.8</v>
      </c>
      <c r="AM10" s="41">
        <v>73.599999999999994</v>
      </c>
      <c r="AN10" s="44">
        <f t="shared" si="0"/>
        <v>-66.400000000000006</v>
      </c>
      <c r="AO10" s="46">
        <v>-0.14849452499999999</v>
      </c>
      <c r="AP10" s="46">
        <f t="shared" si="1"/>
        <v>-14.849452499999998</v>
      </c>
      <c r="AQ10" s="40">
        <v>140</v>
      </c>
      <c r="AR10">
        <f t="shared" si="2"/>
        <v>4.1198501872659277E-2</v>
      </c>
      <c r="AS10">
        <f t="shared" si="3"/>
        <v>-0.23021582733812962</v>
      </c>
      <c r="AT10">
        <f t="shared" si="4"/>
        <v>8.8785046728972139E-2</v>
      </c>
      <c r="AU10">
        <f t="shared" si="5"/>
        <v>-0.46351931330472107</v>
      </c>
      <c r="AV10" s="45">
        <f t="shared" si="6"/>
        <v>-0.17282064255690799</v>
      </c>
    </row>
    <row r="11" spans="1:49" x14ac:dyDescent="0.2">
      <c r="A11" s="21">
        <v>10</v>
      </c>
      <c r="B11" s="21" t="s">
        <v>7</v>
      </c>
      <c r="C11" s="22">
        <v>140</v>
      </c>
      <c r="D11" s="21">
        <v>8.82</v>
      </c>
      <c r="E11" s="21">
        <v>0.36199999999999999</v>
      </c>
      <c r="F11" s="23">
        <v>42793</v>
      </c>
      <c r="G11" s="48">
        <v>0.28499999999999998</v>
      </c>
      <c r="H11" s="24">
        <v>139</v>
      </c>
      <c r="I11" s="25">
        <v>7.9</v>
      </c>
      <c r="J11" s="26">
        <v>23.7</v>
      </c>
      <c r="K11" s="24">
        <v>186.7</v>
      </c>
      <c r="L11" s="27">
        <v>42794</v>
      </c>
      <c r="M11" s="28">
        <v>140</v>
      </c>
      <c r="N11" s="50">
        <v>4.9000000000000002E-2</v>
      </c>
      <c r="O11" s="29">
        <v>140</v>
      </c>
      <c r="P11" s="30">
        <v>7.71</v>
      </c>
      <c r="Q11" s="30" t="s">
        <v>5</v>
      </c>
      <c r="R11" s="29" t="s">
        <v>5</v>
      </c>
      <c r="S11" s="31">
        <v>42795</v>
      </c>
      <c r="T11" s="32">
        <v>140</v>
      </c>
      <c r="U11" s="48">
        <v>0.13100000000000001</v>
      </c>
      <c r="V11" s="33">
        <v>142</v>
      </c>
      <c r="W11" s="34">
        <v>7.89</v>
      </c>
      <c r="X11" s="34">
        <v>25.6</v>
      </c>
      <c r="Y11" s="33" t="s">
        <v>5</v>
      </c>
      <c r="Z11" s="35">
        <v>42796</v>
      </c>
      <c r="AA11" s="36">
        <v>140</v>
      </c>
      <c r="AB11" s="48">
        <v>9.8000000000000004E-2</v>
      </c>
      <c r="AC11" s="37">
        <v>138</v>
      </c>
      <c r="AD11" s="38">
        <v>7.89</v>
      </c>
      <c r="AE11" s="38">
        <v>24.2</v>
      </c>
      <c r="AF11" s="37" t="s">
        <v>5</v>
      </c>
      <c r="AG11" s="39">
        <v>42797</v>
      </c>
      <c r="AH11" s="40">
        <v>140</v>
      </c>
      <c r="AI11" s="48">
        <v>8.1000000000000003E-2</v>
      </c>
      <c r="AJ11" s="41">
        <v>141</v>
      </c>
      <c r="AK11" s="42">
        <v>7.9</v>
      </c>
      <c r="AL11" s="42">
        <v>24.7</v>
      </c>
      <c r="AM11" s="41">
        <v>109</v>
      </c>
      <c r="AN11" s="44">
        <f t="shared" si="0"/>
        <v>-77.699999999999989</v>
      </c>
      <c r="AO11" s="46">
        <v>-0.125881031</v>
      </c>
      <c r="AP11" s="46">
        <f t="shared" si="1"/>
        <v>-12.5881031</v>
      </c>
      <c r="AQ11" s="40">
        <v>140</v>
      </c>
      <c r="AR11">
        <f t="shared" si="2"/>
        <v>-0.8280701754385964</v>
      </c>
      <c r="AS11">
        <f t="shared" si="3"/>
        <v>1.6734693877551021</v>
      </c>
      <c r="AT11">
        <f t="shared" si="4"/>
        <v>-0.25190839694656486</v>
      </c>
      <c r="AU11">
        <f t="shared" si="5"/>
        <v>-0.17346938775510201</v>
      </c>
      <c r="AV11" s="45">
        <f t="shared" si="6"/>
        <v>-0.26985344622933183</v>
      </c>
    </row>
    <row r="12" spans="1:49" x14ac:dyDescent="0.2">
      <c r="A12" s="21">
        <v>11</v>
      </c>
      <c r="B12" s="21" t="s">
        <v>7</v>
      </c>
      <c r="C12" s="22">
        <v>130</v>
      </c>
      <c r="D12" s="21">
        <v>8.82</v>
      </c>
      <c r="E12" s="21">
        <v>0.36199999999999999</v>
      </c>
      <c r="F12" s="23">
        <v>42793</v>
      </c>
      <c r="G12" s="48">
        <v>0.46500000000000002</v>
      </c>
      <c r="H12" s="24">
        <v>128</v>
      </c>
      <c r="I12" s="25">
        <v>7.95</v>
      </c>
      <c r="J12" s="26">
        <v>24</v>
      </c>
      <c r="K12" s="24">
        <v>257.2</v>
      </c>
      <c r="L12" s="27">
        <v>42794</v>
      </c>
      <c r="M12" s="28">
        <v>130</v>
      </c>
      <c r="N12" s="48">
        <v>0.44700000000000001</v>
      </c>
      <c r="O12" s="29">
        <v>129</v>
      </c>
      <c r="P12" s="30">
        <v>7.86</v>
      </c>
      <c r="Q12" s="30" t="s">
        <v>5</v>
      </c>
      <c r="R12" s="29" t="s">
        <v>5</v>
      </c>
      <c r="S12" s="31">
        <v>42795</v>
      </c>
      <c r="T12" s="32">
        <v>130</v>
      </c>
      <c r="U12" s="48">
        <v>0.29099999999999998</v>
      </c>
      <c r="V12" s="33">
        <v>132</v>
      </c>
      <c r="W12" s="34">
        <v>7.93</v>
      </c>
      <c r="X12" s="34">
        <v>23.7</v>
      </c>
      <c r="Y12" s="33" t="s">
        <v>5</v>
      </c>
      <c r="Z12" s="35">
        <v>42796</v>
      </c>
      <c r="AA12" s="36">
        <v>130</v>
      </c>
      <c r="AB12" s="48">
        <v>0.19900000000000001</v>
      </c>
      <c r="AC12" s="37">
        <v>132</v>
      </c>
      <c r="AD12" s="38">
        <v>7.86</v>
      </c>
      <c r="AE12" s="38">
        <v>22.3</v>
      </c>
      <c r="AF12" s="37" t="s">
        <v>5</v>
      </c>
      <c r="AG12" s="39">
        <v>42797</v>
      </c>
      <c r="AH12" s="40">
        <v>130</v>
      </c>
      <c r="AI12" s="48">
        <v>0.16</v>
      </c>
      <c r="AJ12" s="41">
        <v>135</v>
      </c>
      <c r="AK12" s="42">
        <v>7.92</v>
      </c>
      <c r="AL12" s="42">
        <v>23.5</v>
      </c>
      <c r="AM12" s="41">
        <v>142.69999999999999</v>
      </c>
      <c r="AN12" s="44">
        <f t="shared" si="0"/>
        <v>-114.5</v>
      </c>
      <c r="AO12" s="46">
        <v>-0.136945439</v>
      </c>
      <c r="AP12" s="46">
        <f t="shared" si="1"/>
        <v>-13.694543899999999</v>
      </c>
      <c r="AQ12" s="40">
        <v>130</v>
      </c>
      <c r="AR12">
        <f t="shared" si="2"/>
        <v>-3.8709677419354827E-2</v>
      </c>
      <c r="AS12">
        <f t="shared" si="3"/>
        <v>-0.34899328859060408</v>
      </c>
      <c r="AT12">
        <f t="shared" si="4"/>
        <v>-0.31615120274914077</v>
      </c>
      <c r="AU12">
        <f t="shared" si="5"/>
        <v>-0.19597989949748751</v>
      </c>
      <c r="AV12" s="45">
        <f t="shared" si="6"/>
        <v>-0.2341093680652484</v>
      </c>
    </row>
    <row r="13" spans="1:49" x14ac:dyDescent="0.2">
      <c r="A13" s="21">
        <v>12</v>
      </c>
      <c r="B13" s="21" t="s">
        <v>7</v>
      </c>
      <c r="C13" s="22">
        <v>130</v>
      </c>
      <c r="D13" s="21">
        <v>8.82</v>
      </c>
      <c r="E13" s="21">
        <v>0.36199999999999999</v>
      </c>
      <c r="F13" s="23">
        <v>42793</v>
      </c>
      <c r="G13" s="48">
        <v>0.54900000000000004</v>
      </c>
      <c r="H13" s="24">
        <v>128</v>
      </c>
      <c r="I13" s="25">
        <v>7.92</v>
      </c>
      <c r="J13" s="26">
        <v>23.8</v>
      </c>
      <c r="K13" s="24">
        <v>235.2</v>
      </c>
      <c r="L13" s="27">
        <v>42794</v>
      </c>
      <c r="M13" s="28">
        <v>130</v>
      </c>
      <c r="N13" s="50">
        <v>0.16500000000000001</v>
      </c>
      <c r="O13" s="29">
        <v>129</v>
      </c>
      <c r="P13" s="30">
        <v>7.79</v>
      </c>
      <c r="Q13" s="30" t="s">
        <v>5</v>
      </c>
      <c r="R13" s="29" t="s">
        <v>5</v>
      </c>
      <c r="S13" s="31">
        <v>42795</v>
      </c>
      <c r="T13" s="32">
        <v>130</v>
      </c>
      <c r="U13" s="48">
        <v>0.45300000000000001</v>
      </c>
      <c r="V13" s="33">
        <v>129</v>
      </c>
      <c r="W13" s="34">
        <v>7.89</v>
      </c>
      <c r="X13" s="34">
        <v>25.6</v>
      </c>
      <c r="Y13" s="33" t="s">
        <v>5</v>
      </c>
      <c r="Z13" s="35">
        <v>42796</v>
      </c>
      <c r="AA13" s="36">
        <v>130</v>
      </c>
      <c r="AB13" s="48">
        <v>0.308</v>
      </c>
      <c r="AC13" s="37">
        <v>131</v>
      </c>
      <c r="AD13" s="38">
        <v>7.89</v>
      </c>
      <c r="AE13" s="38">
        <v>24</v>
      </c>
      <c r="AF13" s="37" t="s">
        <v>5</v>
      </c>
      <c r="AG13" s="39">
        <v>42797</v>
      </c>
      <c r="AH13" s="40">
        <v>130</v>
      </c>
      <c r="AI13" s="48">
        <v>0.33200000000000002</v>
      </c>
      <c r="AJ13" s="41">
        <v>132</v>
      </c>
      <c r="AK13" s="42">
        <v>7.92</v>
      </c>
      <c r="AL13" s="42">
        <v>24.8</v>
      </c>
      <c r="AM13" s="41">
        <v>158.9</v>
      </c>
      <c r="AN13" s="44">
        <f t="shared" si="0"/>
        <v>-76.299999999999983</v>
      </c>
      <c r="AO13" s="46">
        <v>-9.3387620000000005E-2</v>
      </c>
      <c r="AP13" s="46">
        <f t="shared" si="1"/>
        <v>-9.3387620000000009</v>
      </c>
      <c r="AQ13" s="40">
        <v>130</v>
      </c>
      <c r="AR13">
        <f t="shared" si="2"/>
        <v>-0.69945355191256831</v>
      </c>
      <c r="AS13">
        <f t="shared" si="3"/>
        <v>1.7454545454545456</v>
      </c>
      <c r="AT13">
        <f t="shared" si="4"/>
        <v>-0.32008830022075063</v>
      </c>
      <c r="AU13">
        <f t="shared" si="5"/>
        <v>7.7922077922077948E-2</v>
      </c>
      <c r="AV13" s="45">
        <f t="shared" si="6"/>
        <v>-0.11815666912634182</v>
      </c>
    </row>
    <row r="14" spans="1:49" x14ac:dyDescent="0.2">
      <c r="A14" s="21">
        <v>13</v>
      </c>
      <c r="B14" s="21" t="s">
        <v>7</v>
      </c>
      <c r="C14" s="22">
        <v>130</v>
      </c>
      <c r="D14" s="21">
        <v>8.82</v>
      </c>
      <c r="E14" s="21">
        <v>0.36199999999999999</v>
      </c>
      <c r="F14" s="23">
        <v>42793</v>
      </c>
      <c r="G14" s="48">
        <v>0.42599999999999999</v>
      </c>
      <c r="H14" s="24">
        <v>128</v>
      </c>
      <c r="I14" s="25">
        <v>7.95</v>
      </c>
      <c r="J14" s="26">
        <v>23.7</v>
      </c>
      <c r="K14" s="24">
        <v>124.3</v>
      </c>
      <c r="L14" s="27">
        <v>42794</v>
      </c>
      <c r="M14" s="28">
        <v>130</v>
      </c>
      <c r="N14" s="48">
        <v>8.3000000000000004E-2</v>
      </c>
      <c r="O14" s="29">
        <v>127</v>
      </c>
      <c r="P14" s="30">
        <v>7.77</v>
      </c>
      <c r="Q14" s="30" t="s">
        <v>5</v>
      </c>
      <c r="R14" s="29" t="s">
        <v>5</v>
      </c>
      <c r="S14" s="31">
        <v>42795</v>
      </c>
      <c r="T14" s="32">
        <v>130</v>
      </c>
      <c r="U14" s="48">
        <v>0.41899999999999998</v>
      </c>
      <c r="V14" s="33">
        <v>130</v>
      </c>
      <c r="W14" s="34">
        <v>7.87</v>
      </c>
      <c r="X14" s="34">
        <v>26.1</v>
      </c>
      <c r="Y14" s="33" t="s">
        <v>5</v>
      </c>
      <c r="Z14" s="35">
        <v>42796</v>
      </c>
      <c r="AA14" s="36">
        <v>130</v>
      </c>
      <c r="AB14" s="48">
        <v>0.18099999999999999</v>
      </c>
      <c r="AC14" s="37">
        <v>131</v>
      </c>
      <c r="AD14" s="38">
        <v>7.9</v>
      </c>
      <c r="AE14" s="38">
        <v>24.6</v>
      </c>
      <c r="AF14" s="37" t="s">
        <v>5</v>
      </c>
      <c r="AG14" s="39">
        <v>42797</v>
      </c>
      <c r="AH14" s="40">
        <v>130</v>
      </c>
      <c r="AI14" s="48">
        <v>0.128</v>
      </c>
      <c r="AJ14" s="41">
        <v>134</v>
      </c>
      <c r="AK14" s="42">
        <v>7.95</v>
      </c>
      <c r="AL14" s="42">
        <v>23.3</v>
      </c>
      <c r="AM14" s="41">
        <v>53.1</v>
      </c>
      <c r="AN14" s="44">
        <f t="shared" si="0"/>
        <v>-71.199999999999989</v>
      </c>
      <c r="AO14" s="46">
        <v>-0.19154500599999999</v>
      </c>
      <c r="AP14" s="46">
        <f t="shared" si="1"/>
        <v>-19.154500599999999</v>
      </c>
      <c r="AQ14" s="40">
        <v>130</v>
      </c>
      <c r="AR14">
        <f t="shared" si="2"/>
        <v>-0.80516431924882625</v>
      </c>
      <c r="AS14">
        <f t="shared" si="3"/>
        <v>4.0481927710843371</v>
      </c>
      <c r="AT14">
        <f t="shared" si="4"/>
        <v>-0.56801909307875897</v>
      </c>
      <c r="AU14">
        <f t="shared" si="5"/>
        <v>-0.29281767955801097</v>
      </c>
      <c r="AV14" s="45">
        <f t="shared" si="6"/>
        <v>-0.25962781801176149</v>
      </c>
    </row>
    <row r="15" spans="1:49" x14ac:dyDescent="0.2">
      <c r="A15" s="21">
        <v>14</v>
      </c>
      <c r="B15" s="21" t="s">
        <v>7</v>
      </c>
      <c r="C15" s="22">
        <v>130</v>
      </c>
      <c r="D15" s="21">
        <v>8.82</v>
      </c>
      <c r="E15" s="21">
        <v>0.36199999999999999</v>
      </c>
      <c r="F15" s="23">
        <v>42793</v>
      </c>
      <c r="G15" s="48">
        <v>0.41899999999999998</v>
      </c>
      <c r="H15" s="24">
        <v>128</v>
      </c>
      <c r="I15" s="25">
        <v>7.92</v>
      </c>
      <c r="J15" s="26">
        <v>23.8</v>
      </c>
      <c r="K15" s="24">
        <v>168.9</v>
      </c>
      <c r="L15" s="27">
        <v>42794</v>
      </c>
      <c r="M15" s="28">
        <v>130</v>
      </c>
      <c r="N15" s="48">
        <v>0.36099999999999999</v>
      </c>
      <c r="O15" s="29">
        <v>128</v>
      </c>
      <c r="P15" s="30">
        <v>7.81</v>
      </c>
      <c r="Q15" s="30" t="s">
        <v>5</v>
      </c>
      <c r="R15" s="29" t="s">
        <v>5</v>
      </c>
      <c r="S15" s="31">
        <v>42795</v>
      </c>
      <c r="T15" s="32">
        <v>130</v>
      </c>
      <c r="U15" s="48">
        <v>0.48699999999999999</v>
      </c>
      <c r="V15" s="33">
        <v>129</v>
      </c>
      <c r="W15" s="34">
        <v>7.9</v>
      </c>
      <c r="X15" s="34">
        <v>25.7</v>
      </c>
      <c r="Y15" s="33" t="s">
        <v>5</v>
      </c>
      <c r="Z15" s="35">
        <v>42796</v>
      </c>
      <c r="AA15" s="36">
        <v>130</v>
      </c>
      <c r="AB15" s="48">
        <v>0.29299999999999998</v>
      </c>
      <c r="AC15" s="37">
        <v>130</v>
      </c>
      <c r="AD15" s="38">
        <v>7.93</v>
      </c>
      <c r="AE15" s="38">
        <v>24.3</v>
      </c>
      <c r="AF15" s="37" t="s">
        <v>5</v>
      </c>
      <c r="AG15" s="39">
        <v>42797</v>
      </c>
      <c r="AH15" s="40">
        <v>130</v>
      </c>
      <c r="AI15" s="48">
        <v>0.26800000000000002</v>
      </c>
      <c r="AJ15" s="41">
        <v>130</v>
      </c>
      <c r="AK15" s="42">
        <v>7.9</v>
      </c>
      <c r="AL15" s="42">
        <v>25.1</v>
      </c>
      <c r="AM15" s="41">
        <v>110.1</v>
      </c>
      <c r="AN15" s="44">
        <f t="shared" si="0"/>
        <v>-58.800000000000011</v>
      </c>
      <c r="AO15" s="46">
        <v>-0.101455858</v>
      </c>
      <c r="AP15" s="46">
        <f t="shared" si="1"/>
        <v>-10.145585799999999</v>
      </c>
      <c r="AQ15" s="40">
        <v>130</v>
      </c>
      <c r="AR15">
        <f t="shared" si="2"/>
        <v>-0.13842482100238662</v>
      </c>
      <c r="AS15">
        <f t="shared" si="3"/>
        <v>0.34903047091412742</v>
      </c>
      <c r="AT15">
        <f t="shared" si="4"/>
        <v>-0.39835728952772076</v>
      </c>
      <c r="AU15">
        <f t="shared" si="5"/>
        <v>-8.53242320819112E-2</v>
      </c>
      <c r="AV15" s="45">
        <f t="shared" si="6"/>
        <v>-0.10570625580588633</v>
      </c>
    </row>
    <row r="16" spans="1:49" x14ac:dyDescent="0.2">
      <c r="A16" s="21">
        <v>15</v>
      </c>
      <c r="B16" s="21" t="s">
        <v>7</v>
      </c>
      <c r="C16" s="22">
        <v>130</v>
      </c>
      <c r="D16" s="21">
        <v>8.82</v>
      </c>
      <c r="E16" s="21">
        <v>0.36199999999999999</v>
      </c>
      <c r="F16" s="23">
        <v>42793</v>
      </c>
      <c r="G16" s="48">
        <v>0.47399999999999998</v>
      </c>
      <c r="H16" s="24">
        <v>128</v>
      </c>
      <c r="I16" s="25">
        <v>7.91</v>
      </c>
      <c r="J16" s="26">
        <v>23.8</v>
      </c>
      <c r="K16" s="24">
        <v>158.80000000000001</v>
      </c>
      <c r="L16" s="27">
        <v>42794</v>
      </c>
      <c r="M16" s="28">
        <v>130</v>
      </c>
      <c r="N16" s="48">
        <v>0.32600000000000001</v>
      </c>
      <c r="O16" s="29">
        <v>128</v>
      </c>
      <c r="P16" s="30">
        <v>7.83</v>
      </c>
      <c r="Q16" s="30" t="s">
        <v>5</v>
      </c>
      <c r="R16" s="29" t="s">
        <v>5</v>
      </c>
      <c r="S16" s="31">
        <v>42795</v>
      </c>
      <c r="T16" s="32">
        <v>130</v>
      </c>
      <c r="U16" s="48">
        <v>0.27900000000000003</v>
      </c>
      <c r="V16" s="33">
        <v>131</v>
      </c>
      <c r="W16" s="34">
        <v>7.83</v>
      </c>
      <c r="X16" s="34">
        <v>25.7</v>
      </c>
      <c r="Y16" s="33" t="s">
        <v>5</v>
      </c>
      <c r="Z16" s="35">
        <v>42796</v>
      </c>
      <c r="AA16" s="36">
        <v>130</v>
      </c>
      <c r="AB16" s="48">
        <v>0.27</v>
      </c>
      <c r="AC16" s="37">
        <v>131</v>
      </c>
      <c r="AD16" s="38">
        <v>7.85</v>
      </c>
      <c r="AE16" s="38">
        <v>24.7</v>
      </c>
      <c r="AF16" s="37" t="s">
        <v>5</v>
      </c>
      <c r="AG16" s="39">
        <v>42797</v>
      </c>
      <c r="AH16" s="40">
        <v>130</v>
      </c>
      <c r="AI16" s="48">
        <v>0.30499999999999999</v>
      </c>
      <c r="AJ16" s="41">
        <v>131</v>
      </c>
      <c r="AK16" s="42">
        <v>7.85</v>
      </c>
      <c r="AL16" s="42">
        <v>25.1</v>
      </c>
      <c r="AM16" s="41">
        <v>107.1</v>
      </c>
      <c r="AN16" s="44">
        <f t="shared" si="0"/>
        <v>-51.700000000000017</v>
      </c>
      <c r="AO16" s="46">
        <v>-9.3777704000000003E-2</v>
      </c>
      <c r="AP16" s="46">
        <f t="shared" si="1"/>
        <v>-9.3777704000000011</v>
      </c>
      <c r="AQ16" s="40">
        <v>130</v>
      </c>
      <c r="AR16">
        <f t="shared" si="2"/>
        <v>-0.31223628691983119</v>
      </c>
      <c r="AS16">
        <f t="shared" si="3"/>
        <v>-0.14417177914110424</v>
      </c>
      <c r="AT16">
        <f t="shared" si="4"/>
        <v>-3.2258064516129004E-2</v>
      </c>
      <c r="AU16">
        <f t="shared" si="5"/>
        <v>0.12962962962962954</v>
      </c>
      <c r="AV16" s="45">
        <f t="shared" si="6"/>
        <v>-0.10436640721808288</v>
      </c>
    </row>
    <row r="17" spans="1:48" x14ac:dyDescent="0.2">
      <c r="A17" s="21">
        <v>16</v>
      </c>
      <c r="B17" s="21" t="s">
        <v>7</v>
      </c>
      <c r="C17" s="22">
        <v>120</v>
      </c>
      <c r="D17" s="21">
        <v>8.82</v>
      </c>
      <c r="E17" s="21">
        <v>0.36199999999999999</v>
      </c>
      <c r="F17" s="23">
        <v>42793</v>
      </c>
      <c r="G17" s="48">
        <v>0.48599999999999999</v>
      </c>
      <c r="H17" s="24">
        <v>120</v>
      </c>
      <c r="I17" s="25">
        <v>7.97</v>
      </c>
      <c r="J17" s="26">
        <v>24</v>
      </c>
      <c r="K17" s="24">
        <v>272.60000000000002</v>
      </c>
      <c r="L17" s="27">
        <v>42794</v>
      </c>
      <c r="M17" s="28">
        <v>120</v>
      </c>
      <c r="N17" s="48">
        <v>0.47499999999999998</v>
      </c>
      <c r="O17" s="29">
        <v>120</v>
      </c>
      <c r="P17" s="30">
        <v>7.86</v>
      </c>
      <c r="Q17" s="30" t="s">
        <v>5</v>
      </c>
      <c r="R17" s="29" t="s">
        <v>5</v>
      </c>
      <c r="S17" s="31">
        <v>42795</v>
      </c>
      <c r="T17" s="32">
        <v>120</v>
      </c>
      <c r="U17" s="48">
        <v>0.50800000000000001</v>
      </c>
      <c r="V17" s="33">
        <v>124</v>
      </c>
      <c r="W17" s="34">
        <v>7.96</v>
      </c>
      <c r="X17" s="34">
        <v>25.7</v>
      </c>
      <c r="Y17" s="33" t="s">
        <v>5</v>
      </c>
      <c r="Z17" s="35">
        <v>42796</v>
      </c>
      <c r="AA17" s="36">
        <v>120</v>
      </c>
      <c r="AB17" s="48">
        <v>0.46100000000000002</v>
      </c>
      <c r="AC17" s="37">
        <v>119</v>
      </c>
      <c r="AD17" s="38">
        <v>7.95</v>
      </c>
      <c r="AE17" s="38">
        <v>24.8</v>
      </c>
      <c r="AF17" s="37" t="s">
        <v>5</v>
      </c>
      <c r="AG17" s="39">
        <v>42797</v>
      </c>
      <c r="AH17" s="40">
        <v>120</v>
      </c>
      <c r="AI17" s="48">
        <v>0.438</v>
      </c>
      <c r="AJ17" s="41">
        <v>121</v>
      </c>
      <c r="AK17" s="42">
        <v>7.97</v>
      </c>
      <c r="AL17" s="42">
        <v>25.6</v>
      </c>
      <c r="AM17" s="41">
        <v>175.9</v>
      </c>
      <c r="AN17" s="44">
        <f t="shared" si="0"/>
        <v>-96.700000000000017</v>
      </c>
      <c r="AO17" s="46">
        <v>-0.103737972</v>
      </c>
      <c r="AP17" s="46">
        <f t="shared" si="1"/>
        <v>-10.3737972</v>
      </c>
      <c r="AQ17" s="40">
        <v>120</v>
      </c>
      <c r="AR17">
        <f t="shared" si="2"/>
        <v>-2.2633744855967142E-2</v>
      </c>
      <c r="AS17">
        <f t="shared" si="3"/>
        <v>6.9473684210526354E-2</v>
      </c>
      <c r="AT17">
        <f t="shared" si="4"/>
        <v>-9.2519685039370025E-2</v>
      </c>
      <c r="AU17">
        <f t="shared" si="5"/>
        <v>-4.9891540130151846E-2</v>
      </c>
      <c r="AV17" s="45">
        <f t="shared" si="6"/>
        <v>-2.5662404769411729E-2</v>
      </c>
    </row>
    <row r="18" spans="1:48" x14ac:dyDescent="0.2">
      <c r="A18" s="21">
        <v>17</v>
      </c>
      <c r="B18" s="21" t="s">
        <v>7</v>
      </c>
      <c r="C18" s="22">
        <v>120</v>
      </c>
      <c r="D18" s="21">
        <v>8.82</v>
      </c>
      <c r="E18" s="21">
        <v>0.36199999999999999</v>
      </c>
      <c r="F18" s="23">
        <v>42793</v>
      </c>
      <c r="G18" s="48">
        <v>0.57099999999999995</v>
      </c>
      <c r="H18" s="24">
        <v>120</v>
      </c>
      <c r="I18" s="25">
        <v>7.98</v>
      </c>
      <c r="J18" s="26">
        <v>24</v>
      </c>
      <c r="K18" s="24">
        <v>169.3</v>
      </c>
      <c r="L18" s="27">
        <v>42794</v>
      </c>
      <c r="M18" s="28">
        <v>120</v>
      </c>
      <c r="N18" s="48">
        <v>0.52900000000000003</v>
      </c>
      <c r="O18" s="29">
        <v>120</v>
      </c>
      <c r="P18" s="30">
        <v>7.89</v>
      </c>
      <c r="Q18" s="30" t="s">
        <v>5</v>
      </c>
      <c r="R18" s="29" t="s">
        <v>5</v>
      </c>
      <c r="S18" s="31">
        <v>42795</v>
      </c>
      <c r="T18" s="32">
        <v>120</v>
      </c>
      <c r="U18" s="48">
        <v>0.46</v>
      </c>
      <c r="V18" s="33">
        <v>123</v>
      </c>
      <c r="W18" s="34">
        <v>7.94</v>
      </c>
      <c r="X18" s="34">
        <v>24</v>
      </c>
      <c r="Y18" s="33" t="s">
        <v>5</v>
      </c>
      <c r="Z18" s="35">
        <v>42796</v>
      </c>
      <c r="AA18" s="36">
        <v>120</v>
      </c>
      <c r="AB18" s="48">
        <v>0.36699999999999999</v>
      </c>
      <c r="AC18" s="37">
        <v>120</v>
      </c>
      <c r="AD18" s="38">
        <v>7.82</v>
      </c>
      <c r="AE18" s="38">
        <v>23</v>
      </c>
      <c r="AF18" s="37" t="s">
        <v>5</v>
      </c>
      <c r="AG18" s="39">
        <v>42797</v>
      </c>
      <c r="AH18" s="40">
        <v>120</v>
      </c>
      <c r="AI18" s="48">
        <v>0.38900000000000001</v>
      </c>
      <c r="AJ18" s="41">
        <v>124</v>
      </c>
      <c r="AK18" s="42">
        <v>7.92</v>
      </c>
      <c r="AL18" s="42">
        <v>23.7</v>
      </c>
      <c r="AM18" s="41">
        <v>113.9</v>
      </c>
      <c r="AN18" s="44">
        <f t="shared" si="0"/>
        <v>-55.400000000000006</v>
      </c>
      <c r="AO18" s="46">
        <v>-9.4336861999999994E-2</v>
      </c>
      <c r="AP18" s="46">
        <f t="shared" si="1"/>
        <v>-9.4336861999999986</v>
      </c>
      <c r="AQ18" s="40">
        <v>120</v>
      </c>
      <c r="AR18">
        <f t="shared" si="2"/>
        <v>-7.3555166374780989E-2</v>
      </c>
      <c r="AS18">
        <f t="shared" si="3"/>
        <v>-0.13043478260869568</v>
      </c>
      <c r="AT18">
        <f t="shared" si="4"/>
        <v>-0.20217391304347831</v>
      </c>
      <c r="AU18">
        <f t="shared" si="5"/>
        <v>5.9945504087193457E-2</v>
      </c>
      <c r="AV18" s="45">
        <f t="shared" si="6"/>
        <v>-9.1492800439194499E-2</v>
      </c>
    </row>
    <row r="19" spans="1:48" x14ac:dyDescent="0.2">
      <c r="A19" s="21">
        <v>18</v>
      </c>
      <c r="B19" s="21" t="s">
        <v>7</v>
      </c>
      <c r="C19" s="22">
        <v>120</v>
      </c>
      <c r="D19" s="21">
        <v>8.82</v>
      </c>
      <c r="E19" s="21">
        <v>0.36199999999999999</v>
      </c>
      <c r="F19" s="23">
        <v>42793</v>
      </c>
      <c r="G19" s="48">
        <v>0.54500000000000004</v>
      </c>
      <c r="H19" s="24">
        <v>120</v>
      </c>
      <c r="I19" s="25">
        <v>7.96</v>
      </c>
      <c r="J19" s="26">
        <v>23.7</v>
      </c>
      <c r="K19" s="24">
        <v>174.2</v>
      </c>
      <c r="L19" s="27">
        <v>42794</v>
      </c>
      <c r="M19" s="28">
        <v>120</v>
      </c>
      <c r="N19" s="48">
        <v>0.32100000000000001</v>
      </c>
      <c r="O19" s="29">
        <v>122</v>
      </c>
      <c r="P19" s="30">
        <v>7.87</v>
      </c>
      <c r="Q19" s="30" t="s">
        <v>5</v>
      </c>
      <c r="R19" s="29" t="s">
        <v>5</v>
      </c>
      <c r="S19" s="31">
        <v>42795</v>
      </c>
      <c r="T19" s="32">
        <v>120</v>
      </c>
      <c r="U19" s="48">
        <v>0.53700000000000003</v>
      </c>
      <c r="V19" s="33">
        <v>123</v>
      </c>
      <c r="W19" s="34">
        <v>7.95</v>
      </c>
      <c r="X19" s="34">
        <v>23.7</v>
      </c>
      <c r="Y19" s="33" t="s">
        <v>5</v>
      </c>
      <c r="Z19" s="35">
        <v>42796</v>
      </c>
      <c r="AA19" s="36">
        <v>120</v>
      </c>
      <c r="AB19" s="48">
        <v>0.55500000000000005</v>
      </c>
      <c r="AC19" s="37">
        <v>121</v>
      </c>
      <c r="AD19" s="38">
        <v>7.94</v>
      </c>
      <c r="AE19" s="38">
        <v>22.3</v>
      </c>
      <c r="AF19" s="37" t="s">
        <v>5</v>
      </c>
      <c r="AG19" s="39">
        <v>42797</v>
      </c>
      <c r="AH19" s="40">
        <v>120</v>
      </c>
      <c r="AI19" s="50">
        <v>0.495</v>
      </c>
      <c r="AJ19" s="41">
        <v>124</v>
      </c>
      <c r="AK19" s="42">
        <v>7.96</v>
      </c>
      <c r="AL19" s="42">
        <v>23.4</v>
      </c>
      <c r="AM19" s="41">
        <v>145.69999999999999</v>
      </c>
      <c r="AN19" s="44">
        <f t="shared" si="0"/>
        <v>-28.5</v>
      </c>
      <c r="AO19" s="46">
        <v>-4.3680854999999998E-2</v>
      </c>
      <c r="AP19" s="46">
        <f t="shared" si="1"/>
        <v>-4.3680854999999994</v>
      </c>
      <c r="AQ19" s="40">
        <v>120</v>
      </c>
      <c r="AR19">
        <f t="shared" si="2"/>
        <v>-0.41100917431192663</v>
      </c>
      <c r="AS19">
        <f t="shared" si="3"/>
        <v>0.67289719626168232</v>
      </c>
      <c r="AT19">
        <f t="shared" si="4"/>
        <v>3.3519553072625774E-2</v>
      </c>
      <c r="AU19">
        <f t="shared" si="5"/>
        <v>-0.10810810810810823</v>
      </c>
      <c r="AV19" s="45">
        <f t="shared" si="6"/>
        <v>-2.3769944774517993E-2</v>
      </c>
    </row>
    <row r="20" spans="1:48" x14ac:dyDescent="0.2">
      <c r="A20" s="21">
        <v>19</v>
      </c>
      <c r="B20" s="21" t="s">
        <v>7</v>
      </c>
      <c r="C20" s="22">
        <v>120</v>
      </c>
      <c r="D20" s="21">
        <v>8.82</v>
      </c>
      <c r="E20" s="21">
        <v>0.36199999999999999</v>
      </c>
      <c r="F20" s="23">
        <v>42793</v>
      </c>
      <c r="G20" s="48">
        <v>0.63700000000000001</v>
      </c>
      <c r="H20" s="24">
        <v>120</v>
      </c>
      <c r="I20" s="25">
        <v>7.97</v>
      </c>
      <c r="J20" s="26">
        <v>23.8</v>
      </c>
      <c r="K20" s="24">
        <v>249.3</v>
      </c>
      <c r="L20" s="27">
        <v>42794</v>
      </c>
      <c r="M20" s="28">
        <v>120</v>
      </c>
      <c r="N20" s="48">
        <v>0.49199999999999999</v>
      </c>
      <c r="O20" s="29">
        <v>119</v>
      </c>
      <c r="P20" s="30">
        <v>7.86</v>
      </c>
      <c r="Q20" s="30" t="s">
        <v>5</v>
      </c>
      <c r="R20" s="29" t="s">
        <v>5</v>
      </c>
      <c r="S20" s="31">
        <v>42795</v>
      </c>
      <c r="T20" s="32">
        <v>120</v>
      </c>
      <c r="U20" s="48">
        <v>0.42099999999999999</v>
      </c>
      <c r="V20" s="33">
        <v>120</v>
      </c>
      <c r="W20" s="34">
        <v>7.94</v>
      </c>
      <c r="X20" s="34">
        <v>25.5</v>
      </c>
      <c r="Y20" s="33" t="s">
        <v>5</v>
      </c>
      <c r="Z20" s="35">
        <v>42796</v>
      </c>
      <c r="AA20" s="36">
        <v>120</v>
      </c>
      <c r="AB20" s="48">
        <v>0.44500000000000001</v>
      </c>
      <c r="AC20" s="37">
        <v>118</v>
      </c>
      <c r="AD20" s="38">
        <v>7.91</v>
      </c>
      <c r="AE20" s="38">
        <v>24.2</v>
      </c>
      <c r="AF20" s="37" t="s">
        <v>5</v>
      </c>
      <c r="AG20" s="39">
        <v>42797</v>
      </c>
      <c r="AH20" s="40">
        <v>120</v>
      </c>
      <c r="AI20" s="48">
        <v>0.42499999999999999</v>
      </c>
      <c r="AJ20" s="41">
        <v>119</v>
      </c>
      <c r="AK20" s="42">
        <v>7.94</v>
      </c>
      <c r="AL20" s="42">
        <v>24.6</v>
      </c>
      <c r="AM20" s="41">
        <v>197.8</v>
      </c>
      <c r="AN20" s="44">
        <f t="shared" si="0"/>
        <v>-51.5</v>
      </c>
      <c r="AO20" s="46">
        <v>-5.6208629000000003E-2</v>
      </c>
      <c r="AP20" s="46">
        <f t="shared" si="1"/>
        <v>-5.6208629000000006</v>
      </c>
      <c r="AQ20" s="40">
        <v>120</v>
      </c>
      <c r="AR20">
        <f t="shared" si="2"/>
        <v>-0.22762951334379911</v>
      </c>
      <c r="AS20">
        <f t="shared" si="3"/>
        <v>-0.14430894308943087</v>
      </c>
      <c r="AT20">
        <f t="shared" si="4"/>
        <v>5.700712589073631E-2</v>
      </c>
      <c r="AU20">
        <f t="shared" si="5"/>
        <v>-4.49438202247191E-2</v>
      </c>
      <c r="AV20" s="45">
        <f t="shared" si="6"/>
        <v>-9.6220732624176963E-2</v>
      </c>
    </row>
    <row r="21" spans="1:48" x14ac:dyDescent="0.2">
      <c r="A21" s="21">
        <v>20</v>
      </c>
      <c r="B21" s="21" t="s">
        <v>7</v>
      </c>
      <c r="C21" s="22">
        <v>120</v>
      </c>
      <c r="D21" s="21">
        <v>8.82</v>
      </c>
      <c r="E21" s="21">
        <v>0.36199999999999999</v>
      </c>
      <c r="F21" s="23">
        <v>42793</v>
      </c>
      <c r="G21" s="48">
        <v>0.57799999999999996</v>
      </c>
      <c r="H21" s="24">
        <v>120</v>
      </c>
      <c r="I21" s="25">
        <v>7.96</v>
      </c>
      <c r="J21" s="26">
        <v>23.9</v>
      </c>
      <c r="K21" s="24">
        <v>163</v>
      </c>
      <c r="L21" s="27">
        <v>42794</v>
      </c>
      <c r="M21" s="28">
        <v>120</v>
      </c>
      <c r="N21" s="48">
        <v>0.626</v>
      </c>
      <c r="O21" s="29">
        <v>120</v>
      </c>
      <c r="P21" s="30">
        <v>7.9</v>
      </c>
      <c r="Q21" s="30" t="s">
        <v>5</v>
      </c>
      <c r="R21" s="29" t="s">
        <v>5</v>
      </c>
      <c r="S21" s="31">
        <v>42795</v>
      </c>
      <c r="T21" s="32">
        <v>120</v>
      </c>
      <c r="U21" s="48">
        <v>0.433</v>
      </c>
      <c r="V21" s="33">
        <v>124</v>
      </c>
      <c r="W21" s="34">
        <v>7.97</v>
      </c>
      <c r="X21" s="34">
        <v>25.9</v>
      </c>
      <c r="Y21" s="33" t="s">
        <v>5</v>
      </c>
      <c r="Z21" s="35">
        <v>42796</v>
      </c>
      <c r="AA21" s="36">
        <v>120</v>
      </c>
      <c r="AB21" s="48">
        <v>0.48499999999999999</v>
      </c>
      <c r="AC21" s="37">
        <v>118</v>
      </c>
      <c r="AD21" s="38">
        <v>7.95</v>
      </c>
      <c r="AE21" s="38">
        <v>24.7</v>
      </c>
      <c r="AF21" s="37" t="s">
        <v>5</v>
      </c>
      <c r="AG21" s="39">
        <v>42797</v>
      </c>
      <c r="AH21" s="40">
        <v>120</v>
      </c>
      <c r="AI21" s="48">
        <v>0.33200000000000002</v>
      </c>
      <c r="AJ21" s="41">
        <v>123</v>
      </c>
      <c r="AK21" s="42">
        <v>7.98</v>
      </c>
      <c r="AL21" s="42">
        <v>25.3</v>
      </c>
      <c r="AM21" s="41">
        <v>109.5</v>
      </c>
      <c r="AN21" s="44">
        <f t="shared" si="0"/>
        <v>-53.5</v>
      </c>
      <c r="AO21" s="46">
        <v>-9.4670589999999999E-2</v>
      </c>
      <c r="AP21" s="46">
        <f t="shared" si="1"/>
        <v>-9.467058999999999</v>
      </c>
      <c r="AQ21" s="40">
        <v>120</v>
      </c>
      <c r="AR21">
        <f t="shared" si="2"/>
        <v>8.30449826989621E-2</v>
      </c>
      <c r="AS21">
        <f t="shared" si="3"/>
        <v>-0.30830670926517567</v>
      </c>
      <c r="AT21">
        <f t="shared" si="4"/>
        <v>0.12009237875288692</v>
      </c>
      <c r="AU21">
        <f t="shared" si="5"/>
        <v>-0.31546391752577319</v>
      </c>
      <c r="AV21" s="45">
        <f t="shared" si="6"/>
        <v>-0.12943227696198401</v>
      </c>
    </row>
    <row r="22" spans="1:48" x14ac:dyDescent="0.2">
      <c r="A22" s="21">
        <v>21</v>
      </c>
      <c r="B22" s="21" t="s">
        <v>7</v>
      </c>
      <c r="C22" s="22">
        <v>110</v>
      </c>
      <c r="D22" s="21">
        <v>8.82</v>
      </c>
      <c r="E22" s="21">
        <v>0.36199999999999999</v>
      </c>
      <c r="F22" s="23">
        <v>42793</v>
      </c>
      <c r="G22" s="48">
        <v>0.51200000000000001</v>
      </c>
      <c r="H22" s="24">
        <v>111</v>
      </c>
      <c r="I22" s="25">
        <v>7.98</v>
      </c>
      <c r="J22" s="26">
        <v>23.9</v>
      </c>
      <c r="K22" s="24">
        <v>203.3</v>
      </c>
      <c r="L22" s="27">
        <v>42794</v>
      </c>
      <c r="M22" s="28">
        <v>110</v>
      </c>
      <c r="N22" s="48">
        <v>0.57899999999999996</v>
      </c>
      <c r="O22" s="29">
        <v>111</v>
      </c>
      <c r="P22" s="30">
        <v>7.88</v>
      </c>
      <c r="Q22" s="30" t="s">
        <v>5</v>
      </c>
      <c r="R22" s="29" t="s">
        <v>5</v>
      </c>
      <c r="S22" s="31">
        <v>42795</v>
      </c>
      <c r="T22" s="32">
        <v>110</v>
      </c>
      <c r="U22" s="50">
        <v>0.57899999999999996</v>
      </c>
      <c r="V22" s="33">
        <v>112</v>
      </c>
      <c r="W22" s="34">
        <v>8.02</v>
      </c>
      <c r="X22" s="34">
        <v>26.2</v>
      </c>
      <c r="Y22" s="33" t="s">
        <v>5</v>
      </c>
      <c r="Z22" s="35">
        <v>42796</v>
      </c>
      <c r="AA22" s="36">
        <v>110</v>
      </c>
      <c r="AB22" s="48">
        <v>0.46700000000000003</v>
      </c>
      <c r="AC22" s="37">
        <v>109</v>
      </c>
      <c r="AD22" s="38">
        <v>7.99</v>
      </c>
      <c r="AE22" s="38">
        <v>24.2</v>
      </c>
      <c r="AF22" s="37" t="s">
        <v>5</v>
      </c>
      <c r="AG22" s="39">
        <v>42797</v>
      </c>
      <c r="AH22" s="40">
        <v>110</v>
      </c>
      <c r="AI22" s="48">
        <v>0.44800000000000001</v>
      </c>
      <c r="AJ22" s="41">
        <v>112</v>
      </c>
      <c r="AK22" s="42">
        <v>7.98</v>
      </c>
      <c r="AL22" s="42">
        <v>24.8</v>
      </c>
      <c r="AM22" s="41">
        <v>171.3</v>
      </c>
      <c r="AN22" s="44">
        <f t="shared" si="0"/>
        <v>-32</v>
      </c>
      <c r="AO22" s="46">
        <v>-4.1912893E-2</v>
      </c>
      <c r="AP22" s="46">
        <f t="shared" si="1"/>
        <v>-4.1912893000000002</v>
      </c>
      <c r="AQ22" s="40">
        <v>110</v>
      </c>
      <c r="AR22">
        <f t="shared" si="2"/>
        <v>0.130859375</v>
      </c>
      <c r="AS22">
        <f t="shared" si="3"/>
        <v>0</v>
      </c>
      <c r="AT22">
        <f t="shared" si="4"/>
        <v>-0.19343696027633839</v>
      </c>
      <c r="AU22">
        <f t="shared" si="5"/>
        <v>-4.0685224839400513E-2</v>
      </c>
      <c r="AV22" s="45">
        <f t="shared" si="6"/>
        <v>-3.2831789866165306E-2</v>
      </c>
    </row>
    <row r="23" spans="1:48" x14ac:dyDescent="0.2">
      <c r="A23" s="21">
        <v>22</v>
      </c>
      <c r="B23" s="21" t="s">
        <v>7</v>
      </c>
      <c r="C23" s="22">
        <v>110</v>
      </c>
      <c r="D23" s="21">
        <v>8.82</v>
      </c>
      <c r="E23" s="21">
        <v>0.36199999999999999</v>
      </c>
      <c r="F23" s="23">
        <v>42793</v>
      </c>
      <c r="G23" s="48">
        <v>0.60399999999999998</v>
      </c>
      <c r="H23" s="24">
        <v>111</v>
      </c>
      <c r="I23" s="25">
        <v>8</v>
      </c>
      <c r="J23" s="26">
        <v>24</v>
      </c>
      <c r="K23" s="24">
        <v>277.3</v>
      </c>
      <c r="L23" s="27">
        <v>42794</v>
      </c>
      <c r="M23" s="28">
        <v>110</v>
      </c>
      <c r="N23" s="48">
        <v>0.498</v>
      </c>
      <c r="O23" s="29">
        <v>111</v>
      </c>
      <c r="P23" s="30">
        <v>7.86</v>
      </c>
      <c r="Q23" s="30" t="s">
        <v>5</v>
      </c>
      <c r="R23" s="29" t="s">
        <v>5</v>
      </c>
      <c r="S23" s="31">
        <v>42795</v>
      </c>
      <c r="T23" s="32">
        <v>110</v>
      </c>
      <c r="U23" s="50">
        <v>0.443</v>
      </c>
      <c r="V23" s="33">
        <v>113</v>
      </c>
      <c r="W23" s="34">
        <v>8.01</v>
      </c>
      <c r="X23" s="34">
        <v>25.6</v>
      </c>
      <c r="Y23" s="33" t="s">
        <v>5</v>
      </c>
      <c r="Z23" s="35">
        <v>42796</v>
      </c>
      <c r="AA23" s="36">
        <v>110</v>
      </c>
      <c r="AB23" s="48">
        <v>0.49399999999999999</v>
      </c>
      <c r="AC23" s="37">
        <v>109</v>
      </c>
      <c r="AD23" s="38">
        <v>8</v>
      </c>
      <c r="AE23" s="38">
        <v>24.2</v>
      </c>
      <c r="AF23" s="37" t="s">
        <v>5</v>
      </c>
      <c r="AG23" s="39">
        <v>42797</v>
      </c>
      <c r="AH23" s="40">
        <v>110</v>
      </c>
      <c r="AI23" s="48">
        <v>0.51</v>
      </c>
      <c r="AJ23" s="41">
        <v>113</v>
      </c>
      <c r="AK23" s="42">
        <v>8.02</v>
      </c>
      <c r="AL23" s="42">
        <v>24.7</v>
      </c>
      <c r="AM23" s="41">
        <v>207.8</v>
      </c>
      <c r="AN23" s="44">
        <f t="shared" si="0"/>
        <v>-69.5</v>
      </c>
      <c r="AO23" s="46">
        <v>-6.9590966000000004E-2</v>
      </c>
      <c r="AP23" s="46">
        <f t="shared" si="1"/>
        <v>-6.9590966000000005</v>
      </c>
      <c r="AQ23" s="40">
        <v>110</v>
      </c>
      <c r="AR23">
        <f t="shared" si="2"/>
        <v>-0.17549668874172186</v>
      </c>
      <c r="AS23">
        <f t="shared" si="3"/>
        <v>-0.11044176706827313</v>
      </c>
      <c r="AT23">
        <f t="shared" si="4"/>
        <v>0.1151241534988714</v>
      </c>
      <c r="AU23">
        <f t="shared" si="5"/>
        <v>3.238866396761142E-2</v>
      </c>
      <c r="AV23" s="45">
        <f t="shared" si="6"/>
        <v>-4.1409083456451445E-2</v>
      </c>
    </row>
    <row r="24" spans="1:48" x14ac:dyDescent="0.2">
      <c r="A24" s="21">
        <v>23</v>
      </c>
      <c r="B24" s="21" t="s">
        <v>7</v>
      </c>
      <c r="C24" s="22">
        <v>110</v>
      </c>
      <c r="D24" s="21">
        <v>8.82</v>
      </c>
      <c r="E24" s="21">
        <v>0.36199999999999999</v>
      </c>
      <c r="F24" s="23">
        <v>42793</v>
      </c>
      <c r="G24" s="48">
        <v>0.58499999999999996</v>
      </c>
      <c r="H24" s="24">
        <v>111</v>
      </c>
      <c r="I24" s="25">
        <v>7.99</v>
      </c>
      <c r="J24" s="26">
        <v>23.9</v>
      </c>
      <c r="K24" s="24">
        <v>157.6</v>
      </c>
      <c r="L24" s="27">
        <v>42794</v>
      </c>
      <c r="M24" s="28">
        <v>110</v>
      </c>
      <c r="N24" s="48">
        <v>0.54500000000000004</v>
      </c>
      <c r="O24" s="29">
        <v>112</v>
      </c>
      <c r="P24" s="30">
        <v>7.93</v>
      </c>
      <c r="Q24" s="30" t="s">
        <v>5</v>
      </c>
      <c r="R24" s="29" t="s">
        <v>5</v>
      </c>
      <c r="S24" s="31">
        <v>42795</v>
      </c>
      <c r="T24" s="32">
        <v>110</v>
      </c>
      <c r="U24" s="48">
        <v>0.60599999999999998</v>
      </c>
      <c r="V24" s="33">
        <v>113</v>
      </c>
      <c r="W24" s="34">
        <v>7.99</v>
      </c>
      <c r="X24" s="34">
        <v>24.3</v>
      </c>
      <c r="Y24" s="33" t="s">
        <v>5</v>
      </c>
      <c r="Z24" s="35">
        <v>42796</v>
      </c>
      <c r="AA24" s="36">
        <v>110</v>
      </c>
      <c r="AB24" s="48">
        <v>0.48599999999999999</v>
      </c>
      <c r="AC24" s="37">
        <v>110</v>
      </c>
      <c r="AD24" s="38">
        <v>7.96</v>
      </c>
      <c r="AE24" s="38">
        <v>22.7</v>
      </c>
      <c r="AF24" s="37" t="s">
        <v>5</v>
      </c>
      <c r="AG24" s="39">
        <v>42797</v>
      </c>
      <c r="AH24" s="40">
        <v>110</v>
      </c>
      <c r="AI24" s="48">
        <v>0.42599999999999999</v>
      </c>
      <c r="AJ24" s="41">
        <v>114</v>
      </c>
      <c r="AK24" s="42">
        <v>7.99</v>
      </c>
      <c r="AL24" s="42">
        <v>23.8</v>
      </c>
      <c r="AM24" s="41">
        <v>129.80000000000001</v>
      </c>
      <c r="AN24" s="44">
        <f t="shared" si="0"/>
        <v>-27.799999999999983</v>
      </c>
      <c r="AO24" s="46">
        <v>-4.7358230000000001E-2</v>
      </c>
      <c r="AP24" s="46">
        <f t="shared" si="1"/>
        <v>-4.7358229999999999</v>
      </c>
      <c r="AQ24" s="40">
        <v>110</v>
      </c>
      <c r="AR24">
        <f t="shared" si="2"/>
        <v>-6.8376068376068244E-2</v>
      </c>
      <c r="AS24">
        <f t="shared" si="3"/>
        <v>0.11192660550458711</v>
      </c>
      <c r="AT24">
        <f t="shared" si="4"/>
        <v>-0.19801980198019797</v>
      </c>
      <c r="AU24">
        <f t="shared" si="5"/>
        <v>-0.12345679012345678</v>
      </c>
      <c r="AV24" s="45">
        <f t="shared" si="6"/>
        <v>-7.6230895286121481E-2</v>
      </c>
    </row>
    <row r="25" spans="1:48" x14ac:dyDescent="0.2">
      <c r="A25" s="21">
        <v>24</v>
      </c>
      <c r="B25" s="21" t="s">
        <v>7</v>
      </c>
      <c r="C25" s="22">
        <v>110</v>
      </c>
      <c r="D25" s="21">
        <v>8.82</v>
      </c>
      <c r="E25" s="21">
        <v>0.36199999999999999</v>
      </c>
      <c r="F25" s="23">
        <v>42793</v>
      </c>
      <c r="G25" s="48">
        <v>0.67300000000000004</v>
      </c>
      <c r="H25" s="24">
        <v>111</v>
      </c>
      <c r="I25" s="25">
        <v>7.97</v>
      </c>
      <c r="J25" s="26">
        <v>23.7</v>
      </c>
      <c r="K25" s="24">
        <v>180.8</v>
      </c>
      <c r="L25" s="27">
        <v>42794</v>
      </c>
      <c r="M25" s="28">
        <v>110</v>
      </c>
      <c r="N25" s="48">
        <v>0.67600000000000005</v>
      </c>
      <c r="O25" s="29">
        <v>110</v>
      </c>
      <c r="P25" s="30">
        <v>7.93</v>
      </c>
      <c r="Q25" s="30" t="s">
        <v>5</v>
      </c>
      <c r="R25" s="29" t="s">
        <v>5</v>
      </c>
      <c r="S25" s="31">
        <v>42795</v>
      </c>
      <c r="T25" s="32">
        <v>110</v>
      </c>
      <c r="U25" s="48">
        <v>0.629</v>
      </c>
      <c r="V25" s="33">
        <v>112</v>
      </c>
      <c r="W25" s="34">
        <v>8</v>
      </c>
      <c r="X25" s="34">
        <v>26.1</v>
      </c>
      <c r="Y25" s="33" t="s">
        <v>5</v>
      </c>
      <c r="Z25" s="35">
        <v>42796</v>
      </c>
      <c r="AA25" s="36">
        <v>110</v>
      </c>
      <c r="AB25" s="48">
        <v>0.38400000000000001</v>
      </c>
      <c r="AC25" s="37">
        <v>108</v>
      </c>
      <c r="AD25" s="38">
        <v>7.95</v>
      </c>
      <c r="AE25" s="38">
        <v>24.4</v>
      </c>
      <c r="AF25" s="37" t="s">
        <v>5</v>
      </c>
      <c r="AG25" s="39">
        <v>42797</v>
      </c>
      <c r="AH25" s="40">
        <v>110</v>
      </c>
      <c r="AI25" s="48">
        <v>0.42</v>
      </c>
      <c r="AJ25" s="41">
        <v>110</v>
      </c>
      <c r="AK25" s="42">
        <v>8</v>
      </c>
      <c r="AL25" s="42">
        <v>25.2</v>
      </c>
      <c r="AM25" s="41">
        <v>140.69999999999999</v>
      </c>
      <c r="AN25" s="44">
        <f t="shared" si="0"/>
        <v>-40.100000000000023</v>
      </c>
      <c r="AO25" s="46">
        <v>-6.0765756999999997E-2</v>
      </c>
      <c r="AP25" s="46">
        <f t="shared" si="1"/>
        <v>-6.0765756999999994</v>
      </c>
      <c r="AQ25" s="40">
        <v>110</v>
      </c>
      <c r="AR25">
        <f t="shared" si="2"/>
        <v>4.4576523031203408E-3</v>
      </c>
      <c r="AS25">
        <f t="shared" si="3"/>
        <v>-6.9526627218934989E-2</v>
      </c>
      <c r="AT25">
        <f t="shared" si="4"/>
        <v>-0.38950715421303661</v>
      </c>
      <c r="AU25">
        <f t="shared" si="5"/>
        <v>9.375E-2</v>
      </c>
      <c r="AV25" s="45">
        <f t="shared" si="6"/>
        <v>-0.11119076881758949</v>
      </c>
    </row>
    <row r="26" spans="1:48" x14ac:dyDescent="0.2">
      <c r="A26" s="21">
        <v>25</v>
      </c>
      <c r="B26" s="21" t="s">
        <v>7</v>
      </c>
      <c r="C26" s="22">
        <v>110</v>
      </c>
      <c r="D26" s="21">
        <v>8.82</v>
      </c>
      <c r="E26" s="21">
        <v>0.36199999999999999</v>
      </c>
      <c r="F26" s="23">
        <v>42793</v>
      </c>
      <c r="G26" s="48">
        <v>0.63200000000000001</v>
      </c>
      <c r="H26" s="24">
        <v>111</v>
      </c>
      <c r="I26" s="25">
        <v>7.98</v>
      </c>
      <c r="J26" s="26">
        <v>23.7</v>
      </c>
      <c r="K26" s="24">
        <v>219</v>
      </c>
      <c r="L26" s="27">
        <v>42794</v>
      </c>
      <c r="M26" s="28">
        <v>110</v>
      </c>
      <c r="N26" s="48">
        <v>0.59099999999999997</v>
      </c>
      <c r="O26" s="29">
        <v>111</v>
      </c>
      <c r="P26" s="30">
        <v>7.85</v>
      </c>
      <c r="Q26" s="30" t="s">
        <v>5</v>
      </c>
      <c r="R26" s="29" t="s">
        <v>5</v>
      </c>
      <c r="S26" s="31">
        <v>42795</v>
      </c>
      <c r="T26" s="32">
        <v>110</v>
      </c>
      <c r="U26" s="48">
        <v>0.47099999999999997</v>
      </c>
      <c r="V26" s="33">
        <v>113</v>
      </c>
      <c r="W26" s="34">
        <v>7.98</v>
      </c>
      <c r="X26" s="34">
        <v>25.2</v>
      </c>
      <c r="Y26" s="33" t="s">
        <v>5</v>
      </c>
      <c r="Z26" s="35">
        <v>42796</v>
      </c>
      <c r="AA26" s="36">
        <v>110</v>
      </c>
      <c r="AB26" s="48">
        <v>0.59299999999999997</v>
      </c>
      <c r="AC26" s="37">
        <v>110</v>
      </c>
      <c r="AD26" s="38">
        <v>7.99</v>
      </c>
      <c r="AE26" s="38">
        <v>23.9</v>
      </c>
      <c r="AF26" s="37" t="s">
        <v>5</v>
      </c>
      <c r="AG26" s="39">
        <v>42797</v>
      </c>
      <c r="AH26" s="40">
        <v>110</v>
      </c>
      <c r="AI26" s="48">
        <v>0.57199999999999995</v>
      </c>
      <c r="AJ26" s="41">
        <v>115</v>
      </c>
      <c r="AK26" s="42">
        <v>8.01</v>
      </c>
      <c r="AL26" s="42">
        <v>24.7</v>
      </c>
      <c r="AM26" s="41">
        <v>135.9</v>
      </c>
      <c r="AN26" s="44">
        <f t="shared" si="0"/>
        <v>-83.1</v>
      </c>
      <c r="AO26" s="46">
        <v>-0.112447942</v>
      </c>
      <c r="AP26" s="46">
        <f t="shared" si="1"/>
        <v>-11.244794199999999</v>
      </c>
      <c r="AQ26" s="40">
        <v>110</v>
      </c>
      <c r="AR26">
        <f t="shared" si="2"/>
        <v>-6.4873417721519E-2</v>
      </c>
      <c r="AS26">
        <f t="shared" si="3"/>
        <v>-0.20304568527918787</v>
      </c>
      <c r="AT26">
        <f t="shared" si="4"/>
        <v>0.25902335456475578</v>
      </c>
      <c r="AU26">
        <f t="shared" si="5"/>
        <v>-3.5413153456998359E-2</v>
      </c>
      <c r="AV26" s="45">
        <f t="shared" si="6"/>
        <v>-2.4629227409033172E-2</v>
      </c>
    </row>
    <row r="27" spans="1:48" x14ac:dyDescent="0.2">
      <c r="A27" s="21">
        <v>26</v>
      </c>
      <c r="B27" s="21" t="s">
        <v>7</v>
      </c>
      <c r="C27" s="22">
        <v>100</v>
      </c>
      <c r="D27" s="21">
        <v>8.82</v>
      </c>
      <c r="E27" s="21">
        <v>0.36199999999999999</v>
      </c>
      <c r="F27" s="23">
        <v>42793</v>
      </c>
      <c r="G27" s="48">
        <v>0.53800000000000003</v>
      </c>
      <c r="H27" s="24">
        <v>99</v>
      </c>
      <c r="I27" s="25">
        <v>8.0399999999999991</v>
      </c>
      <c r="J27" s="26">
        <v>23.9</v>
      </c>
      <c r="K27" s="24">
        <v>194.7</v>
      </c>
      <c r="L27" s="27">
        <v>42794</v>
      </c>
      <c r="M27" s="28">
        <v>100</v>
      </c>
      <c r="N27" s="48">
        <v>0.61199999999999999</v>
      </c>
      <c r="O27" s="29">
        <v>99</v>
      </c>
      <c r="P27" s="30">
        <v>7.89</v>
      </c>
      <c r="Q27" s="30" t="s">
        <v>5</v>
      </c>
      <c r="R27" s="29" t="s">
        <v>5</v>
      </c>
      <c r="S27" s="31">
        <v>42795</v>
      </c>
      <c r="T27" s="32">
        <v>100</v>
      </c>
      <c r="U27" s="48">
        <v>0.54100000000000004</v>
      </c>
      <c r="V27" s="33">
        <v>101</v>
      </c>
      <c r="W27" s="34">
        <v>8.02</v>
      </c>
      <c r="X27" s="34">
        <v>25.2</v>
      </c>
      <c r="Y27" s="33" t="s">
        <v>5</v>
      </c>
      <c r="Z27" s="35">
        <v>42796</v>
      </c>
      <c r="AA27" s="36">
        <v>100</v>
      </c>
      <c r="AB27" s="48">
        <v>0.56299999999999994</v>
      </c>
      <c r="AC27" s="37">
        <v>101</v>
      </c>
      <c r="AD27" s="38">
        <v>8</v>
      </c>
      <c r="AE27" s="38">
        <v>23.5</v>
      </c>
      <c r="AF27" s="37" t="s">
        <v>5</v>
      </c>
      <c r="AG27" s="39">
        <v>42797</v>
      </c>
      <c r="AH27" s="40">
        <v>100</v>
      </c>
      <c r="AI27" s="48">
        <v>0.61699999999999999</v>
      </c>
      <c r="AJ27" s="41">
        <v>103</v>
      </c>
      <c r="AK27" s="42">
        <v>8</v>
      </c>
      <c r="AL27" s="42">
        <v>24.4</v>
      </c>
      <c r="AM27" s="41">
        <v>143.80000000000001</v>
      </c>
      <c r="AN27" s="44">
        <f t="shared" si="0"/>
        <v>-50.899999999999977</v>
      </c>
      <c r="AO27" s="46">
        <v>-7.2960512000000005E-2</v>
      </c>
      <c r="AP27" s="46">
        <f t="shared" si="1"/>
        <v>-7.2960512000000008</v>
      </c>
      <c r="AQ27" s="40">
        <v>100</v>
      </c>
      <c r="AR27">
        <f t="shared" si="2"/>
        <v>0.13754646840148688</v>
      </c>
      <c r="AS27">
        <f t="shared" si="3"/>
        <v>-0.11601307189542476</v>
      </c>
      <c r="AT27">
        <f t="shared" si="4"/>
        <v>4.0665434380776189E-2</v>
      </c>
      <c r="AU27">
        <f t="shared" si="5"/>
        <v>9.5914742451154611E-2</v>
      </c>
      <c r="AV27" s="45">
        <f t="shared" si="6"/>
        <v>3.4845992300505557E-2</v>
      </c>
    </row>
    <row r="28" spans="1:48" x14ac:dyDescent="0.2">
      <c r="A28" s="21">
        <v>27</v>
      </c>
      <c r="B28" s="21" t="s">
        <v>7</v>
      </c>
      <c r="C28" s="22">
        <v>100</v>
      </c>
      <c r="D28" s="21">
        <v>8.82</v>
      </c>
      <c r="E28" s="21">
        <v>0.36199999999999999</v>
      </c>
      <c r="F28" s="23">
        <v>42793</v>
      </c>
      <c r="G28" s="48">
        <v>0.61399999999999999</v>
      </c>
      <c r="H28" s="24">
        <v>99</v>
      </c>
      <c r="I28" s="25">
        <v>8.02</v>
      </c>
      <c r="J28" s="26">
        <v>23.9</v>
      </c>
      <c r="K28" s="24">
        <v>151.80000000000001</v>
      </c>
      <c r="L28" s="27">
        <v>42794</v>
      </c>
      <c r="M28" s="28">
        <v>100</v>
      </c>
      <c r="N28" s="50">
        <v>0.60499999999999998</v>
      </c>
      <c r="O28" s="29">
        <v>100</v>
      </c>
      <c r="P28" s="30">
        <v>7.78</v>
      </c>
      <c r="Q28" s="30" t="s">
        <v>5</v>
      </c>
      <c r="R28" s="29" t="s">
        <v>5</v>
      </c>
      <c r="S28" s="31">
        <v>42795</v>
      </c>
      <c r="T28" s="32">
        <v>100</v>
      </c>
      <c r="U28" s="48">
        <v>0.63600000000000001</v>
      </c>
      <c r="V28" s="33">
        <v>100</v>
      </c>
      <c r="W28" s="34">
        <v>7.94</v>
      </c>
      <c r="X28" s="34">
        <v>24.1</v>
      </c>
      <c r="Y28" s="33" t="s">
        <v>5</v>
      </c>
      <c r="Z28" s="35">
        <v>42796</v>
      </c>
      <c r="AA28" s="36">
        <v>100</v>
      </c>
      <c r="AB28" s="48">
        <v>0.58099999999999996</v>
      </c>
      <c r="AC28" s="37">
        <v>101</v>
      </c>
      <c r="AD28" s="38">
        <v>7.99</v>
      </c>
      <c r="AE28" s="38">
        <v>22.6</v>
      </c>
      <c r="AF28" s="37" t="s">
        <v>5</v>
      </c>
      <c r="AG28" s="39">
        <v>42797</v>
      </c>
      <c r="AH28" s="40">
        <v>100</v>
      </c>
      <c r="AI28" s="48">
        <v>0.58599999999999997</v>
      </c>
      <c r="AJ28" s="41">
        <v>102</v>
      </c>
      <c r="AK28" s="42">
        <v>7.98</v>
      </c>
      <c r="AL28" s="42">
        <v>23.7</v>
      </c>
      <c r="AM28" s="41">
        <v>125.8</v>
      </c>
      <c r="AN28" s="44">
        <f t="shared" si="0"/>
        <v>-26.000000000000014</v>
      </c>
      <c r="AO28" s="46">
        <v>-4.5881718000000002E-2</v>
      </c>
      <c r="AP28" s="46">
        <f t="shared" si="1"/>
        <v>-4.5881718000000005</v>
      </c>
      <c r="AQ28" s="40">
        <v>100</v>
      </c>
      <c r="AR28">
        <f t="shared" si="2"/>
        <v>-1.4657980456026065E-2</v>
      </c>
      <c r="AS28">
        <f t="shared" si="3"/>
        <v>5.123966942148761E-2</v>
      </c>
      <c r="AT28">
        <f t="shared" si="4"/>
        <v>-8.6477987421383684E-2</v>
      </c>
      <c r="AU28">
        <f t="shared" si="5"/>
        <v>8.6058519793459354E-3</v>
      </c>
      <c r="AV28" s="45">
        <f t="shared" si="6"/>
        <v>-1.1600968408987722E-2</v>
      </c>
    </row>
    <row r="29" spans="1:48" x14ac:dyDescent="0.2">
      <c r="A29" s="21">
        <v>28</v>
      </c>
      <c r="B29" s="21" t="s">
        <v>7</v>
      </c>
      <c r="C29" s="22">
        <v>100</v>
      </c>
      <c r="D29" s="21">
        <v>8.82</v>
      </c>
      <c r="E29" s="21">
        <v>0.36199999999999999</v>
      </c>
      <c r="F29" s="23">
        <v>42793</v>
      </c>
      <c r="G29" s="48">
        <v>0.53200000000000003</v>
      </c>
      <c r="H29" s="24">
        <v>99</v>
      </c>
      <c r="I29" s="25">
        <v>8.0299999999999994</v>
      </c>
      <c r="J29" s="26">
        <v>23.9</v>
      </c>
      <c r="K29" s="24">
        <v>139.4</v>
      </c>
      <c r="L29" s="27">
        <v>42794</v>
      </c>
      <c r="M29" s="28">
        <v>100</v>
      </c>
      <c r="N29" s="50">
        <v>0.61599999999999999</v>
      </c>
      <c r="O29" s="29">
        <v>101</v>
      </c>
      <c r="P29" s="30">
        <v>7.87</v>
      </c>
      <c r="Q29" s="30" t="s">
        <v>5</v>
      </c>
      <c r="R29" s="29" t="s">
        <v>5</v>
      </c>
      <c r="S29" s="31">
        <v>42795</v>
      </c>
      <c r="T29" s="32">
        <v>100</v>
      </c>
      <c r="U29" s="48">
        <v>0.50900000000000001</v>
      </c>
      <c r="V29" s="33">
        <v>101</v>
      </c>
      <c r="W29" s="34">
        <v>8</v>
      </c>
      <c r="X29" s="34">
        <v>25.3</v>
      </c>
      <c r="Y29" s="33" t="s">
        <v>5</v>
      </c>
      <c r="Z29" s="35">
        <v>42796</v>
      </c>
      <c r="AA29" s="36">
        <v>100</v>
      </c>
      <c r="AB29" s="48">
        <v>0.51400000000000001</v>
      </c>
      <c r="AC29" s="37">
        <v>101</v>
      </c>
      <c r="AD29" s="38">
        <v>8</v>
      </c>
      <c r="AE29" s="38">
        <v>23.5</v>
      </c>
      <c r="AF29" s="37" t="s">
        <v>5</v>
      </c>
      <c r="AG29" s="39">
        <v>42797</v>
      </c>
      <c r="AH29" s="40">
        <v>100</v>
      </c>
      <c r="AI29" s="48">
        <v>0.47399999999999998</v>
      </c>
      <c r="AJ29" s="41">
        <v>104</v>
      </c>
      <c r="AK29" s="42">
        <v>8.0500000000000007</v>
      </c>
      <c r="AL29" s="42">
        <v>24.6</v>
      </c>
      <c r="AM29" s="41">
        <v>116.8</v>
      </c>
      <c r="AN29" s="44">
        <f t="shared" si="0"/>
        <v>-22.600000000000009</v>
      </c>
      <c r="AO29" s="46">
        <v>-4.3257608000000003E-2</v>
      </c>
      <c r="AP29" s="46">
        <f t="shared" si="1"/>
        <v>-4.3257608000000003</v>
      </c>
      <c r="AQ29" s="40">
        <v>100</v>
      </c>
      <c r="AR29">
        <f t="shared" si="2"/>
        <v>0.15789473684210509</v>
      </c>
      <c r="AS29">
        <f t="shared" si="3"/>
        <v>-0.17370129870129869</v>
      </c>
      <c r="AT29">
        <f t="shared" si="4"/>
        <v>9.8231827111985304E-3</v>
      </c>
      <c r="AU29">
        <f t="shared" si="5"/>
        <v>-7.7821011673151808E-2</v>
      </c>
      <c r="AV29" s="45">
        <f t="shared" si="6"/>
        <v>-2.8446596874485475E-2</v>
      </c>
    </row>
    <row r="30" spans="1:48" x14ac:dyDescent="0.2">
      <c r="A30" s="21">
        <v>29</v>
      </c>
      <c r="B30" s="21" t="s">
        <v>7</v>
      </c>
      <c r="C30" s="22">
        <v>100</v>
      </c>
      <c r="D30" s="21">
        <v>8.82</v>
      </c>
      <c r="E30" s="21">
        <v>0.36199999999999999</v>
      </c>
      <c r="F30" s="23">
        <v>42793</v>
      </c>
      <c r="G30" s="48">
        <v>0.53300000000000003</v>
      </c>
      <c r="H30" s="24">
        <v>99</v>
      </c>
      <c r="I30" s="25">
        <v>8.01</v>
      </c>
      <c r="J30" s="26">
        <v>23.6</v>
      </c>
      <c r="K30" s="24">
        <v>200.5</v>
      </c>
      <c r="L30" s="27">
        <v>42794</v>
      </c>
      <c r="M30" s="28">
        <v>100</v>
      </c>
      <c r="N30" s="48">
        <v>0.499</v>
      </c>
      <c r="O30" s="29">
        <v>99</v>
      </c>
      <c r="P30" s="30">
        <v>7.94</v>
      </c>
      <c r="Q30" s="30" t="s">
        <v>5</v>
      </c>
      <c r="R30" s="29" t="s">
        <v>5</v>
      </c>
      <c r="S30" s="31">
        <v>42795</v>
      </c>
      <c r="T30" s="32">
        <v>100</v>
      </c>
      <c r="U30" s="48">
        <v>0.58599999999999997</v>
      </c>
      <c r="V30" s="33">
        <v>101</v>
      </c>
      <c r="W30" s="34">
        <v>8</v>
      </c>
      <c r="X30" s="34">
        <v>24</v>
      </c>
      <c r="Y30" s="33" t="s">
        <v>5</v>
      </c>
      <c r="Z30" s="35">
        <v>42796</v>
      </c>
      <c r="AA30" s="36">
        <v>100</v>
      </c>
      <c r="AB30" s="48">
        <v>0.39</v>
      </c>
      <c r="AC30" s="37">
        <v>101</v>
      </c>
      <c r="AD30" s="38">
        <v>7.96</v>
      </c>
      <c r="AE30" s="38">
        <v>22.9</v>
      </c>
      <c r="AF30" s="37" t="s">
        <v>5</v>
      </c>
      <c r="AG30" s="39">
        <v>42797</v>
      </c>
      <c r="AH30" s="40">
        <v>100</v>
      </c>
      <c r="AI30" s="48">
        <v>0.40600000000000003</v>
      </c>
      <c r="AJ30" s="41">
        <v>101</v>
      </c>
      <c r="AK30" s="42">
        <v>8.02</v>
      </c>
      <c r="AL30" s="42">
        <v>24</v>
      </c>
      <c r="AM30" s="41">
        <v>128.1</v>
      </c>
      <c r="AN30" s="44">
        <f t="shared" si="0"/>
        <v>-72.400000000000006</v>
      </c>
      <c r="AO30" s="46">
        <v>-0.105956421</v>
      </c>
      <c r="AP30" s="46">
        <f t="shared" si="1"/>
        <v>-10.595642099999999</v>
      </c>
      <c r="AQ30" s="40">
        <v>100</v>
      </c>
      <c r="AR30">
        <f t="shared" si="2"/>
        <v>-6.3789868667917471E-2</v>
      </c>
      <c r="AS30">
        <f t="shared" si="3"/>
        <v>0.17434869739478942</v>
      </c>
      <c r="AT30">
        <f t="shared" si="4"/>
        <v>-0.33447098976109213</v>
      </c>
      <c r="AU30">
        <f t="shared" si="5"/>
        <v>4.1025641025641102E-2</v>
      </c>
      <c r="AV30" s="45">
        <f t="shared" si="6"/>
        <v>-6.5778826329021323E-2</v>
      </c>
    </row>
    <row r="31" spans="1:48" x14ac:dyDescent="0.2">
      <c r="A31" s="21">
        <v>30</v>
      </c>
      <c r="B31" s="21" t="s">
        <v>7</v>
      </c>
      <c r="C31" s="22">
        <v>100</v>
      </c>
      <c r="D31" s="21">
        <v>8.82</v>
      </c>
      <c r="E31" s="21">
        <v>0.36199999999999999</v>
      </c>
      <c r="F31" s="23">
        <v>42793</v>
      </c>
      <c r="G31" s="48">
        <v>0.59199999999999997</v>
      </c>
      <c r="H31" s="24">
        <v>99</v>
      </c>
      <c r="I31" s="25">
        <v>8.01</v>
      </c>
      <c r="J31" s="26">
        <v>23.8</v>
      </c>
      <c r="K31" s="24">
        <v>141.6</v>
      </c>
      <c r="L31" s="27">
        <v>42794</v>
      </c>
      <c r="M31" s="28">
        <v>100</v>
      </c>
      <c r="N31" s="48">
        <v>0.53900000000000003</v>
      </c>
      <c r="O31" s="29">
        <v>98</v>
      </c>
      <c r="P31" s="30">
        <v>7.88</v>
      </c>
      <c r="Q31" s="30" t="s">
        <v>5</v>
      </c>
      <c r="R31" s="29" t="s">
        <v>5</v>
      </c>
      <c r="S31" s="31">
        <v>42795</v>
      </c>
      <c r="T31" s="32">
        <v>100</v>
      </c>
      <c r="U31" s="48">
        <v>0.51500000000000001</v>
      </c>
      <c r="V31" s="33">
        <v>100</v>
      </c>
      <c r="W31" s="34">
        <v>8</v>
      </c>
      <c r="X31" s="34">
        <v>25.8</v>
      </c>
      <c r="Y31" s="33" t="s">
        <v>5</v>
      </c>
      <c r="Z31" s="35">
        <v>42796</v>
      </c>
      <c r="AA31" s="36">
        <v>100</v>
      </c>
      <c r="AB31" s="48">
        <v>0.53600000000000003</v>
      </c>
      <c r="AC31" s="37">
        <v>101</v>
      </c>
      <c r="AD31" s="38">
        <v>7.99</v>
      </c>
      <c r="AE31" s="38">
        <v>24.4</v>
      </c>
      <c r="AF31" s="37" t="s">
        <v>5</v>
      </c>
      <c r="AG31" s="39">
        <v>42797</v>
      </c>
      <c r="AH31" s="40">
        <v>100</v>
      </c>
      <c r="AI31" s="48">
        <v>0.55700000000000005</v>
      </c>
      <c r="AJ31" s="41">
        <v>103</v>
      </c>
      <c r="AK31" s="42">
        <v>8.02</v>
      </c>
      <c r="AL31" s="42">
        <v>24.8</v>
      </c>
      <c r="AM31" s="41">
        <v>93.3</v>
      </c>
      <c r="AN31" s="44">
        <f t="shared" si="0"/>
        <v>-48.3</v>
      </c>
      <c r="AO31" s="46">
        <v>-9.9041893000000006E-2</v>
      </c>
      <c r="AP31" s="46">
        <f t="shared" si="1"/>
        <v>-9.9041893000000005</v>
      </c>
      <c r="AQ31" s="40">
        <v>100</v>
      </c>
      <c r="AR31">
        <f t="shared" si="2"/>
        <v>-8.9527027027026973E-2</v>
      </c>
      <c r="AS31">
        <f t="shared" si="3"/>
        <v>-4.4526901669758812E-2</v>
      </c>
      <c r="AT31">
        <f t="shared" si="4"/>
        <v>4.0776699029126284E-2</v>
      </c>
      <c r="AU31">
        <f t="shared" si="5"/>
        <v>3.917910447761197E-2</v>
      </c>
      <c r="AV31" s="45">
        <f t="shared" si="6"/>
        <v>-1.511987796981773E-2</v>
      </c>
    </row>
    <row r="32" spans="1:48" x14ac:dyDescent="0.2">
      <c r="A32" s="21">
        <v>31</v>
      </c>
      <c r="B32" s="21" t="s">
        <v>7</v>
      </c>
      <c r="C32" s="22">
        <v>90</v>
      </c>
      <c r="D32" s="21">
        <v>8.82</v>
      </c>
      <c r="E32" s="21">
        <v>0.36199999999999999</v>
      </c>
      <c r="F32" s="23">
        <v>42793</v>
      </c>
      <c r="G32" s="48">
        <v>0.66200000000000003</v>
      </c>
      <c r="H32" s="24">
        <v>90</v>
      </c>
      <c r="I32" s="25">
        <v>8.02</v>
      </c>
      <c r="J32" s="26">
        <v>23.9</v>
      </c>
      <c r="K32" s="24">
        <v>213.7</v>
      </c>
      <c r="L32" s="27">
        <v>42794</v>
      </c>
      <c r="M32" s="28">
        <v>90</v>
      </c>
      <c r="N32" s="48">
        <v>0.63</v>
      </c>
      <c r="O32" s="29">
        <v>91</v>
      </c>
      <c r="P32" s="30">
        <v>7.96</v>
      </c>
      <c r="Q32" s="30" t="s">
        <v>5</v>
      </c>
      <c r="R32" s="29" t="s">
        <v>5</v>
      </c>
      <c r="S32" s="31">
        <v>42795</v>
      </c>
      <c r="T32" s="32">
        <v>90</v>
      </c>
      <c r="U32" s="48">
        <v>0.55100000000000005</v>
      </c>
      <c r="V32" s="33">
        <v>92</v>
      </c>
      <c r="W32" s="34">
        <v>8.02</v>
      </c>
      <c r="X32" s="34">
        <v>23.9</v>
      </c>
      <c r="Y32" s="33" t="s">
        <v>5</v>
      </c>
      <c r="Z32" s="35">
        <v>42796</v>
      </c>
      <c r="AA32" s="36">
        <v>90</v>
      </c>
      <c r="AB32" s="48">
        <v>0.63300000000000001</v>
      </c>
      <c r="AC32" s="37">
        <v>89</v>
      </c>
      <c r="AD32" s="38">
        <v>8.0399999999999991</v>
      </c>
      <c r="AE32" s="38">
        <v>22.9</v>
      </c>
      <c r="AF32" s="37" t="s">
        <v>5</v>
      </c>
      <c r="AG32" s="39">
        <v>42797</v>
      </c>
      <c r="AH32" s="40">
        <v>90</v>
      </c>
      <c r="AI32" s="48">
        <v>0.65500000000000003</v>
      </c>
      <c r="AJ32" s="41">
        <v>91</v>
      </c>
      <c r="AK32" s="42">
        <v>8.0500000000000007</v>
      </c>
      <c r="AL32" s="42">
        <v>23.6</v>
      </c>
      <c r="AM32" s="41">
        <v>188.1</v>
      </c>
      <c r="AN32" s="44">
        <f t="shared" si="0"/>
        <v>-25.599999999999994</v>
      </c>
      <c r="AO32" s="46">
        <v>-3.1396423E-2</v>
      </c>
      <c r="AP32" s="46">
        <f t="shared" si="1"/>
        <v>-3.1396422999999998</v>
      </c>
      <c r="AQ32" s="40">
        <v>90</v>
      </c>
      <c r="AR32">
        <f t="shared" si="2"/>
        <v>-4.8338368580060465E-2</v>
      </c>
      <c r="AS32">
        <f t="shared" si="3"/>
        <v>-0.12539682539682528</v>
      </c>
      <c r="AT32">
        <f t="shared" si="4"/>
        <v>0.14882032667876577</v>
      </c>
      <c r="AU32">
        <f t="shared" si="5"/>
        <v>3.4755134281200695E-2</v>
      </c>
      <c r="AV32" s="45">
        <f t="shared" si="6"/>
        <v>-2.6540518357289766E-3</v>
      </c>
    </row>
    <row r="33" spans="1:48" x14ac:dyDescent="0.2">
      <c r="A33" s="21">
        <v>32</v>
      </c>
      <c r="B33" s="21" t="s">
        <v>7</v>
      </c>
      <c r="C33" s="22">
        <v>90</v>
      </c>
      <c r="D33" s="21">
        <v>8.82</v>
      </c>
      <c r="E33" s="21">
        <v>0.36199999999999999</v>
      </c>
      <c r="F33" s="23">
        <v>42793</v>
      </c>
      <c r="G33" s="48">
        <v>0.61</v>
      </c>
      <c r="H33" s="24">
        <v>90</v>
      </c>
      <c r="I33" s="25">
        <v>8.0399999999999991</v>
      </c>
      <c r="J33" s="26">
        <v>23.8</v>
      </c>
      <c r="K33" s="24">
        <v>122.3</v>
      </c>
      <c r="L33" s="27">
        <v>42794</v>
      </c>
      <c r="M33" s="28">
        <v>90</v>
      </c>
      <c r="N33" s="48">
        <v>0.68500000000000005</v>
      </c>
      <c r="O33" s="29">
        <v>86</v>
      </c>
      <c r="P33" s="30">
        <v>7.92</v>
      </c>
      <c r="Q33" s="30" t="s">
        <v>5</v>
      </c>
      <c r="R33" s="29" t="s">
        <v>5</v>
      </c>
      <c r="S33" s="31">
        <v>42795</v>
      </c>
      <c r="T33" s="32">
        <v>90</v>
      </c>
      <c r="U33" s="48">
        <v>0.62</v>
      </c>
      <c r="V33" s="33">
        <v>92</v>
      </c>
      <c r="W33" s="34">
        <v>8</v>
      </c>
      <c r="X33" s="34">
        <v>26.1</v>
      </c>
      <c r="Y33" s="33" t="s">
        <v>5</v>
      </c>
      <c r="Z33" s="35">
        <v>42796</v>
      </c>
      <c r="AA33" s="36">
        <v>90</v>
      </c>
      <c r="AB33" s="48">
        <v>0.60799999999999998</v>
      </c>
      <c r="AC33" s="37">
        <v>88</v>
      </c>
      <c r="AD33" s="38">
        <v>7.98</v>
      </c>
      <c r="AE33" s="38">
        <v>24.7</v>
      </c>
      <c r="AF33" s="37" t="s">
        <v>5</v>
      </c>
      <c r="AG33" s="39">
        <v>42797</v>
      </c>
      <c r="AH33" s="40">
        <v>90</v>
      </c>
      <c r="AI33" s="48">
        <v>0.623</v>
      </c>
      <c r="AJ33" s="41">
        <v>90</v>
      </c>
      <c r="AK33" s="42">
        <v>8.0299999999999994</v>
      </c>
      <c r="AL33" s="42">
        <v>25.2</v>
      </c>
      <c r="AM33" s="41">
        <v>116.8</v>
      </c>
      <c r="AN33" s="44">
        <f t="shared" si="0"/>
        <v>-5.5</v>
      </c>
      <c r="AO33" s="46">
        <v>-1.1437581E-2</v>
      </c>
      <c r="AP33" s="46">
        <f t="shared" si="1"/>
        <v>-1.1437581000000001</v>
      </c>
      <c r="AQ33" s="40">
        <v>90</v>
      </c>
      <c r="AR33">
        <f t="shared" si="2"/>
        <v>0.12295081967213117</v>
      </c>
      <c r="AS33">
        <f t="shared" si="3"/>
        <v>-9.4890510948905216E-2</v>
      </c>
      <c r="AT33">
        <f t="shared" si="4"/>
        <v>-1.9354838709677469E-2</v>
      </c>
      <c r="AU33">
        <f t="shared" si="5"/>
        <v>2.4671052631578982E-2</v>
      </c>
      <c r="AV33" s="45">
        <f t="shared" si="6"/>
        <v>5.2858112715885586E-3</v>
      </c>
    </row>
    <row r="34" spans="1:48" x14ac:dyDescent="0.2">
      <c r="A34" s="21">
        <v>33</v>
      </c>
      <c r="B34" s="21" t="s">
        <v>7</v>
      </c>
      <c r="C34" s="22">
        <v>90</v>
      </c>
      <c r="D34" s="21">
        <v>8.82</v>
      </c>
      <c r="E34" s="21">
        <v>0.36199999999999999</v>
      </c>
      <c r="F34" s="23">
        <v>42793</v>
      </c>
      <c r="G34" s="48">
        <v>0.66600000000000004</v>
      </c>
      <c r="H34" s="24">
        <v>90</v>
      </c>
      <c r="I34" s="25">
        <v>8.0299999999999994</v>
      </c>
      <c r="J34" s="26">
        <v>23.7</v>
      </c>
      <c r="K34" s="24">
        <v>225</v>
      </c>
      <c r="L34" s="27">
        <v>42794</v>
      </c>
      <c r="M34" s="28">
        <v>90</v>
      </c>
      <c r="N34" s="50">
        <v>0.64900000000000002</v>
      </c>
      <c r="O34" s="29">
        <v>91</v>
      </c>
      <c r="P34" s="30">
        <v>7.97</v>
      </c>
      <c r="Q34" s="30" t="s">
        <v>5</v>
      </c>
      <c r="R34" s="29" t="s">
        <v>5</v>
      </c>
      <c r="S34" s="31">
        <v>42795</v>
      </c>
      <c r="T34" s="32">
        <v>90</v>
      </c>
      <c r="U34" s="48">
        <v>0.67</v>
      </c>
      <c r="V34" s="33">
        <v>91</v>
      </c>
      <c r="W34" s="34">
        <v>8.0500000000000007</v>
      </c>
      <c r="X34" s="34">
        <v>24.2</v>
      </c>
      <c r="Y34" s="33" t="s">
        <v>5</v>
      </c>
      <c r="Z34" s="35">
        <v>42796</v>
      </c>
      <c r="AA34" s="36">
        <v>90</v>
      </c>
      <c r="AB34" s="48">
        <v>0.63100000000000001</v>
      </c>
      <c r="AC34" s="37">
        <v>90</v>
      </c>
      <c r="AD34" s="38">
        <v>8.0299999999999994</v>
      </c>
      <c r="AE34" s="38">
        <v>22.7</v>
      </c>
      <c r="AF34" s="37" t="s">
        <v>5</v>
      </c>
      <c r="AG34" s="39">
        <v>42797</v>
      </c>
      <c r="AH34" s="40">
        <v>90</v>
      </c>
      <c r="AI34" s="48">
        <v>0.64</v>
      </c>
      <c r="AJ34" s="41">
        <v>92</v>
      </c>
      <c r="AK34" s="42">
        <v>8.0399999999999991</v>
      </c>
      <c r="AL34" s="42">
        <v>23.8</v>
      </c>
      <c r="AM34" s="41">
        <v>194.5</v>
      </c>
      <c r="AN34" s="44">
        <f t="shared" ref="AN34:AN65" si="7">AM34-K34</f>
        <v>-30.5</v>
      </c>
      <c r="AO34" s="46">
        <v>-3.5761935000000002E-2</v>
      </c>
      <c r="AP34" s="46">
        <f t="shared" si="1"/>
        <v>-3.5761935</v>
      </c>
      <c r="AQ34" s="40">
        <v>90</v>
      </c>
      <c r="AR34">
        <f t="shared" si="2"/>
        <v>-2.5525525525525561E-2</v>
      </c>
      <c r="AS34">
        <f t="shared" si="3"/>
        <v>3.2357473035439233E-2</v>
      </c>
      <c r="AT34">
        <f t="shared" si="4"/>
        <v>-5.8208955223880698E-2</v>
      </c>
      <c r="AU34">
        <f t="shared" si="5"/>
        <v>1.4263074484944571E-2</v>
      </c>
      <c r="AV34" s="45">
        <f t="shared" si="6"/>
        <v>-9.9059828522628512E-3</v>
      </c>
    </row>
    <row r="35" spans="1:48" x14ac:dyDescent="0.2">
      <c r="A35" s="21">
        <v>34</v>
      </c>
      <c r="B35" s="21" t="s">
        <v>7</v>
      </c>
      <c r="C35" s="22">
        <v>90</v>
      </c>
      <c r="D35" s="21">
        <v>8.82</v>
      </c>
      <c r="E35" s="21">
        <v>0.36199999999999999</v>
      </c>
      <c r="F35" s="23">
        <v>42793</v>
      </c>
      <c r="G35" s="48">
        <v>0.66600000000000004</v>
      </c>
      <c r="H35" s="24">
        <v>90</v>
      </c>
      <c r="I35" s="25">
        <v>8.01</v>
      </c>
      <c r="J35" s="26">
        <v>23.7</v>
      </c>
      <c r="K35" s="24">
        <v>162.30000000000001</v>
      </c>
      <c r="L35" s="27">
        <v>42794</v>
      </c>
      <c r="M35" s="28">
        <v>90</v>
      </c>
      <c r="N35" s="48">
        <v>0.55300000000000005</v>
      </c>
      <c r="O35" s="29">
        <v>89</v>
      </c>
      <c r="P35" s="30">
        <v>7.92</v>
      </c>
      <c r="Q35" s="30" t="s">
        <v>5</v>
      </c>
      <c r="R35" s="29" t="s">
        <v>5</v>
      </c>
      <c r="S35" s="31">
        <v>42795</v>
      </c>
      <c r="T35" s="32">
        <v>90</v>
      </c>
      <c r="U35" s="48">
        <v>0.63500000000000001</v>
      </c>
      <c r="V35" s="33">
        <v>92</v>
      </c>
      <c r="W35" s="34">
        <v>7.97</v>
      </c>
      <c r="X35" s="34">
        <v>26</v>
      </c>
      <c r="Y35" s="33" t="s">
        <v>5</v>
      </c>
      <c r="Z35" s="35">
        <v>42796</v>
      </c>
      <c r="AA35" s="36">
        <v>90</v>
      </c>
      <c r="AB35" s="48">
        <v>0.59099999999999997</v>
      </c>
      <c r="AC35" s="37">
        <v>89</v>
      </c>
      <c r="AD35" s="38">
        <v>7.83</v>
      </c>
      <c r="AE35" s="38">
        <v>24.5</v>
      </c>
      <c r="AF35" s="37" t="s">
        <v>5</v>
      </c>
      <c r="AG35" s="39">
        <v>42797</v>
      </c>
      <c r="AH35" s="40">
        <v>90</v>
      </c>
      <c r="AI35" s="48">
        <v>0.63400000000000001</v>
      </c>
      <c r="AJ35" s="41">
        <v>92</v>
      </c>
      <c r="AK35" s="42">
        <v>7.88</v>
      </c>
      <c r="AL35" s="42">
        <v>25.5</v>
      </c>
      <c r="AM35" s="41">
        <v>81.2</v>
      </c>
      <c r="AN35" s="44">
        <f t="shared" si="7"/>
        <v>-81.100000000000009</v>
      </c>
      <c r="AO35" s="46">
        <v>-0.15897408699999999</v>
      </c>
      <c r="AP35" s="46">
        <f t="shared" si="1"/>
        <v>-15.897408699999998</v>
      </c>
      <c r="AQ35" s="40">
        <v>90</v>
      </c>
      <c r="AR35">
        <f t="shared" si="2"/>
        <v>-0.16966966966966968</v>
      </c>
      <c r="AS35">
        <f t="shared" si="3"/>
        <v>0.1482820976491861</v>
      </c>
      <c r="AT35">
        <f t="shared" si="4"/>
        <v>-6.929133858267722E-2</v>
      </c>
      <c r="AU35">
        <f t="shared" si="5"/>
        <v>7.275803722504226E-2</v>
      </c>
      <c r="AV35" s="45">
        <f t="shared" si="6"/>
        <v>-1.2234718732592853E-2</v>
      </c>
    </row>
    <row r="36" spans="1:48" x14ac:dyDescent="0.2">
      <c r="A36" s="21">
        <v>35</v>
      </c>
      <c r="B36" s="21" t="s">
        <v>7</v>
      </c>
      <c r="C36" s="22">
        <v>90</v>
      </c>
      <c r="D36" s="21">
        <v>8.82</v>
      </c>
      <c r="E36" s="21">
        <v>0.36199999999999999</v>
      </c>
      <c r="F36" s="23">
        <v>42793</v>
      </c>
      <c r="G36" s="48">
        <v>0.58399999999999996</v>
      </c>
      <c r="H36" s="24">
        <v>90</v>
      </c>
      <c r="I36" s="25">
        <v>8.02</v>
      </c>
      <c r="J36" s="26">
        <v>23.7</v>
      </c>
      <c r="K36" s="24">
        <v>182.6</v>
      </c>
      <c r="L36" s="27">
        <v>42794</v>
      </c>
      <c r="M36" s="28">
        <v>90</v>
      </c>
      <c r="N36" s="48">
        <v>0.59599999999999997</v>
      </c>
      <c r="O36" s="29">
        <v>90</v>
      </c>
      <c r="P36" s="30">
        <v>7.92</v>
      </c>
      <c r="Q36" s="30" t="s">
        <v>5</v>
      </c>
      <c r="R36" s="29" t="s">
        <v>5</v>
      </c>
      <c r="S36" s="31">
        <v>42795</v>
      </c>
      <c r="T36" s="32">
        <v>90</v>
      </c>
      <c r="U36" s="48">
        <v>0.58599999999999997</v>
      </c>
      <c r="V36" s="33">
        <v>92</v>
      </c>
      <c r="W36" s="34">
        <v>8.06</v>
      </c>
      <c r="X36" s="34">
        <v>25.8</v>
      </c>
      <c r="Y36" s="33" t="s">
        <v>5</v>
      </c>
      <c r="Z36" s="35">
        <v>42796</v>
      </c>
      <c r="AA36" s="36">
        <v>90</v>
      </c>
      <c r="AB36" s="48">
        <v>0.55800000000000005</v>
      </c>
      <c r="AC36" s="37">
        <v>89</v>
      </c>
      <c r="AD36" s="38">
        <v>8.0500000000000007</v>
      </c>
      <c r="AE36" s="38">
        <v>24.1</v>
      </c>
      <c r="AF36" s="37" t="s">
        <v>5</v>
      </c>
      <c r="AG36" s="39">
        <v>42797</v>
      </c>
      <c r="AH36" s="40">
        <v>90</v>
      </c>
      <c r="AI36" s="48">
        <v>0.61299999999999999</v>
      </c>
      <c r="AJ36" s="41">
        <v>90</v>
      </c>
      <c r="AK36" s="42">
        <v>8.0500000000000007</v>
      </c>
      <c r="AL36" s="42">
        <v>24.8</v>
      </c>
      <c r="AM36" s="41">
        <v>156.4</v>
      </c>
      <c r="AN36" s="44">
        <f t="shared" si="7"/>
        <v>-26.199999999999989</v>
      </c>
      <c r="AO36" s="46">
        <v>-3.7980237E-2</v>
      </c>
      <c r="AP36" s="46">
        <f t="shared" si="1"/>
        <v>-3.7980236999999999</v>
      </c>
      <c r="AQ36" s="40">
        <v>90</v>
      </c>
      <c r="AR36">
        <f t="shared" si="2"/>
        <v>2.0547945205479534E-2</v>
      </c>
      <c r="AS36">
        <f t="shared" si="3"/>
        <v>-1.6778523489932917E-2</v>
      </c>
      <c r="AT36">
        <f t="shared" si="4"/>
        <v>-4.778156996587013E-2</v>
      </c>
      <c r="AU36">
        <f t="shared" si="5"/>
        <v>9.8566308243727585E-2</v>
      </c>
      <c r="AV36" s="45">
        <f t="shared" si="6"/>
        <v>1.2189684195168304E-2</v>
      </c>
    </row>
    <row r="37" spans="1:48" x14ac:dyDescent="0.2">
      <c r="A37" s="21">
        <v>36</v>
      </c>
      <c r="B37" s="21" t="s">
        <v>7</v>
      </c>
      <c r="C37" s="22">
        <v>80</v>
      </c>
      <c r="D37" s="21">
        <v>8.82</v>
      </c>
      <c r="E37" s="21">
        <v>0.36199999999999999</v>
      </c>
      <c r="F37" s="23">
        <v>42793</v>
      </c>
      <c r="G37" s="48">
        <v>0.66900000000000004</v>
      </c>
      <c r="H37" s="24">
        <v>80</v>
      </c>
      <c r="I37" s="25">
        <v>8.0500000000000007</v>
      </c>
      <c r="J37" s="26">
        <v>24</v>
      </c>
      <c r="K37" s="24">
        <v>187.4</v>
      </c>
      <c r="L37" s="27">
        <v>42794</v>
      </c>
      <c r="M37" s="28">
        <v>80</v>
      </c>
      <c r="N37" s="48">
        <v>0.67900000000000005</v>
      </c>
      <c r="O37" s="29">
        <v>78</v>
      </c>
      <c r="P37" s="30">
        <v>7.91</v>
      </c>
      <c r="Q37" s="30" t="s">
        <v>5</v>
      </c>
      <c r="R37" s="29" t="s">
        <v>5</v>
      </c>
      <c r="S37" s="31">
        <v>42795</v>
      </c>
      <c r="T37" s="32">
        <v>80</v>
      </c>
      <c r="U37" s="48">
        <v>0.72</v>
      </c>
      <c r="V37" s="33">
        <v>81</v>
      </c>
      <c r="W37" s="34">
        <v>8.01</v>
      </c>
      <c r="X37" s="34">
        <v>25.8</v>
      </c>
      <c r="Y37" s="33" t="s">
        <v>5</v>
      </c>
      <c r="Z37" s="35">
        <v>42796</v>
      </c>
      <c r="AA37" s="36">
        <v>80</v>
      </c>
      <c r="AB37" s="48">
        <v>0.67400000000000004</v>
      </c>
      <c r="AC37" s="37">
        <v>80</v>
      </c>
      <c r="AD37" s="38">
        <v>8.01</v>
      </c>
      <c r="AE37" s="38">
        <v>24.5</v>
      </c>
      <c r="AF37" s="37" t="s">
        <v>5</v>
      </c>
      <c r="AG37" s="39">
        <v>42797</v>
      </c>
      <c r="AH37" s="40">
        <v>80</v>
      </c>
      <c r="AI37" s="48">
        <v>0.71199999999999997</v>
      </c>
      <c r="AJ37" s="41">
        <v>82</v>
      </c>
      <c r="AK37" s="42">
        <v>8.06</v>
      </c>
      <c r="AL37" s="42">
        <v>25</v>
      </c>
      <c r="AM37" s="41">
        <v>190.5</v>
      </c>
      <c r="AN37" s="44">
        <f t="shared" si="7"/>
        <v>3.0999999999999943</v>
      </c>
      <c r="AO37" s="46">
        <v>4.11013E-3</v>
      </c>
      <c r="AP37" s="46">
        <f t="shared" si="1"/>
        <v>0.41101300000000002</v>
      </c>
      <c r="AQ37" s="40">
        <v>80</v>
      </c>
      <c r="AR37">
        <f t="shared" si="2"/>
        <v>1.4947683109118204E-2</v>
      </c>
      <c r="AS37">
        <f t="shared" si="3"/>
        <v>6.0382916053018931E-2</v>
      </c>
      <c r="AT37">
        <f t="shared" si="4"/>
        <v>-6.3888888888888773E-2</v>
      </c>
      <c r="AU37">
        <f t="shared" si="5"/>
        <v>5.6379821958456811E-2</v>
      </c>
      <c r="AV37" s="45">
        <f t="shared" si="6"/>
        <v>1.5695361164075994E-2</v>
      </c>
    </row>
    <row r="38" spans="1:48" x14ac:dyDescent="0.2">
      <c r="A38" s="21">
        <v>37</v>
      </c>
      <c r="B38" s="21" t="s">
        <v>7</v>
      </c>
      <c r="C38" s="22">
        <v>80</v>
      </c>
      <c r="D38" s="21">
        <v>8.82</v>
      </c>
      <c r="E38" s="21">
        <v>0.36199999999999999</v>
      </c>
      <c r="F38" s="23">
        <v>42793</v>
      </c>
      <c r="G38" s="48">
        <v>0.629</v>
      </c>
      <c r="H38" s="24">
        <v>80</v>
      </c>
      <c r="I38" s="25">
        <v>8.0500000000000007</v>
      </c>
      <c r="J38" s="26">
        <v>23.9</v>
      </c>
      <c r="K38" s="24">
        <v>105.7</v>
      </c>
      <c r="L38" s="27">
        <v>42794</v>
      </c>
      <c r="M38" s="28">
        <v>80</v>
      </c>
      <c r="N38" s="48">
        <v>0.69099999999999995</v>
      </c>
      <c r="O38" s="29">
        <v>80</v>
      </c>
      <c r="P38" s="30">
        <v>7.92</v>
      </c>
      <c r="Q38" s="30" t="s">
        <v>5</v>
      </c>
      <c r="R38" s="29" t="s">
        <v>5</v>
      </c>
      <c r="S38" s="31">
        <v>42795</v>
      </c>
      <c r="T38" s="32">
        <v>80</v>
      </c>
      <c r="U38" s="48">
        <v>0.63800000000000001</v>
      </c>
      <c r="V38" s="33">
        <v>80</v>
      </c>
      <c r="W38" s="34">
        <v>8.07</v>
      </c>
      <c r="X38" s="34">
        <v>25.1</v>
      </c>
      <c r="Y38" s="33" t="s">
        <v>5</v>
      </c>
      <c r="Z38" s="35">
        <v>42796</v>
      </c>
      <c r="AA38" s="36">
        <v>80</v>
      </c>
      <c r="AB38" s="48">
        <v>0.69699999999999995</v>
      </c>
      <c r="AC38" s="37">
        <v>79</v>
      </c>
      <c r="AD38" s="38">
        <v>8.08</v>
      </c>
      <c r="AE38" s="38">
        <v>23.2</v>
      </c>
      <c r="AF38" s="37" t="s">
        <v>5</v>
      </c>
      <c r="AG38" s="39">
        <v>42797</v>
      </c>
      <c r="AH38" s="40">
        <v>80</v>
      </c>
      <c r="AI38" s="48">
        <v>0.71599999999999997</v>
      </c>
      <c r="AJ38" s="41">
        <v>82</v>
      </c>
      <c r="AK38" s="42">
        <v>8.14</v>
      </c>
      <c r="AL38" s="42">
        <v>24.5</v>
      </c>
      <c r="AM38" s="41">
        <v>190.5</v>
      </c>
      <c r="AN38" s="44">
        <f t="shared" si="7"/>
        <v>84.8</v>
      </c>
      <c r="AO38" s="46">
        <v>0.15865728900000001</v>
      </c>
      <c r="AP38" s="46">
        <f t="shared" si="1"/>
        <v>15.865728900000001</v>
      </c>
      <c r="AQ38" s="40">
        <v>80</v>
      </c>
      <c r="AR38">
        <f t="shared" si="2"/>
        <v>9.856915739268679E-2</v>
      </c>
      <c r="AS38">
        <f t="shared" si="3"/>
        <v>-7.6700434153400776E-2</v>
      </c>
      <c r="AT38">
        <f t="shared" si="4"/>
        <v>9.2476489028213038E-2</v>
      </c>
      <c r="AU38">
        <f t="shared" si="5"/>
        <v>2.7259684361549574E-2</v>
      </c>
      <c r="AV38" s="45">
        <f t="shared" si="6"/>
        <v>3.2917401965078641E-2</v>
      </c>
    </row>
    <row r="39" spans="1:48" x14ac:dyDescent="0.2">
      <c r="A39" s="21">
        <v>38</v>
      </c>
      <c r="B39" s="21" t="s">
        <v>7</v>
      </c>
      <c r="C39" s="22">
        <v>80</v>
      </c>
      <c r="D39" s="21">
        <v>8.82</v>
      </c>
      <c r="E39" s="21">
        <v>0.36199999999999999</v>
      </c>
      <c r="F39" s="23">
        <v>42793</v>
      </c>
      <c r="G39" s="48">
        <v>0.65500000000000003</v>
      </c>
      <c r="H39" s="24">
        <v>80</v>
      </c>
      <c r="I39" s="25">
        <v>8.06</v>
      </c>
      <c r="J39" s="26">
        <v>23.9</v>
      </c>
      <c r="K39" s="24">
        <v>161.4</v>
      </c>
      <c r="L39" s="27">
        <v>42794</v>
      </c>
      <c r="M39" s="28">
        <v>80</v>
      </c>
      <c r="N39" s="48">
        <v>0.63600000000000001</v>
      </c>
      <c r="O39" s="29">
        <v>80</v>
      </c>
      <c r="P39" s="30">
        <v>7.85</v>
      </c>
      <c r="Q39" s="30" t="s">
        <v>5</v>
      </c>
      <c r="R39" s="29" t="s">
        <v>5</v>
      </c>
      <c r="S39" s="31">
        <v>42795</v>
      </c>
      <c r="T39" s="32">
        <v>80</v>
      </c>
      <c r="U39" s="48">
        <v>0.70899999999999996</v>
      </c>
      <c r="V39" s="33">
        <v>80</v>
      </c>
      <c r="W39" s="34">
        <v>7.94</v>
      </c>
      <c r="X39" s="34">
        <v>25.6</v>
      </c>
      <c r="Y39" s="33" t="s">
        <v>5</v>
      </c>
      <c r="Z39" s="35">
        <v>42796</v>
      </c>
      <c r="AA39" s="36">
        <v>80</v>
      </c>
      <c r="AB39" s="48">
        <v>0.65300000000000002</v>
      </c>
      <c r="AC39" s="37">
        <v>79</v>
      </c>
      <c r="AD39" s="38">
        <v>8.0399999999999991</v>
      </c>
      <c r="AE39" s="38">
        <v>24.3</v>
      </c>
      <c r="AF39" s="37" t="s">
        <v>5</v>
      </c>
      <c r="AG39" s="39">
        <v>42797</v>
      </c>
      <c r="AH39" s="40">
        <v>80</v>
      </c>
      <c r="AI39" s="48">
        <v>0.65900000000000003</v>
      </c>
      <c r="AJ39" s="41">
        <v>80</v>
      </c>
      <c r="AK39" s="42">
        <v>8.07</v>
      </c>
      <c r="AL39" s="42">
        <v>24.9</v>
      </c>
      <c r="AM39" s="41">
        <v>161.6</v>
      </c>
      <c r="AN39" s="44">
        <f t="shared" si="7"/>
        <v>0.19999999999998863</v>
      </c>
      <c r="AO39" s="46">
        <v>3.0964499999999999E-4</v>
      </c>
      <c r="AP39" s="46">
        <f t="shared" si="1"/>
        <v>3.0964499999999999E-2</v>
      </c>
      <c r="AQ39" s="40">
        <v>80</v>
      </c>
      <c r="AR39">
        <f t="shared" si="2"/>
        <v>-2.9007633587786241E-2</v>
      </c>
      <c r="AS39">
        <f t="shared" si="3"/>
        <v>0.1147798742138364</v>
      </c>
      <c r="AT39">
        <f t="shared" si="4"/>
        <v>-7.8984485190408904E-2</v>
      </c>
      <c r="AU39">
        <f t="shared" si="5"/>
        <v>9.1883614088821286E-3</v>
      </c>
      <c r="AV39" s="45">
        <f t="shared" si="6"/>
        <v>1.5232336604606989E-3</v>
      </c>
    </row>
    <row r="40" spans="1:48" x14ac:dyDescent="0.2">
      <c r="A40" s="21">
        <v>39</v>
      </c>
      <c r="B40" s="21" t="s">
        <v>7</v>
      </c>
      <c r="C40" s="22">
        <v>80</v>
      </c>
      <c r="D40" s="21">
        <v>8.82</v>
      </c>
      <c r="E40" s="21">
        <v>0.36199999999999999</v>
      </c>
      <c r="F40" s="23">
        <v>42793</v>
      </c>
      <c r="G40" s="48">
        <v>0.61399999999999999</v>
      </c>
      <c r="H40" s="24">
        <v>80</v>
      </c>
      <c r="I40" s="25">
        <v>8.0500000000000007</v>
      </c>
      <c r="J40" s="26">
        <v>23.9</v>
      </c>
      <c r="K40" s="24">
        <v>120.8</v>
      </c>
      <c r="L40" s="27">
        <v>42794</v>
      </c>
      <c r="M40" s="28">
        <v>80</v>
      </c>
      <c r="N40" s="48">
        <v>0.64400000000000002</v>
      </c>
      <c r="O40" s="29">
        <v>83</v>
      </c>
      <c r="P40" s="30">
        <v>7.96</v>
      </c>
      <c r="Q40" s="30" t="s">
        <v>5</v>
      </c>
      <c r="R40" s="29" t="s">
        <v>5</v>
      </c>
      <c r="S40" s="31">
        <v>42795</v>
      </c>
      <c r="T40" s="32">
        <v>80</v>
      </c>
      <c r="U40" s="48">
        <v>0.70899999999999996</v>
      </c>
      <c r="V40" s="33">
        <v>82</v>
      </c>
      <c r="W40" s="34">
        <v>8.08</v>
      </c>
      <c r="X40" s="34">
        <v>23.8</v>
      </c>
      <c r="Y40" s="33" t="s">
        <v>5</v>
      </c>
      <c r="Z40" s="35">
        <v>42796</v>
      </c>
      <c r="AA40" s="36">
        <v>80</v>
      </c>
      <c r="AB40" s="48">
        <v>0.65</v>
      </c>
      <c r="AC40" s="37">
        <v>81</v>
      </c>
      <c r="AD40" s="38">
        <v>8.06</v>
      </c>
      <c r="AE40" s="38">
        <v>22.4</v>
      </c>
      <c r="AF40" s="37" t="s">
        <v>5</v>
      </c>
      <c r="AG40" s="39">
        <v>42797</v>
      </c>
      <c r="AH40" s="40">
        <v>80</v>
      </c>
      <c r="AI40" s="48">
        <v>0.71099999999999997</v>
      </c>
      <c r="AJ40" s="41">
        <v>82</v>
      </c>
      <c r="AK40" s="42">
        <v>8.11</v>
      </c>
      <c r="AL40" s="42">
        <v>23.5</v>
      </c>
      <c r="AM40" s="41">
        <v>121.3</v>
      </c>
      <c r="AN40" s="44">
        <f t="shared" si="7"/>
        <v>0.5</v>
      </c>
      <c r="AO40" s="46">
        <v>1.0331660000000001E-3</v>
      </c>
      <c r="AP40" s="46">
        <f t="shared" si="1"/>
        <v>0.10331660000000001</v>
      </c>
      <c r="AQ40" s="40">
        <v>80</v>
      </c>
      <c r="AR40">
        <f t="shared" si="2"/>
        <v>4.8859934853420217E-2</v>
      </c>
      <c r="AS40">
        <f t="shared" si="3"/>
        <v>0.10093167701863348</v>
      </c>
      <c r="AT40">
        <f t="shared" si="4"/>
        <v>-8.3215796897037952E-2</v>
      </c>
      <c r="AU40">
        <f t="shared" si="5"/>
        <v>9.384615384615369E-2</v>
      </c>
      <c r="AV40" s="45">
        <f t="shared" si="6"/>
        <v>3.734999072299261E-2</v>
      </c>
    </row>
    <row r="41" spans="1:48" x14ac:dyDescent="0.2">
      <c r="A41" s="21">
        <v>40</v>
      </c>
      <c r="B41" s="21" t="s">
        <v>7</v>
      </c>
      <c r="C41" s="22">
        <v>80</v>
      </c>
      <c r="D41" s="21">
        <v>8.82</v>
      </c>
      <c r="E41" s="21">
        <v>0.36199999999999999</v>
      </c>
      <c r="F41" s="23">
        <v>42793</v>
      </c>
      <c r="G41" s="48">
        <v>0.69699999999999995</v>
      </c>
      <c r="H41" s="24">
        <v>80</v>
      </c>
      <c r="I41" s="25">
        <v>8.0500000000000007</v>
      </c>
      <c r="J41" s="26">
        <v>23.8</v>
      </c>
      <c r="K41" s="24">
        <v>205.8</v>
      </c>
      <c r="L41" s="27">
        <v>42794</v>
      </c>
      <c r="M41" s="28">
        <v>80</v>
      </c>
      <c r="N41" s="48">
        <v>0.66800000000000004</v>
      </c>
      <c r="O41" s="29">
        <v>79</v>
      </c>
      <c r="P41" s="30">
        <v>7.85</v>
      </c>
      <c r="Q41" s="30" t="s">
        <v>5</v>
      </c>
      <c r="R41" s="29" t="s">
        <v>5</v>
      </c>
      <c r="S41" s="31">
        <v>42795</v>
      </c>
      <c r="T41" s="32">
        <v>80</v>
      </c>
      <c r="U41" s="48">
        <v>0.70299999999999996</v>
      </c>
      <c r="V41" s="33">
        <v>81</v>
      </c>
      <c r="W41" s="34">
        <v>8.0299999999999994</v>
      </c>
      <c r="X41" s="34">
        <v>26</v>
      </c>
      <c r="Y41" s="33" t="s">
        <v>5</v>
      </c>
      <c r="Z41" s="35">
        <v>42796</v>
      </c>
      <c r="AA41" s="36">
        <v>80</v>
      </c>
      <c r="AB41" s="48">
        <v>0.70499999999999996</v>
      </c>
      <c r="AC41" s="37">
        <v>80</v>
      </c>
      <c r="AD41" s="38">
        <v>8.0299999999999994</v>
      </c>
      <c r="AE41" s="38">
        <v>24.6</v>
      </c>
      <c r="AF41" s="37" t="s">
        <v>5</v>
      </c>
      <c r="AG41" s="39">
        <v>42797</v>
      </c>
      <c r="AH41" s="40">
        <v>80</v>
      </c>
      <c r="AI41" s="48">
        <v>0.72499999999999998</v>
      </c>
      <c r="AJ41" s="41">
        <v>82</v>
      </c>
      <c r="AK41" s="42">
        <v>8.07</v>
      </c>
      <c r="AL41" s="42">
        <v>25.1</v>
      </c>
      <c r="AM41" s="41">
        <v>164.7</v>
      </c>
      <c r="AN41" s="44">
        <f t="shared" si="7"/>
        <v>-41.100000000000023</v>
      </c>
      <c r="AO41" s="46">
        <v>-5.4172237999999998E-2</v>
      </c>
      <c r="AP41" s="46">
        <f t="shared" si="1"/>
        <v>-5.4172237999999995</v>
      </c>
      <c r="AQ41" s="40">
        <v>80</v>
      </c>
      <c r="AR41">
        <f t="shared" si="2"/>
        <v>-4.1606886657101771E-2</v>
      </c>
      <c r="AS41">
        <f t="shared" si="3"/>
        <v>5.2395209580838209E-2</v>
      </c>
      <c r="AT41">
        <f t="shared" si="4"/>
        <v>2.8449502133711668E-3</v>
      </c>
      <c r="AU41">
        <f t="shared" si="5"/>
        <v>2.8368794326241176E-2</v>
      </c>
      <c r="AV41" s="45">
        <f t="shared" si="6"/>
        <v>9.8951979098149678E-3</v>
      </c>
    </row>
    <row r="42" spans="1:48" x14ac:dyDescent="0.2">
      <c r="A42" s="21">
        <v>41</v>
      </c>
      <c r="B42" s="21" t="s">
        <v>7</v>
      </c>
      <c r="C42" s="22">
        <v>70</v>
      </c>
      <c r="D42" s="21">
        <v>8.82</v>
      </c>
      <c r="E42" s="21">
        <v>0.36199999999999999</v>
      </c>
      <c r="F42" s="23">
        <v>42793</v>
      </c>
      <c r="G42" s="48">
        <v>0.66700000000000004</v>
      </c>
      <c r="H42" s="24">
        <v>71</v>
      </c>
      <c r="I42" s="25">
        <v>8.1</v>
      </c>
      <c r="J42" s="26">
        <v>23.7</v>
      </c>
      <c r="K42" s="24">
        <v>167.9</v>
      </c>
      <c r="L42" s="27">
        <v>42794</v>
      </c>
      <c r="M42" s="28">
        <v>70</v>
      </c>
      <c r="N42" s="48">
        <v>0.71899999999999997</v>
      </c>
      <c r="O42" s="29">
        <v>73</v>
      </c>
      <c r="P42" s="30">
        <v>7.98</v>
      </c>
      <c r="Q42" s="30" t="s">
        <v>5</v>
      </c>
      <c r="R42" s="29" t="s">
        <v>5</v>
      </c>
      <c r="S42" s="31">
        <v>42795</v>
      </c>
      <c r="T42" s="32">
        <v>70</v>
      </c>
      <c r="U42" s="48">
        <v>0.70399999999999996</v>
      </c>
      <c r="V42" s="33">
        <v>73</v>
      </c>
      <c r="W42" s="34">
        <v>8.07</v>
      </c>
      <c r="X42" s="34">
        <v>23.9</v>
      </c>
      <c r="Y42" s="33" t="s">
        <v>5</v>
      </c>
      <c r="Z42" s="35">
        <v>42796</v>
      </c>
      <c r="AA42" s="36">
        <v>70</v>
      </c>
      <c r="AB42" s="48">
        <v>0.64600000000000002</v>
      </c>
      <c r="AC42" s="37">
        <v>73</v>
      </c>
      <c r="AD42" s="38">
        <v>8.06</v>
      </c>
      <c r="AE42" s="38">
        <v>22.8</v>
      </c>
      <c r="AF42" s="37" t="s">
        <v>5</v>
      </c>
      <c r="AG42" s="39">
        <v>42797</v>
      </c>
      <c r="AH42" s="40">
        <v>70</v>
      </c>
      <c r="AI42" s="48">
        <v>0.68500000000000005</v>
      </c>
      <c r="AJ42" s="41">
        <v>76</v>
      </c>
      <c r="AK42" s="42">
        <v>8.1199999999999992</v>
      </c>
      <c r="AL42" s="42">
        <v>23.6</v>
      </c>
      <c r="AM42" s="41">
        <v>178.9</v>
      </c>
      <c r="AN42" s="44">
        <f t="shared" si="7"/>
        <v>11</v>
      </c>
      <c r="AO42" s="46">
        <v>1.5991117999999999E-2</v>
      </c>
      <c r="AP42" s="46">
        <f t="shared" si="1"/>
        <v>1.5991117999999998</v>
      </c>
      <c r="AQ42" s="40">
        <v>70</v>
      </c>
      <c r="AR42">
        <f t="shared" si="2"/>
        <v>7.796101949025469E-2</v>
      </c>
      <c r="AS42">
        <f t="shared" si="3"/>
        <v>-2.0862308762169657E-2</v>
      </c>
      <c r="AT42">
        <f t="shared" si="4"/>
        <v>-8.2386363636363535E-2</v>
      </c>
      <c r="AU42">
        <f t="shared" si="5"/>
        <v>6.0371517027863808E-2</v>
      </c>
      <c r="AV42" s="45">
        <f t="shared" si="6"/>
        <v>6.6794064843818113E-3</v>
      </c>
    </row>
    <row r="43" spans="1:48" x14ac:dyDescent="0.2">
      <c r="A43" s="21">
        <v>42</v>
      </c>
      <c r="B43" s="21" t="s">
        <v>7</v>
      </c>
      <c r="C43" s="22">
        <v>70</v>
      </c>
      <c r="D43" s="21">
        <v>8.82</v>
      </c>
      <c r="E43" s="21">
        <v>0.36199999999999999</v>
      </c>
      <c r="F43" s="23">
        <v>42793</v>
      </c>
      <c r="G43" s="48">
        <v>0.68200000000000005</v>
      </c>
      <c r="H43" s="24">
        <v>71</v>
      </c>
      <c r="I43" s="25">
        <v>8.09</v>
      </c>
      <c r="J43" s="26">
        <v>23.6</v>
      </c>
      <c r="K43" s="24">
        <v>203.5</v>
      </c>
      <c r="L43" s="27">
        <v>42794</v>
      </c>
      <c r="M43" s="28">
        <v>70</v>
      </c>
      <c r="N43" s="48">
        <v>0.66600000000000004</v>
      </c>
      <c r="O43" s="29">
        <v>72</v>
      </c>
      <c r="P43" s="30">
        <v>7.99</v>
      </c>
      <c r="Q43" s="30" t="s">
        <v>5</v>
      </c>
      <c r="R43" s="29" t="s">
        <v>5</v>
      </c>
      <c r="S43" s="31">
        <v>42795</v>
      </c>
      <c r="T43" s="32">
        <v>70</v>
      </c>
      <c r="U43" s="48">
        <v>0.68600000000000005</v>
      </c>
      <c r="V43" s="33">
        <v>73</v>
      </c>
      <c r="W43" s="34">
        <v>8.08</v>
      </c>
      <c r="X43" s="34">
        <v>24.2</v>
      </c>
      <c r="Y43" s="33" t="s">
        <v>5</v>
      </c>
      <c r="Z43" s="35">
        <v>42796</v>
      </c>
      <c r="AA43" s="36">
        <v>70</v>
      </c>
      <c r="AB43" s="48">
        <v>0.68</v>
      </c>
      <c r="AC43" s="37">
        <v>73</v>
      </c>
      <c r="AD43" s="38">
        <v>8.08</v>
      </c>
      <c r="AE43" s="38">
        <v>22.6</v>
      </c>
      <c r="AF43" s="37" t="s">
        <v>5</v>
      </c>
      <c r="AG43" s="39">
        <v>42797</v>
      </c>
      <c r="AH43" s="40">
        <v>70</v>
      </c>
      <c r="AI43" s="48">
        <v>0.71499999999999997</v>
      </c>
      <c r="AJ43" s="41">
        <v>76</v>
      </c>
      <c r="AK43" s="42">
        <v>8.07</v>
      </c>
      <c r="AL43" s="42">
        <v>23.6</v>
      </c>
      <c r="AM43" s="41">
        <v>172.5</v>
      </c>
      <c r="AN43" s="44">
        <f t="shared" si="7"/>
        <v>-31</v>
      </c>
      <c r="AO43" s="46">
        <v>-4.0475272E-2</v>
      </c>
      <c r="AP43" s="46">
        <f t="shared" si="1"/>
        <v>-4.0475272000000002</v>
      </c>
      <c r="AQ43" s="40">
        <v>70</v>
      </c>
      <c r="AR43">
        <f t="shared" si="2"/>
        <v>-2.346041055718473E-2</v>
      </c>
      <c r="AS43">
        <f t="shared" si="3"/>
        <v>3.0030030030030019E-2</v>
      </c>
      <c r="AT43">
        <f t="shared" si="4"/>
        <v>-8.7463556851311575E-3</v>
      </c>
      <c r="AU43">
        <f t="shared" si="5"/>
        <v>5.1470588235293935E-2</v>
      </c>
      <c r="AV43" s="45">
        <f t="shared" si="6"/>
        <v>1.1883272883876472E-2</v>
      </c>
    </row>
    <row r="44" spans="1:48" x14ac:dyDescent="0.2">
      <c r="A44" s="21">
        <v>43</v>
      </c>
      <c r="B44" s="21" t="s">
        <v>7</v>
      </c>
      <c r="C44" s="22">
        <v>70</v>
      </c>
      <c r="D44" s="21">
        <v>8.82</v>
      </c>
      <c r="E44" s="21">
        <v>0.36199999999999999</v>
      </c>
      <c r="F44" s="23">
        <v>42793</v>
      </c>
      <c r="G44" s="48">
        <v>0.65800000000000003</v>
      </c>
      <c r="H44" s="24">
        <v>71</v>
      </c>
      <c r="I44" s="25">
        <v>8.09</v>
      </c>
      <c r="J44" s="26">
        <v>23.5</v>
      </c>
      <c r="K44" s="24">
        <v>249</v>
      </c>
      <c r="L44" s="27">
        <v>42794</v>
      </c>
      <c r="M44" s="28">
        <v>70</v>
      </c>
      <c r="N44" s="48">
        <v>0.72299999999999998</v>
      </c>
      <c r="O44" s="29">
        <v>73</v>
      </c>
      <c r="P44" s="30">
        <v>7.97</v>
      </c>
      <c r="Q44" s="30" t="s">
        <v>5</v>
      </c>
      <c r="R44" s="29" t="s">
        <v>5</v>
      </c>
      <c r="S44" s="31">
        <v>42795</v>
      </c>
      <c r="T44" s="32">
        <v>70</v>
      </c>
      <c r="U44" s="48">
        <v>0.72699999999999998</v>
      </c>
      <c r="V44" s="33">
        <v>74</v>
      </c>
      <c r="W44" s="34">
        <v>8.1</v>
      </c>
      <c r="X44" s="34">
        <v>25.4</v>
      </c>
      <c r="Y44" s="33" t="s">
        <v>5</v>
      </c>
      <c r="Z44" s="35">
        <v>42796</v>
      </c>
      <c r="AA44" s="36">
        <v>70</v>
      </c>
      <c r="AB44" s="48">
        <v>0.71799999999999997</v>
      </c>
      <c r="AC44" s="37">
        <v>72</v>
      </c>
      <c r="AD44" s="38">
        <v>8.1199999999999992</v>
      </c>
      <c r="AE44" s="38">
        <v>24.1</v>
      </c>
      <c r="AF44" s="37" t="s">
        <v>5</v>
      </c>
      <c r="AG44" s="39">
        <v>42797</v>
      </c>
      <c r="AH44" s="40">
        <v>70</v>
      </c>
      <c r="AI44" s="48">
        <v>0.72199999999999998</v>
      </c>
      <c r="AJ44" s="41">
        <v>73</v>
      </c>
      <c r="AK44" s="42">
        <v>8.24</v>
      </c>
      <c r="AL44" s="42">
        <v>24.6</v>
      </c>
      <c r="AM44" s="41">
        <v>249.1</v>
      </c>
      <c r="AN44" s="44">
        <f t="shared" si="7"/>
        <v>9.9999999999994316E-2</v>
      </c>
      <c r="AO44" s="46">
        <v>1.00386E-4</v>
      </c>
      <c r="AP44" s="46">
        <f t="shared" si="1"/>
        <v>1.00386E-2</v>
      </c>
      <c r="AQ44" s="40">
        <v>70</v>
      </c>
      <c r="AR44">
        <f t="shared" si="2"/>
        <v>9.8784194528875213E-2</v>
      </c>
      <c r="AS44">
        <f t="shared" si="3"/>
        <v>5.5325034578146415E-3</v>
      </c>
      <c r="AT44">
        <f t="shared" si="4"/>
        <v>-1.2379642365887178E-2</v>
      </c>
      <c r="AU44">
        <f t="shared" si="5"/>
        <v>5.5710306406684396E-3</v>
      </c>
      <c r="AV44" s="45">
        <f t="shared" si="6"/>
        <v>2.3476383800791645E-2</v>
      </c>
    </row>
    <row r="45" spans="1:48" x14ac:dyDescent="0.2">
      <c r="A45" s="21">
        <v>44</v>
      </c>
      <c r="B45" s="21" t="s">
        <v>7</v>
      </c>
      <c r="C45" s="22">
        <v>70</v>
      </c>
      <c r="D45" s="21">
        <v>8.82</v>
      </c>
      <c r="E45" s="21">
        <v>0.36199999999999999</v>
      </c>
      <c r="F45" s="23">
        <v>42793</v>
      </c>
      <c r="G45" s="48">
        <v>0.70599999999999996</v>
      </c>
      <c r="H45" s="24">
        <v>71</v>
      </c>
      <c r="I45" s="25">
        <v>8.11</v>
      </c>
      <c r="J45" s="26">
        <v>23.6</v>
      </c>
      <c r="K45" s="24">
        <v>212.5</v>
      </c>
      <c r="L45" s="27">
        <v>42794</v>
      </c>
      <c r="M45" s="28">
        <v>70</v>
      </c>
      <c r="N45" s="48">
        <v>0.71</v>
      </c>
      <c r="O45" s="29">
        <v>71</v>
      </c>
      <c r="P45" s="30">
        <v>7.91</v>
      </c>
      <c r="Q45" s="30" t="s">
        <v>5</v>
      </c>
      <c r="R45" s="29" t="s">
        <v>5</v>
      </c>
      <c r="S45" s="31">
        <v>42795</v>
      </c>
      <c r="T45" s="32">
        <v>70</v>
      </c>
      <c r="U45" s="48">
        <v>0.66500000000000004</v>
      </c>
      <c r="V45" s="33">
        <v>70</v>
      </c>
      <c r="W45" s="34">
        <v>8.02</v>
      </c>
      <c r="X45" s="34">
        <v>26.5</v>
      </c>
      <c r="Y45" s="33" t="s">
        <v>5</v>
      </c>
      <c r="Z45" s="35">
        <v>42796</v>
      </c>
      <c r="AA45" s="36">
        <v>70</v>
      </c>
      <c r="AB45" s="48">
        <v>0.70399999999999996</v>
      </c>
      <c r="AC45" s="37">
        <v>71</v>
      </c>
      <c r="AD45" s="38">
        <v>8.0500000000000007</v>
      </c>
      <c r="AE45" s="38">
        <v>25</v>
      </c>
      <c r="AF45" s="37" t="s">
        <v>5</v>
      </c>
      <c r="AG45" s="39">
        <v>42797</v>
      </c>
      <c r="AH45" s="40">
        <v>70</v>
      </c>
      <c r="AI45" s="48">
        <v>0.68200000000000005</v>
      </c>
      <c r="AJ45" s="41">
        <v>74</v>
      </c>
      <c r="AK45" s="42">
        <v>8.09</v>
      </c>
      <c r="AL45" s="42">
        <v>26.1</v>
      </c>
      <c r="AM45" s="41">
        <v>190</v>
      </c>
      <c r="AN45" s="44">
        <f t="shared" si="7"/>
        <v>-22.5</v>
      </c>
      <c r="AO45" s="46">
        <v>-2.7591679000000001E-2</v>
      </c>
      <c r="AP45" s="46">
        <f t="shared" si="1"/>
        <v>-2.7591679</v>
      </c>
      <c r="AQ45" s="40">
        <v>70</v>
      </c>
      <c r="AR45">
        <f t="shared" si="2"/>
        <v>5.6657223796034994E-3</v>
      </c>
      <c r="AS45">
        <f t="shared" si="3"/>
        <v>-6.3380281690140761E-2</v>
      </c>
      <c r="AT45">
        <f t="shared" si="4"/>
        <v>5.864661654135328E-2</v>
      </c>
      <c r="AU45">
        <f t="shared" si="5"/>
        <v>-3.1249999999999889E-2</v>
      </c>
      <c r="AV45" s="45">
        <f t="shared" si="6"/>
        <v>-8.6091223417673612E-3</v>
      </c>
    </row>
    <row r="46" spans="1:48" x14ac:dyDescent="0.2">
      <c r="A46" s="21">
        <v>45</v>
      </c>
      <c r="B46" s="21" t="s">
        <v>7</v>
      </c>
      <c r="C46" s="22">
        <v>70</v>
      </c>
      <c r="D46" s="21">
        <v>8.82</v>
      </c>
      <c r="E46" s="21">
        <v>0.36199999999999999</v>
      </c>
      <c r="F46" s="23">
        <v>42793</v>
      </c>
      <c r="G46" s="48">
        <v>0.64200000000000002</v>
      </c>
      <c r="H46" s="24">
        <v>71</v>
      </c>
      <c r="I46" s="25">
        <v>8.09</v>
      </c>
      <c r="J46" s="26">
        <v>23.7</v>
      </c>
      <c r="K46" s="24">
        <v>166.4</v>
      </c>
      <c r="L46" s="27">
        <v>42794</v>
      </c>
      <c r="M46" s="28">
        <v>70</v>
      </c>
      <c r="N46" s="48">
        <v>0.70899999999999996</v>
      </c>
      <c r="O46" s="29">
        <v>71</v>
      </c>
      <c r="P46" s="30">
        <v>8.01</v>
      </c>
      <c r="Q46" s="30" t="s">
        <v>5</v>
      </c>
      <c r="R46" s="29" t="s">
        <v>5</v>
      </c>
      <c r="S46" s="31">
        <v>42795</v>
      </c>
      <c r="T46" s="32">
        <v>70</v>
      </c>
      <c r="U46" s="48">
        <v>0.72799999999999998</v>
      </c>
      <c r="V46" s="33">
        <v>73</v>
      </c>
      <c r="W46" s="34">
        <v>8.09</v>
      </c>
      <c r="X46" s="34">
        <v>23.8</v>
      </c>
      <c r="Y46" s="33" t="s">
        <v>5</v>
      </c>
      <c r="Z46" s="35">
        <v>42796</v>
      </c>
      <c r="AA46" s="36">
        <v>70</v>
      </c>
      <c r="AB46" s="48">
        <v>0.71499999999999997</v>
      </c>
      <c r="AC46" s="37">
        <v>73</v>
      </c>
      <c r="AD46" s="38">
        <v>8.2200000000000006</v>
      </c>
      <c r="AE46" s="38">
        <v>22.5</v>
      </c>
      <c r="AF46" s="37" t="s">
        <v>5</v>
      </c>
      <c r="AG46" s="39">
        <v>42797</v>
      </c>
      <c r="AH46" s="40">
        <v>70</v>
      </c>
      <c r="AI46" s="48">
        <v>0.72499999999999998</v>
      </c>
      <c r="AJ46" s="41">
        <v>75</v>
      </c>
      <c r="AK46" s="42">
        <v>8.25</v>
      </c>
      <c r="AL46" s="42">
        <v>23.7</v>
      </c>
      <c r="AM46" s="41">
        <v>266.7</v>
      </c>
      <c r="AN46" s="44">
        <f t="shared" si="7"/>
        <v>100.29999999999998</v>
      </c>
      <c r="AO46" s="46">
        <v>0.12516813299999999</v>
      </c>
      <c r="AP46" s="46">
        <f t="shared" si="1"/>
        <v>12.516813299999999</v>
      </c>
      <c r="AQ46" s="40">
        <v>70</v>
      </c>
      <c r="AR46">
        <f t="shared" si="2"/>
        <v>0.10436137071651075</v>
      </c>
      <c r="AS46">
        <f t="shared" si="3"/>
        <v>2.6798307475317307E-2</v>
      </c>
      <c r="AT46">
        <f t="shared" si="4"/>
        <v>-1.7857142857142905E-2</v>
      </c>
      <c r="AU46">
        <f t="shared" si="5"/>
        <v>1.3986013986013957E-2</v>
      </c>
      <c r="AV46" s="45">
        <f t="shared" si="6"/>
        <v>3.0862507540501571E-2</v>
      </c>
    </row>
    <row r="47" spans="1:48" x14ac:dyDescent="0.2">
      <c r="A47" s="21">
        <v>46</v>
      </c>
      <c r="B47" s="21" t="s">
        <v>7</v>
      </c>
      <c r="C47" s="22">
        <v>60</v>
      </c>
      <c r="D47" s="21">
        <v>8.82</v>
      </c>
      <c r="E47" s="21">
        <v>0.36199999999999999</v>
      </c>
      <c r="F47" s="23">
        <v>42793</v>
      </c>
      <c r="G47" s="48">
        <v>0.67300000000000004</v>
      </c>
      <c r="H47" s="24">
        <v>59</v>
      </c>
      <c r="I47" s="25">
        <v>8.1300000000000008</v>
      </c>
      <c r="J47" s="26">
        <v>23.6</v>
      </c>
      <c r="K47" s="24">
        <v>169.3</v>
      </c>
      <c r="L47" s="27">
        <v>42794</v>
      </c>
      <c r="M47" s="28">
        <v>60</v>
      </c>
      <c r="N47" s="48">
        <v>0.70899999999999996</v>
      </c>
      <c r="O47" s="29">
        <v>63</v>
      </c>
      <c r="P47" s="30">
        <v>7.92</v>
      </c>
      <c r="Q47" s="30" t="s">
        <v>5</v>
      </c>
      <c r="R47" s="29" t="s">
        <v>5</v>
      </c>
      <c r="S47" s="31">
        <v>42795</v>
      </c>
      <c r="T47" s="32">
        <v>60</v>
      </c>
      <c r="U47" s="48">
        <v>0.67300000000000004</v>
      </c>
      <c r="V47" s="33">
        <v>60</v>
      </c>
      <c r="W47" s="34">
        <v>8.08</v>
      </c>
      <c r="X47" s="34">
        <v>25.6</v>
      </c>
      <c r="Y47" s="33" t="s">
        <v>5</v>
      </c>
      <c r="Z47" s="35">
        <v>42796</v>
      </c>
      <c r="AA47" s="36">
        <v>60</v>
      </c>
      <c r="AB47" s="48">
        <v>0.65600000000000003</v>
      </c>
      <c r="AC47" s="37">
        <v>59</v>
      </c>
      <c r="AD47" s="38">
        <v>8.06</v>
      </c>
      <c r="AE47" s="38">
        <v>23.7</v>
      </c>
      <c r="AF47" s="37" t="s">
        <v>5</v>
      </c>
      <c r="AG47" s="39">
        <v>42797</v>
      </c>
      <c r="AH47" s="40">
        <v>60</v>
      </c>
      <c r="AI47" s="48">
        <v>0.74</v>
      </c>
      <c r="AJ47" s="41">
        <v>61</v>
      </c>
      <c r="AK47" s="42">
        <v>8.1199999999999992</v>
      </c>
      <c r="AL47" s="42">
        <v>24.2</v>
      </c>
      <c r="AM47" s="41">
        <v>196</v>
      </c>
      <c r="AN47" s="44">
        <f t="shared" si="7"/>
        <v>26.699999999999989</v>
      </c>
      <c r="AO47" s="46">
        <v>3.7289014000000002E-2</v>
      </c>
      <c r="AP47" s="46">
        <f t="shared" si="1"/>
        <v>3.7289014000000003</v>
      </c>
      <c r="AQ47" s="40">
        <v>60</v>
      </c>
      <c r="AR47">
        <f t="shared" si="2"/>
        <v>5.3491827637444089E-2</v>
      </c>
      <c r="AS47">
        <f t="shared" si="3"/>
        <v>-5.0775740479548581E-2</v>
      </c>
      <c r="AT47">
        <f t="shared" si="4"/>
        <v>-2.5260029717682042E-2</v>
      </c>
      <c r="AU47">
        <f t="shared" si="5"/>
        <v>0.12804878048780477</v>
      </c>
      <c r="AV47" s="45">
        <f t="shared" si="6"/>
        <v>2.4009920069611557E-2</v>
      </c>
    </row>
    <row r="48" spans="1:48" x14ac:dyDescent="0.2">
      <c r="A48" s="21">
        <v>47</v>
      </c>
      <c r="B48" s="21" t="s">
        <v>7</v>
      </c>
      <c r="C48" s="22">
        <v>60</v>
      </c>
      <c r="D48" s="21">
        <v>8.82</v>
      </c>
      <c r="E48" s="21">
        <v>0.36199999999999999</v>
      </c>
      <c r="F48" s="23">
        <v>42793</v>
      </c>
      <c r="G48" s="48">
        <v>0.70199999999999996</v>
      </c>
      <c r="H48" s="24">
        <v>59</v>
      </c>
      <c r="I48" s="25">
        <v>8.1199999999999992</v>
      </c>
      <c r="J48" s="26">
        <v>23.7</v>
      </c>
      <c r="K48" s="24">
        <v>237.8</v>
      </c>
      <c r="L48" s="27">
        <v>42794</v>
      </c>
      <c r="M48" s="28">
        <v>60</v>
      </c>
      <c r="N48" s="48">
        <v>0.72799999999999998</v>
      </c>
      <c r="O48" s="29">
        <v>61</v>
      </c>
      <c r="P48" s="30">
        <v>8.01</v>
      </c>
      <c r="Q48" s="30" t="s">
        <v>5</v>
      </c>
      <c r="R48" s="29" t="s">
        <v>5</v>
      </c>
      <c r="S48" s="31">
        <v>42795</v>
      </c>
      <c r="T48" s="32">
        <v>60</v>
      </c>
      <c r="U48" s="48">
        <v>0.70599999999999996</v>
      </c>
      <c r="V48" s="33">
        <v>61</v>
      </c>
      <c r="W48" s="34">
        <v>8.1199999999999992</v>
      </c>
      <c r="X48" s="34">
        <v>25.7</v>
      </c>
      <c r="Y48" s="33" t="s">
        <v>5</v>
      </c>
      <c r="Z48" s="35">
        <v>42796</v>
      </c>
      <c r="AA48" s="36">
        <v>60</v>
      </c>
      <c r="AB48" s="48">
        <v>0.71499999999999997</v>
      </c>
      <c r="AC48" s="37">
        <v>59</v>
      </c>
      <c r="AD48" s="38">
        <v>8.24</v>
      </c>
      <c r="AE48" s="38">
        <v>24.3</v>
      </c>
      <c r="AF48" s="37" t="s">
        <v>5</v>
      </c>
      <c r="AG48" s="39">
        <v>42797</v>
      </c>
      <c r="AH48" s="40">
        <v>60</v>
      </c>
      <c r="AI48" s="48">
        <v>0.70099999999999996</v>
      </c>
      <c r="AJ48" s="41">
        <v>61</v>
      </c>
      <c r="AK48" s="42">
        <v>8.4</v>
      </c>
      <c r="AL48" s="42">
        <v>24.8</v>
      </c>
      <c r="AM48" s="41">
        <v>268.8</v>
      </c>
      <c r="AN48" s="44">
        <f t="shared" si="7"/>
        <v>31</v>
      </c>
      <c r="AO48" s="46">
        <v>3.1108468E-2</v>
      </c>
      <c r="AP48" s="46">
        <f t="shared" si="1"/>
        <v>3.1108468</v>
      </c>
      <c r="AQ48" s="40">
        <v>60</v>
      </c>
      <c r="AR48">
        <f t="shared" si="2"/>
        <v>3.7037037037036979E-2</v>
      </c>
      <c r="AS48">
        <f t="shared" si="3"/>
        <v>-3.0219780219780223E-2</v>
      </c>
      <c r="AT48">
        <f t="shared" si="4"/>
        <v>1.2747875354107707E-2</v>
      </c>
      <c r="AU48">
        <f t="shared" si="5"/>
        <v>-1.9580419580419561E-2</v>
      </c>
      <c r="AV48" s="45">
        <f t="shared" si="6"/>
        <v>-3.5631575226413581E-4</v>
      </c>
    </row>
    <row r="49" spans="1:48" x14ac:dyDescent="0.2">
      <c r="A49" s="21">
        <v>48</v>
      </c>
      <c r="B49" s="21" t="s">
        <v>7</v>
      </c>
      <c r="C49" s="22">
        <v>60</v>
      </c>
      <c r="D49" s="21">
        <v>8.82</v>
      </c>
      <c r="E49" s="21">
        <v>0.36199999999999999</v>
      </c>
      <c r="F49" s="23">
        <v>42793</v>
      </c>
      <c r="G49" s="48">
        <v>0.64500000000000002</v>
      </c>
      <c r="H49" s="24">
        <v>59</v>
      </c>
      <c r="I49" s="25">
        <v>8.1300000000000008</v>
      </c>
      <c r="J49" s="26">
        <v>23.8</v>
      </c>
      <c r="K49" s="24">
        <v>136.19999999999999</v>
      </c>
      <c r="L49" s="27">
        <v>42794</v>
      </c>
      <c r="M49" s="28">
        <v>60</v>
      </c>
      <c r="N49" s="48">
        <v>0.72199999999999998</v>
      </c>
      <c r="O49" s="29">
        <v>61</v>
      </c>
      <c r="P49" s="30">
        <v>8.08</v>
      </c>
      <c r="Q49" s="30" t="s">
        <v>5</v>
      </c>
      <c r="R49" s="29" t="s">
        <v>5</v>
      </c>
      <c r="S49" s="31">
        <v>42795</v>
      </c>
      <c r="T49" s="32">
        <v>60</v>
      </c>
      <c r="U49" s="48">
        <v>0.73099999999999998</v>
      </c>
      <c r="V49" s="33">
        <v>61</v>
      </c>
      <c r="W49" s="34">
        <v>8.19</v>
      </c>
      <c r="X49" s="34">
        <v>25.8</v>
      </c>
      <c r="Y49" s="33" t="s">
        <v>5</v>
      </c>
      <c r="Z49" s="35">
        <v>42796</v>
      </c>
      <c r="AA49" s="36">
        <v>60</v>
      </c>
      <c r="AB49" s="48">
        <v>0.73499999999999999</v>
      </c>
      <c r="AC49" s="37">
        <v>59</v>
      </c>
      <c r="AD49" s="38">
        <v>8.3000000000000007</v>
      </c>
      <c r="AE49" s="38">
        <v>24.5</v>
      </c>
      <c r="AF49" s="37" t="s">
        <v>5</v>
      </c>
      <c r="AG49" s="39">
        <v>42797</v>
      </c>
      <c r="AH49" s="40">
        <v>60</v>
      </c>
      <c r="AI49" s="48">
        <v>0.71499999999999997</v>
      </c>
      <c r="AJ49" s="41">
        <v>61</v>
      </c>
      <c r="AK49" s="42">
        <v>8.6300000000000008</v>
      </c>
      <c r="AL49" s="42">
        <v>24.9</v>
      </c>
      <c r="AM49" s="41">
        <v>330.2</v>
      </c>
      <c r="AN49" s="44">
        <f t="shared" si="7"/>
        <v>194</v>
      </c>
      <c r="AO49" s="46">
        <v>0.24781439199999999</v>
      </c>
      <c r="AP49" s="46">
        <f t="shared" si="1"/>
        <v>24.781439200000001</v>
      </c>
      <c r="AQ49" s="40">
        <v>60</v>
      </c>
      <c r="AR49">
        <f t="shared" si="2"/>
        <v>0.11937984496124021</v>
      </c>
      <c r="AS49">
        <f t="shared" si="3"/>
        <v>1.2465373961218829E-2</v>
      </c>
      <c r="AT49">
        <f t="shared" si="4"/>
        <v>5.4719562243501496E-3</v>
      </c>
      <c r="AU49">
        <f t="shared" si="5"/>
        <v>-2.7210884353741527E-2</v>
      </c>
      <c r="AV49" s="45">
        <f t="shared" si="6"/>
        <v>2.6092661962931807E-2</v>
      </c>
    </row>
    <row r="50" spans="1:48" x14ac:dyDescent="0.2">
      <c r="A50" s="21">
        <v>49</v>
      </c>
      <c r="B50" s="21" t="s">
        <v>7</v>
      </c>
      <c r="C50" s="22">
        <v>60</v>
      </c>
      <c r="D50" s="21">
        <v>8.82</v>
      </c>
      <c r="E50" s="21">
        <v>0.36199999999999999</v>
      </c>
      <c r="F50" s="23">
        <v>42793</v>
      </c>
      <c r="G50" s="48">
        <v>0.72499999999999998</v>
      </c>
      <c r="H50" s="24">
        <v>59</v>
      </c>
      <c r="I50" s="25">
        <v>8.1199999999999992</v>
      </c>
      <c r="J50" s="26">
        <v>23.8</v>
      </c>
      <c r="K50" s="24">
        <v>210.3</v>
      </c>
      <c r="L50" s="27">
        <v>42794</v>
      </c>
      <c r="M50" s="28">
        <v>60</v>
      </c>
      <c r="N50" s="48">
        <v>0.72799999999999998</v>
      </c>
      <c r="O50" s="29">
        <v>60</v>
      </c>
      <c r="P50" s="30">
        <v>8.02</v>
      </c>
      <c r="Q50" s="30" t="s">
        <v>5</v>
      </c>
      <c r="R50" s="29" t="s">
        <v>5</v>
      </c>
      <c r="S50" s="31">
        <v>42795</v>
      </c>
      <c r="T50" s="32">
        <v>60</v>
      </c>
      <c r="U50" s="48">
        <v>0.73199999999999998</v>
      </c>
      <c r="V50" s="33">
        <v>61</v>
      </c>
      <c r="W50" s="34">
        <v>8.15</v>
      </c>
      <c r="X50" s="34">
        <v>24.2</v>
      </c>
      <c r="Y50" s="33" t="s">
        <v>5</v>
      </c>
      <c r="Z50" s="35">
        <v>42796</v>
      </c>
      <c r="AA50" s="36">
        <v>60</v>
      </c>
      <c r="AB50" s="48">
        <v>0.72399999999999998</v>
      </c>
      <c r="AC50" s="37">
        <v>60</v>
      </c>
      <c r="AD50" s="38">
        <v>8.17</v>
      </c>
      <c r="AE50" s="38">
        <v>22.9</v>
      </c>
      <c r="AF50" s="37" t="s">
        <v>5</v>
      </c>
      <c r="AG50" s="39">
        <v>42797</v>
      </c>
      <c r="AH50" s="40">
        <v>60</v>
      </c>
      <c r="AI50" s="48">
        <v>0.73099999999999998</v>
      </c>
      <c r="AJ50" s="41">
        <v>61</v>
      </c>
      <c r="AK50" s="42">
        <v>8.58</v>
      </c>
      <c r="AL50" s="42">
        <v>24</v>
      </c>
      <c r="AM50" s="41">
        <v>300.10000000000002</v>
      </c>
      <c r="AN50" s="44">
        <f t="shared" si="7"/>
        <v>89.800000000000011</v>
      </c>
      <c r="AO50" s="46">
        <v>9.2966071999999997E-2</v>
      </c>
      <c r="AP50" s="46">
        <f t="shared" si="1"/>
        <v>9.2966072000000004</v>
      </c>
      <c r="AQ50" s="40">
        <v>60</v>
      </c>
      <c r="AR50">
        <f t="shared" si="2"/>
        <v>4.1379310344826781E-3</v>
      </c>
      <c r="AS50">
        <f t="shared" si="3"/>
        <v>5.494505494505475E-3</v>
      </c>
      <c r="AT50">
        <f t="shared" si="4"/>
        <v>-1.0928961748633892E-2</v>
      </c>
      <c r="AU50">
        <f t="shared" si="5"/>
        <v>9.6685082872929318E-3</v>
      </c>
      <c r="AV50" s="45">
        <f t="shared" si="6"/>
        <v>2.0625754120768836E-3</v>
      </c>
    </row>
    <row r="51" spans="1:48" x14ac:dyDescent="0.2">
      <c r="A51" s="21">
        <v>50</v>
      </c>
      <c r="B51" s="21" t="s">
        <v>7</v>
      </c>
      <c r="C51" s="22">
        <v>60</v>
      </c>
      <c r="D51" s="21">
        <v>8.82</v>
      </c>
      <c r="E51" s="21">
        <v>0.36199999999999999</v>
      </c>
      <c r="F51" s="23">
        <v>42793</v>
      </c>
      <c r="G51" s="48">
        <v>0.63100000000000001</v>
      </c>
      <c r="H51" s="24">
        <v>59</v>
      </c>
      <c r="I51" s="25">
        <v>8.1199999999999992</v>
      </c>
      <c r="J51" s="26">
        <v>23.8</v>
      </c>
      <c r="K51" s="24">
        <v>166.1</v>
      </c>
      <c r="L51" s="27">
        <v>42794</v>
      </c>
      <c r="M51" s="28">
        <v>60</v>
      </c>
      <c r="N51" s="48">
        <v>0.68200000000000005</v>
      </c>
      <c r="O51" s="29">
        <v>61</v>
      </c>
      <c r="P51" s="30">
        <v>8.0299999999999994</v>
      </c>
      <c r="Q51" s="30" t="s">
        <v>5</v>
      </c>
      <c r="R51" s="29" t="s">
        <v>5</v>
      </c>
      <c r="S51" s="31">
        <v>42795</v>
      </c>
      <c r="T51" s="32">
        <v>60</v>
      </c>
      <c r="U51" s="48">
        <v>0.69599999999999995</v>
      </c>
      <c r="V51" s="33">
        <v>62</v>
      </c>
      <c r="W51" s="34">
        <v>8.1199999999999992</v>
      </c>
      <c r="X51" s="34">
        <v>26.2</v>
      </c>
      <c r="Y51" s="33" t="s">
        <v>5</v>
      </c>
      <c r="Z51" s="35">
        <v>42796</v>
      </c>
      <c r="AA51" s="36">
        <v>60</v>
      </c>
      <c r="AB51" s="48">
        <v>0.72299999999999998</v>
      </c>
      <c r="AC51" s="37">
        <v>59</v>
      </c>
      <c r="AD51" s="38">
        <v>8.14</v>
      </c>
      <c r="AE51" s="38">
        <v>24.3</v>
      </c>
      <c r="AF51" s="37" t="s">
        <v>5</v>
      </c>
      <c r="AG51" s="39">
        <v>42797</v>
      </c>
      <c r="AH51" s="40">
        <v>60</v>
      </c>
      <c r="AI51" s="48">
        <v>0.70599999999999996</v>
      </c>
      <c r="AJ51" s="41">
        <v>61</v>
      </c>
      <c r="AK51" s="42">
        <v>8.2899999999999991</v>
      </c>
      <c r="AL51" s="42">
        <v>25.2</v>
      </c>
      <c r="AM51" s="41">
        <v>201.2</v>
      </c>
      <c r="AN51" s="44">
        <f t="shared" si="7"/>
        <v>35.099999999999994</v>
      </c>
      <c r="AO51" s="46">
        <v>4.9094442000000002E-2</v>
      </c>
      <c r="AP51" s="46">
        <f t="shared" si="1"/>
        <v>4.9094442000000003</v>
      </c>
      <c r="AQ51" s="40">
        <v>60</v>
      </c>
      <c r="AR51">
        <f t="shared" si="2"/>
        <v>8.0824088748019163E-2</v>
      </c>
      <c r="AS51">
        <f t="shared" si="3"/>
        <v>2.0527859237536417E-2</v>
      </c>
      <c r="AT51">
        <f t="shared" si="4"/>
        <v>3.8793103448275801E-2</v>
      </c>
      <c r="AU51">
        <f t="shared" si="5"/>
        <v>-2.3513139695712337E-2</v>
      </c>
      <c r="AV51" s="45">
        <f t="shared" si="6"/>
        <v>2.8475227463847119E-2</v>
      </c>
    </row>
    <row r="52" spans="1:48" x14ac:dyDescent="0.2">
      <c r="A52" s="21">
        <v>51</v>
      </c>
      <c r="B52" s="21" t="s">
        <v>7</v>
      </c>
      <c r="C52" s="22">
        <v>50</v>
      </c>
      <c r="D52" s="21">
        <v>8.82</v>
      </c>
      <c r="E52" s="21">
        <v>0.36199999999999999</v>
      </c>
      <c r="F52" s="23">
        <v>42793</v>
      </c>
      <c r="G52" s="48">
        <v>0.64600000000000002</v>
      </c>
      <c r="H52" s="24">
        <v>48</v>
      </c>
      <c r="I52" s="25">
        <v>8.19</v>
      </c>
      <c r="J52" s="26">
        <v>23.7</v>
      </c>
      <c r="K52" s="24">
        <v>126.1</v>
      </c>
      <c r="L52" s="27">
        <v>42794</v>
      </c>
      <c r="M52" s="28">
        <v>50</v>
      </c>
      <c r="N52" s="48">
        <v>0.73699999999999999</v>
      </c>
      <c r="O52" s="29">
        <v>47</v>
      </c>
      <c r="P52" s="30">
        <v>7.91</v>
      </c>
      <c r="Q52" s="30" t="s">
        <v>5</v>
      </c>
      <c r="R52" s="29" t="s">
        <v>5</v>
      </c>
      <c r="S52" s="31">
        <v>42795</v>
      </c>
      <c r="T52" s="32">
        <v>50</v>
      </c>
      <c r="U52" s="48">
        <v>0.73499999999999999</v>
      </c>
      <c r="V52" s="33">
        <v>48</v>
      </c>
      <c r="W52" s="34">
        <v>8.1300000000000008</v>
      </c>
      <c r="X52" s="34">
        <v>26.9</v>
      </c>
      <c r="Y52" s="33" t="s">
        <v>5</v>
      </c>
      <c r="Z52" s="35">
        <v>42796</v>
      </c>
      <c r="AA52" s="36">
        <v>50</v>
      </c>
      <c r="AB52" s="48">
        <v>0.72799999999999998</v>
      </c>
      <c r="AC52" s="37">
        <v>54</v>
      </c>
      <c r="AD52" s="38">
        <v>8.09</v>
      </c>
      <c r="AE52" s="38">
        <v>25</v>
      </c>
      <c r="AF52" s="37" t="s">
        <v>5</v>
      </c>
      <c r="AG52" s="39">
        <v>42797</v>
      </c>
      <c r="AH52" s="40">
        <v>50</v>
      </c>
      <c r="AI52" s="48">
        <v>0.68200000000000005</v>
      </c>
      <c r="AJ52" s="41">
        <v>56</v>
      </c>
      <c r="AK52" s="42">
        <v>8.15</v>
      </c>
      <c r="AL52" s="42">
        <v>25.9</v>
      </c>
      <c r="AM52" s="41">
        <v>145.69999999999999</v>
      </c>
      <c r="AN52" s="44">
        <f t="shared" si="7"/>
        <v>19.599999999999994</v>
      </c>
      <c r="AO52" s="46">
        <v>3.6778818999999997E-2</v>
      </c>
      <c r="AP52" s="46">
        <f t="shared" si="1"/>
        <v>3.6778818999999996</v>
      </c>
      <c r="AQ52" s="40">
        <v>50</v>
      </c>
      <c r="AR52">
        <f t="shared" si="2"/>
        <v>0.14086687306501533</v>
      </c>
      <c r="AS52">
        <f t="shared" si="3"/>
        <v>-2.7137042062415073E-3</v>
      </c>
      <c r="AT52">
        <f t="shared" si="4"/>
        <v>-9.52380952380949E-3</v>
      </c>
      <c r="AU52">
        <f t="shared" si="5"/>
        <v>-6.3186813186813073E-2</v>
      </c>
      <c r="AV52" s="45">
        <f t="shared" si="6"/>
        <v>1.3649858680119031E-2</v>
      </c>
    </row>
    <row r="53" spans="1:48" x14ac:dyDescent="0.2">
      <c r="A53" s="21">
        <v>52</v>
      </c>
      <c r="B53" s="21" t="s">
        <v>7</v>
      </c>
      <c r="C53" s="22">
        <v>50</v>
      </c>
      <c r="D53" s="21">
        <v>8.82</v>
      </c>
      <c r="E53" s="21">
        <v>0.36199999999999999</v>
      </c>
      <c r="F53" s="23">
        <v>42793</v>
      </c>
      <c r="G53" s="48">
        <v>0.7</v>
      </c>
      <c r="H53" s="24">
        <v>48</v>
      </c>
      <c r="I53" s="25">
        <v>8.18</v>
      </c>
      <c r="J53" s="26">
        <v>23.7</v>
      </c>
      <c r="K53" s="24">
        <v>189.8</v>
      </c>
      <c r="L53" s="27">
        <v>42794</v>
      </c>
      <c r="M53" s="28">
        <v>50</v>
      </c>
      <c r="N53" s="48">
        <v>0.73899999999999999</v>
      </c>
      <c r="O53" s="29">
        <v>48</v>
      </c>
      <c r="P53" s="30">
        <v>8.02</v>
      </c>
      <c r="Q53" s="30" t="s">
        <v>5</v>
      </c>
      <c r="R53" s="29" t="s">
        <v>5</v>
      </c>
      <c r="S53" s="31">
        <v>42795</v>
      </c>
      <c r="T53" s="32">
        <v>50</v>
      </c>
      <c r="U53" s="48">
        <v>0.749</v>
      </c>
      <c r="V53" s="33">
        <v>50</v>
      </c>
      <c r="W53" s="34">
        <v>8.18</v>
      </c>
      <c r="X53" s="34">
        <v>26.7</v>
      </c>
      <c r="Y53" s="33" t="s">
        <v>5</v>
      </c>
      <c r="Z53" s="35">
        <v>42796</v>
      </c>
      <c r="AA53" s="36">
        <v>50</v>
      </c>
      <c r="AB53" s="48">
        <v>0.745</v>
      </c>
      <c r="AC53" s="37">
        <v>53</v>
      </c>
      <c r="AD53" s="38">
        <v>8.09</v>
      </c>
      <c r="AE53" s="38">
        <v>25</v>
      </c>
      <c r="AF53" s="37" t="s">
        <v>5</v>
      </c>
      <c r="AG53" s="39">
        <v>42797</v>
      </c>
      <c r="AH53" s="40">
        <v>50</v>
      </c>
      <c r="AI53" s="48">
        <v>0.746</v>
      </c>
      <c r="AJ53" s="41">
        <v>56</v>
      </c>
      <c r="AK53" s="42">
        <v>8.23</v>
      </c>
      <c r="AL53" s="42">
        <v>25.8</v>
      </c>
      <c r="AM53" s="41">
        <v>265.8</v>
      </c>
      <c r="AN53" s="44">
        <f t="shared" si="7"/>
        <v>76</v>
      </c>
      <c r="AO53" s="46">
        <v>8.7839168999999995E-2</v>
      </c>
      <c r="AP53" s="46">
        <f t="shared" si="1"/>
        <v>8.7839168999999995</v>
      </c>
      <c r="AQ53" s="40">
        <v>50</v>
      </c>
      <c r="AR53">
        <f t="shared" si="2"/>
        <v>5.5714285714285827E-2</v>
      </c>
      <c r="AS53">
        <f t="shared" si="3"/>
        <v>1.3531799729364025E-2</v>
      </c>
      <c r="AT53">
        <f t="shared" si="4"/>
        <v>-5.3404539385847327E-3</v>
      </c>
      <c r="AU53">
        <f t="shared" si="5"/>
        <v>1.3422818791946067E-3</v>
      </c>
      <c r="AV53" s="45">
        <f t="shared" si="6"/>
        <v>1.6038575340232564E-2</v>
      </c>
    </row>
    <row r="54" spans="1:48" x14ac:dyDescent="0.2">
      <c r="A54" s="21">
        <v>53</v>
      </c>
      <c r="B54" s="21" t="s">
        <v>7</v>
      </c>
      <c r="C54" s="22">
        <v>50</v>
      </c>
      <c r="D54" s="21">
        <v>8.82</v>
      </c>
      <c r="E54" s="21">
        <v>0.36199999999999999</v>
      </c>
      <c r="F54" s="23">
        <v>42793</v>
      </c>
      <c r="G54" s="48">
        <v>0.70799999999999996</v>
      </c>
      <c r="H54" s="24">
        <v>48</v>
      </c>
      <c r="I54" s="25">
        <v>8.16</v>
      </c>
      <c r="J54" s="26">
        <v>23.7</v>
      </c>
      <c r="K54" s="24">
        <v>146.1</v>
      </c>
      <c r="L54" s="27">
        <v>42794</v>
      </c>
      <c r="M54" s="28">
        <v>50</v>
      </c>
      <c r="N54" s="48">
        <v>0.72799999999999998</v>
      </c>
      <c r="O54" s="29">
        <v>48</v>
      </c>
      <c r="P54" s="30">
        <v>8.01</v>
      </c>
      <c r="Q54" s="30" t="s">
        <v>5</v>
      </c>
      <c r="R54" s="29" t="s">
        <v>5</v>
      </c>
      <c r="S54" s="31">
        <v>42795</v>
      </c>
      <c r="T54" s="32">
        <v>50</v>
      </c>
      <c r="U54" s="48">
        <v>0.73499999999999999</v>
      </c>
      <c r="V54" s="33">
        <v>48</v>
      </c>
      <c r="W54" s="34">
        <v>8.16</v>
      </c>
      <c r="X54" s="34">
        <v>25.8</v>
      </c>
      <c r="Y54" s="33" t="s">
        <v>5</v>
      </c>
      <c r="Z54" s="35">
        <v>42796</v>
      </c>
      <c r="AA54" s="36">
        <v>50</v>
      </c>
      <c r="AB54" s="48">
        <v>0.69699999999999995</v>
      </c>
      <c r="AC54" s="37">
        <v>53</v>
      </c>
      <c r="AD54" s="38">
        <v>8.16</v>
      </c>
      <c r="AE54" s="38">
        <v>24.2</v>
      </c>
      <c r="AF54" s="37" t="s">
        <v>5</v>
      </c>
      <c r="AG54" s="39">
        <v>42797</v>
      </c>
      <c r="AH54" s="40">
        <v>50</v>
      </c>
      <c r="AI54" s="48">
        <v>0.71799999999999997</v>
      </c>
      <c r="AJ54" s="41">
        <v>55</v>
      </c>
      <c r="AK54" s="42">
        <v>8.27</v>
      </c>
      <c r="AL54" s="42">
        <v>25.2</v>
      </c>
      <c r="AM54" s="41">
        <v>225.4</v>
      </c>
      <c r="AN54" s="44">
        <f t="shared" si="7"/>
        <v>79.300000000000011</v>
      </c>
      <c r="AO54" s="46">
        <v>0.114489353</v>
      </c>
      <c r="AP54" s="46">
        <f t="shared" si="1"/>
        <v>11.4489353</v>
      </c>
      <c r="AQ54" s="40">
        <v>50</v>
      </c>
      <c r="AR54">
        <f t="shared" si="2"/>
        <v>2.8248587570621542E-2</v>
      </c>
      <c r="AS54">
        <f t="shared" si="3"/>
        <v>9.6153846153845812E-3</v>
      </c>
      <c r="AT54">
        <f t="shared" si="4"/>
        <v>-5.1700680272108945E-2</v>
      </c>
      <c r="AU54">
        <f t="shared" si="5"/>
        <v>3.0129124820660103E-2</v>
      </c>
      <c r="AV54" s="45">
        <f t="shared" si="6"/>
        <v>3.5125233410584489E-3</v>
      </c>
    </row>
    <row r="55" spans="1:48" x14ac:dyDescent="0.2">
      <c r="A55" s="21">
        <v>54</v>
      </c>
      <c r="B55" s="21" t="s">
        <v>7</v>
      </c>
      <c r="C55" s="22">
        <v>50</v>
      </c>
      <c r="D55" s="21">
        <v>8.82</v>
      </c>
      <c r="E55" s="21">
        <v>0.36199999999999999</v>
      </c>
      <c r="F55" s="23">
        <v>42793</v>
      </c>
      <c r="G55" s="48">
        <v>0.67900000000000005</v>
      </c>
      <c r="H55" s="24">
        <v>48</v>
      </c>
      <c r="I55" s="25">
        <v>8.17</v>
      </c>
      <c r="J55" s="26">
        <v>23.8</v>
      </c>
      <c r="K55" s="24">
        <v>190</v>
      </c>
      <c r="L55" s="27">
        <v>42794</v>
      </c>
      <c r="M55" s="28">
        <v>50</v>
      </c>
      <c r="N55" s="48">
        <v>0.70399999999999996</v>
      </c>
      <c r="O55" s="29">
        <v>48</v>
      </c>
      <c r="P55" s="30">
        <v>8.06</v>
      </c>
      <c r="Q55" s="30" t="s">
        <v>5</v>
      </c>
      <c r="R55" s="29" t="s">
        <v>5</v>
      </c>
      <c r="S55" s="31">
        <v>42795</v>
      </c>
      <c r="T55" s="32">
        <v>50</v>
      </c>
      <c r="U55" s="48">
        <v>0.73399999999999999</v>
      </c>
      <c r="V55" s="33">
        <v>49</v>
      </c>
      <c r="W55" s="34">
        <v>8.14</v>
      </c>
      <c r="X55" s="34">
        <v>23.9</v>
      </c>
      <c r="Y55" s="33" t="s">
        <v>5</v>
      </c>
      <c r="Z55" s="35">
        <v>42796</v>
      </c>
      <c r="AA55" s="36">
        <v>50</v>
      </c>
      <c r="AB55" s="48">
        <v>0.73899999999999999</v>
      </c>
      <c r="AC55" s="37">
        <v>53</v>
      </c>
      <c r="AD55" s="38">
        <v>8.19</v>
      </c>
      <c r="AE55" s="38">
        <v>22.6</v>
      </c>
      <c r="AF55" s="37" t="s">
        <v>5</v>
      </c>
      <c r="AG55" s="39">
        <v>42797</v>
      </c>
      <c r="AH55" s="40">
        <v>50</v>
      </c>
      <c r="AI55" s="48">
        <v>0.72399999999999998</v>
      </c>
      <c r="AJ55" s="41">
        <v>55</v>
      </c>
      <c r="AK55" s="42">
        <v>8.23</v>
      </c>
      <c r="AL55" s="42">
        <v>23.5</v>
      </c>
      <c r="AM55" s="41">
        <v>269.60000000000002</v>
      </c>
      <c r="AN55" s="44">
        <f t="shared" si="7"/>
        <v>79.600000000000023</v>
      </c>
      <c r="AO55" s="46">
        <v>9.1419155000000002E-2</v>
      </c>
      <c r="AP55" s="46">
        <f t="shared" si="1"/>
        <v>9.1419154999999996</v>
      </c>
      <c r="AQ55" s="40">
        <v>50</v>
      </c>
      <c r="AR55">
        <f t="shared" si="2"/>
        <v>3.6818851251840812E-2</v>
      </c>
      <c r="AS55">
        <f t="shared" si="3"/>
        <v>4.2613636363636465E-2</v>
      </c>
      <c r="AT55">
        <f t="shared" si="4"/>
        <v>6.8119891008173727E-3</v>
      </c>
      <c r="AU55">
        <f t="shared" si="5"/>
        <v>-2.0297699594046037E-2</v>
      </c>
      <c r="AV55" s="45">
        <f t="shared" si="6"/>
        <v>1.6171939070373176E-2</v>
      </c>
    </row>
    <row r="56" spans="1:48" x14ac:dyDescent="0.2">
      <c r="A56" s="21">
        <v>55</v>
      </c>
      <c r="B56" s="21" t="s">
        <v>7</v>
      </c>
      <c r="C56" s="22">
        <v>50</v>
      </c>
      <c r="D56" s="21">
        <v>8.82</v>
      </c>
      <c r="E56" s="21">
        <v>0.36199999999999999</v>
      </c>
      <c r="F56" s="23">
        <v>42793</v>
      </c>
      <c r="G56" s="48">
        <v>0.70499999999999996</v>
      </c>
      <c r="H56" s="24">
        <v>48</v>
      </c>
      <c r="I56" s="25">
        <v>8.17</v>
      </c>
      <c r="J56" s="26">
        <v>23.9</v>
      </c>
      <c r="K56" s="24">
        <v>142.80000000000001</v>
      </c>
      <c r="L56" s="27">
        <v>42794</v>
      </c>
      <c r="M56" s="28">
        <v>50</v>
      </c>
      <c r="N56" s="48">
        <v>0.68899999999999995</v>
      </c>
      <c r="O56" s="29">
        <v>49</v>
      </c>
      <c r="P56" s="30">
        <v>8.06</v>
      </c>
      <c r="Q56" s="30" t="s">
        <v>5</v>
      </c>
      <c r="R56" s="29" t="s">
        <v>5</v>
      </c>
      <c r="S56" s="31">
        <v>42795</v>
      </c>
      <c r="T56" s="32">
        <v>50</v>
      </c>
      <c r="U56" s="48">
        <v>0.70899999999999996</v>
      </c>
      <c r="V56" s="33">
        <v>51</v>
      </c>
      <c r="W56" s="34">
        <v>8.14</v>
      </c>
      <c r="X56" s="34">
        <v>24.1</v>
      </c>
      <c r="Y56" s="33" t="s">
        <v>5</v>
      </c>
      <c r="Z56" s="35">
        <v>42796</v>
      </c>
      <c r="AA56" s="36">
        <v>50</v>
      </c>
      <c r="AB56" s="48">
        <v>0.68400000000000005</v>
      </c>
      <c r="AC56" s="37">
        <v>55</v>
      </c>
      <c r="AD56" s="38">
        <v>7.89</v>
      </c>
      <c r="AE56" s="38">
        <v>23.2</v>
      </c>
      <c r="AF56" s="37" t="s">
        <v>5</v>
      </c>
      <c r="AG56" s="39">
        <v>42797</v>
      </c>
      <c r="AH56" s="40">
        <v>50</v>
      </c>
      <c r="AI56" s="48">
        <v>0.67800000000000005</v>
      </c>
      <c r="AJ56" s="41">
        <v>57</v>
      </c>
      <c r="AK56" s="42">
        <v>8.15</v>
      </c>
      <c r="AL56" s="42">
        <v>23.8</v>
      </c>
      <c r="AM56" s="41">
        <v>210.1</v>
      </c>
      <c r="AN56" s="44">
        <f t="shared" si="7"/>
        <v>67.299999999999983</v>
      </c>
      <c r="AO56" s="46">
        <v>0.101347731</v>
      </c>
      <c r="AP56" s="46">
        <f t="shared" si="1"/>
        <v>10.1347731</v>
      </c>
      <c r="AQ56" s="40">
        <v>50</v>
      </c>
      <c r="AR56">
        <f t="shared" si="2"/>
        <v>-2.2695035460992941E-2</v>
      </c>
      <c r="AS56">
        <f t="shared" si="3"/>
        <v>2.9027576197387495E-2</v>
      </c>
      <c r="AT56">
        <f t="shared" si="4"/>
        <v>-3.5260930888575293E-2</v>
      </c>
      <c r="AU56">
        <f t="shared" si="5"/>
        <v>-8.7719298245614308E-3</v>
      </c>
      <c r="AV56" s="45">
        <f t="shared" si="6"/>
        <v>-9.7151289580713618E-3</v>
      </c>
    </row>
    <row r="57" spans="1:48" x14ac:dyDescent="0.2">
      <c r="A57" s="21">
        <v>56</v>
      </c>
      <c r="B57" s="21" t="s">
        <v>7</v>
      </c>
      <c r="C57" s="22">
        <v>40</v>
      </c>
      <c r="D57" s="21">
        <v>8.82</v>
      </c>
      <c r="E57" s="21">
        <v>0.36199999999999999</v>
      </c>
      <c r="F57" s="23">
        <v>42793</v>
      </c>
      <c r="G57" s="48">
        <v>0.72599999999999998</v>
      </c>
      <c r="H57" s="24">
        <v>39</v>
      </c>
      <c r="I57" s="25">
        <v>8.23</v>
      </c>
      <c r="J57" s="26">
        <v>23.8</v>
      </c>
      <c r="K57" s="24">
        <v>302.2</v>
      </c>
      <c r="L57" s="27">
        <v>42794</v>
      </c>
      <c r="M57" s="28">
        <v>40</v>
      </c>
      <c r="N57" s="48">
        <v>0.751</v>
      </c>
      <c r="O57" s="29">
        <v>40</v>
      </c>
      <c r="P57" s="30">
        <v>8.1300000000000008</v>
      </c>
      <c r="Q57" s="30" t="s">
        <v>5</v>
      </c>
      <c r="R57" s="29" t="s">
        <v>5</v>
      </c>
      <c r="S57" s="31">
        <v>42795</v>
      </c>
      <c r="T57" s="32">
        <v>40</v>
      </c>
      <c r="U57" s="48">
        <v>0.75800000000000001</v>
      </c>
      <c r="V57" s="33">
        <v>42</v>
      </c>
      <c r="W57" s="34">
        <v>8.24</v>
      </c>
      <c r="X57" s="34">
        <v>24</v>
      </c>
      <c r="Y57" s="33" t="s">
        <v>5</v>
      </c>
      <c r="Z57" s="35">
        <v>42796</v>
      </c>
      <c r="AA57" s="36">
        <v>40</v>
      </c>
      <c r="AB57" s="48">
        <v>0.76800000000000002</v>
      </c>
      <c r="AC57" s="37">
        <v>41</v>
      </c>
      <c r="AD57" s="38">
        <v>8.2899999999999991</v>
      </c>
      <c r="AE57" s="38">
        <v>22.7</v>
      </c>
      <c r="AF57" s="37" t="s">
        <v>5</v>
      </c>
      <c r="AG57" s="39">
        <v>42797</v>
      </c>
      <c r="AH57" s="40">
        <v>40</v>
      </c>
      <c r="AI57" s="48">
        <v>0.77600000000000002</v>
      </c>
      <c r="AJ57" s="41">
        <v>44</v>
      </c>
      <c r="AK57" s="42">
        <v>8.4700000000000006</v>
      </c>
      <c r="AL57" s="42">
        <v>24</v>
      </c>
      <c r="AM57" s="41">
        <v>614.6</v>
      </c>
      <c r="AN57" s="44">
        <f t="shared" si="7"/>
        <v>312.40000000000003</v>
      </c>
      <c r="AO57" s="46">
        <v>0.194193008</v>
      </c>
      <c r="AP57" s="46">
        <f t="shared" si="1"/>
        <v>19.419300799999998</v>
      </c>
      <c r="AQ57" s="40">
        <v>40</v>
      </c>
      <c r="AR57">
        <f t="shared" si="2"/>
        <v>3.4435261707989051E-2</v>
      </c>
      <c r="AS57">
        <f t="shared" si="3"/>
        <v>9.320905459387463E-3</v>
      </c>
      <c r="AT57">
        <f t="shared" si="4"/>
        <v>1.3192612137203241E-2</v>
      </c>
      <c r="AU57">
        <f t="shared" si="5"/>
        <v>1.0416666666666741E-2</v>
      </c>
      <c r="AV57" s="45">
        <f t="shared" si="6"/>
        <v>1.6790020610971235E-2</v>
      </c>
    </row>
    <row r="58" spans="1:48" x14ac:dyDescent="0.2">
      <c r="A58" s="21">
        <v>57</v>
      </c>
      <c r="B58" s="21" t="s">
        <v>7</v>
      </c>
      <c r="C58" s="22">
        <v>40</v>
      </c>
      <c r="D58" s="21">
        <v>8.82</v>
      </c>
      <c r="E58" s="21">
        <v>0.36199999999999999</v>
      </c>
      <c r="F58" s="23">
        <v>42793</v>
      </c>
      <c r="G58" s="48">
        <v>0.74299999999999999</v>
      </c>
      <c r="H58" s="24">
        <v>39</v>
      </c>
      <c r="I58" s="25">
        <v>8.1999999999999993</v>
      </c>
      <c r="J58" s="26">
        <v>23.7</v>
      </c>
      <c r="K58" s="24">
        <v>168.3</v>
      </c>
      <c r="L58" s="27">
        <v>42794</v>
      </c>
      <c r="M58" s="28">
        <v>40</v>
      </c>
      <c r="N58" s="48">
        <v>0.74099999999999999</v>
      </c>
      <c r="O58" s="29">
        <v>38</v>
      </c>
      <c r="P58" s="30">
        <v>7.95</v>
      </c>
      <c r="Q58" s="30" t="s">
        <v>5</v>
      </c>
      <c r="R58" s="29" t="s">
        <v>5</v>
      </c>
      <c r="S58" s="31">
        <v>42795</v>
      </c>
      <c r="T58" s="32">
        <v>40</v>
      </c>
      <c r="U58" s="48">
        <v>0.753</v>
      </c>
      <c r="V58" s="33">
        <v>39</v>
      </c>
      <c r="W58" s="34">
        <v>8.07</v>
      </c>
      <c r="X58" s="34">
        <v>26.1</v>
      </c>
      <c r="Y58" s="33" t="s">
        <v>5</v>
      </c>
      <c r="Z58" s="35">
        <v>42796</v>
      </c>
      <c r="AA58" s="36">
        <v>40</v>
      </c>
      <c r="AB58" s="48">
        <v>0.77400000000000002</v>
      </c>
      <c r="AC58" s="37">
        <v>40</v>
      </c>
      <c r="AD58" s="38">
        <v>8.27</v>
      </c>
      <c r="AE58" s="38">
        <v>24.5</v>
      </c>
      <c r="AF58" s="37" t="s">
        <v>5</v>
      </c>
      <c r="AG58" s="39">
        <v>42797</v>
      </c>
      <c r="AH58" s="40">
        <v>40</v>
      </c>
      <c r="AI58" s="48">
        <v>0.76600000000000001</v>
      </c>
      <c r="AJ58" s="41">
        <v>40</v>
      </c>
      <c r="AK58" s="42">
        <v>8.4600000000000009</v>
      </c>
      <c r="AL58" s="42">
        <v>25.4</v>
      </c>
      <c r="AM58" s="41">
        <v>540</v>
      </c>
      <c r="AN58" s="44">
        <f t="shared" si="7"/>
        <v>371.7</v>
      </c>
      <c r="AO58" s="46">
        <v>0.338373753</v>
      </c>
      <c r="AP58" s="46">
        <f t="shared" si="1"/>
        <v>33.837375299999998</v>
      </c>
      <c r="AQ58" s="40">
        <v>40</v>
      </c>
      <c r="AR58">
        <f t="shared" si="2"/>
        <v>-2.6917900403768957E-3</v>
      </c>
      <c r="AS58">
        <f t="shared" si="3"/>
        <v>1.6194331983805599E-2</v>
      </c>
      <c r="AT58">
        <f t="shared" si="4"/>
        <v>2.7888446215139417E-2</v>
      </c>
      <c r="AU58">
        <f t="shared" si="5"/>
        <v>-1.033591731266148E-2</v>
      </c>
      <c r="AV58" s="45">
        <f t="shared" si="6"/>
        <v>7.6506490521071058E-3</v>
      </c>
    </row>
    <row r="59" spans="1:48" x14ac:dyDescent="0.2">
      <c r="A59" s="21">
        <v>58</v>
      </c>
      <c r="B59" s="21" t="s">
        <v>7</v>
      </c>
      <c r="C59" s="22">
        <v>40</v>
      </c>
      <c r="D59" s="21">
        <v>8.82</v>
      </c>
      <c r="E59" s="21">
        <v>0.36199999999999999</v>
      </c>
      <c r="F59" s="23">
        <v>42793</v>
      </c>
      <c r="G59" s="48">
        <v>0.73499999999999999</v>
      </c>
      <c r="H59" s="24">
        <v>39</v>
      </c>
      <c r="I59" s="25">
        <v>8.19</v>
      </c>
      <c r="J59" s="26">
        <v>24</v>
      </c>
      <c r="K59" s="24">
        <v>176.3</v>
      </c>
      <c r="L59" s="27">
        <v>42794</v>
      </c>
      <c r="M59" s="28">
        <v>40</v>
      </c>
      <c r="N59" s="48">
        <v>0.748</v>
      </c>
      <c r="O59" s="29">
        <v>39</v>
      </c>
      <c r="P59" s="30">
        <v>8.1300000000000008</v>
      </c>
      <c r="Q59" s="30" t="s">
        <v>5</v>
      </c>
      <c r="R59" s="29" t="s">
        <v>5</v>
      </c>
      <c r="S59" s="31">
        <v>42795</v>
      </c>
      <c r="T59" s="32">
        <v>40</v>
      </c>
      <c r="U59" s="48">
        <v>0.754</v>
      </c>
      <c r="V59" s="33">
        <v>39</v>
      </c>
      <c r="W59" s="34">
        <v>8.34</v>
      </c>
      <c r="X59" s="34">
        <v>24.1</v>
      </c>
      <c r="Y59" s="33" t="s">
        <v>5</v>
      </c>
      <c r="Z59" s="35">
        <v>42796</v>
      </c>
      <c r="AA59" s="36">
        <v>40</v>
      </c>
      <c r="AB59" s="48">
        <v>0.77700000000000002</v>
      </c>
      <c r="AC59" s="37">
        <v>40</v>
      </c>
      <c r="AD59" s="38">
        <v>8.2100000000000009</v>
      </c>
      <c r="AE59" s="38">
        <v>22.7</v>
      </c>
      <c r="AF59" s="37" t="s">
        <v>5</v>
      </c>
      <c r="AG59" s="39">
        <v>42797</v>
      </c>
      <c r="AH59" s="40">
        <v>40</v>
      </c>
      <c r="AI59" s="48">
        <v>0.77200000000000002</v>
      </c>
      <c r="AJ59" s="41">
        <v>41</v>
      </c>
      <c r="AK59" s="42">
        <v>8.24</v>
      </c>
      <c r="AL59" s="42">
        <v>23.6</v>
      </c>
      <c r="AM59" s="41">
        <v>498.2</v>
      </c>
      <c r="AN59" s="44">
        <f t="shared" si="7"/>
        <v>321.89999999999998</v>
      </c>
      <c r="AO59" s="46">
        <v>0.29654576999999999</v>
      </c>
      <c r="AP59" s="46">
        <f t="shared" si="1"/>
        <v>29.654577</v>
      </c>
      <c r="AQ59" s="40">
        <v>40</v>
      </c>
      <c r="AR59">
        <f t="shared" si="2"/>
        <v>1.7687074829932037E-2</v>
      </c>
      <c r="AS59">
        <f t="shared" si="3"/>
        <v>8.0213903743315829E-3</v>
      </c>
      <c r="AT59">
        <f t="shared" si="4"/>
        <v>3.0503978779840901E-2</v>
      </c>
      <c r="AU59">
        <f t="shared" si="5"/>
        <v>-6.4350064350063851E-3</v>
      </c>
      <c r="AV59" s="45">
        <f t="shared" si="6"/>
        <v>1.2354203111392792E-2</v>
      </c>
    </row>
    <row r="60" spans="1:48" x14ac:dyDescent="0.2">
      <c r="A60" s="21">
        <v>59</v>
      </c>
      <c r="B60" s="21" t="s">
        <v>7</v>
      </c>
      <c r="C60" s="22">
        <v>40</v>
      </c>
      <c r="D60" s="21">
        <v>8.82</v>
      </c>
      <c r="E60" s="21">
        <v>0.36199999999999999</v>
      </c>
      <c r="F60" s="23">
        <v>42793</v>
      </c>
      <c r="G60" s="48">
        <v>0.71399999999999997</v>
      </c>
      <c r="H60" s="24">
        <v>39</v>
      </c>
      <c r="I60" s="25">
        <v>8.1999999999999993</v>
      </c>
      <c r="J60" s="26">
        <v>23.9</v>
      </c>
      <c r="K60" s="24">
        <v>321.7</v>
      </c>
      <c r="L60" s="27">
        <v>42794</v>
      </c>
      <c r="M60" s="28">
        <v>40</v>
      </c>
      <c r="N60" s="48">
        <v>0.68700000000000006</v>
      </c>
      <c r="O60" s="29">
        <v>37</v>
      </c>
      <c r="P60" s="30">
        <v>8.24</v>
      </c>
      <c r="Q60" s="30" t="s">
        <v>5</v>
      </c>
      <c r="R60" s="29" t="s">
        <v>5</v>
      </c>
      <c r="S60" s="31">
        <v>42795</v>
      </c>
      <c r="T60" s="32">
        <v>40</v>
      </c>
      <c r="U60" s="48">
        <v>0.63900000000000001</v>
      </c>
      <c r="V60" s="33">
        <v>39</v>
      </c>
      <c r="W60" s="34">
        <v>8.15</v>
      </c>
      <c r="X60" s="34">
        <v>25.6</v>
      </c>
      <c r="Y60" s="33" t="s">
        <v>5</v>
      </c>
      <c r="Z60" s="35">
        <v>42796</v>
      </c>
      <c r="AA60" s="36">
        <v>40</v>
      </c>
      <c r="AB60" s="48">
        <v>0.78300000000000003</v>
      </c>
      <c r="AC60" s="37">
        <v>39</v>
      </c>
      <c r="AD60" s="38">
        <v>8.19</v>
      </c>
      <c r="AE60" s="38">
        <v>24.3</v>
      </c>
      <c r="AF60" s="37" t="s">
        <v>5</v>
      </c>
      <c r="AG60" s="39">
        <v>42797</v>
      </c>
      <c r="AH60" s="40">
        <v>40</v>
      </c>
      <c r="AI60" s="48">
        <v>0.75600000000000001</v>
      </c>
      <c r="AJ60" s="41">
        <v>39</v>
      </c>
      <c r="AK60" s="42">
        <v>8.3699999999999992</v>
      </c>
      <c r="AL60" s="42">
        <v>24.8</v>
      </c>
      <c r="AM60" s="41">
        <v>672.6</v>
      </c>
      <c r="AN60" s="44">
        <f t="shared" si="7"/>
        <v>350.90000000000003</v>
      </c>
      <c r="AO60" s="46">
        <v>0.202476092</v>
      </c>
      <c r="AP60" s="46">
        <f t="shared" si="1"/>
        <v>20.247609199999999</v>
      </c>
      <c r="AQ60" s="40">
        <v>40</v>
      </c>
      <c r="AR60">
        <f t="shared" si="2"/>
        <v>-3.7815126050420034E-2</v>
      </c>
      <c r="AS60">
        <f t="shared" si="3"/>
        <v>-6.9868995633187825E-2</v>
      </c>
      <c r="AT60">
        <f t="shared" si="4"/>
        <v>0.22535211267605626</v>
      </c>
      <c r="AU60">
        <f t="shared" si="5"/>
        <v>-3.4482758620689724E-2</v>
      </c>
      <c r="AV60" s="45">
        <f t="shared" si="6"/>
        <v>1.4392187891376196E-2</v>
      </c>
    </row>
    <row r="61" spans="1:48" x14ac:dyDescent="0.2">
      <c r="A61" s="21">
        <v>60</v>
      </c>
      <c r="B61" s="21" t="s">
        <v>7</v>
      </c>
      <c r="C61" s="22">
        <v>40</v>
      </c>
      <c r="D61" s="21">
        <v>8.82</v>
      </c>
      <c r="E61" s="21">
        <v>0.36199999999999999</v>
      </c>
      <c r="F61" s="23">
        <v>42793</v>
      </c>
      <c r="G61" s="48">
        <v>0.71699999999999997</v>
      </c>
      <c r="H61" s="24">
        <v>39</v>
      </c>
      <c r="I61" s="25">
        <v>8.19</v>
      </c>
      <c r="J61" s="26">
        <v>23.8</v>
      </c>
      <c r="K61" s="24">
        <v>203</v>
      </c>
      <c r="L61" s="27">
        <v>42794</v>
      </c>
      <c r="M61" s="28">
        <v>40</v>
      </c>
      <c r="N61" s="48">
        <v>0.72599999999999998</v>
      </c>
      <c r="O61" s="29">
        <v>39</v>
      </c>
      <c r="P61" s="30">
        <v>8.15</v>
      </c>
      <c r="Q61" s="30" t="s">
        <v>5</v>
      </c>
      <c r="R61" s="29" t="s">
        <v>5</v>
      </c>
      <c r="S61" s="31">
        <v>42795</v>
      </c>
      <c r="T61" s="32">
        <v>40</v>
      </c>
      <c r="U61" s="48">
        <v>0.70799999999999996</v>
      </c>
      <c r="V61" s="33">
        <v>39</v>
      </c>
      <c r="W61" s="34">
        <v>8.2799999999999994</v>
      </c>
      <c r="X61" s="34">
        <v>24.1</v>
      </c>
      <c r="Y61" s="33" t="s">
        <v>5</v>
      </c>
      <c r="Z61" s="35">
        <v>42796</v>
      </c>
      <c r="AA61" s="36">
        <v>40</v>
      </c>
      <c r="AB61" s="48">
        <v>0.69299999999999995</v>
      </c>
      <c r="AC61" s="37">
        <v>40</v>
      </c>
      <c r="AD61" s="38">
        <v>8.2200000000000006</v>
      </c>
      <c r="AE61" s="38">
        <v>22.8</v>
      </c>
      <c r="AF61" s="37" t="s">
        <v>5</v>
      </c>
      <c r="AG61" s="39">
        <v>42797</v>
      </c>
      <c r="AH61" s="40">
        <v>40</v>
      </c>
      <c r="AI61" s="48">
        <v>0.73199999999999998</v>
      </c>
      <c r="AJ61" s="41">
        <v>41</v>
      </c>
      <c r="AK61" s="42">
        <v>8.2100000000000009</v>
      </c>
      <c r="AL61" s="42">
        <v>23.8</v>
      </c>
      <c r="AM61" s="41">
        <v>441.2</v>
      </c>
      <c r="AN61" s="44">
        <f t="shared" si="7"/>
        <v>238.2</v>
      </c>
      <c r="AO61" s="46">
        <v>0.21418500900000001</v>
      </c>
      <c r="AP61" s="46">
        <f t="shared" si="1"/>
        <v>21.418500900000002</v>
      </c>
      <c r="AQ61" s="40">
        <v>40</v>
      </c>
      <c r="AR61">
        <f t="shared" si="2"/>
        <v>1.2552301255230214E-2</v>
      </c>
      <c r="AS61">
        <f t="shared" si="3"/>
        <v>-2.4793388429752095E-2</v>
      </c>
      <c r="AT61">
        <f t="shared" si="4"/>
        <v>-2.1186440677966156E-2</v>
      </c>
      <c r="AU61">
        <f t="shared" si="5"/>
        <v>5.6277056277056259E-2</v>
      </c>
      <c r="AV61" s="45">
        <f t="shared" si="6"/>
        <v>5.1895878436454268E-3</v>
      </c>
    </row>
    <row r="62" spans="1:48" x14ac:dyDescent="0.2">
      <c r="A62" s="21">
        <v>61</v>
      </c>
      <c r="B62" s="21" t="s">
        <v>7</v>
      </c>
      <c r="C62" s="22">
        <v>30</v>
      </c>
      <c r="D62" s="21">
        <v>8.82</v>
      </c>
      <c r="E62" s="21">
        <v>0.36199999999999999</v>
      </c>
      <c r="F62" s="23">
        <v>42793</v>
      </c>
      <c r="G62" s="48">
        <v>0.77</v>
      </c>
      <c r="H62" s="24">
        <v>28</v>
      </c>
      <c r="I62" s="25">
        <v>7.77</v>
      </c>
      <c r="J62" s="26">
        <v>23.9</v>
      </c>
      <c r="K62" s="24">
        <v>124.4</v>
      </c>
      <c r="L62" s="27">
        <v>42794</v>
      </c>
      <c r="M62" s="28">
        <v>30</v>
      </c>
      <c r="N62" s="48">
        <v>0.73299999999999998</v>
      </c>
      <c r="O62" s="29">
        <v>30</v>
      </c>
      <c r="P62" s="30">
        <v>8.1199999999999992</v>
      </c>
      <c r="Q62" s="30" t="s">
        <v>5</v>
      </c>
      <c r="R62" s="29" t="s">
        <v>5</v>
      </c>
      <c r="S62" s="31">
        <v>42795</v>
      </c>
      <c r="T62" s="32">
        <v>30</v>
      </c>
      <c r="U62" s="48">
        <v>0.71199999999999997</v>
      </c>
      <c r="V62" s="33">
        <v>31</v>
      </c>
      <c r="W62" s="34">
        <v>8.52</v>
      </c>
      <c r="X62" s="34">
        <v>23.7</v>
      </c>
      <c r="Y62" s="33" t="s">
        <v>5</v>
      </c>
      <c r="Z62" s="35">
        <v>42796</v>
      </c>
      <c r="AA62" s="36">
        <v>30</v>
      </c>
      <c r="AB62" s="48">
        <v>0.751</v>
      </c>
      <c r="AC62" s="37">
        <v>31</v>
      </c>
      <c r="AD62" s="38">
        <v>8.39</v>
      </c>
      <c r="AE62" s="38">
        <v>22.3</v>
      </c>
      <c r="AF62" s="37" t="s">
        <v>5</v>
      </c>
      <c r="AG62" s="39">
        <v>42797</v>
      </c>
      <c r="AH62" s="40">
        <v>30</v>
      </c>
      <c r="AI62" s="48">
        <v>0.70599999999999996</v>
      </c>
      <c r="AJ62" s="41">
        <v>33</v>
      </c>
      <c r="AK62" s="42">
        <v>8.85</v>
      </c>
      <c r="AL62" s="42">
        <v>23.5</v>
      </c>
      <c r="AM62" s="41">
        <v>178.2</v>
      </c>
      <c r="AN62" s="44">
        <f t="shared" si="7"/>
        <v>53.799999999999983</v>
      </c>
      <c r="AO62" s="46">
        <v>9.4011355000000005E-2</v>
      </c>
      <c r="AP62" s="46">
        <f t="shared" si="1"/>
        <v>9.4011355000000005</v>
      </c>
      <c r="AQ62" s="40">
        <v>30</v>
      </c>
      <c r="AR62">
        <f t="shared" si="2"/>
        <v>-4.8051948051948123E-2</v>
      </c>
      <c r="AS62">
        <f t="shared" si="3"/>
        <v>-2.8649386084583894E-2</v>
      </c>
      <c r="AT62">
        <f t="shared" si="4"/>
        <v>5.47752808988764E-2</v>
      </c>
      <c r="AU62">
        <f t="shared" si="5"/>
        <v>-5.9920106524633865E-2</v>
      </c>
      <c r="AV62" s="45">
        <f t="shared" si="6"/>
        <v>-2.1460200848608335E-2</v>
      </c>
    </row>
    <row r="63" spans="1:48" x14ac:dyDescent="0.2">
      <c r="A63" s="21">
        <v>62</v>
      </c>
      <c r="B63" s="21" t="s">
        <v>7</v>
      </c>
      <c r="C63" s="22">
        <v>30</v>
      </c>
      <c r="D63" s="21">
        <v>8.82</v>
      </c>
      <c r="E63" s="21">
        <v>0.36199999999999999</v>
      </c>
      <c r="F63" s="23">
        <v>42793</v>
      </c>
      <c r="G63" s="48">
        <v>0.72299999999999998</v>
      </c>
      <c r="H63" s="24">
        <v>28</v>
      </c>
      <c r="I63" s="25">
        <v>7.79</v>
      </c>
      <c r="J63" s="26">
        <v>23.9</v>
      </c>
      <c r="K63" s="24">
        <v>154.80000000000001</v>
      </c>
      <c r="L63" s="27">
        <v>42794</v>
      </c>
      <c r="M63" s="28">
        <v>30</v>
      </c>
      <c r="N63" s="48">
        <v>0.73499999999999999</v>
      </c>
      <c r="O63" s="29">
        <v>28</v>
      </c>
      <c r="P63" s="30">
        <v>8.01</v>
      </c>
      <c r="Q63" s="30" t="s">
        <v>5</v>
      </c>
      <c r="R63" s="29" t="s">
        <v>5</v>
      </c>
      <c r="S63" s="31">
        <v>42795</v>
      </c>
      <c r="T63" s="32">
        <v>30</v>
      </c>
      <c r="U63" s="48">
        <v>0.77400000000000002</v>
      </c>
      <c r="V63" s="33">
        <v>30</v>
      </c>
      <c r="W63" s="34">
        <v>8.31</v>
      </c>
      <c r="X63" s="34">
        <v>25.7</v>
      </c>
      <c r="Y63" s="33" t="s">
        <v>5</v>
      </c>
      <c r="Z63" s="35">
        <v>42796</v>
      </c>
      <c r="AA63" s="36">
        <v>30</v>
      </c>
      <c r="AB63" s="48">
        <v>0.76200000000000001</v>
      </c>
      <c r="AC63" s="37">
        <v>31</v>
      </c>
      <c r="AD63" s="38">
        <v>8.3000000000000007</v>
      </c>
      <c r="AE63" s="38">
        <v>24.4</v>
      </c>
      <c r="AF63" s="37" t="s">
        <v>5</v>
      </c>
      <c r="AG63" s="39">
        <v>42797</v>
      </c>
      <c r="AH63" s="40">
        <v>30</v>
      </c>
      <c r="AI63" s="48">
        <v>0.76800000000000002</v>
      </c>
      <c r="AJ63" s="41">
        <v>32</v>
      </c>
      <c r="AK63" s="42">
        <v>8.4</v>
      </c>
      <c r="AL63" s="42">
        <v>25.1</v>
      </c>
      <c r="AM63" s="41">
        <v>461</v>
      </c>
      <c r="AN63" s="44">
        <f t="shared" si="7"/>
        <v>306.2</v>
      </c>
      <c r="AO63" s="46">
        <v>0.31365853599999999</v>
      </c>
      <c r="AP63" s="46">
        <f t="shared" si="1"/>
        <v>31.365853599999998</v>
      </c>
      <c r="AQ63" s="40">
        <v>30</v>
      </c>
      <c r="AR63">
        <f t="shared" si="2"/>
        <v>1.6597510373443924E-2</v>
      </c>
      <c r="AS63">
        <f t="shared" si="3"/>
        <v>5.3061224489795888E-2</v>
      </c>
      <c r="AT63">
        <f t="shared" si="4"/>
        <v>-1.5503875968992276E-2</v>
      </c>
      <c r="AU63">
        <f t="shared" si="5"/>
        <v>7.8740157480314821E-3</v>
      </c>
      <c r="AV63" s="45">
        <f t="shared" si="6"/>
        <v>1.5209634627907365E-2</v>
      </c>
    </row>
    <row r="64" spans="1:48" x14ac:dyDescent="0.2">
      <c r="A64" s="21">
        <v>63</v>
      </c>
      <c r="B64" s="21" t="s">
        <v>7</v>
      </c>
      <c r="C64" s="22">
        <v>30</v>
      </c>
      <c r="D64" s="21">
        <v>8.82</v>
      </c>
      <c r="E64" s="21">
        <v>0.36199999999999999</v>
      </c>
      <c r="F64" s="23">
        <v>42793</v>
      </c>
      <c r="G64" s="48">
        <v>0.70799999999999996</v>
      </c>
      <c r="H64" s="24">
        <v>28</v>
      </c>
      <c r="I64" s="25">
        <v>7.79</v>
      </c>
      <c r="J64" s="26">
        <v>24</v>
      </c>
      <c r="K64" s="24">
        <v>151.9</v>
      </c>
      <c r="L64" s="27">
        <v>42794</v>
      </c>
      <c r="M64" s="28">
        <v>30</v>
      </c>
      <c r="N64" s="48">
        <v>0.72699999999999998</v>
      </c>
      <c r="O64" s="29">
        <v>31</v>
      </c>
      <c r="P64" s="30">
        <v>8.23</v>
      </c>
      <c r="Q64" s="30" t="s">
        <v>5</v>
      </c>
      <c r="R64" s="29" t="s">
        <v>5</v>
      </c>
      <c r="S64" s="31">
        <v>42795</v>
      </c>
      <c r="T64" s="32">
        <v>30</v>
      </c>
      <c r="U64" s="48">
        <v>0.76200000000000001</v>
      </c>
      <c r="V64" s="33">
        <v>30</v>
      </c>
      <c r="W64" s="34">
        <v>8.4</v>
      </c>
      <c r="X64" s="34">
        <v>23.8</v>
      </c>
      <c r="Y64" s="33" t="s">
        <v>5</v>
      </c>
      <c r="Z64" s="35">
        <v>42796</v>
      </c>
      <c r="AA64" s="36">
        <v>30</v>
      </c>
      <c r="AB64" s="48">
        <v>0.76700000000000002</v>
      </c>
      <c r="AC64" s="37">
        <v>33</v>
      </c>
      <c r="AD64" s="38">
        <v>8.43</v>
      </c>
      <c r="AE64" s="38">
        <v>22.7</v>
      </c>
      <c r="AF64" s="37" t="s">
        <v>5</v>
      </c>
      <c r="AG64" s="39">
        <v>42797</v>
      </c>
      <c r="AH64" s="40">
        <v>30</v>
      </c>
      <c r="AI64" s="48">
        <v>0.74399999999999999</v>
      </c>
      <c r="AJ64" s="41">
        <v>33</v>
      </c>
      <c r="AK64" s="42">
        <v>8.84</v>
      </c>
      <c r="AL64" s="42">
        <v>23.7</v>
      </c>
      <c r="AM64" s="41">
        <v>353.3</v>
      </c>
      <c r="AN64" s="44">
        <f t="shared" si="7"/>
        <v>201.4</v>
      </c>
      <c r="AO64" s="46">
        <v>0.23494172899999999</v>
      </c>
      <c r="AP64" s="46">
        <f t="shared" si="1"/>
        <v>23.494172899999999</v>
      </c>
      <c r="AQ64" s="40">
        <v>30</v>
      </c>
      <c r="AR64">
        <f t="shared" si="2"/>
        <v>2.6836158192090398E-2</v>
      </c>
      <c r="AS64">
        <f t="shared" si="3"/>
        <v>4.8143053645117062E-2</v>
      </c>
      <c r="AT64">
        <f t="shared" si="4"/>
        <v>6.5616797900263091E-3</v>
      </c>
      <c r="AU64">
        <f t="shared" si="5"/>
        <v>-2.9986962190352018E-2</v>
      </c>
      <c r="AV64" s="45">
        <f t="shared" si="6"/>
        <v>1.2476424501839833E-2</v>
      </c>
    </row>
    <row r="65" spans="1:48" x14ac:dyDescent="0.2">
      <c r="A65" s="21">
        <v>64</v>
      </c>
      <c r="B65" s="21" t="s">
        <v>7</v>
      </c>
      <c r="C65" s="22">
        <v>30</v>
      </c>
      <c r="D65" s="21">
        <v>8.82</v>
      </c>
      <c r="E65" s="21">
        <v>0.36199999999999999</v>
      </c>
      <c r="F65" s="23">
        <v>42793</v>
      </c>
      <c r="G65" s="48">
        <v>0.71299999999999997</v>
      </c>
      <c r="H65" s="24">
        <v>28</v>
      </c>
      <c r="I65" s="25">
        <v>7.79</v>
      </c>
      <c r="J65" s="26">
        <v>23.8</v>
      </c>
      <c r="K65" s="24">
        <v>221.9</v>
      </c>
      <c r="L65" s="27">
        <v>42794</v>
      </c>
      <c r="M65" s="28">
        <v>30</v>
      </c>
      <c r="N65" s="48">
        <v>0.71699999999999997</v>
      </c>
      <c r="O65" s="29">
        <v>29</v>
      </c>
      <c r="P65" s="30">
        <v>8.2799999999999994</v>
      </c>
      <c r="Q65" s="30" t="s">
        <v>5</v>
      </c>
      <c r="R65" s="29" t="s">
        <v>5</v>
      </c>
      <c r="S65" s="31">
        <v>42795</v>
      </c>
      <c r="T65" s="32">
        <v>30</v>
      </c>
      <c r="U65" s="48">
        <v>0.72599999999999998</v>
      </c>
      <c r="V65" s="33">
        <v>33</v>
      </c>
      <c r="W65" s="34">
        <v>8.41</v>
      </c>
      <c r="X65" s="34">
        <v>25.8</v>
      </c>
      <c r="Y65" s="33" t="s">
        <v>5</v>
      </c>
      <c r="Z65" s="35">
        <v>42796</v>
      </c>
      <c r="AA65" s="36">
        <v>30</v>
      </c>
      <c r="AB65" s="48">
        <v>0.73499999999999999</v>
      </c>
      <c r="AC65" s="37">
        <v>32</v>
      </c>
      <c r="AD65" s="38">
        <v>8.42</v>
      </c>
      <c r="AE65" s="38">
        <v>24.4</v>
      </c>
      <c r="AF65" s="37" t="s">
        <v>5</v>
      </c>
      <c r="AG65" s="39">
        <v>42797</v>
      </c>
      <c r="AH65" s="40">
        <v>30</v>
      </c>
      <c r="AI65" s="48">
        <v>0.69199999999999995</v>
      </c>
      <c r="AJ65" s="41">
        <v>32</v>
      </c>
      <c r="AK65" s="42">
        <v>8.5299999999999994</v>
      </c>
      <c r="AL65" s="42">
        <v>25.3</v>
      </c>
      <c r="AM65" s="41">
        <v>365.1</v>
      </c>
      <c r="AN65" s="44">
        <f t="shared" si="7"/>
        <v>143.20000000000002</v>
      </c>
      <c r="AO65" s="46">
        <v>0.132566294</v>
      </c>
      <c r="AP65" s="46">
        <f t="shared" si="1"/>
        <v>13.2566294</v>
      </c>
      <c r="AQ65" s="40">
        <v>30</v>
      </c>
      <c r="AR65">
        <f t="shared" si="2"/>
        <v>5.6100981767182034E-3</v>
      </c>
      <c r="AS65">
        <f t="shared" si="3"/>
        <v>1.2552301255230214E-2</v>
      </c>
      <c r="AT65">
        <f t="shared" si="4"/>
        <v>1.2396694214876103E-2</v>
      </c>
      <c r="AU65">
        <f t="shared" si="5"/>
        <v>-5.8503401360544216E-2</v>
      </c>
      <c r="AV65" s="45">
        <f t="shared" si="6"/>
        <v>-7.4460063114062391E-3</v>
      </c>
    </row>
    <row r="66" spans="1:48" x14ac:dyDescent="0.2">
      <c r="A66" s="21">
        <v>65</v>
      </c>
      <c r="B66" s="21" t="s">
        <v>7</v>
      </c>
      <c r="C66" s="22">
        <v>30</v>
      </c>
      <c r="D66" s="21">
        <v>8.82</v>
      </c>
      <c r="E66" s="21">
        <v>0.36199999999999999</v>
      </c>
      <c r="F66" s="23">
        <v>42793</v>
      </c>
      <c r="G66" s="48">
        <v>0.69299999999999995</v>
      </c>
      <c r="H66" s="24">
        <v>28</v>
      </c>
      <c r="I66" s="25">
        <v>7.78</v>
      </c>
      <c r="J66" s="26">
        <v>24</v>
      </c>
      <c r="K66" s="24">
        <v>142.19999999999999</v>
      </c>
      <c r="L66" s="27">
        <v>42794</v>
      </c>
      <c r="M66" s="28">
        <v>30</v>
      </c>
      <c r="N66" s="48">
        <v>0.752</v>
      </c>
      <c r="O66" s="29">
        <v>28</v>
      </c>
      <c r="P66" s="30">
        <v>8.2200000000000006</v>
      </c>
      <c r="Q66" s="30" t="s">
        <v>5</v>
      </c>
      <c r="R66" s="29" t="s">
        <v>5</v>
      </c>
      <c r="S66" s="31">
        <v>42795</v>
      </c>
      <c r="T66" s="32">
        <v>30</v>
      </c>
      <c r="U66" s="48">
        <v>0.75900000000000001</v>
      </c>
      <c r="V66" s="33">
        <v>30</v>
      </c>
      <c r="W66" s="34">
        <v>8.1300000000000008</v>
      </c>
      <c r="X66" s="34">
        <v>24.2</v>
      </c>
      <c r="Y66" s="33" t="s">
        <v>5</v>
      </c>
      <c r="Z66" s="35">
        <v>42796</v>
      </c>
      <c r="AA66" s="36">
        <v>30</v>
      </c>
      <c r="AB66" s="48">
        <v>0.77600000000000002</v>
      </c>
      <c r="AC66" s="37">
        <v>31</v>
      </c>
      <c r="AD66" s="38">
        <v>8.3000000000000007</v>
      </c>
      <c r="AE66" s="38">
        <v>23.1</v>
      </c>
      <c r="AF66" s="37" t="s">
        <v>5</v>
      </c>
      <c r="AG66" s="39">
        <v>42797</v>
      </c>
      <c r="AH66" s="40">
        <v>30</v>
      </c>
      <c r="AI66" s="48">
        <v>0.76700000000000002</v>
      </c>
      <c r="AJ66" s="41">
        <v>31</v>
      </c>
      <c r="AK66" s="42">
        <v>8.36</v>
      </c>
      <c r="AL66" s="42">
        <v>24.1</v>
      </c>
      <c r="AM66" s="41">
        <v>352.4</v>
      </c>
      <c r="AN66" s="44">
        <f t="shared" ref="AN66:AN71" si="8">AM66-K66</f>
        <v>210.2</v>
      </c>
      <c r="AO66" s="46">
        <v>0.25468318000000001</v>
      </c>
      <c r="AP66" s="46">
        <f t="shared" si="1"/>
        <v>25.468318</v>
      </c>
      <c r="AQ66" s="40">
        <v>30</v>
      </c>
      <c r="AR66">
        <f t="shared" si="2"/>
        <v>8.5137085137085178E-2</v>
      </c>
      <c r="AS66">
        <f t="shared" si="3"/>
        <v>9.3085106382979621E-3</v>
      </c>
      <c r="AT66">
        <f t="shared" si="4"/>
        <v>2.2397891963109373E-2</v>
      </c>
      <c r="AU66">
        <f t="shared" si="5"/>
        <v>-1.1597938144329856E-2</v>
      </c>
      <c r="AV66" s="45">
        <f t="shared" si="6"/>
        <v>2.5688608857640904E-2</v>
      </c>
    </row>
    <row r="67" spans="1:48" x14ac:dyDescent="0.2">
      <c r="A67" s="21">
        <v>66</v>
      </c>
      <c r="B67" s="21" t="s">
        <v>7</v>
      </c>
      <c r="C67" s="22">
        <v>10</v>
      </c>
      <c r="D67" s="21">
        <v>8.82</v>
      </c>
      <c r="E67" s="21">
        <v>0.36199999999999999</v>
      </c>
      <c r="F67" s="23">
        <v>42793</v>
      </c>
      <c r="G67" s="48">
        <v>0.76700000000000002</v>
      </c>
      <c r="H67" s="24">
        <v>12</v>
      </c>
      <c r="I67" s="25">
        <v>7.34</v>
      </c>
      <c r="J67" s="26">
        <v>23.9</v>
      </c>
      <c r="K67" s="24">
        <v>164.8</v>
      </c>
      <c r="L67" s="27">
        <v>42794</v>
      </c>
      <c r="M67" s="28">
        <v>10</v>
      </c>
      <c r="N67" s="48">
        <v>0.76300000000000001</v>
      </c>
      <c r="O67" s="29">
        <v>13</v>
      </c>
      <c r="P67" s="30">
        <v>8.07</v>
      </c>
      <c r="Q67" s="30" t="s">
        <v>5</v>
      </c>
      <c r="R67" s="29" t="s">
        <v>5</v>
      </c>
      <c r="S67" s="31">
        <v>42795</v>
      </c>
      <c r="T67" s="32">
        <v>10</v>
      </c>
      <c r="U67" s="48">
        <v>0.77400000000000002</v>
      </c>
      <c r="V67" s="33">
        <v>19</v>
      </c>
      <c r="W67" s="34">
        <v>8.66</v>
      </c>
      <c r="X67" s="34">
        <v>25</v>
      </c>
      <c r="Y67" s="33" t="s">
        <v>5</v>
      </c>
      <c r="Z67" s="35">
        <v>42796</v>
      </c>
      <c r="AA67" s="36">
        <v>10</v>
      </c>
      <c r="AB67" s="48">
        <v>0.77200000000000002</v>
      </c>
      <c r="AC67" s="37">
        <v>12</v>
      </c>
      <c r="AD67" s="38">
        <v>8.6300000000000008</v>
      </c>
      <c r="AE67" s="38">
        <v>24.7</v>
      </c>
      <c r="AF67" s="37" t="s">
        <v>5</v>
      </c>
      <c r="AG67" s="39">
        <v>42797</v>
      </c>
      <c r="AH67" s="40">
        <v>10</v>
      </c>
      <c r="AI67" s="48">
        <v>0.76300000000000001</v>
      </c>
      <c r="AJ67" s="41">
        <v>13</v>
      </c>
      <c r="AK67" s="42">
        <v>8.7100000000000009</v>
      </c>
      <c r="AL67" s="42">
        <v>25.6</v>
      </c>
      <c r="AM67" s="41">
        <v>490.2</v>
      </c>
      <c r="AN67" s="44">
        <f t="shared" si="8"/>
        <v>325.39999999999998</v>
      </c>
      <c r="AO67" s="46">
        <v>0.31327000399999999</v>
      </c>
      <c r="AP67" s="46">
        <f t="shared" ref="AP67:AP71" si="9">AO67*100</f>
        <v>31.327000399999999</v>
      </c>
      <c r="AQ67" s="40">
        <v>10</v>
      </c>
      <c r="AR67">
        <f t="shared" ref="AR67:AR71" si="10">((N67/G67)^(1/1)-1)</f>
        <v>-5.2151238591916504E-3</v>
      </c>
      <c r="AS67">
        <f t="shared" ref="AS67:AS71" si="11">((U67/N67)^(1/1)-1)</f>
        <v>1.4416775884665833E-2</v>
      </c>
      <c r="AT67">
        <f t="shared" ref="AT67:AT71" si="12">((AB67/U67)^(1/1)-1)</f>
        <v>-2.5839793281653423E-3</v>
      </c>
      <c r="AU67">
        <f t="shared" ref="AU67:AU71" si="13">((AI67/AB67)^(1/1)-1)</f>
        <v>-1.1658031088082943E-2</v>
      </c>
      <c r="AV67" s="45">
        <f t="shared" ref="AV67:AV71" si="14">((AI67/G67)^(1/4)-1)</f>
        <v>-1.3063385167131347E-3</v>
      </c>
    </row>
    <row r="68" spans="1:48" x14ac:dyDescent="0.2">
      <c r="A68" s="21">
        <v>67</v>
      </c>
      <c r="B68" s="21" t="s">
        <v>7</v>
      </c>
      <c r="C68" s="22">
        <v>10</v>
      </c>
      <c r="D68" s="21">
        <v>8.82</v>
      </c>
      <c r="E68" s="21">
        <v>0.36199999999999999</v>
      </c>
      <c r="F68" s="23">
        <v>42793</v>
      </c>
      <c r="G68" s="48">
        <v>0.72499999999999998</v>
      </c>
      <c r="H68" s="24">
        <v>12</v>
      </c>
      <c r="I68" s="25">
        <v>7.33</v>
      </c>
      <c r="J68" s="26">
        <v>23.9</v>
      </c>
      <c r="K68" s="24">
        <v>150.80000000000001</v>
      </c>
      <c r="L68" s="27">
        <v>42794</v>
      </c>
      <c r="M68" s="28">
        <v>10</v>
      </c>
      <c r="N68" s="48">
        <v>0.749</v>
      </c>
      <c r="O68" s="29">
        <v>14</v>
      </c>
      <c r="P68" s="30">
        <v>8.26</v>
      </c>
      <c r="Q68" s="30" t="s">
        <v>5</v>
      </c>
      <c r="R68" s="29" t="s">
        <v>5</v>
      </c>
      <c r="S68" s="31">
        <v>42795</v>
      </c>
      <c r="T68" s="32">
        <v>10</v>
      </c>
      <c r="U68" s="48">
        <v>0.77800000000000002</v>
      </c>
      <c r="V68" s="33">
        <v>11</v>
      </c>
      <c r="W68" s="34">
        <v>8.6199999999999992</v>
      </c>
      <c r="X68" s="34">
        <v>26.2</v>
      </c>
      <c r="Y68" s="33" t="s">
        <v>5</v>
      </c>
      <c r="Z68" s="35">
        <v>42796</v>
      </c>
      <c r="AA68" s="36">
        <v>10</v>
      </c>
      <c r="AB68" s="48">
        <v>0.78200000000000003</v>
      </c>
      <c r="AC68" s="37">
        <v>11</v>
      </c>
      <c r="AD68" s="38">
        <v>8.56</v>
      </c>
      <c r="AE68" s="38">
        <v>24.5</v>
      </c>
      <c r="AF68" s="37" t="s">
        <v>5</v>
      </c>
      <c r="AG68" s="39">
        <v>42797</v>
      </c>
      <c r="AH68" s="40">
        <v>10</v>
      </c>
      <c r="AI68" s="48">
        <v>0.76900000000000002</v>
      </c>
      <c r="AJ68" s="41">
        <v>12</v>
      </c>
      <c r="AK68" s="42">
        <v>8.59</v>
      </c>
      <c r="AL68" s="42">
        <v>25.5</v>
      </c>
      <c r="AM68" s="41">
        <v>417.4</v>
      </c>
      <c r="AN68" s="44">
        <f t="shared" si="8"/>
        <v>266.59999999999997</v>
      </c>
      <c r="AO68" s="46">
        <v>0.28984574600000002</v>
      </c>
      <c r="AP68" s="46">
        <f t="shared" si="9"/>
        <v>28.984574600000002</v>
      </c>
      <c r="AQ68" s="40">
        <v>10</v>
      </c>
      <c r="AR68">
        <f t="shared" si="10"/>
        <v>3.3103448275862091E-2</v>
      </c>
      <c r="AS68">
        <f t="shared" si="11"/>
        <v>3.8718291054739673E-2</v>
      </c>
      <c r="AT68">
        <f t="shared" si="12"/>
        <v>5.1413881748072487E-3</v>
      </c>
      <c r="AU68">
        <f t="shared" si="13"/>
        <v>-1.6624040920716121E-2</v>
      </c>
      <c r="AV68" s="45">
        <f t="shared" si="14"/>
        <v>1.4838847206094075E-2</v>
      </c>
    </row>
    <row r="69" spans="1:48" x14ac:dyDescent="0.2">
      <c r="A69" s="21">
        <v>68</v>
      </c>
      <c r="B69" s="21" t="s">
        <v>7</v>
      </c>
      <c r="C69" s="22">
        <v>10</v>
      </c>
      <c r="D69" s="21">
        <v>8.82</v>
      </c>
      <c r="E69" s="21">
        <v>0.36199999999999999</v>
      </c>
      <c r="F69" s="23">
        <v>42793</v>
      </c>
      <c r="G69" s="48">
        <v>0.68600000000000005</v>
      </c>
      <c r="H69" s="24">
        <v>12</v>
      </c>
      <c r="I69" s="25">
        <v>7.34</v>
      </c>
      <c r="J69" s="26">
        <v>23.8</v>
      </c>
      <c r="K69" s="24">
        <v>173.6</v>
      </c>
      <c r="L69" s="27">
        <v>42794</v>
      </c>
      <c r="M69" s="28">
        <v>10</v>
      </c>
      <c r="N69" s="48">
        <v>0.76700000000000002</v>
      </c>
      <c r="O69" s="29">
        <v>11</v>
      </c>
      <c r="P69" s="30">
        <v>8.52</v>
      </c>
      <c r="Q69" s="30" t="s">
        <v>5</v>
      </c>
      <c r="R69" s="29" t="s">
        <v>5</v>
      </c>
      <c r="S69" s="31">
        <v>42795</v>
      </c>
      <c r="T69" s="32">
        <v>10</v>
      </c>
      <c r="U69" s="48">
        <v>0.76700000000000002</v>
      </c>
      <c r="V69" s="33">
        <v>11</v>
      </c>
      <c r="W69" s="34">
        <v>8.6</v>
      </c>
      <c r="X69" s="34">
        <v>25.6</v>
      </c>
      <c r="Y69" s="33" t="s">
        <v>5</v>
      </c>
      <c r="Z69" s="35">
        <v>42796</v>
      </c>
      <c r="AA69" s="36">
        <v>10</v>
      </c>
      <c r="AB69" s="48">
        <v>0.753</v>
      </c>
      <c r="AC69" s="37">
        <v>11</v>
      </c>
      <c r="AD69" s="38">
        <v>8.58</v>
      </c>
      <c r="AE69" s="38">
        <v>24.3</v>
      </c>
      <c r="AF69" s="37" t="s">
        <v>5</v>
      </c>
      <c r="AG69" s="39">
        <v>42797</v>
      </c>
      <c r="AH69" s="40">
        <v>10</v>
      </c>
      <c r="AI69" s="48">
        <v>0.76300000000000001</v>
      </c>
      <c r="AJ69" s="41">
        <v>13</v>
      </c>
      <c r="AK69" s="42">
        <v>8.6199999999999992</v>
      </c>
      <c r="AL69" s="42">
        <v>25.1</v>
      </c>
      <c r="AM69" s="41">
        <v>419.4</v>
      </c>
      <c r="AN69" s="44">
        <f t="shared" si="8"/>
        <v>245.79999999999998</v>
      </c>
      <c r="AO69" s="46">
        <v>0.246722152</v>
      </c>
      <c r="AP69" s="46">
        <f t="shared" si="9"/>
        <v>24.6722152</v>
      </c>
      <c r="AQ69" s="40">
        <v>10</v>
      </c>
      <c r="AR69">
        <f t="shared" si="10"/>
        <v>0.11807580174927113</v>
      </c>
      <c r="AS69">
        <f t="shared" si="11"/>
        <v>0</v>
      </c>
      <c r="AT69">
        <f t="shared" si="12"/>
        <v>-1.8252933507170832E-2</v>
      </c>
      <c r="AU69">
        <f t="shared" si="13"/>
        <v>1.3280212483399723E-2</v>
      </c>
      <c r="AV69" s="45">
        <f t="shared" si="14"/>
        <v>2.6951906657804559E-2</v>
      </c>
    </row>
    <row r="70" spans="1:48" x14ac:dyDescent="0.2">
      <c r="A70" s="21">
        <v>69</v>
      </c>
      <c r="B70" s="21" t="s">
        <v>7</v>
      </c>
      <c r="C70" s="22">
        <v>10</v>
      </c>
      <c r="D70" s="21">
        <v>8.82</v>
      </c>
      <c r="E70" s="21">
        <v>0.36199999999999999</v>
      </c>
      <c r="F70" s="23">
        <v>42793</v>
      </c>
      <c r="G70" s="48">
        <v>0.72199999999999998</v>
      </c>
      <c r="H70" s="24">
        <v>12</v>
      </c>
      <c r="I70" s="25">
        <v>7.39</v>
      </c>
      <c r="J70" s="26">
        <v>23.8</v>
      </c>
      <c r="K70" s="24">
        <v>179.8</v>
      </c>
      <c r="L70" s="27">
        <v>42794</v>
      </c>
      <c r="M70" s="28">
        <v>10</v>
      </c>
      <c r="N70" s="48">
        <v>0.75600000000000001</v>
      </c>
      <c r="O70" s="29">
        <v>11</v>
      </c>
      <c r="P70" s="30">
        <v>8.42</v>
      </c>
      <c r="Q70" s="30" t="s">
        <v>5</v>
      </c>
      <c r="R70" s="29" t="s">
        <v>5</v>
      </c>
      <c r="S70" s="31">
        <v>42795</v>
      </c>
      <c r="T70" s="32">
        <v>10</v>
      </c>
      <c r="U70" s="48">
        <v>0.76500000000000001</v>
      </c>
      <c r="V70" s="33">
        <v>11</v>
      </c>
      <c r="W70" s="34">
        <v>8.58</v>
      </c>
      <c r="X70" s="34">
        <v>25.7</v>
      </c>
      <c r="Y70" s="33" t="s">
        <v>5</v>
      </c>
      <c r="Z70" s="35">
        <v>42796</v>
      </c>
      <c r="AA70" s="36">
        <v>10</v>
      </c>
      <c r="AB70" s="48">
        <v>0.70899999999999996</v>
      </c>
      <c r="AC70" s="37">
        <v>11</v>
      </c>
      <c r="AD70" s="38">
        <v>8.59</v>
      </c>
      <c r="AE70" s="38">
        <v>24.2</v>
      </c>
      <c r="AF70" s="37" t="s">
        <v>5</v>
      </c>
      <c r="AG70" s="39">
        <v>42797</v>
      </c>
      <c r="AH70" s="40">
        <v>10</v>
      </c>
      <c r="AI70" s="48">
        <v>0.72699999999999998</v>
      </c>
      <c r="AJ70" s="41">
        <v>13</v>
      </c>
      <c r="AK70" s="42">
        <v>8.6</v>
      </c>
      <c r="AL70" s="42">
        <v>25.1</v>
      </c>
      <c r="AM70" s="41">
        <v>376.3</v>
      </c>
      <c r="AN70" s="44">
        <f t="shared" si="8"/>
        <v>196.5</v>
      </c>
      <c r="AO70" s="46">
        <v>0.202779819</v>
      </c>
      <c r="AP70" s="46">
        <f t="shared" si="9"/>
        <v>20.2779819</v>
      </c>
      <c r="AQ70" s="40">
        <v>10</v>
      </c>
      <c r="AR70">
        <f t="shared" si="10"/>
        <v>4.7091412742382266E-2</v>
      </c>
      <c r="AS70">
        <f t="shared" si="11"/>
        <v>1.1904761904761862E-2</v>
      </c>
      <c r="AT70">
        <f t="shared" si="12"/>
        <v>-7.320261437908504E-2</v>
      </c>
      <c r="AU70">
        <f t="shared" si="13"/>
        <v>2.5387870239774291E-2</v>
      </c>
      <c r="AV70" s="45">
        <f t="shared" si="14"/>
        <v>1.7268239063776836E-3</v>
      </c>
    </row>
    <row r="71" spans="1:48" x14ac:dyDescent="0.2">
      <c r="A71" s="21">
        <v>70</v>
      </c>
      <c r="B71" s="21" t="s">
        <v>7</v>
      </c>
      <c r="C71" s="22">
        <v>10</v>
      </c>
      <c r="D71" s="21">
        <v>8.82</v>
      </c>
      <c r="E71" s="21">
        <v>0.36199999999999999</v>
      </c>
      <c r="F71" s="23">
        <v>42793</v>
      </c>
      <c r="G71" s="48">
        <v>0.71899999999999997</v>
      </c>
      <c r="H71" s="24">
        <v>12</v>
      </c>
      <c r="I71" s="25">
        <v>7.38</v>
      </c>
      <c r="J71" s="26">
        <v>23.8</v>
      </c>
      <c r="K71" s="24">
        <v>129.1</v>
      </c>
      <c r="L71" s="27">
        <v>42794</v>
      </c>
      <c r="M71" s="28">
        <v>10</v>
      </c>
      <c r="N71" s="48">
        <v>0.69899999999999995</v>
      </c>
      <c r="O71" s="29">
        <v>12</v>
      </c>
      <c r="P71" s="30">
        <v>8.4600000000000009</v>
      </c>
      <c r="Q71" s="30" t="s">
        <v>5</v>
      </c>
      <c r="R71" s="29" t="s">
        <v>5</v>
      </c>
      <c r="S71" s="31">
        <v>42795</v>
      </c>
      <c r="T71" s="32">
        <v>10</v>
      </c>
      <c r="U71" s="48">
        <v>0.753</v>
      </c>
      <c r="V71" s="33">
        <v>11</v>
      </c>
      <c r="W71" s="34">
        <v>8.6</v>
      </c>
      <c r="X71" s="34">
        <v>25.7</v>
      </c>
      <c r="Y71" s="33" t="s">
        <v>5</v>
      </c>
      <c r="Z71" s="35">
        <v>42796</v>
      </c>
      <c r="AA71" s="36">
        <v>10</v>
      </c>
      <c r="AB71" s="48">
        <v>0.68300000000000005</v>
      </c>
      <c r="AC71" s="37">
        <v>11</v>
      </c>
      <c r="AD71" s="38">
        <v>8.5</v>
      </c>
      <c r="AE71" s="38">
        <v>24.2</v>
      </c>
      <c r="AF71" s="37" t="s">
        <v>5</v>
      </c>
      <c r="AG71" s="39">
        <v>42797</v>
      </c>
      <c r="AH71" s="40">
        <v>10</v>
      </c>
      <c r="AI71" s="48">
        <v>0.73799999999999999</v>
      </c>
      <c r="AJ71" s="41">
        <v>11</v>
      </c>
      <c r="AK71" s="42">
        <v>8.8699999999999992</v>
      </c>
      <c r="AL71" s="42">
        <v>24.6</v>
      </c>
      <c r="AM71" s="41">
        <v>293.39999999999998</v>
      </c>
      <c r="AN71" s="44">
        <f t="shared" si="8"/>
        <v>164.29999999999998</v>
      </c>
      <c r="AO71" s="46">
        <v>0.227816504</v>
      </c>
      <c r="AP71" s="46">
        <f t="shared" si="9"/>
        <v>22.7816504</v>
      </c>
      <c r="AQ71" s="40">
        <v>10</v>
      </c>
      <c r="AR71">
        <f t="shared" si="10"/>
        <v>-2.781641168289295E-2</v>
      </c>
      <c r="AS71">
        <f t="shared" si="11"/>
        <v>7.7253218884120178E-2</v>
      </c>
      <c r="AT71">
        <f t="shared" si="12"/>
        <v>-9.2961487383798058E-2</v>
      </c>
      <c r="AU71">
        <f t="shared" si="13"/>
        <v>8.052708638360162E-2</v>
      </c>
      <c r="AV71" s="45">
        <f t="shared" si="14"/>
        <v>6.541922224228669E-3</v>
      </c>
    </row>
  </sheetData>
  <phoneticPr fontId="10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32BC8-D035-DE48-8B03-64B0F957B92E}">
  <dimension ref="A1:AO71"/>
  <sheetViews>
    <sheetView tabSelected="1" workbookViewId="0">
      <selection activeCell="G42" sqref="G42"/>
    </sheetView>
  </sheetViews>
  <sheetFormatPr baseColWidth="10" defaultRowHeight="16" x14ac:dyDescent="0.2"/>
  <cols>
    <col min="1" max="1" width="7" bestFit="1" customWidth="1"/>
    <col min="2" max="5" width="24.6640625" bestFit="1" customWidth="1"/>
    <col min="7" max="7" width="17.83203125" bestFit="1" customWidth="1"/>
    <col min="8" max="8" width="37" bestFit="1" customWidth="1"/>
    <col min="9" max="9" width="28.5" bestFit="1" customWidth="1"/>
    <col min="13" max="13" width="13.5" bestFit="1" customWidth="1"/>
    <col min="14" max="15" width="13.5" customWidth="1"/>
    <col min="38" max="38" width="17.83203125" bestFit="1" customWidth="1"/>
    <col min="39" max="39" width="37" bestFit="1" customWidth="1"/>
    <col min="40" max="40" width="28.5" bestFit="1" customWidth="1"/>
    <col min="41" max="41" width="26.1640625" bestFit="1" customWidth="1"/>
  </cols>
  <sheetData>
    <row r="1" spans="1:41" ht="85" x14ac:dyDescent="0.2">
      <c r="A1" t="s">
        <v>68</v>
      </c>
      <c r="B1" t="s">
        <v>69</v>
      </c>
      <c r="C1" t="s">
        <v>70</v>
      </c>
      <c r="D1" t="s">
        <v>71</v>
      </c>
      <c r="E1" t="s">
        <v>72</v>
      </c>
      <c r="G1" t="s">
        <v>13</v>
      </c>
      <c r="H1" t="s">
        <v>62</v>
      </c>
      <c r="I1" t="s">
        <v>63</v>
      </c>
      <c r="K1" s="4" t="s">
        <v>68</v>
      </c>
      <c r="L1" s="51" t="s">
        <v>68</v>
      </c>
      <c r="M1" s="43" t="s">
        <v>13</v>
      </c>
      <c r="N1" s="51" t="s">
        <v>74</v>
      </c>
      <c r="O1" s="51" t="s">
        <v>75</v>
      </c>
      <c r="P1" s="45" t="s">
        <v>62</v>
      </c>
      <c r="Q1" s="51" t="s">
        <v>76</v>
      </c>
      <c r="R1" s="51" t="s">
        <v>77</v>
      </c>
      <c r="S1" s="45" t="s">
        <v>63</v>
      </c>
      <c r="T1" s="51" t="s">
        <v>78</v>
      </c>
      <c r="U1" s="51" t="s">
        <v>79</v>
      </c>
      <c r="V1" s="45" t="s">
        <v>73</v>
      </c>
      <c r="W1" s="51" t="s">
        <v>80</v>
      </c>
      <c r="X1" s="51" t="s">
        <v>81</v>
      </c>
      <c r="Y1" s="51"/>
      <c r="Z1" t="s">
        <v>68</v>
      </c>
      <c r="AA1" t="s">
        <v>82</v>
      </c>
      <c r="AB1" t="s">
        <v>83</v>
      </c>
      <c r="AC1" t="s">
        <v>84</v>
      </c>
      <c r="AD1" t="s">
        <v>85</v>
      </c>
      <c r="AE1" t="s">
        <v>86</v>
      </c>
      <c r="AF1" t="s">
        <v>87</v>
      </c>
      <c r="AG1" t="s">
        <v>89</v>
      </c>
      <c r="AH1" t="s">
        <v>88</v>
      </c>
      <c r="AK1" t="s">
        <v>68</v>
      </c>
      <c r="AL1" t="s">
        <v>13</v>
      </c>
      <c r="AM1" t="s">
        <v>62</v>
      </c>
      <c r="AN1" t="s">
        <v>63</v>
      </c>
      <c r="AO1" t="s">
        <v>73</v>
      </c>
    </row>
    <row r="2" spans="1:41" x14ac:dyDescent="0.2">
      <c r="A2">
        <v>150</v>
      </c>
      <c r="B2">
        <v>-0.67905405405405406</v>
      </c>
      <c r="C2">
        <v>-0.20000000000000007</v>
      </c>
      <c r="D2">
        <v>0.23684210526315796</v>
      </c>
      <c r="E2">
        <v>-0.41489361702127658</v>
      </c>
      <c r="G2">
        <v>-108.80000000000001</v>
      </c>
      <c r="H2">
        <v>-0.224596458</v>
      </c>
      <c r="I2">
        <v>-22.459645800000001</v>
      </c>
      <c r="K2" s="40">
        <v>150</v>
      </c>
      <c r="L2">
        <f>K2</f>
        <v>150</v>
      </c>
      <c r="M2" s="44">
        <v>-108.80000000000001</v>
      </c>
      <c r="N2">
        <f>AVERAGE(M2:M6)</f>
        <v>-111.08</v>
      </c>
      <c r="O2">
        <f>STDEV(M2:M6)/(SQRT(COUNT(M2:M6)))</f>
        <v>14.183560906909111</v>
      </c>
      <c r="P2" s="46">
        <v>-0.224596458</v>
      </c>
      <c r="Q2">
        <f>AVERAGE(P2:P6)</f>
        <v>-0.18683118260000001</v>
      </c>
      <c r="R2">
        <f>STDEV(P2:P6)/(SQRT(COUNT(P2:P6)))</f>
        <v>1.3460342736488775E-2</v>
      </c>
      <c r="S2" s="46">
        <v>-22.459645800000001</v>
      </c>
      <c r="T2">
        <f>AVERAGE(S2:S6)</f>
        <v>-18.683118260000001</v>
      </c>
      <c r="U2">
        <f>STDEV(S2:S6)/(SQRT(COUNT(S2:S6)))</f>
        <v>1.3460342736488746</v>
      </c>
      <c r="V2" s="45">
        <v>-0.34345009230814916</v>
      </c>
      <c r="W2">
        <f>AVERAGE(V2:V6)</f>
        <v>-0.17536787450429378</v>
      </c>
      <c r="X2">
        <f>STDEV(V2:V6)/(SQRT(COUNT(V2:V6)))</f>
        <v>4.841095570620263E-2</v>
      </c>
      <c r="Z2">
        <v>10</v>
      </c>
      <c r="AA2">
        <v>239.71999999999997</v>
      </c>
      <c r="AB2">
        <v>27.979195842625678</v>
      </c>
      <c r="AC2">
        <v>0.25608684500000001</v>
      </c>
      <c r="AD2">
        <v>2.0171918285270055E-2</v>
      </c>
      <c r="AE2">
        <v>25.608684499999999</v>
      </c>
      <c r="AF2">
        <v>2.0171918285270132</v>
      </c>
      <c r="AG2">
        <v>9.7506322955583698E-3</v>
      </c>
      <c r="AH2">
        <v>5.0926795284635213E-3</v>
      </c>
      <c r="AK2">
        <v>150</v>
      </c>
      <c r="AL2">
        <v>-108.80000000000001</v>
      </c>
      <c r="AM2">
        <v>-0.224596458</v>
      </c>
      <c r="AN2">
        <v>-22.459645800000001</v>
      </c>
      <c r="AO2">
        <v>-0.34345009230814916</v>
      </c>
    </row>
    <row r="3" spans="1:41" x14ac:dyDescent="0.2">
      <c r="A3">
        <v>150</v>
      </c>
      <c r="B3">
        <v>-0.19620253164556967</v>
      </c>
      <c r="C3">
        <v>-0.16141732283464572</v>
      </c>
      <c r="D3">
        <v>-0.39436619718309851</v>
      </c>
      <c r="E3">
        <v>6.2015503875969102E-2</v>
      </c>
      <c r="G3">
        <v>-61.5</v>
      </c>
      <c r="H3">
        <v>-0.15575999400000001</v>
      </c>
      <c r="I3">
        <v>-15.575999400000001</v>
      </c>
      <c r="K3" s="40">
        <v>150</v>
      </c>
      <c r="M3" s="44">
        <v>-61.5</v>
      </c>
      <c r="P3" s="46">
        <v>-0.15575999400000001</v>
      </c>
      <c r="S3" s="46">
        <v>-15.575999400000001</v>
      </c>
      <c r="V3" s="45">
        <v>-0.18855634041787706</v>
      </c>
      <c r="Z3">
        <v>30</v>
      </c>
      <c r="AA3">
        <v>182.95999999999998</v>
      </c>
      <c r="AB3">
        <v>41.55316594436578</v>
      </c>
      <c r="AC3">
        <v>0.20597221880000002</v>
      </c>
      <c r="AD3">
        <v>4.0454911934733079E-2</v>
      </c>
      <c r="AE3">
        <v>20.597221879999999</v>
      </c>
      <c r="AF3">
        <v>4.0454911934733122</v>
      </c>
      <c r="AG3">
        <v>4.8936921654747058E-3</v>
      </c>
      <c r="AH3">
        <v>8.4945302822033181E-3</v>
      </c>
      <c r="AK3">
        <v>150</v>
      </c>
      <c r="AL3">
        <v>-61.5</v>
      </c>
      <c r="AM3">
        <v>-0.15575999400000001</v>
      </c>
      <c r="AN3">
        <v>-15.575999400000001</v>
      </c>
      <c r="AO3">
        <v>-0.18855634041787706</v>
      </c>
    </row>
    <row r="4" spans="1:41" x14ac:dyDescent="0.2">
      <c r="A4">
        <v>150</v>
      </c>
      <c r="B4">
        <v>-0.15733333333333333</v>
      </c>
      <c r="C4">
        <v>-0.38924050632911389</v>
      </c>
      <c r="D4">
        <v>0.41450777202072553</v>
      </c>
      <c r="E4">
        <v>-0.13186813186813195</v>
      </c>
      <c r="G4">
        <v>-147</v>
      </c>
      <c r="H4">
        <v>-0.19328358500000001</v>
      </c>
      <c r="I4">
        <v>-19.3283585</v>
      </c>
      <c r="K4" s="40">
        <v>150</v>
      </c>
      <c r="M4" s="44">
        <v>-147</v>
      </c>
      <c r="P4" s="46">
        <v>-0.19328358500000001</v>
      </c>
      <c r="S4" s="46">
        <v>-19.3283585</v>
      </c>
      <c r="V4" s="45">
        <v>-0.10838109229667425</v>
      </c>
      <c r="Z4">
        <v>40</v>
      </c>
      <c r="AA4">
        <v>319.02000000000004</v>
      </c>
      <c r="AB4">
        <v>22.776641543476103</v>
      </c>
      <c r="AC4">
        <v>0.24915472639999997</v>
      </c>
      <c r="AD4">
        <v>2.8834451837094367E-2</v>
      </c>
      <c r="AE4">
        <v>24.915472639999997</v>
      </c>
      <c r="AF4">
        <v>2.8834451837094304</v>
      </c>
      <c r="AG4">
        <v>1.127532970189855E-2</v>
      </c>
      <c r="AH4">
        <v>2.1385176221848539E-3</v>
      </c>
      <c r="AK4">
        <v>150</v>
      </c>
      <c r="AL4">
        <v>-147</v>
      </c>
      <c r="AM4">
        <v>-0.19328358500000001</v>
      </c>
      <c r="AN4">
        <v>-19.3283585</v>
      </c>
      <c r="AO4">
        <v>-0.10838109229667425</v>
      </c>
    </row>
    <row r="5" spans="1:41" x14ac:dyDescent="0.2">
      <c r="A5">
        <v>150</v>
      </c>
      <c r="B5">
        <v>2.3728813559322104E-2</v>
      </c>
      <c r="C5">
        <v>0.1556291390728477</v>
      </c>
      <c r="D5">
        <v>-0.41260744985673348</v>
      </c>
      <c r="E5">
        <v>0.13658536585365866</v>
      </c>
      <c r="G5">
        <v>-110.6</v>
      </c>
      <c r="H5">
        <v>-0.156763969</v>
      </c>
      <c r="I5">
        <v>-15.6763969</v>
      </c>
      <c r="K5" s="40">
        <v>150</v>
      </c>
      <c r="M5" s="44">
        <v>-110.6</v>
      </c>
      <c r="P5" s="46">
        <v>-0.156763969</v>
      </c>
      <c r="S5" s="46">
        <v>-15.6763969</v>
      </c>
      <c r="V5" s="45">
        <v>-5.727836018012511E-2</v>
      </c>
      <c r="Z5">
        <v>50</v>
      </c>
      <c r="AA5">
        <v>64.36</v>
      </c>
      <c r="AB5">
        <v>11.408444240999732</v>
      </c>
      <c r="AC5">
        <v>8.6374845399999983E-2</v>
      </c>
      <c r="AD5">
        <v>1.3232475162260504E-2</v>
      </c>
      <c r="AE5">
        <v>8.6374845399999991</v>
      </c>
      <c r="AF5">
        <v>1.3232475162260493</v>
      </c>
      <c r="AG5">
        <v>7.9315534947423712E-3</v>
      </c>
      <c r="AH5">
        <v>4.9862811840139781E-3</v>
      </c>
      <c r="AK5">
        <v>150</v>
      </c>
      <c r="AL5">
        <v>-110.6</v>
      </c>
      <c r="AM5">
        <v>-0.156763969</v>
      </c>
      <c r="AN5">
        <v>-15.6763969</v>
      </c>
      <c r="AO5">
        <v>-5.727836018012511E-2</v>
      </c>
    </row>
    <row r="6" spans="1:41" x14ac:dyDescent="0.2">
      <c r="A6">
        <v>150</v>
      </c>
      <c r="B6">
        <v>-0.22368421052631582</v>
      </c>
      <c r="C6">
        <v>-0.33898305084745761</v>
      </c>
      <c r="D6">
        <v>-0.26282051282051277</v>
      </c>
      <c r="E6">
        <v>0.19999999999999996</v>
      </c>
      <c r="G6">
        <v>-127.49999999999999</v>
      </c>
      <c r="H6">
        <v>-0.20375190700000001</v>
      </c>
      <c r="I6">
        <v>-20.375190700000001</v>
      </c>
      <c r="K6" s="40">
        <v>150</v>
      </c>
      <c r="M6" s="44">
        <v>-127.49999999999999</v>
      </c>
      <c r="P6" s="46">
        <v>-0.20375190700000001</v>
      </c>
      <c r="S6" s="46">
        <v>-20.375190700000001</v>
      </c>
      <c r="V6" s="45">
        <v>-0.17917348731864335</v>
      </c>
      <c r="Z6">
        <v>60</v>
      </c>
      <c r="AA6">
        <v>75.320000000000007</v>
      </c>
      <c r="AB6">
        <v>31.812283791013808</v>
      </c>
      <c r="AC6">
        <v>9.1654477600000006E-2</v>
      </c>
      <c r="AD6">
        <v>4.0509516589614415E-2</v>
      </c>
      <c r="AE6">
        <v>9.1654477600000028</v>
      </c>
      <c r="AF6">
        <v>4.0509516589614414</v>
      </c>
      <c r="AG6">
        <v>1.6056813831240645E-2</v>
      </c>
      <c r="AH6">
        <v>6.2586607008568874E-3</v>
      </c>
      <c r="AK6">
        <v>150</v>
      </c>
      <c r="AL6">
        <v>-127.49999999999999</v>
      </c>
      <c r="AM6">
        <v>-0.20375190700000001</v>
      </c>
      <c r="AN6">
        <v>-20.375190700000001</v>
      </c>
      <c r="AO6">
        <v>-0.17917348731864335</v>
      </c>
    </row>
    <row r="7" spans="1:41" x14ac:dyDescent="0.2">
      <c r="A7">
        <v>140</v>
      </c>
      <c r="B7">
        <v>-0.40668523676880219</v>
      </c>
      <c r="C7">
        <v>-5.1643192488262879E-2</v>
      </c>
      <c r="D7">
        <v>-0.31683168316831678</v>
      </c>
      <c r="E7">
        <v>-0.11594202898550732</v>
      </c>
      <c r="G7">
        <v>-89</v>
      </c>
      <c r="H7">
        <v>-0.13061061199999999</v>
      </c>
      <c r="I7">
        <v>-13.061061199999999</v>
      </c>
      <c r="K7" s="40">
        <v>140</v>
      </c>
      <c r="L7">
        <f>K7</f>
        <v>140</v>
      </c>
      <c r="M7" s="44">
        <v>-89</v>
      </c>
      <c r="N7">
        <f>AVERAGE(M7:M11)</f>
        <v>-91.56</v>
      </c>
      <c r="O7">
        <f>STDEV(M7:M11)/(SQRT(COUNT(M7:M11)))</f>
        <v>16.200882692001684</v>
      </c>
      <c r="P7" s="46">
        <v>-0.13061061199999999</v>
      </c>
      <c r="Q7">
        <f>AVERAGE(P7:P11)</f>
        <v>-0.15704267719999998</v>
      </c>
      <c r="R7">
        <f>STDEV(P7:P11)/(SQRT(COUNT(P7:P11)))</f>
        <v>1.6235977360211332E-2</v>
      </c>
      <c r="S7" s="46">
        <v>-13.061061199999999</v>
      </c>
      <c r="T7">
        <f>AVERAGE(S7:S11)</f>
        <v>-15.704267719999999</v>
      </c>
      <c r="U7">
        <f>STDEV(S7:S11)/(SQRT(COUNT(S7:S11)))</f>
        <v>1.6235977360211324</v>
      </c>
      <c r="V7" s="45">
        <v>-0.23648715905530415</v>
      </c>
      <c r="W7">
        <f>AVERAGE(V7:V11)</f>
        <v>-0.18730286731327334</v>
      </c>
      <c r="X7">
        <f>STDEV(V7:V11)/(SQRT(COUNT(V7:V11)))</f>
        <v>2.979096037362413E-2</v>
      </c>
      <c r="Z7">
        <v>70</v>
      </c>
      <c r="AA7">
        <v>11.579999999999995</v>
      </c>
      <c r="AB7">
        <v>23.428474128717809</v>
      </c>
      <c r="AC7">
        <v>1.4638537199999996E-2</v>
      </c>
      <c r="AD7">
        <v>2.9369118124042054E-2</v>
      </c>
      <c r="AE7">
        <v>1.4638537199999999</v>
      </c>
      <c r="AF7">
        <v>2.9369118124042055</v>
      </c>
      <c r="AG7">
        <v>1.2858489673556827E-2</v>
      </c>
      <c r="AH7">
        <v>6.8442487445173417E-3</v>
      </c>
      <c r="AK7">
        <v>140</v>
      </c>
      <c r="AL7">
        <v>-89</v>
      </c>
      <c r="AM7">
        <v>-0.13061061199999999</v>
      </c>
      <c r="AN7">
        <v>-13.061061199999999</v>
      </c>
      <c r="AO7">
        <v>-0.23648715905530415</v>
      </c>
    </row>
    <row r="8" spans="1:41" x14ac:dyDescent="0.2">
      <c r="A8">
        <v>140</v>
      </c>
      <c r="B8">
        <v>-0.72368421052631582</v>
      </c>
      <c r="C8">
        <v>0.64285714285714279</v>
      </c>
      <c r="D8">
        <v>-0.40096618357487923</v>
      </c>
      <c r="E8">
        <v>0.87096774193548399</v>
      </c>
      <c r="G8">
        <v>-70.199999999999989</v>
      </c>
      <c r="H8">
        <v>-0.16421000899999999</v>
      </c>
      <c r="I8">
        <v>-16.421000899999999</v>
      </c>
      <c r="K8" s="40">
        <v>140</v>
      </c>
      <c r="M8" s="44">
        <v>-70.199999999999989</v>
      </c>
      <c r="P8" s="46">
        <v>-0.16421000899999999</v>
      </c>
      <c r="S8" s="46">
        <v>-16.421000899999999</v>
      </c>
      <c r="V8" s="45">
        <v>-0.15543946130679376</v>
      </c>
      <c r="Z8">
        <v>80</v>
      </c>
      <c r="AA8">
        <v>9.4999999999999911</v>
      </c>
      <c r="AB8">
        <v>20.54129986149854</v>
      </c>
      <c r="AC8">
        <v>2.1987598399999999E-2</v>
      </c>
      <c r="AD8">
        <v>3.5852162268394799E-2</v>
      </c>
      <c r="AE8">
        <v>2.1987598400000001</v>
      </c>
      <c r="AF8">
        <v>3.58521622683948</v>
      </c>
      <c r="AG8">
        <v>1.9476237084484583E-2</v>
      </c>
      <c r="AH8">
        <v>6.813727499733485E-3</v>
      </c>
      <c r="AK8">
        <v>140</v>
      </c>
      <c r="AL8">
        <v>-70.199999999999989</v>
      </c>
      <c r="AM8">
        <v>-0.16421000899999999</v>
      </c>
      <c r="AN8">
        <v>-16.421000899999999</v>
      </c>
      <c r="AO8">
        <v>-0.15543946130679376</v>
      </c>
    </row>
    <row r="9" spans="1:41" x14ac:dyDescent="0.2">
      <c r="A9">
        <v>140</v>
      </c>
      <c r="B9">
        <v>-0.22043010752688175</v>
      </c>
      <c r="C9">
        <v>3.4482758620688614E-3</v>
      </c>
      <c r="D9">
        <v>-0.25085910652920962</v>
      </c>
      <c r="E9">
        <v>0.11009174311926606</v>
      </c>
      <c r="G9">
        <v>-154.5</v>
      </c>
      <c r="H9">
        <v>-0.21601720899999999</v>
      </c>
      <c r="I9">
        <v>-21.6017209</v>
      </c>
      <c r="K9" s="40">
        <v>140</v>
      </c>
      <c r="M9" s="44">
        <v>-154.5</v>
      </c>
      <c r="P9" s="46">
        <v>-0.21601720899999999</v>
      </c>
      <c r="S9" s="46">
        <v>-21.6017209</v>
      </c>
      <c r="V9" s="45">
        <v>-0.1019136274180289</v>
      </c>
      <c r="Z9">
        <v>90</v>
      </c>
      <c r="AA9">
        <v>-33.779999999999994</v>
      </c>
      <c r="AB9">
        <v>12.59775376803341</v>
      </c>
      <c r="AC9">
        <v>-5.5110052599999994E-2</v>
      </c>
      <c r="AD9">
        <v>2.6386681189055038E-2</v>
      </c>
      <c r="AE9">
        <v>-5.5110052600000001</v>
      </c>
      <c r="AF9">
        <v>2.6386681189055032</v>
      </c>
      <c r="AG9">
        <v>-1.4638515907655636E-3</v>
      </c>
      <c r="AH9">
        <v>4.5862551393243195E-3</v>
      </c>
      <c r="AK9">
        <v>140</v>
      </c>
      <c r="AL9">
        <v>-154.5</v>
      </c>
      <c r="AM9">
        <v>-0.21601720899999999</v>
      </c>
      <c r="AN9">
        <v>-21.6017209</v>
      </c>
      <c r="AO9">
        <v>-0.1019136274180289</v>
      </c>
    </row>
    <row r="10" spans="1:41" x14ac:dyDescent="0.2">
      <c r="A10">
        <v>140</v>
      </c>
      <c r="B10">
        <v>4.1198501872659277E-2</v>
      </c>
      <c r="C10">
        <v>-0.23021582733812962</v>
      </c>
      <c r="D10">
        <v>8.8785046728972139E-2</v>
      </c>
      <c r="E10">
        <v>-0.46351931330472107</v>
      </c>
      <c r="G10">
        <v>-66.400000000000006</v>
      </c>
      <c r="H10">
        <v>-0.14849452499999999</v>
      </c>
      <c r="I10">
        <v>-14.849452499999998</v>
      </c>
      <c r="K10" s="40">
        <v>140</v>
      </c>
      <c r="M10" s="44">
        <v>-66.400000000000006</v>
      </c>
      <c r="P10" s="46">
        <v>-0.14849452499999999</v>
      </c>
      <c r="S10" s="46">
        <v>-14.849452499999998</v>
      </c>
      <c r="V10" s="45">
        <v>-0.17282064255690799</v>
      </c>
      <c r="Z10">
        <v>100</v>
      </c>
      <c r="AA10">
        <v>-44.04</v>
      </c>
      <c r="AB10">
        <v>9.095636316388207</v>
      </c>
      <c r="AC10">
        <v>-7.3419630399999991E-2</v>
      </c>
      <c r="AD10">
        <v>1.3006610026453874E-2</v>
      </c>
      <c r="AE10">
        <v>-7.3419630400000004</v>
      </c>
      <c r="AF10">
        <v>1.3006610026453851</v>
      </c>
      <c r="AG10">
        <v>-1.7220055456361339E-2</v>
      </c>
      <c r="AH10">
        <v>1.6172272064582698E-2</v>
      </c>
      <c r="AK10">
        <v>140</v>
      </c>
      <c r="AL10">
        <v>-66.400000000000006</v>
      </c>
      <c r="AM10">
        <v>-0.14849452499999999</v>
      </c>
      <c r="AN10">
        <v>-14.849452499999998</v>
      </c>
      <c r="AO10">
        <v>-0.17282064255690799</v>
      </c>
    </row>
    <row r="11" spans="1:41" x14ac:dyDescent="0.2">
      <c r="A11">
        <v>140</v>
      </c>
      <c r="B11">
        <v>-0.8280701754385964</v>
      </c>
      <c r="C11">
        <v>1.6734693877551021</v>
      </c>
      <c r="D11">
        <v>-0.25190839694656486</v>
      </c>
      <c r="E11">
        <v>-0.17346938775510201</v>
      </c>
      <c r="G11">
        <v>-77.699999999999989</v>
      </c>
      <c r="H11">
        <v>-0.125881031</v>
      </c>
      <c r="I11">
        <v>-12.5881031</v>
      </c>
      <c r="K11" s="40">
        <v>140</v>
      </c>
      <c r="M11" s="44">
        <v>-77.699999999999989</v>
      </c>
      <c r="P11" s="46">
        <v>-0.125881031</v>
      </c>
      <c r="S11" s="46">
        <v>-12.5881031</v>
      </c>
      <c r="V11" s="45">
        <v>-0.26985344622933183</v>
      </c>
      <c r="Z11">
        <v>110</v>
      </c>
      <c r="AA11">
        <v>-50.5</v>
      </c>
      <c r="AB11">
        <v>10.930370533518063</v>
      </c>
      <c r="AC11">
        <v>-6.641515760000001E-2</v>
      </c>
      <c r="AD11">
        <v>1.2499092338705482E-2</v>
      </c>
      <c r="AE11">
        <v>-6.6415157599999999</v>
      </c>
      <c r="AF11">
        <v>1.2499092338705498</v>
      </c>
      <c r="AG11">
        <v>-5.7258352967072178E-2</v>
      </c>
      <c r="AH11">
        <v>1.6095308330607398E-2</v>
      </c>
      <c r="AK11">
        <v>140</v>
      </c>
      <c r="AL11">
        <v>-77.699999999999989</v>
      </c>
      <c r="AM11">
        <v>-0.125881031</v>
      </c>
      <c r="AN11">
        <v>-12.5881031</v>
      </c>
      <c r="AO11">
        <v>-0.26985344622933183</v>
      </c>
    </row>
    <row r="12" spans="1:41" x14ac:dyDescent="0.2">
      <c r="A12">
        <v>130</v>
      </c>
      <c r="B12">
        <v>-3.8709677419354827E-2</v>
      </c>
      <c r="C12">
        <v>-0.34899328859060408</v>
      </c>
      <c r="D12">
        <v>-0.31615120274914077</v>
      </c>
      <c r="E12">
        <v>-0.19597989949748751</v>
      </c>
      <c r="G12">
        <v>-114.5</v>
      </c>
      <c r="H12">
        <v>-0.136945439</v>
      </c>
      <c r="I12">
        <v>-13.694543899999999</v>
      </c>
      <c r="K12" s="40">
        <v>130</v>
      </c>
      <c r="L12">
        <f>K12</f>
        <v>130</v>
      </c>
      <c r="M12" s="44">
        <v>-114.5</v>
      </c>
      <c r="N12">
        <f>AVERAGE(M12:M16)</f>
        <v>-74.5</v>
      </c>
      <c r="O12">
        <f>STDEV(M12:M16)/(SQRT(COUNT(M12:M16)))</f>
        <v>10.909766266973831</v>
      </c>
      <c r="P12" s="46">
        <v>-0.136945439</v>
      </c>
      <c r="Q12">
        <f>AVERAGE(P12:P16)</f>
        <v>-0.1234223254</v>
      </c>
      <c r="R12">
        <f>STDEV(P12:P16)/(SQRT(COUNT(P12:P16)))</f>
        <v>1.8824169317685047E-2</v>
      </c>
      <c r="S12" s="46">
        <v>-13.694543899999999</v>
      </c>
      <c r="T12">
        <f>AVERAGE(S12:S16)</f>
        <v>-12.342232540000001</v>
      </c>
      <c r="U12">
        <f>STDEV(S12:S16)/(SQRT(COUNT(S12:S16)))</f>
        <v>1.8824169317685033</v>
      </c>
      <c r="V12" s="45">
        <v>-0.2341093680652484</v>
      </c>
      <c r="W12">
        <f>AVERAGE(V12:V16)</f>
        <v>-0.16439330364546417</v>
      </c>
      <c r="X12">
        <f>STDEV(V12:V16)/(SQRT(COUNT(V12:V16)))</f>
        <v>3.3996445854862049E-2</v>
      </c>
      <c r="Z12">
        <v>120</v>
      </c>
      <c r="AA12">
        <v>-57.120000000000005</v>
      </c>
      <c r="AB12">
        <v>11.030249317218535</v>
      </c>
      <c r="AC12">
        <v>-7.852698159999999E-2</v>
      </c>
      <c r="AD12">
        <v>1.1955174296481205E-2</v>
      </c>
      <c r="AE12">
        <v>-7.8526981600000001</v>
      </c>
      <c r="AF12">
        <v>1.1955174296481197</v>
      </c>
      <c r="AG12">
        <v>-7.3315631913857038E-2</v>
      </c>
      <c r="AH12">
        <v>2.0892266651796366E-2</v>
      </c>
      <c r="AK12">
        <v>130</v>
      </c>
      <c r="AL12">
        <v>-114.5</v>
      </c>
      <c r="AM12">
        <v>-0.136945439</v>
      </c>
      <c r="AN12">
        <v>-13.694543899999999</v>
      </c>
      <c r="AO12">
        <v>-0.2341093680652484</v>
      </c>
    </row>
    <row r="13" spans="1:41" x14ac:dyDescent="0.2">
      <c r="A13">
        <v>130</v>
      </c>
      <c r="B13">
        <v>-0.69945355191256831</v>
      </c>
      <c r="C13">
        <v>1.7454545454545456</v>
      </c>
      <c r="D13">
        <v>-0.32008830022075063</v>
      </c>
      <c r="E13">
        <v>7.7922077922077948E-2</v>
      </c>
      <c r="G13">
        <v>-76.299999999999983</v>
      </c>
      <c r="H13">
        <v>-9.3387620000000005E-2</v>
      </c>
      <c r="I13">
        <v>-9.3387620000000009</v>
      </c>
      <c r="K13" s="40">
        <v>130</v>
      </c>
      <c r="M13" s="44">
        <v>-76.299999999999983</v>
      </c>
      <c r="P13" s="46">
        <v>-9.3387620000000005E-2</v>
      </c>
      <c r="S13" s="46">
        <v>-9.3387620000000009</v>
      </c>
      <c r="V13" s="45">
        <v>-0.11815666912634182</v>
      </c>
      <c r="Z13">
        <v>130</v>
      </c>
      <c r="AA13">
        <v>-74.5</v>
      </c>
      <c r="AB13">
        <v>10.909766266973831</v>
      </c>
      <c r="AC13">
        <v>-0.1234223254</v>
      </c>
      <c r="AD13">
        <v>1.8824169317685047E-2</v>
      </c>
      <c r="AE13">
        <v>-12.342232540000001</v>
      </c>
      <c r="AF13">
        <v>1.8824169317685033</v>
      </c>
      <c r="AG13">
        <v>-0.16439330364546417</v>
      </c>
      <c r="AH13">
        <v>3.3996445854862049E-2</v>
      </c>
      <c r="AK13">
        <v>130</v>
      </c>
      <c r="AL13">
        <v>-76.299999999999983</v>
      </c>
      <c r="AM13">
        <v>-9.3387620000000005E-2</v>
      </c>
      <c r="AN13">
        <v>-9.3387620000000009</v>
      </c>
      <c r="AO13">
        <v>-0.11815666912634182</v>
      </c>
    </row>
    <row r="14" spans="1:41" x14ac:dyDescent="0.2">
      <c r="A14">
        <v>130</v>
      </c>
      <c r="B14">
        <v>-0.80516431924882625</v>
      </c>
      <c r="C14">
        <v>4.0481927710843371</v>
      </c>
      <c r="D14">
        <v>-0.56801909307875897</v>
      </c>
      <c r="E14">
        <v>-0.29281767955801097</v>
      </c>
      <c r="G14">
        <v>-71.199999999999989</v>
      </c>
      <c r="H14">
        <v>-0.19154500599999999</v>
      </c>
      <c r="I14">
        <v>-19.154500599999999</v>
      </c>
      <c r="K14" s="40">
        <v>130</v>
      </c>
      <c r="M14" s="44">
        <v>-71.199999999999989</v>
      </c>
      <c r="P14" s="46">
        <v>-0.19154500599999999</v>
      </c>
      <c r="S14" s="46">
        <v>-19.154500599999999</v>
      </c>
      <c r="V14" s="45">
        <v>-0.25962781801176149</v>
      </c>
      <c r="Z14">
        <v>140</v>
      </c>
      <c r="AA14">
        <v>-91.56</v>
      </c>
      <c r="AB14">
        <v>16.200882692001684</v>
      </c>
      <c r="AC14">
        <v>-0.15704267719999998</v>
      </c>
      <c r="AD14">
        <v>1.6235977360211332E-2</v>
      </c>
      <c r="AE14">
        <v>-15.704267719999999</v>
      </c>
      <c r="AF14">
        <v>1.6235977360211324</v>
      </c>
      <c r="AG14">
        <v>-0.18730286731327334</v>
      </c>
      <c r="AH14">
        <v>2.979096037362413E-2</v>
      </c>
      <c r="AK14">
        <v>130</v>
      </c>
      <c r="AL14">
        <v>-71.199999999999989</v>
      </c>
      <c r="AM14">
        <v>-0.19154500599999999</v>
      </c>
      <c r="AN14">
        <v>-19.154500599999999</v>
      </c>
      <c r="AO14">
        <v>-0.25962781801176149</v>
      </c>
    </row>
    <row r="15" spans="1:41" x14ac:dyDescent="0.2">
      <c r="A15">
        <v>130</v>
      </c>
      <c r="B15">
        <v>-0.13842482100238662</v>
      </c>
      <c r="C15">
        <v>0.34903047091412742</v>
      </c>
      <c r="D15">
        <v>-0.39835728952772076</v>
      </c>
      <c r="E15">
        <v>-8.53242320819112E-2</v>
      </c>
      <c r="G15">
        <v>-58.800000000000011</v>
      </c>
      <c r="H15">
        <v>-0.101455858</v>
      </c>
      <c r="I15">
        <v>-10.145585799999999</v>
      </c>
      <c r="K15" s="40">
        <v>130</v>
      </c>
      <c r="M15" s="44">
        <v>-58.800000000000011</v>
      </c>
      <c r="P15" s="46">
        <v>-0.101455858</v>
      </c>
      <c r="S15" s="46">
        <v>-10.145585799999999</v>
      </c>
      <c r="V15" s="45">
        <v>-0.10570625580588633</v>
      </c>
      <c r="Z15">
        <v>150</v>
      </c>
      <c r="AA15">
        <v>-111.08</v>
      </c>
      <c r="AB15">
        <v>14.183560906909111</v>
      </c>
      <c r="AC15">
        <v>-0.18683118260000001</v>
      </c>
      <c r="AD15">
        <v>1.3460342736488775E-2</v>
      </c>
      <c r="AE15">
        <v>-18.683118260000001</v>
      </c>
      <c r="AF15">
        <v>1.3460342736488746</v>
      </c>
      <c r="AG15">
        <v>-0.17536787450429378</v>
      </c>
      <c r="AH15">
        <v>4.841095570620263E-2</v>
      </c>
      <c r="AK15">
        <v>130</v>
      </c>
      <c r="AL15">
        <v>-58.800000000000011</v>
      </c>
      <c r="AM15">
        <v>-0.101455858</v>
      </c>
      <c r="AN15">
        <v>-10.145585799999999</v>
      </c>
      <c r="AO15">
        <v>-0.10570625580588633</v>
      </c>
    </row>
    <row r="16" spans="1:41" x14ac:dyDescent="0.2">
      <c r="A16">
        <v>130</v>
      </c>
      <c r="B16">
        <v>-0.31223628691983119</v>
      </c>
      <c r="C16">
        <v>-0.14417177914110424</v>
      </c>
      <c r="D16">
        <v>-3.2258064516129004E-2</v>
      </c>
      <c r="E16">
        <v>0.12962962962962954</v>
      </c>
      <c r="G16">
        <v>-51.700000000000017</v>
      </c>
      <c r="H16">
        <v>-9.3777704000000003E-2</v>
      </c>
      <c r="I16">
        <v>-9.3777704000000011</v>
      </c>
      <c r="K16" s="40">
        <v>130</v>
      </c>
      <c r="M16" s="44">
        <v>-51.700000000000017</v>
      </c>
      <c r="P16" s="46">
        <v>-9.3777704000000003E-2</v>
      </c>
      <c r="S16" s="46">
        <v>-9.3777704000000011</v>
      </c>
      <c r="V16" s="45">
        <v>-0.10436640721808288</v>
      </c>
      <c r="AK16">
        <v>130</v>
      </c>
      <c r="AL16">
        <v>-51.700000000000017</v>
      </c>
      <c r="AM16">
        <v>-9.3777704000000003E-2</v>
      </c>
      <c r="AN16">
        <v>-9.3777704000000011</v>
      </c>
      <c r="AO16">
        <v>-0.10436640721808288</v>
      </c>
    </row>
    <row r="17" spans="1:41" x14ac:dyDescent="0.2">
      <c r="A17">
        <v>120</v>
      </c>
      <c r="B17">
        <v>-2.2633744855967142E-2</v>
      </c>
      <c r="C17">
        <v>6.9473684210526354E-2</v>
      </c>
      <c r="D17">
        <v>-9.2519685039370025E-2</v>
      </c>
      <c r="E17">
        <v>-4.9891540130151846E-2</v>
      </c>
      <c r="G17">
        <v>-96.700000000000017</v>
      </c>
      <c r="H17">
        <v>-0.103737972</v>
      </c>
      <c r="I17">
        <v>-10.3737972</v>
      </c>
      <c r="K17" s="40">
        <v>120</v>
      </c>
      <c r="L17">
        <f>K17</f>
        <v>120</v>
      </c>
      <c r="M17" s="44">
        <v>-96.700000000000017</v>
      </c>
      <c r="N17">
        <f>AVERAGE(M17:M21)</f>
        <v>-57.120000000000005</v>
      </c>
      <c r="O17">
        <f>STDEV(M17:M21)/(SQRT(COUNT(M17:M21)))</f>
        <v>11.030249317218535</v>
      </c>
      <c r="P17" s="46">
        <v>-0.103737972</v>
      </c>
      <c r="Q17">
        <f>AVERAGE(P17:P21)</f>
        <v>-7.852698159999999E-2</v>
      </c>
      <c r="R17">
        <f>STDEV(P17:P21)/(SQRT(COUNT(P17:P21)))</f>
        <v>1.1955174296481205E-2</v>
      </c>
      <c r="S17" s="46">
        <v>-10.3737972</v>
      </c>
      <c r="T17">
        <f>AVERAGE(S17:S21)</f>
        <v>-7.8526981600000001</v>
      </c>
      <c r="U17">
        <f>STDEV(S17:S21)/(SQRT(COUNT(S17:S21)))</f>
        <v>1.1955174296481197</v>
      </c>
      <c r="V17" s="45">
        <v>-2.5662404769411729E-2</v>
      </c>
      <c r="W17">
        <f>AVERAGE(V17:V21)</f>
        <v>-7.3315631913857038E-2</v>
      </c>
      <c r="X17">
        <f>STDEV(V17:V21)/(SQRT(COUNT(V17:V21)))</f>
        <v>2.0892266651796366E-2</v>
      </c>
      <c r="AK17">
        <v>120</v>
      </c>
      <c r="AL17">
        <v>-96.700000000000017</v>
      </c>
      <c r="AM17">
        <v>-0.103737972</v>
      </c>
      <c r="AN17">
        <v>-10.3737972</v>
      </c>
      <c r="AO17">
        <v>-2.5662404769411729E-2</v>
      </c>
    </row>
    <row r="18" spans="1:41" x14ac:dyDescent="0.2">
      <c r="A18">
        <v>120</v>
      </c>
      <c r="B18">
        <v>-7.3555166374780989E-2</v>
      </c>
      <c r="C18">
        <v>-0.13043478260869568</v>
      </c>
      <c r="D18">
        <v>-0.20217391304347831</v>
      </c>
      <c r="E18">
        <v>5.9945504087193457E-2</v>
      </c>
      <c r="G18">
        <v>-55.400000000000006</v>
      </c>
      <c r="H18">
        <v>-9.4336861999999994E-2</v>
      </c>
      <c r="I18">
        <v>-9.4336861999999986</v>
      </c>
      <c r="K18" s="40">
        <v>120</v>
      </c>
      <c r="M18" s="44">
        <v>-55.400000000000006</v>
      </c>
      <c r="P18" s="46">
        <v>-9.4336861999999994E-2</v>
      </c>
      <c r="S18" s="46">
        <v>-9.4336861999999986</v>
      </c>
      <c r="V18" s="45">
        <v>-9.1492800439194499E-2</v>
      </c>
      <c r="AK18">
        <v>120</v>
      </c>
      <c r="AL18">
        <v>-55.400000000000006</v>
      </c>
      <c r="AM18">
        <v>-9.4336861999999994E-2</v>
      </c>
      <c r="AN18">
        <v>-9.4336861999999986</v>
      </c>
      <c r="AO18">
        <v>-9.1492800439194499E-2</v>
      </c>
    </row>
    <row r="19" spans="1:41" x14ac:dyDescent="0.2">
      <c r="A19">
        <v>120</v>
      </c>
      <c r="B19">
        <v>-0.41100917431192663</v>
      </c>
      <c r="C19">
        <v>0.67289719626168232</v>
      </c>
      <c r="D19">
        <v>3.3519553072625774E-2</v>
      </c>
      <c r="E19">
        <v>-0.10810810810810823</v>
      </c>
      <c r="G19">
        <v>-28.5</v>
      </c>
      <c r="H19">
        <v>-4.3680854999999998E-2</v>
      </c>
      <c r="I19">
        <v>-4.3680854999999994</v>
      </c>
      <c r="K19" s="40">
        <v>120</v>
      </c>
      <c r="M19" s="44">
        <v>-28.5</v>
      </c>
      <c r="P19" s="46">
        <v>-4.3680854999999998E-2</v>
      </c>
      <c r="S19" s="46">
        <v>-4.3680854999999994</v>
      </c>
      <c r="V19" s="45">
        <v>-2.3769944774517993E-2</v>
      </c>
      <c r="AK19">
        <v>120</v>
      </c>
      <c r="AL19">
        <v>-28.5</v>
      </c>
      <c r="AM19">
        <v>-4.3680854999999998E-2</v>
      </c>
      <c r="AN19">
        <v>-4.3680854999999994</v>
      </c>
      <c r="AO19">
        <v>-2.3769944774517993E-2</v>
      </c>
    </row>
    <row r="20" spans="1:41" x14ac:dyDescent="0.2">
      <c r="A20">
        <v>120</v>
      </c>
      <c r="B20">
        <v>-0.22762951334379911</v>
      </c>
      <c r="C20">
        <v>-0.14430894308943087</v>
      </c>
      <c r="D20">
        <v>5.700712589073631E-2</v>
      </c>
      <c r="E20">
        <v>-4.49438202247191E-2</v>
      </c>
      <c r="G20">
        <v>-51.5</v>
      </c>
      <c r="H20">
        <v>-5.6208629000000003E-2</v>
      </c>
      <c r="I20">
        <v>-5.6208629000000006</v>
      </c>
      <c r="K20" s="40">
        <v>120</v>
      </c>
      <c r="M20" s="44">
        <v>-51.5</v>
      </c>
      <c r="P20" s="46">
        <v>-5.6208629000000003E-2</v>
      </c>
      <c r="S20" s="46">
        <v>-5.6208629000000006</v>
      </c>
      <c r="V20" s="45">
        <v>-9.6220732624176963E-2</v>
      </c>
      <c r="AK20">
        <v>120</v>
      </c>
      <c r="AL20">
        <v>-51.5</v>
      </c>
      <c r="AM20">
        <v>-5.6208629000000003E-2</v>
      </c>
      <c r="AN20">
        <v>-5.6208629000000006</v>
      </c>
      <c r="AO20">
        <v>-9.6220732624176963E-2</v>
      </c>
    </row>
    <row r="21" spans="1:41" x14ac:dyDescent="0.2">
      <c r="A21">
        <v>120</v>
      </c>
      <c r="B21">
        <v>8.30449826989621E-2</v>
      </c>
      <c r="C21">
        <v>-0.30830670926517567</v>
      </c>
      <c r="D21">
        <v>0.12009237875288692</v>
      </c>
      <c r="E21">
        <v>-0.31546391752577319</v>
      </c>
      <c r="G21">
        <v>-53.5</v>
      </c>
      <c r="H21">
        <v>-9.4670589999999999E-2</v>
      </c>
      <c r="I21">
        <v>-9.467058999999999</v>
      </c>
      <c r="K21" s="40">
        <v>120</v>
      </c>
      <c r="M21" s="44">
        <v>-53.5</v>
      </c>
      <c r="P21" s="46">
        <v>-9.4670589999999999E-2</v>
      </c>
      <c r="S21" s="46">
        <v>-9.467058999999999</v>
      </c>
      <c r="V21" s="45">
        <v>-0.12943227696198401</v>
      </c>
      <c r="AK21">
        <v>120</v>
      </c>
      <c r="AL21">
        <v>-53.5</v>
      </c>
      <c r="AM21">
        <v>-9.4670589999999999E-2</v>
      </c>
      <c r="AN21">
        <v>-9.467058999999999</v>
      </c>
      <c r="AO21">
        <v>-0.12943227696198401</v>
      </c>
    </row>
    <row r="22" spans="1:41" x14ac:dyDescent="0.2">
      <c r="A22">
        <v>110</v>
      </c>
      <c r="B22">
        <v>0.130859375</v>
      </c>
      <c r="C22">
        <v>0</v>
      </c>
      <c r="D22">
        <v>-0.19343696027633839</v>
      </c>
      <c r="E22">
        <v>-4.0685224839400513E-2</v>
      </c>
      <c r="G22">
        <v>-32</v>
      </c>
      <c r="H22">
        <v>-4.1912893E-2</v>
      </c>
      <c r="I22">
        <v>-4.1912893000000002</v>
      </c>
      <c r="K22" s="40">
        <v>110</v>
      </c>
      <c r="L22">
        <f>K22</f>
        <v>110</v>
      </c>
      <c r="M22" s="44">
        <v>-32</v>
      </c>
      <c r="N22">
        <f>AVERAGE(M22:M26)</f>
        <v>-50.5</v>
      </c>
      <c r="O22">
        <f>STDEV(M22:M26)/(SQRT(COUNT(M22:M26)))</f>
        <v>10.930370533518063</v>
      </c>
      <c r="P22" s="46">
        <v>-4.1912893E-2</v>
      </c>
      <c r="Q22">
        <f>AVERAGE(P22:P26)</f>
        <v>-6.641515760000001E-2</v>
      </c>
      <c r="R22">
        <f>STDEV(P22:P26)/(SQRT(COUNT(P22:P26)))</f>
        <v>1.2499092338705482E-2</v>
      </c>
      <c r="S22" s="46">
        <v>-4.1912893000000002</v>
      </c>
      <c r="T22">
        <f>AVERAGE(S22:S26)</f>
        <v>-6.6415157599999999</v>
      </c>
      <c r="U22">
        <f>STDEV(S22:S26)/(SQRT(COUNT(S22:S26)))</f>
        <v>1.2499092338705498</v>
      </c>
      <c r="V22" s="45">
        <v>-3.2831789866165306E-2</v>
      </c>
      <c r="W22">
        <f>AVERAGE(V22:V26)</f>
        <v>-5.7258352967072178E-2</v>
      </c>
      <c r="X22">
        <f>STDEV(V22:V26)/(SQRT(COUNT(V22:V26)))</f>
        <v>1.6095308330607398E-2</v>
      </c>
      <c r="AK22">
        <v>110</v>
      </c>
      <c r="AL22">
        <v>-32</v>
      </c>
      <c r="AM22">
        <v>-4.1912893E-2</v>
      </c>
      <c r="AN22">
        <v>-4.1912893000000002</v>
      </c>
      <c r="AO22">
        <v>-3.2831789866165306E-2</v>
      </c>
    </row>
    <row r="23" spans="1:41" x14ac:dyDescent="0.2">
      <c r="A23">
        <v>110</v>
      </c>
      <c r="B23">
        <v>-0.17549668874172186</v>
      </c>
      <c r="C23">
        <v>-0.11044176706827313</v>
      </c>
      <c r="D23">
        <v>0.1151241534988714</v>
      </c>
      <c r="E23">
        <v>3.238866396761142E-2</v>
      </c>
      <c r="G23">
        <v>-69.5</v>
      </c>
      <c r="H23">
        <v>-6.9590966000000004E-2</v>
      </c>
      <c r="I23">
        <v>-6.9590966000000005</v>
      </c>
      <c r="K23" s="40">
        <v>110</v>
      </c>
      <c r="M23" s="44">
        <v>-69.5</v>
      </c>
      <c r="P23" s="46">
        <v>-6.9590966000000004E-2</v>
      </c>
      <c r="S23" s="46">
        <v>-6.9590966000000005</v>
      </c>
      <c r="V23" s="45">
        <v>-4.1409083456451445E-2</v>
      </c>
      <c r="AK23">
        <v>110</v>
      </c>
      <c r="AL23">
        <v>-69.5</v>
      </c>
      <c r="AM23">
        <v>-6.9590966000000004E-2</v>
      </c>
      <c r="AN23">
        <v>-6.9590966000000005</v>
      </c>
      <c r="AO23">
        <v>-4.1409083456451445E-2</v>
      </c>
    </row>
    <row r="24" spans="1:41" x14ac:dyDescent="0.2">
      <c r="A24">
        <v>110</v>
      </c>
      <c r="B24">
        <v>-6.8376068376068244E-2</v>
      </c>
      <c r="C24">
        <v>0.11192660550458711</v>
      </c>
      <c r="D24">
        <v>-0.19801980198019797</v>
      </c>
      <c r="E24">
        <v>-0.12345679012345678</v>
      </c>
      <c r="G24">
        <v>-27.799999999999983</v>
      </c>
      <c r="H24">
        <v>-4.7358230000000001E-2</v>
      </c>
      <c r="I24">
        <v>-4.7358229999999999</v>
      </c>
      <c r="K24" s="40">
        <v>110</v>
      </c>
      <c r="M24" s="44">
        <v>-27.799999999999983</v>
      </c>
      <c r="P24" s="46">
        <v>-4.7358230000000001E-2</v>
      </c>
      <c r="S24" s="46">
        <v>-4.7358229999999999</v>
      </c>
      <c r="V24" s="45">
        <v>-7.6230895286121481E-2</v>
      </c>
      <c r="AK24">
        <v>110</v>
      </c>
      <c r="AL24">
        <v>-27.799999999999983</v>
      </c>
      <c r="AM24">
        <v>-4.7358230000000001E-2</v>
      </c>
      <c r="AN24">
        <v>-4.7358229999999999</v>
      </c>
      <c r="AO24">
        <v>-7.6230895286121481E-2</v>
      </c>
    </row>
    <row r="25" spans="1:41" x14ac:dyDescent="0.2">
      <c r="A25">
        <v>110</v>
      </c>
      <c r="B25">
        <v>4.4576523031203408E-3</v>
      </c>
      <c r="C25">
        <v>-6.9526627218934989E-2</v>
      </c>
      <c r="D25">
        <v>-0.38950715421303661</v>
      </c>
      <c r="E25">
        <v>9.375E-2</v>
      </c>
      <c r="G25">
        <v>-40.100000000000023</v>
      </c>
      <c r="H25">
        <v>-6.0765756999999997E-2</v>
      </c>
      <c r="I25">
        <v>-6.0765756999999994</v>
      </c>
      <c r="K25" s="40">
        <v>110</v>
      </c>
      <c r="M25" s="44">
        <v>-40.100000000000023</v>
      </c>
      <c r="P25" s="46">
        <v>-6.0765756999999997E-2</v>
      </c>
      <c r="S25" s="46">
        <v>-6.0765756999999994</v>
      </c>
      <c r="V25" s="45">
        <v>-0.11119076881758949</v>
      </c>
      <c r="AK25">
        <v>110</v>
      </c>
      <c r="AL25">
        <v>-40.100000000000023</v>
      </c>
      <c r="AM25">
        <v>-6.0765756999999997E-2</v>
      </c>
      <c r="AN25">
        <v>-6.0765756999999994</v>
      </c>
      <c r="AO25">
        <v>-0.11119076881758949</v>
      </c>
    </row>
    <row r="26" spans="1:41" x14ac:dyDescent="0.2">
      <c r="A26">
        <v>110</v>
      </c>
      <c r="B26">
        <v>-6.4873417721519E-2</v>
      </c>
      <c r="C26">
        <v>-0.20304568527918787</v>
      </c>
      <c r="D26">
        <v>0.25902335456475578</v>
      </c>
      <c r="E26">
        <v>-3.5413153456998359E-2</v>
      </c>
      <c r="G26">
        <v>-83.1</v>
      </c>
      <c r="H26">
        <v>-0.112447942</v>
      </c>
      <c r="I26">
        <v>-11.244794199999999</v>
      </c>
      <c r="K26" s="40">
        <v>110</v>
      </c>
      <c r="M26" s="44">
        <v>-83.1</v>
      </c>
      <c r="P26" s="46">
        <v>-0.112447942</v>
      </c>
      <c r="S26" s="46">
        <v>-11.244794199999999</v>
      </c>
      <c r="V26" s="45">
        <v>-2.4629227409033172E-2</v>
      </c>
      <c r="AK26">
        <v>110</v>
      </c>
      <c r="AL26">
        <v>-83.1</v>
      </c>
      <c r="AM26">
        <v>-0.112447942</v>
      </c>
      <c r="AN26">
        <v>-11.244794199999999</v>
      </c>
      <c r="AO26">
        <v>-2.4629227409033172E-2</v>
      </c>
    </row>
    <row r="27" spans="1:41" x14ac:dyDescent="0.2">
      <c r="A27">
        <v>100</v>
      </c>
      <c r="B27">
        <v>0.13754646840148688</v>
      </c>
      <c r="C27">
        <v>-0.11601307189542476</v>
      </c>
      <c r="D27">
        <v>4.0665434380776189E-2</v>
      </c>
      <c r="E27">
        <v>9.5914742451154611E-2</v>
      </c>
      <c r="G27">
        <v>-50.899999999999977</v>
      </c>
      <c r="H27">
        <v>-7.2960512000000005E-2</v>
      </c>
      <c r="I27">
        <v>-7.2960512000000008</v>
      </c>
      <c r="K27" s="40">
        <v>100</v>
      </c>
      <c r="L27">
        <f>K27</f>
        <v>100</v>
      </c>
      <c r="M27" s="44">
        <v>-50.899999999999977</v>
      </c>
      <c r="N27">
        <f>AVERAGE(M27:M31)</f>
        <v>-44.04</v>
      </c>
      <c r="O27">
        <f>STDEV(M27:M31)/(SQRT(COUNT(M27:M31)))</f>
        <v>9.095636316388207</v>
      </c>
      <c r="P27" s="46">
        <v>-7.2960512000000005E-2</v>
      </c>
      <c r="Q27">
        <f>AVERAGE(P27:P31)</f>
        <v>-7.3419630399999991E-2</v>
      </c>
      <c r="R27">
        <f>STDEV(P27:P31)/(SQRT(COUNT(P27:P31)))</f>
        <v>1.3006610026453874E-2</v>
      </c>
      <c r="S27" s="46">
        <v>-7.2960512000000008</v>
      </c>
      <c r="T27">
        <f>AVERAGE(S27:S31)</f>
        <v>-7.3419630400000004</v>
      </c>
      <c r="U27">
        <f>STDEV(S27:S31)/(SQRT(COUNT(S27:S31)))</f>
        <v>1.3006610026453851</v>
      </c>
      <c r="V27" s="45">
        <v>3.4845992300505557E-2</v>
      </c>
      <c r="W27">
        <f>AVERAGE(V27:V31)</f>
        <v>-1.7220055456361339E-2</v>
      </c>
      <c r="X27">
        <f>STDEV(V27:V31)/(SQRT(COUNT(V27:V31)))</f>
        <v>1.6172272064582698E-2</v>
      </c>
      <c r="AK27">
        <v>100</v>
      </c>
      <c r="AL27">
        <v>-50.899999999999977</v>
      </c>
      <c r="AM27">
        <v>-7.2960512000000005E-2</v>
      </c>
      <c r="AN27">
        <v>-7.2960512000000008</v>
      </c>
      <c r="AO27">
        <v>3.4845992300505557E-2</v>
      </c>
    </row>
    <row r="28" spans="1:41" x14ac:dyDescent="0.2">
      <c r="A28">
        <v>100</v>
      </c>
      <c r="B28">
        <v>-1.4657980456026065E-2</v>
      </c>
      <c r="C28">
        <v>5.123966942148761E-2</v>
      </c>
      <c r="D28">
        <v>-8.6477987421383684E-2</v>
      </c>
      <c r="E28">
        <v>8.6058519793459354E-3</v>
      </c>
      <c r="G28">
        <v>-26.000000000000014</v>
      </c>
      <c r="H28">
        <v>-4.5881718000000002E-2</v>
      </c>
      <c r="I28">
        <v>-4.5881718000000005</v>
      </c>
      <c r="K28" s="40">
        <v>100</v>
      </c>
      <c r="M28" s="44">
        <v>-26.000000000000014</v>
      </c>
      <c r="P28" s="46">
        <v>-4.5881718000000002E-2</v>
      </c>
      <c r="S28" s="46">
        <v>-4.5881718000000005</v>
      </c>
      <c r="V28" s="45">
        <v>-1.1600968408987722E-2</v>
      </c>
      <c r="AK28">
        <v>100</v>
      </c>
      <c r="AL28">
        <v>-26.000000000000014</v>
      </c>
      <c r="AM28">
        <v>-4.5881718000000002E-2</v>
      </c>
      <c r="AN28">
        <v>-4.5881718000000005</v>
      </c>
      <c r="AO28">
        <v>-1.1600968408987722E-2</v>
      </c>
    </row>
    <row r="29" spans="1:41" x14ac:dyDescent="0.2">
      <c r="A29">
        <v>100</v>
      </c>
      <c r="B29">
        <v>0.15789473684210509</v>
      </c>
      <c r="C29">
        <v>-0.17370129870129869</v>
      </c>
      <c r="D29">
        <v>9.8231827111985304E-3</v>
      </c>
      <c r="E29">
        <v>-7.7821011673151808E-2</v>
      </c>
      <c r="G29">
        <v>-22.600000000000009</v>
      </c>
      <c r="H29">
        <v>-4.3257608000000003E-2</v>
      </c>
      <c r="I29">
        <v>-4.3257608000000003</v>
      </c>
      <c r="K29" s="40">
        <v>100</v>
      </c>
      <c r="M29" s="44">
        <v>-22.600000000000009</v>
      </c>
      <c r="P29" s="46">
        <v>-4.3257608000000003E-2</v>
      </c>
      <c r="S29" s="46">
        <v>-4.3257608000000003</v>
      </c>
      <c r="V29" s="45">
        <v>-2.8446596874485475E-2</v>
      </c>
      <c r="AK29">
        <v>100</v>
      </c>
      <c r="AL29">
        <v>-22.600000000000009</v>
      </c>
      <c r="AM29">
        <v>-4.3257608000000003E-2</v>
      </c>
      <c r="AN29">
        <v>-4.3257608000000003</v>
      </c>
      <c r="AO29">
        <v>-2.8446596874485475E-2</v>
      </c>
    </row>
    <row r="30" spans="1:41" x14ac:dyDescent="0.2">
      <c r="A30">
        <v>100</v>
      </c>
      <c r="B30">
        <v>-6.3789868667917471E-2</v>
      </c>
      <c r="C30">
        <v>0.17434869739478942</v>
      </c>
      <c r="D30">
        <v>-0.33447098976109213</v>
      </c>
      <c r="E30">
        <v>4.1025641025641102E-2</v>
      </c>
      <c r="G30">
        <v>-72.400000000000006</v>
      </c>
      <c r="H30">
        <v>-0.105956421</v>
      </c>
      <c r="I30">
        <v>-10.595642099999999</v>
      </c>
      <c r="K30" s="40">
        <v>100</v>
      </c>
      <c r="M30" s="44">
        <v>-72.400000000000006</v>
      </c>
      <c r="P30" s="46">
        <v>-0.105956421</v>
      </c>
      <c r="S30" s="46">
        <v>-10.595642099999999</v>
      </c>
      <c r="V30" s="45">
        <v>-6.5778826329021323E-2</v>
      </c>
      <c r="AK30">
        <v>100</v>
      </c>
      <c r="AL30">
        <v>-72.400000000000006</v>
      </c>
      <c r="AM30">
        <v>-0.105956421</v>
      </c>
      <c r="AN30">
        <v>-10.595642099999999</v>
      </c>
      <c r="AO30">
        <v>-6.5778826329021323E-2</v>
      </c>
    </row>
    <row r="31" spans="1:41" x14ac:dyDescent="0.2">
      <c r="A31">
        <v>100</v>
      </c>
      <c r="B31">
        <v>-8.9527027027026973E-2</v>
      </c>
      <c r="C31">
        <v>-4.4526901669758812E-2</v>
      </c>
      <c r="D31">
        <v>4.0776699029126284E-2</v>
      </c>
      <c r="E31">
        <v>3.917910447761197E-2</v>
      </c>
      <c r="G31">
        <v>-48.3</v>
      </c>
      <c r="H31">
        <v>-9.9041893000000006E-2</v>
      </c>
      <c r="I31">
        <v>-9.9041893000000005</v>
      </c>
      <c r="K31" s="40">
        <v>100</v>
      </c>
      <c r="M31" s="44">
        <v>-48.3</v>
      </c>
      <c r="P31" s="46">
        <v>-9.9041893000000006E-2</v>
      </c>
      <c r="S31" s="46">
        <v>-9.9041893000000005</v>
      </c>
      <c r="V31" s="45">
        <v>-1.511987796981773E-2</v>
      </c>
      <c r="AK31">
        <v>100</v>
      </c>
      <c r="AL31">
        <v>-48.3</v>
      </c>
      <c r="AM31">
        <v>-9.9041893000000006E-2</v>
      </c>
      <c r="AN31">
        <v>-9.9041893000000005</v>
      </c>
      <c r="AO31">
        <v>-1.511987796981773E-2</v>
      </c>
    </row>
    <row r="32" spans="1:41" x14ac:dyDescent="0.2">
      <c r="A32">
        <v>90</v>
      </c>
      <c r="B32">
        <v>-4.8338368580060465E-2</v>
      </c>
      <c r="C32">
        <v>-0.12539682539682528</v>
      </c>
      <c r="D32">
        <v>0.14882032667876577</v>
      </c>
      <c r="E32">
        <v>3.4755134281200695E-2</v>
      </c>
      <c r="G32">
        <v>-25.599999999999994</v>
      </c>
      <c r="H32">
        <v>-3.1396423E-2</v>
      </c>
      <c r="I32">
        <v>-3.1396422999999998</v>
      </c>
      <c r="K32" s="40">
        <v>90</v>
      </c>
      <c r="L32">
        <f>K32</f>
        <v>90</v>
      </c>
      <c r="M32" s="44">
        <v>-25.599999999999994</v>
      </c>
      <c r="N32">
        <f>AVERAGE(M32:M36)</f>
        <v>-33.779999999999994</v>
      </c>
      <c r="O32">
        <f>STDEV(M32:M36)/(SQRT(COUNT(M32:M36)))</f>
        <v>12.59775376803341</v>
      </c>
      <c r="P32" s="46">
        <v>-3.1396423E-2</v>
      </c>
      <c r="Q32">
        <f>AVERAGE(P32:P36)</f>
        <v>-5.5110052599999994E-2</v>
      </c>
      <c r="R32">
        <f>STDEV(P32:P36)/(SQRT(COUNT(P32:P36)))</f>
        <v>2.6386681189055038E-2</v>
      </c>
      <c r="S32" s="46">
        <v>-3.1396422999999998</v>
      </c>
      <c r="T32">
        <f>AVERAGE(S32:S36)</f>
        <v>-5.5110052600000001</v>
      </c>
      <c r="U32">
        <f>STDEV(S32:S36)/(SQRT(COUNT(S32:S36)))</f>
        <v>2.6386681189055032</v>
      </c>
      <c r="V32" s="45">
        <v>-2.6540518357289766E-3</v>
      </c>
      <c r="W32">
        <f>AVERAGE(V32:V36)</f>
        <v>-1.4638515907655636E-3</v>
      </c>
      <c r="X32">
        <f>STDEV(V32:V36)/(SQRT(COUNT(V32:V36)))</f>
        <v>4.5862551393243195E-3</v>
      </c>
      <c r="AK32">
        <v>90</v>
      </c>
      <c r="AL32">
        <v>-25.599999999999994</v>
      </c>
      <c r="AM32">
        <v>-3.1396423E-2</v>
      </c>
      <c r="AN32">
        <v>-3.1396422999999998</v>
      </c>
      <c r="AO32">
        <v>-2.6540518357289766E-3</v>
      </c>
    </row>
    <row r="33" spans="1:41" x14ac:dyDescent="0.2">
      <c r="A33">
        <v>90</v>
      </c>
      <c r="B33">
        <v>0.12295081967213117</v>
      </c>
      <c r="C33">
        <v>-9.4890510948905216E-2</v>
      </c>
      <c r="D33">
        <v>-1.9354838709677469E-2</v>
      </c>
      <c r="E33">
        <v>2.4671052631578982E-2</v>
      </c>
      <c r="G33">
        <v>-5.5</v>
      </c>
      <c r="H33">
        <v>-1.1437581E-2</v>
      </c>
      <c r="I33">
        <v>-1.1437581000000001</v>
      </c>
      <c r="K33" s="40">
        <v>90</v>
      </c>
      <c r="M33" s="44">
        <v>-5.5</v>
      </c>
      <c r="P33" s="46">
        <v>-1.1437581E-2</v>
      </c>
      <c r="S33" s="46">
        <v>-1.1437581000000001</v>
      </c>
      <c r="V33" s="45">
        <v>5.2858112715885586E-3</v>
      </c>
      <c r="AK33">
        <v>90</v>
      </c>
      <c r="AL33">
        <v>-5.5</v>
      </c>
      <c r="AM33">
        <v>-1.1437581E-2</v>
      </c>
      <c r="AN33">
        <v>-1.1437581000000001</v>
      </c>
      <c r="AO33">
        <v>5.2858112715885586E-3</v>
      </c>
    </row>
    <row r="34" spans="1:41" x14ac:dyDescent="0.2">
      <c r="A34">
        <v>90</v>
      </c>
      <c r="B34">
        <v>-2.5525525525525561E-2</v>
      </c>
      <c r="C34">
        <v>3.2357473035439233E-2</v>
      </c>
      <c r="D34">
        <v>-5.8208955223880698E-2</v>
      </c>
      <c r="E34">
        <v>1.4263074484944571E-2</v>
      </c>
      <c r="G34">
        <v>-30.5</v>
      </c>
      <c r="H34">
        <v>-3.5761935000000002E-2</v>
      </c>
      <c r="I34">
        <v>-3.5761935</v>
      </c>
      <c r="K34" s="40">
        <v>90</v>
      </c>
      <c r="M34" s="44">
        <v>-30.5</v>
      </c>
      <c r="P34" s="46">
        <v>-3.5761935000000002E-2</v>
      </c>
      <c r="S34" s="46">
        <v>-3.5761935</v>
      </c>
      <c r="V34" s="45">
        <v>-9.9059828522628512E-3</v>
      </c>
      <c r="AK34">
        <v>90</v>
      </c>
      <c r="AL34">
        <v>-30.5</v>
      </c>
      <c r="AM34">
        <v>-3.5761935000000002E-2</v>
      </c>
      <c r="AN34">
        <v>-3.5761935</v>
      </c>
      <c r="AO34">
        <v>-9.9059828522628512E-3</v>
      </c>
    </row>
    <row r="35" spans="1:41" x14ac:dyDescent="0.2">
      <c r="A35">
        <v>90</v>
      </c>
      <c r="B35">
        <v>-0.16966966966966968</v>
      </c>
      <c r="C35">
        <v>0.1482820976491861</v>
      </c>
      <c r="D35">
        <v>-6.929133858267722E-2</v>
      </c>
      <c r="E35">
        <v>7.275803722504226E-2</v>
      </c>
      <c r="G35">
        <v>-81.100000000000009</v>
      </c>
      <c r="H35">
        <v>-0.15897408699999999</v>
      </c>
      <c r="I35">
        <v>-15.897408699999998</v>
      </c>
      <c r="K35" s="40">
        <v>90</v>
      </c>
      <c r="M35" s="44">
        <v>-81.100000000000009</v>
      </c>
      <c r="P35" s="46">
        <v>-0.15897408699999999</v>
      </c>
      <c r="S35" s="46">
        <v>-15.897408699999998</v>
      </c>
      <c r="V35" s="45">
        <v>-1.2234718732592853E-2</v>
      </c>
      <c r="AK35">
        <v>90</v>
      </c>
      <c r="AL35">
        <v>-81.100000000000009</v>
      </c>
      <c r="AM35">
        <v>-0.15897408699999999</v>
      </c>
      <c r="AN35">
        <v>-15.897408699999998</v>
      </c>
      <c r="AO35">
        <v>-1.2234718732592853E-2</v>
      </c>
    </row>
    <row r="36" spans="1:41" x14ac:dyDescent="0.2">
      <c r="A36">
        <v>90</v>
      </c>
      <c r="B36">
        <v>2.0547945205479534E-2</v>
      </c>
      <c r="C36">
        <v>-1.6778523489932917E-2</v>
      </c>
      <c r="D36">
        <v>-4.778156996587013E-2</v>
      </c>
      <c r="E36">
        <v>9.8566308243727585E-2</v>
      </c>
      <c r="G36">
        <v>-26.199999999999989</v>
      </c>
      <c r="H36">
        <v>-3.7980237E-2</v>
      </c>
      <c r="I36">
        <v>-3.7980236999999999</v>
      </c>
      <c r="K36" s="40">
        <v>90</v>
      </c>
      <c r="M36" s="44">
        <v>-26.199999999999989</v>
      </c>
      <c r="P36" s="46">
        <v>-3.7980237E-2</v>
      </c>
      <c r="S36" s="46">
        <v>-3.7980236999999999</v>
      </c>
      <c r="V36" s="45">
        <v>1.2189684195168304E-2</v>
      </c>
      <c r="AK36">
        <v>90</v>
      </c>
      <c r="AL36">
        <v>-26.199999999999989</v>
      </c>
      <c r="AM36">
        <v>-3.7980237E-2</v>
      </c>
      <c r="AN36">
        <v>-3.7980236999999999</v>
      </c>
      <c r="AO36">
        <v>1.2189684195168304E-2</v>
      </c>
    </row>
    <row r="37" spans="1:41" x14ac:dyDescent="0.2">
      <c r="A37">
        <v>80</v>
      </c>
      <c r="B37">
        <v>1.4947683109118204E-2</v>
      </c>
      <c r="C37">
        <v>6.0382916053018931E-2</v>
      </c>
      <c r="D37">
        <v>-6.3888888888888773E-2</v>
      </c>
      <c r="E37">
        <v>5.6379821958456811E-2</v>
      </c>
      <c r="G37">
        <v>3.0999999999999943</v>
      </c>
      <c r="H37">
        <v>4.11013E-3</v>
      </c>
      <c r="I37">
        <v>0.41101300000000002</v>
      </c>
      <c r="K37" s="40">
        <v>80</v>
      </c>
      <c r="L37">
        <f>K37</f>
        <v>80</v>
      </c>
      <c r="M37" s="44">
        <v>3.0999999999999943</v>
      </c>
      <c r="N37">
        <f>AVERAGE(M37:M41)</f>
        <v>9.4999999999999911</v>
      </c>
      <c r="O37">
        <f>STDEV(M37:M41)/(SQRT(COUNT(M37:M41)))</f>
        <v>20.54129986149854</v>
      </c>
      <c r="P37" s="46">
        <v>4.11013E-3</v>
      </c>
      <c r="Q37">
        <f>AVERAGE(P37:P41)</f>
        <v>2.1987598399999999E-2</v>
      </c>
      <c r="R37">
        <f>STDEV(P37:P41)/(SQRT(COUNT(P37:P41)))</f>
        <v>3.5852162268394799E-2</v>
      </c>
      <c r="S37" s="46">
        <v>0.41101300000000002</v>
      </c>
      <c r="T37">
        <f>AVERAGE(S37:S41)</f>
        <v>2.1987598400000001</v>
      </c>
      <c r="U37">
        <f>STDEV(S37:S41)/(SQRT(COUNT(S37:S41)))</f>
        <v>3.58521622683948</v>
      </c>
      <c r="V37" s="45">
        <v>1.5695361164075994E-2</v>
      </c>
      <c r="W37">
        <f>AVERAGE(V37:V41)</f>
        <v>1.9476237084484583E-2</v>
      </c>
      <c r="X37">
        <f>STDEV(V37:V41)/(SQRT(COUNT(V37:V41)))</f>
        <v>6.813727499733485E-3</v>
      </c>
      <c r="AK37">
        <v>80</v>
      </c>
      <c r="AL37">
        <v>3.0999999999999943</v>
      </c>
      <c r="AM37">
        <v>4.11013E-3</v>
      </c>
      <c r="AN37">
        <v>0.41101300000000002</v>
      </c>
      <c r="AO37">
        <v>1.5695361164075994E-2</v>
      </c>
    </row>
    <row r="38" spans="1:41" x14ac:dyDescent="0.2">
      <c r="A38">
        <v>80</v>
      </c>
      <c r="B38">
        <v>9.856915739268679E-2</v>
      </c>
      <c r="C38">
        <v>-7.6700434153400776E-2</v>
      </c>
      <c r="D38">
        <v>9.2476489028213038E-2</v>
      </c>
      <c r="E38">
        <v>2.7259684361549574E-2</v>
      </c>
      <c r="G38">
        <v>84.8</v>
      </c>
      <c r="H38">
        <v>0.15865728900000001</v>
      </c>
      <c r="I38">
        <v>15.865728900000001</v>
      </c>
      <c r="K38" s="40">
        <v>80</v>
      </c>
      <c r="M38" s="44">
        <v>84.8</v>
      </c>
      <c r="P38" s="46">
        <v>0.15865728900000001</v>
      </c>
      <c r="S38" s="46">
        <v>15.865728900000001</v>
      </c>
      <c r="V38" s="45">
        <v>3.2917401965078641E-2</v>
      </c>
      <c r="AK38">
        <v>80</v>
      </c>
      <c r="AL38">
        <v>84.8</v>
      </c>
      <c r="AM38">
        <v>0.15865728900000001</v>
      </c>
      <c r="AN38">
        <v>15.865728900000001</v>
      </c>
      <c r="AO38">
        <v>3.2917401965078641E-2</v>
      </c>
    </row>
    <row r="39" spans="1:41" x14ac:dyDescent="0.2">
      <c r="A39">
        <v>80</v>
      </c>
      <c r="B39">
        <v>-2.9007633587786241E-2</v>
      </c>
      <c r="C39">
        <v>0.1147798742138364</v>
      </c>
      <c r="D39">
        <v>-7.8984485190408904E-2</v>
      </c>
      <c r="E39">
        <v>9.1883614088821286E-3</v>
      </c>
      <c r="G39">
        <v>0.19999999999998863</v>
      </c>
      <c r="H39">
        <v>3.0964499999999999E-4</v>
      </c>
      <c r="I39">
        <v>3.0964499999999999E-2</v>
      </c>
      <c r="K39" s="40">
        <v>80</v>
      </c>
      <c r="M39" s="44">
        <v>0.19999999999998863</v>
      </c>
      <c r="P39" s="46">
        <v>3.0964499999999999E-4</v>
      </c>
      <c r="S39" s="46">
        <v>3.0964499999999999E-2</v>
      </c>
      <c r="V39" s="45">
        <v>1.5232336604606989E-3</v>
      </c>
      <c r="AK39">
        <v>80</v>
      </c>
      <c r="AL39">
        <v>0.19999999999998863</v>
      </c>
      <c r="AM39">
        <v>3.0964499999999999E-4</v>
      </c>
      <c r="AN39">
        <v>3.0964499999999999E-2</v>
      </c>
      <c r="AO39">
        <v>1.5232336604606989E-3</v>
      </c>
    </row>
    <row r="40" spans="1:41" x14ac:dyDescent="0.2">
      <c r="A40">
        <v>80</v>
      </c>
      <c r="B40">
        <v>4.8859934853420217E-2</v>
      </c>
      <c r="C40">
        <v>0.10093167701863348</v>
      </c>
      <c r="D40">
        <v>-8.3215796897037952E-2</v>
      </c>
      <c r="E40">
        <v>9.384615384615369E-2</v>
      </c>
      <c r="G40">
        <v>0.5</v>
      </c>
      <c r="H40">
        <v>1.0331660000000001E-3</v>
      </c>
      <c r="I40">
        <v>0.10331660000000001</v>
      </c>
      <c r="K40" s="40">
        <v>80</v>
      </c>
      <c r="M40" s="44">
        <v>0.5</v>
      </c>
      <c r="P40" s="46">
        <v>1.0331660000000001E-3</v>
      </c>
      <c r="S40" s="46">
        <v>0.10331660000000001</v>
      </c>
      <c r="V40" s="45">
        <v>3.734999072299261E-2</v>
      </c>
      <c r="AK40">
        <v>80</v>
      </c>
      <c r="AL40">
        <v>0.5</v>
      </c>
      <c r="AM40">
        <v>1.0331660000000001E-3</v>
      </c>
      <c r="AN40">
        <v>0.10331660000000001</v>
      </c>
      <c r="AO40">
        <v>3.734999072299261E-2</v>
      </c>
    </row>
    <row r="41" spans="1:41" x14ac:dyDescent="0.2">
      <c r="A41">
        <v>80</v>
      </c>
      <c r="B41">
        <v>-4.1606886657101771E-2</v>
      </c>
      <c r="C41">
        <v>5.2395209580838209E-2</v>
      </c>
      <c r="D41">
        <v>2.8449502133711668E-3</v>
      </c>
      <c r="E41">
        <v>2.8368794326241176E-2</v>
      </c>
      <c r="G41">
        <v>-41.100000000000023</v>
      </c>
      <c r="H41">
        <v>-5.4172237999999998E-2</v>
      </c>
      <c r="I41">
        <v>-5.4172237999999995</v>
      </c>
      <c r="K41" s="40">
        <v>80</v>
      </c>
      <c r="M41" s="44">
        <v>-41.100000000000023</v>
      </c>
      <c r="P41" s="46">
        <v>-5.4172237999999998E-2</v>
      </c>
      <c r="S41" s="46">
        <v>-5.4172237999999995</v>
      </c>
      <c r="V41" s="45">
        <v>9.8951979098149678E-3</v>
      </c>
      <c r="AK41">
        <v>80</v>
      </c>
      <c r="AL41">
        <v>-41.100000000000023</v>
      </c>
      <c r="AM41">
        <v>-5.4172237999999998E-2</v>
      </c>
      <c r="AN41">
        <v>-5.4172237999999995</v>
      </c>
      <c r="AO41">
        <v>9.8951979098149678E-3</v>
      </c>
    </row>
    <row r="42" spans="1:41" x14ac:dyDescent="0.2">
      <c r="A42">
        <v>70</v>
      </c>
      <c r="B42">
        <v>7.796101949025469E-2</v>
      </c>
      <c r="C42">
        <v>-2.0862308762169657E-2</v>
      </c>
      <c r="D42">
        <v>-8.2386363636363535E-2</v>
      </c>
      <c r="E42">
        <v>6.0371517027863808E-2</v>
      </c>
      <c r="G42">
        <v>11</v>
      </c>
      <c r="H42">
        <v>1.5991117999999999E-2</v>
      </c>
      <c r="I42">
        <v>1.5991117999999998</v>
      </c>
      <c r="K42" s="40">
        <v>70</v>
      </c>
      <c r="L42">
        <f>K42</f>
        <v>70</v>
      </c>
      <c r="M42" s="44">
        <v>11</v>
      </c>
      <c r="N42">
        <f>AVERAGE(M42:M46)</f>
        <v>11.579999999999995</v>
      </c>
      <c r="O42">
        <f>STDEV(M42:M46)/(SQRT(COUNT(M42:M46)))</f>
        <v>23.428474128717809</v>
      </c>
      <c r="P42" s="46">
        <v>1.5991117999999999E-2</v>
      </c>
      <c r="Q42">
        <f>AVERAGE(P42:P46)</f>
        <v>1.4638537199999996E-2</v>
      </c>
      <c r="R42">
        <f>STDEV(P42:P46)/(SQRT(COUNT(P42:P46)))</f>
        <v>2.9369118124042054E-2</v>
      </c>
      <c r="S42" s="46">
        <v>1.5991117999999998</v>
      </c>
      <c r="T42">
        <f>AVERAGE(S42:S46)</f>
        <v>1.4638537199999999</v>
      </c>
      <c r="U42">
        <f>STDEV(S42:S46)/(SQRT(COUNT(S42:S46)))</f>
        <v>2.9369118124042055</v>
      </c>
      <c r="V42" s="45">
        <v>6.6794064843818113E-3</v>
      </c>
      <c r="W42">
        <f>AVERAGE(V42:V46)</f>
        <v>1.2858489673556827E-2</v>
      </c>
      <c r="X42">
        <f>STDEV(V42:V46)/(SQRT(COUNT(V42:V46)))</f>
        <v>6.8442487445173417E-3</v>
      </c>
      <c r="AK42">
        <v>70</v>
      </c>
      <c r="AL42">
        <v>11</v>
      </c>
      <c r="AM42">
        <v>1.5991117999999999E-2</v>
      </c>
      <c r="AN42">
        <v>1.5991117999999998</v>
      </c>
      <c r="AO42">
        <v>6.6794064843818113E-3</v>
      </c>
    </row>
    <row r="43" spans="1:41" x14ac:dyDescent="0.2">
      <c r="A43">
        <v>70</v>
      </c>
      <c r="B43">
        <v>-2.346041055718473E-2</v>
      </c>
      <c r="C43">
        <v>3.0030030030030019E-2</v>
      </c>
      <c r="D43">
        <v>-8.7463556851311575E-3</v>
      </c>
      <c r="E43">
        <v>5.1470588235293935E-2</v>
      </c>
      <c r="G43">
        <v>-31</v>
      </c>
      <c r="H43">
        <v>-4.0475272E-2</v>
      </c>
      <c r="I43">
        <v>-4.0475272000000002</v>
      </c>
      <c r="K43" s="40">
        <v>70</v>
      </c>
      <c r="M43" s="44">
        <v>-31</v>
      </c>
      <c r="P43" s="46">
        <v>-4.0475272E-2</v>
      </c>
      <c r="S43" s="46">
        <v>-4.0475272000000002</v>
      </c>
      <c r="V43" s="45">
        <v>1.1883272883876472E-2</v>
      </c>
      <c r="AK43">
        <v>70</v>
      </c>
      <c r="AL43">
        <v>-31</v>
      </c>
      <c r="AM43">
        <v>-4.0475272E-2</v>
      </c>
      <c r="AN43">
        <v>-4.0475272000000002</v>
      </c>
      <c r="AO43">
        <v>1.1883272883876472E-2</v>
      </c>
    </row>
    <row r="44" spans="1:41" x14ac:dyDescent="0.2">
      <c r="A44">
        <v>70</v>
      </c>
      <c r="B44">
        <v>9.8784194528875213E-2</v>
      </c>
      <c r="C44">
        <v>5.5325034578146415E-3</v>
      </c>
      <c r="D44">
        <v>-1.2379642365887178E-2</v>
      </c>
      <c r="E44">
        <v>5.5710306406684396E-3</v>
      </c>
      <c r="G44">
        <v>9.9999999999994316E-2</v>
      </c>
      <c r="H44">
        <v>1.00386E-4</v>
      </c>
      <c r="I44">
        <v>1.00386E-2</v>
      </c>
      <c r="K44" s="40">
        <v>70</v>
      </c>
      <c r="M44" s="44">
        <v>9.9999999999994316E-2</v>
      </c>
      <c r="P44" s="46">
        <v>1.00386E-4</v>
      </c>
      <c r="S44" s="46">
        <v>1.00386E-2</v>
      </c>
      <c r="V44" s="45">
        <v>2.3476383800791645E-2</v>
      </c>
      <c r="AK44">
        <v>70</v>
      </c>
      <c r="AL44">
        <v>9.9999999999994316E-2</v>
      </c>
      <c r="AM44">
        <v>1.00386E-4</v>
      </c>
      <c r="AN44">
        <v>1.00386E-2</v>
      </c>
      <c r="AO44">
        <v>2.3476383800791645E-2</v>
      </c>
    </row>
    <row r="45" spans="1:41" x14ac:dyDescent="0.2">
      <c r="A45">
        <v>70</v>
      </c>
      <c r="B45">
        <v>5.6657223796034994E-3</v>
      </c>
      <c r="C45">
        <v>-6.3380281690140761E-2</v>
      </c>
      <c r="D45">
        <v>5.864661654135328E-2</v>
      </c>
      <c r="E45">
        <v>-3.1249999999999889E-2</v>
      </c>
      <c r="G45">
        <v>-22.5</v>
      </c>
      <c r="H45">
        <v>-2.7591679000000001E-2</v>
      </c>
      <c r="I45">
        <v>-2.7591679</v>
      </c>
      <c r="K45" s="40">
        <v>70</v>
      </c>
      <c r="M45" s="44">
        <v>-22.5</v>
      </c>
      <c r="P45" s="46">
        <v>-2.7591679000000001E-2</v>
      </c>
      <c r="S45" s="46">
        <v>-2.7591679</v>
      </c>
      <c r="V45" s="45">
        <v>-8.6091223417673612E-3</v>
      </c>
      <c r="AK45">
        <v>70</v>
      </c>
      <c r="AL45">
        <v>-22.5</v>
      </c>
      <c r="AM45">
        <v>-2.7591679000000001E-2</v>
      </c>
      <c r="AN45">
        <v>-2.7591679</v>
      </c>
      <c r="AO45">
        <v>-8.6091223417673612E-3</v>
      </c>
    </row>
    <row r="46" spans="1:41" x14ac:dyDescent="0.2">
      <c r="A46">
        <v>70</v>
      </c>
      <c r="B46">
        <v>0.10436137071651075</v>
      </c>
      <c r="C46">
        <v>2.6798307475317307E-2</v>
      </c>
      <c r="D46">
        <v>-1.7857142857142905E-2</v>
      </c>
      <c r="E46">
        <v>1.3986013986013957E-2</v>
      </c>
      <c r="G46">
        <v>100.29999999999998</v>
      </c>
      <c r="H46">
        <v>0.12516813299999999</v>
      </c>
      <c r="I46">
        <v>12.516813299999999</v>
      </c>
      <c r="K46" s="40">
        <v>70</v>
      </c>
      <c r="M46" s="44">
        <v>100.29999999999998</v>
      </c>
      <c r="P46" s="46">
        <v>0.12516813299999999</v>
      </c>
      <c r="S46" s="46">
        <v>12.516813299999999</v>
      </c>
      <c r="V46" s="45">
        <v>3.0862507540501571E-2</v>
      </c>
      <c r="AK46">
        <v>70</v>
      </c>
      <c r="AL46">
        <v>100.29999999999998</v>
      </c>
      <c r="AM46">
        <v>0.12516813299999999</v>
      </c>
      <c r="AN46">
        <v>12.516813299999999</v>
      </c>
      <c r="AO46">
        <v>3.0862507540501571E-2</v>
      </c>
    </row>
    <row r="47" spans="1:41" x14ac:dyDescent="0.2">
      <c r="A47">
        <v>60</v>
      </c>
      <c r="B47">
        <v>5.3491827637444089E-2</v>
      </c>
      <c r="C47">
        <v>-5.0775740479548581E-2</v>
      </c>
      <c r="D47">
        <v>-2.5260029717682042E-2</v>
      </c>
      <c r="E47">
        <v>0.12804878048780477</v>
      </c>
      <c r="G47">
        <v>26.699999999999989</v>
      </c>
      <c r="H47">
        <v>3.7289014000000002E-2</v>
      </c>
      <c r="I47">
        <v>3.7289014000000003</v>
      </c>
      <c r="K47" s="40">
        <v>60</v>
      </c>
      <c r="L47">
        <f>K47</f>
        <v>60</v>
      </c>
      <c r="M47" s="44">
        <v>26.699999999999989</v>
      </c>
      <c r="N47">
        <f>AVERAGE(M47:M51)</f>
        <v>75.320000000000007</v>
      </c>
      <c r="O47">
        <f>STDEV(M47:M51)/(SQRT(COUNT(M47:M51)))</f>
        <v>31.812283791013808</v>
      </c>
      <c r="P47" s="46">
        <v>3.7289014000000002E-2</v>
      </c>
      <c r="Q47">
        <f>AVERAGE(P47:P51)</f>
        <v>9.1654477600000006E-2</v>
      </c>
      <c r="R47">
        <f>STDEV(P47:P51)/(SQRT(COUNT(P47:P51)))</f>
        <v>4.0509516589614415E-2</v>
      </c>
      <c r="S47" s="46">
        <v>3.7289014000000003</v>
      </c>
      <c r="T47">
        <f>AVERAGE(S47:S51)</f>
        <v>9.1654477600000028</v>
      </c>
      <c r="U47">
        <f>STDEV(S47:S51)/(SQRT(COUNT(S47:S51)))</f>
        <v>4.0509516589614414</v>
      </c>
      <c r="V47" s="45">
        <v>2.4009920069611557E-2</v>
      </c>
      <c r="W47">
        <f>AVERAGE(V47:V51)</f>
        <v>1.6056813831240645E-2</v>
      </c>
      <c r="X47">
        <f>STDEV(V47:V51)/(SQRT(COUNT(V47:V51)))</f>
        <v>6.2586607008568874E-3</v>
      </c>
      <c r="AK47">
        <v>60</v>
      </c>
      <c r="AL47">
        <v>26.699999999999989</v>
      </c>
      <c r="AM47">
        <v>3.7289014000000002E-2</v>
      </c>
      <c r="AN47">
        <v>3.7289014000000003</v>
      </c>
      <c r="AO47">
        <v>2.4009920069611557E-2</v>
      </c>
    </row>
    <row r="48" spans="1:41" x14ac:dyDescent="0.2">
      <c r="A48">
        <v>60</v>
      </c>
      <c r="B48">
        <v>3.7037037037036979E-2</v>
      </c>
      <c r="C48">
        <v>-3.0219780219780223E-2</v>
      </c>
      <c r="D48">
        <v>1.2747875354107707E-2</v>
      </c>
      <c r="E48">
        <v>-1.9580419580419561E-2</v>
      </c>
      <c r="G48">
        <v>31</v>
      </c>
      <c r="H48">
        <v>3.1108468E-2</v>
      </c>
      <c r="I48">
        <v>3.1108468</v>
      </c>
      <c r="K48" s="40">
        <v>60</v>
      </c>
      <c r="M48" s="44">
        <v>31</v>
      </c>
      <c r="P48" s="46">
        <v>3.1108468E-2</v>
      </c>
      <c r="S48" s="46">
        <v>3.1108468</v>
      </c>
      <c r="V48" s="45">
        <v>-3.5631575226413581E-4</v>
      </c>
      <c r="AK48">
        <v>60</v>
      </c>
      <c r="AL48">
        <v>31</v>
      </c>
      <c r="AM48">
        <v>3.1108468E-2</v>
      </c>
      <c r="AN48">
        <v>3.1108468</v>
      </c>
      <c r="AO48">
        <v>-3.5631575226413581E-4</v>
      </c>
    </row>
    <row r="49" spans="1:41" x14ac:dyDescent="0.2">
      <c r="A49">
        <v>60</v>
      </c>
      <c r="B49">
        <v>0.11937984496124021</v>
      </c>
      <c r="C49">
        <v>1.2465373961218829E-2</v>
      </c>
      <c r="D49">
        <v>5.4719562243501496E-3</v>
      </c>
      <c r="E49">
        <v>-2.7210884353741527E-2</v>
      </c>
      <c r="G49">
        <v>194</v>
      </c>
      <c r="H49">
        <v>0.24781439199999999</v>
      </c>
      <c r="I49">
        <v>24.781439200000001</v>
      </c>
      <c r="K49" s="40">
        <v>60</v>
      </c>
      <c r="M49" s="44">
        <v>194</v>
      </c>
      <c r="P49" s="46">
        <v>0.24781439199999999</v>
      </c>
      <c r="S49" s="46">
        <v>24.781439200000001</v>
      </c>
      <c r="V49" s="45">
        <v>2.6092661962931807E-2</v>
      </c>
      <c r="AK49">
        <v>60</v>
      </c>
      <c r="AL49">
        <v>194</v>
      </c>
      <c r="AM49">
        <v>0.24781439199999999</v>
      </c>
      <c r="AN49">
        <v>24.781439200000001</v>
      </c>
      <c r="AO49">
        <v>2.6092661962931807E-2</v>
      </c>
    </row>
    <row r="50" spans="1:41" x14ac:dyDescent="0.2">
      <c r="A50">
        <v>60</v>
      </c>
      <c r="B50">
        <v>4.1379310344826781E-3</v>
      </c>
      <c r="C50">
        <v>5.494505494505475E-3</v>
      </c>
      <c r="D50">
        <v>-1.0928961748633892E-2</v>
      </c>
      <c r="E50">
        <v>9.6685082872929318E-3</v>
      </c>
      <c r="G50">
        <v>89.800000000000011</v>
      </c>
      <c r="H50">
        <v>9.2966071999999997E-2</v>
      </c>
      <c r="I50">
        <v>9.2966072000000004</v>
      </c>
      <c r="K50" s="40">
        <v>60</v>
      </c>
      <c r="M50" s="44">
        <v>89.800000000000011</v>
      </c>
      <c r="P50" s="46">
        <v>9.2966071999999997E-2</v>
      </c>
      <c r="S50" s="46">
        <v>9.2966072000000004</v>
      </c>
      <c r="V50" s="45">
        <v>2.0625754120768836E-3</v>
      </c>
      <c r="AK50">
        <v>60</v>
      </c>
      <c r="AL50">
        <v>89.800000000000011</v>
      </c>
      <c r="AM50">
        <v>9.2966071999999997E-2</v>
      </c>
      <c r="AN50">
        <v>9.2966072000000004</v>
      </c>
      <c r="AO50">
        <v>2.0625754120768836E-3</v>
      </c>
    </row>
    <row r="51" spans="1:41" x14ac:dyDescent="0.2">
      <c r="A51">
        <v>60</v>
      </c>
      <c r="B51">
        <v>8.0824088748019163E-2</v>
      </c>
      <c r="C51">
        <v>2.0527859237536417E-2</v>
      </c>
      <c r="D51">
        <v>3.8793103448275801E-2</v>
      </c>
      <c r="E51">
        <v>-2.3513139695712337E-2</v>
      </c>
      <c r="G51">
        <v>35.099999999999994</v>
      </c>
      <c r="H51">
        <v>4.9094442000000002E-2</v>
      </c>
      <c r="I51">
        <v>4.9094442000000003</v>
      </c>
      <c r="K51" s="40">
        <v>60</v>
      </c>
      <c r="M51" s="44">
        <v>35.099999999999994</v>
      </c>
      <c r="P51" s="46">
        <v>4.9094442000000002E-2</v>
      </c>
      <c r="S51" s="46">
        <v>4.9094442000000003</v>
      </c>
      <c r="V51" s="45">
        <v>2.8475227463847119E-2</v>
      </c>
      <c r="AK51">
        <v>60</v>
      </c>
      <c r="AL51">
        <v>35.099999999999994</v>
      </c>
      <c r="AM51">
        <v>4.9094442000000002E-2</v>
      </c>
      <c r="AN51">
        <v>4.9094442000000003</v>
      </c>
      <c r="AO51">
        <v>2.8475227463847119E-2</v>
      </c>
    </row>
    <row r="52" spans="1:41" x14ac:dyDescent="0.2">
      <c r="A52">
        <v>50</v>
      </c>
      <c r="B52">
        <v>0.14086687306501533</v>
      </c>
      <c r="C52">
        <v>-2.7137042062415073E-3</v>
      </c>
      <c r="D52">
        <v>-9.52380952380949E-3</v>
      </c>
      <c r="E52">
        <v>-6.3186813186813073E-2</v>
      </c>
      <c r="G52">
        <v>19.599999999999994</v>
      </c>
      <c r="H52">
        <v>3.6778818999999997E-2</v>
      </c>
      <c r="I52">
        <v>3.6778818999999996</v>
      </c>
      <c r="K52" s="40">
        <v>50</v>
      </c>
      <c r="L52">
        <f>K52</f>
        <v>50</v>
      </c>
      <c r="M52" s="44">
        <v>19.599999999999994</v>
      </c>
      <c r="N52">
        <f>AVERAGE(M52:M56)</f>
        <v>64.36</v>
      </c>
      <c r="O52">
        <f>STDEV(M52:M56)/(SQRT(COUNT(M52:M56)))</f>
        <v>11.408444240999732</v>
      </c>
      <c r="P52" s="46">
        <v>3.6778818999999997E-2</v>
      </c>
      <c r="Q52">
        <f>AVERAGE(P52:P56)</f>
        <v>8.6374845399999983E-2</v>
      </c>
      <c r="R52">
        <f>STDEV(P52:P56)/(SQRT(COUNT(P52:P56)))</f>
        <v>1.3232475162260504E-2</v>
      </c>
      <c r="S52" s="46">
        <v>3.6778818999999996</v>
      </c>
      <c r="T52">
        <f>AVERAGE(S52:S56)</f>
        <v>8.6374845399999991</v>
      </c>
      <c r="U52">
        <f>STDEV(S52:S56)/(SQRT(COUNT(S52:S56)))</f>
        <v>1.3232475162260493</v>
      </c>
      <c r="V52" s="45">
        <v>1.3649858680119031E-2</v>
      </c>
      <c r="W52">
        <f>AVERAGE(V52:V56)</f>
        <v>7.9315534947423712E-3</v>
      </c>
      <c r="X52">
        <f>STDEV(V52:V56)/(SQRT(COUNT(V52:V56)))</f>
        <v>4.9862811840139781E-3</v>
      </c>
      <c r="AK52">
        <v>50</v>
      </c>
      <c r="AL52">
        <v>19.599999999999994</v>
      </c>
      <c r="AM52">
        <v>3.6778818999999997E-2</v>
      </c>
      <c r="AN52">
        <v>3.6778818999999996</v>
      </c>
      <c r="AO52">
        <v>1.3649858680119031E-2</v>
      </c>
    </row>
    <row r="53" spans="1:41" x14ac:dyDescent="0.2">
      <c r="A53">
        <v>50</v>
      </c>
      <c r="B53">
        <v>5.5714285714285827E-2</v>
      </c>
      <c r="C53">
        <v>1.3531799729364025E-2</v>
      </c>
      <c r="D53">
        <v>-5.3404539385847327E-3</v>
      </c>
      <c r="E53">
        <v>1.3422818791946067E-3</v>
      </c>
      <c r="G53">
        <v>76</v>
      </c>
      <c r="H53">
        <v>8.7839168999999995E-2</v>
      </c>
      <c r="I53">
        <v>8.7839168999999995</v>
      </c>
      <c r="K53" s="40">
        <v>50</v>
      </c>
      <c r="M53" s="44">
        <v>76</v>
      </c>
      <c r="P53" s="46">
        <v>8.7839168999999995E-2</v>
      </c>
      <c r="S53" s="46">
        <v>8.7839168999999995</v>
      </c>
      <c r="V53" s="45">
        <v>1.6038575340232564E-2</v>
      </c>
      <c r="AK53">
        <v>50</v>
      </c>
      <c r="AL53">
        <v>76</v>
      </c>
      <c r="AM53">
        <v>8.7839168999999995E-2</v>
      </c>
      <c r="AN53">
        <v>8.7839168999999995</v>
      </c>
      <c r="AO53">
        <v>1.6038575340232564E-2</v>
      </c>
    </row>
    <row r="54" spans="1:41" x14ac:dyDescent="0.2">
      <c r="A54">
        <v>50</v>
      </c>
      <c r="B54">
        <v>2.8248587570621542E-2</v>
      </c>
      <c r="C54">
        <v>9.6153846153845812E-3</v>
      </c>
      <c r="D54">
        <v>-5.1700680272108945E-2</v>
      </c>
      <c r="E54">
        <v>3.0129124820660103E-2</v>
      </c>
      <c r="G54">
        <v>79.300000000000011</v>
      </c>
      <c r="H54">
        <v>0.114489353</v>
      </c>
      <c r="I54">
        <v>11.4489353</v>
      </c>
      <c r="K54" s="40">
        <v>50</v>
      </c>
      <c r="M54" s="44">
        <v>79.300000000000011</v>
      </c>
      <c r="P54" s="46">
        <v>0.114489353</v>
      </c>
      <c r="S54" s="46">
        <v>11.4489353</v>
      </c>
      <c r="V54" s="45">
        <v>3.5125233410584489E-3</v>
      </c>
      <c r="AK54">
        <v>50</v>
      </c>
      <c r="AL54">
        <v>79.300000000000011</v>
      </c>
      <c r="AM54">
        <v>0.114489353</v>
      </c>
      <c r="AN54">
        <v>11.4489353</v>
      </c>
      <c r="AO54">
        <v>3.5125233410584489E-3</v>
      </c>
    </row>
    <row r="55" spans="1:41" x14ac:dyDescent="0.2">
      <c r="A55">
        <v>50</v>
      </c>
      <c r="B55">
        <v>3.6818851251840812E-2</v>
      </c>
      <c r="C55">
        <v>4.2613636363636465E-2</v>
      </c>
      <c r="D55">
        <v>6.8119891008173727E-3</v>
      </c>
      <c r="E55">
        <v>-2.0297699594046037E-2</v>
      </c>
      <c r="G55">
        <v>79.600000000000023</v>
      </c>
      <c r="H55">
        <v>9.1419155000000002E-2</v>
      </c>
      <c r="I55">
        <v>9.1419154999999996</v>
      </c>
      <c r="K55" s="40">
        <v>50</v>
      </c>
      <c r="M55" s="44">
        <v>79.600000000000023</v>
      </c>
      <c r="P55" s="46">
        <v>9.1419155000000002E-2</v>
      </c>
      <c r="S55" s="46">
        <v>9.1419154999999996</v>
      </c>
      <c r="V55" s="45">
        <v>1.6171939070373176E-2</v>
      </c>
      <c r="AK55">
        <v>50</v>
      </c>
      <c r="AL55">
        <v>79.600000000000023</v>
      </c>
      <c r="AM55">
        <v>9.1419155000000002E-2</v>
      </c>
      <c r="AN55">
        <v>9.1419154999999996</v>
      </c>
      <c r="AO55">
        <v>1.6171939070373176E-2</v>
      </c>
    </row>
    <row r="56" spans="1:41" x14ac:dyDescent="0.2">
      <c r="A56">
        <v>50</v>
      </c>
      <c r="B56">
        <v>-2.2695035460992941E-2</v>
      </c>
      <c r="C56">
        <v>2.9027576197387495E-2</v>
      </c>
      <c r="D56">
        <v>-3.5260930888575293E-2</v>
      </c>
      <c r="E56">
        <v>-8.7719298245614308E-3</v>
      </c>
      <c r="G56">
        <v>67.299999999999983</v>
      </c>
      <c r="H56">
        <v>0.101347731</v>
      </c>
      <c r="I56">
        <v>10.1347731</v>
      </c>
      <c r="K56" s="40">
        <v>50</v>
      </c>
      <c r="M56" s="44">
        <v>67.299999999999983</v>
      </c>
      <c r="P56" s="46">
        <v>0.101347731</v>
      </c>
      <c r="S56" s="46">
        <v>10.1347731</v>
      </c>
      <c r="V56" s="45">
        <v>-9.7151289580713618E-3</v>
      </c>
      <c r="AK56">
        <v>50</v>
      </c>
      <c r="AL56">
        <v>67.299999999999983</v>
      </c>
      <c r="AM56">
        <v>0.101347731</v>
      </c>
      <c r="AN56">
        <v>10.1347731</v>
      </c>
      <c r="AO56">
        <v>-9.7151289580713618E-3</v>
      </c>
    </row>
    <row r="57" spans="1:41" x14ac:dyDescent="0.2">
      <c r="A57">
        <v>40</v>
      </c>
      <c r="B57">
        <v>3.4435261707989051E-2</v>
      </c>
      <c r="C57">
        <v>9.320905459387463E-3</v>
      </c>
      <c r="D57">
        <v>1.3192612137203241E-2</v>
      </c>
      <c r="E57">
        <v>1.0416666666666741E-2</v>
      </c>
      <c r="G57">
        <v>312.40000000000003</v>
      </c>
      <c r="H57">
        <v>0.194193008</v>
      </c>
      <c r="I57">
        <v>19.419300799999998</v>
      </c>
      <c r="K57" s="40">
        <v>40</v>
      </c>
      <c r="L57">
        <f>K57</f>
        <v>40</v>
      </c>
      <c r="M57" s="44">
        <v>312.40000000000003</v>
      </c>
      <c r="N57">
        <f>AVERAGE(M57:M61)</f>
        <v>319.02000000000004</v>
      </c>
      <c r="O57">
        <f>STDEV(M57:M61)/(SQRT(COUNT(M57:M61)))</f>
        <v>22.776641543476103</v>
      </c>
      <c r="P57" s="46">
        <v>0.194193008</v>
      </c>
      <c r="Q57">
        <f>AVERAGE(P57:P61)</f>
        <v>0.24915472639999997</v>
      </c>
      <c r="R57">
        <f>STDEV(P57:P61)/(SQRT(COUNT(P57:P61)))</f>
        <v>2.8834451837094367E-2</v>
      </c>
      <c r="S57" s="46">
        <v>19.419300799999998</v>
      </c>
      <c r="T57">
        <f>AVERAGE(S57:S61)</f>
        <v>24.915472639999997</v>
      </c>
      <c r="U57">
        <f>STDEV(S57:S61)/(SQRT(COUNT(S57:S61)))</f>
        <v>2.8834451837094304</v>
      </c>
      <c r="V57" s="45">
        <v>1.6790020610971235E-2</v>
      </c>
      <c r="W57">
        <f>AVERAGE(V57:V61)</f>
        <v>1.127532970189855E-2</v>
      </c>
      <c r="X57">
        <f>STDEV(V57:V61)/(SQRT(COUNT(V57:V61)))</f>
        <v>2.1385176221848539E-3</v>
      </c>
      <c r="AK57">
        <v>40</v>
      </c>
      <c r="AL57">
        <v>312.40000000000003</v>
      </c>
      <c r="AM57">
        <v>0.194193008</v>
      </c>
      <c r="AN57">
        <v>19.419300799999998</v>
      </c>
      <c r="AO57">
        <v>1.6790020610971235E-2</v>
      </c>
    </row>
    <row r="58" spans="1:41" x14ac:dyDescent="0.2">
      <c r="A58">
        <v>40</v>
      </c>
      <c r="B58">
        <v>-2.6917900403768957E-3</v>
      </c>
      <c r="C58">
        <v>1.6194331983805599E-2</v>
      </c>
      <c r="D58">
        <v>2.7888446215139417E-2</v>
      </c>
      <c r="E58">
        <v>-1.033591731266148E-2</v>
      </c>
      <c r="G58">
        <v>371.7</v>
      </c>
      <c r="H58">
        <v>0.338373753</v>
      </c>
      <c r="I58">
        <v>33.837375299999998</v>
      </c>
      <c r="K58" s="40">
        <v>40</v>
      </c>
      <c r="M58" s="44">
        <v>371.7</v>
      </c>
      <c r="P58" s="46">
        <v>0.338373753</v>
      </c>
      <c r="S58" s="46">
        <v>33.837375299999998</v>
      </c>
      <c r="V58" s="45">
        <v>7.6506490521071058E-3</v>
      </c>
      <c r="AK58">
        <v>40</v>
      </c>
      <c r="AL58">
        <v>371.7</v>
      </c>
      <c r="AM58">
        <v>0.338373753</v>
      </c>
      <c r="AN58">
        <v>33.837375299999998</v>
      </c>
      <c r="AO58">
        <v>7.6506490521071058E-3</v>
      </c>
    </row>
    <row r="59" spans="1:41" x14ac:dyDescent="0.2">
      <c r="A59">
        <v>40</v>
      </c>
      <c r="B59">
        <v>1.7687074829932037E-2</v>
      </c>
      <c r="C59">
        <v>8.0213903743315829E-3</v>
      </c>
      <c r="D59">
        <v>3.0503978779840901E-2</v>
      </c>
      <c r="E59">
        <v>-6.4350064350063851E-3</v>
      </c>
      <c r="G59">
        <v>321.89999999999998</v>
      </c>
      <c r="H59">
        <v>0.29654576999999999</v>
      </c>
      <c r="I59">
        <v>29.654577</v>
      </c>
      <c r="K59" s="40">
        <v>40</v>
      </c>
      <c r="M59" s="44">
        <v>321.89999999999998</v>
      </c>
      <c r="P59" s="46">
        <v>0.29654576999999999</v>
      </c>
      <c r="S59" s="46">
        <v>29.654577</v>
      </c>
      <c r="V59" s="45">
        <v>1.2354203111392792E-2</v>
      </c>
      <c r="AK59">
        <v>40</v>
      </c>
      <c r="AL59">
        <v>321.89999999999998</v>
      </c>
      <c r="AM59">
        <v>0.29654576999999999</v>
      </c>
      <c r="AN59">
        <v>29.654577</v>
      </c>
      <c r="AO59">
        <v>1.2354203111392792E-2</v>
      </c>
    </row>
    <row r="60" spans="1:41" x14ac:dyDescent="0.2">
      <c r="A60">
        <v>40</v>
      </c>
      <c r="B60">
        <v>-3.7815126050420034E-2</v>
      </c>
      <c r="C60">
        <v>-6.9868995633187825E-2</v>
      </c>
      <c r="D60">
        <v>0.22535211267605626</v>
      </c>
      <c r="E60">
        <v>-3.4482758620689724E-2</v>
      </c>
      <c r="G60">
        <v>350.90000000000003</v>
      </c>
      <c r="H60">
        <v>0.202476092</v>
      </c>
      <c r="I60">
        <v>20.247609199999999</v>
      </c>
      <c r="K60" s="40">
        <v>40</v>
      </c>
      <c r="M60" s="44">
        <v>350.90000000000003</v>
      </c>
      <c r="P60" s="46">
        <v>0.202476092</v>
      </c>
      <c r="S60" s="46">
        <v>20.247609199999999</v>
      </c>
      <c r="V60" s="45">
        <v>1.4392187891376196E-2</v>
      </c>
      <c r="AK60">
        <v>40</v>
      </c>
      <c r="AL60">
        <v>350.90000000000003</v>
      </c>
      <c r="AM60">
        <v>0.202476092</v>
      </c>
      <c r="AN60">
        <v>20.247609199999999</v>
      </c>
      <c r="AO60">
        <v>1.4392187891376196E-2</v>
      </c>
    </row>
    <row r="61" spans="1:41" x14ac:dyDescent="0.2">
      <c r="A61">
        <v>40</v>
      </c>
      <c r="B61">
        <v>1.2552301255230214E-2</v>
      </c>
      <c r="C61">
        <v>-2.4793388429752095E-2</v>
      </c>
      <c r="D61">
        <v>-2.1186440677966156E-2</v>
      </c>
      <c r="E61">
        <v>5.6277056277056259E-2</v>
      </c>
      <c r="G61">
        <v>238.2</v>
      </c>
      <c r="H61">
        <v>0.21418500900000001</v>
      </c>
      <c r="I61">
        <v>21.418500900000002</v>
      </c>
      <c r="K61" s="40">
        <v>40</v>
      </c>
      <c r="M61" s="44">
        <v>238.2</v>
      </c>
      <c r="P61" s="46">
        <v>0.21418500900000001</v>
      </c>
      <c r="S61" s="46">
        <v>21.418500900000002</v>
      </c>
      <c r="V61" s="45">
        <v>5.1895878436454268E-3</v>
      </c>
      <c r="AK61">
        <v>40</v>
      </c>
      <c r="AL61">
        <v>238.2</v>
      </c>
      <c r="AM61">
        <v>0.21418500900000001</v>
      </c>
      <c r="AN61">
        <v>21.418500900000002</v>
      </c>
      <c r="AO61">
        <v>5.1895878436454268E-3</v>
      </c>
    </row>
    <row r="62" spans="1:41" x14ac:dyDescent="0.2">
      <c r="A62">
        <v>30</v>
      </c>
      <c r="B62">
        <v>-4.8051948051948123E-2</v>
      </c>
      <c r="C62">
        <v>-2.8649386084583894E-2</v>
      </c>
      <c r="D62">
        <v>5.47752808988764E-2</v>
      </c>
      <c r="E62">
        <v>-5.9920106524633865E-2</v>
      </c>
      <c r="G62">
        <v>53.799999999999983</v>
      </c>
      <c r="H62">
        <v>9.4011355000000005E-2</v>
      </c>
      <c r="I62">
        <v>9.4011355000000005</v>
      </c>
      <c r="K62" s="40">
        <v>30</v>
      </c>
      <c r="L62">
        <f>K62</f>
        <v>30</v>
      </c>
      <c r="M62" s="44">
        <v>53.799999999999983</v>
      </c>
      <c r="N62">
        <f>AVERAGE(M62:M66)</f>
        <v>182.95999999999998</v>
      </c>
      <c r="O62">
        <f>STDEV(M62:M66)/(SQRT(COUNT(M62:M66)))</f>
        <v>41.55316594436578</v>
      </c>
      <c r="P62" s="46">
        <v>9.4011355000000005E-2</v>
      </c>
      <c r="Q62">
        <f>AVERAGE(P62:P66)</f>
        <v>0.20597221880000002</v>
      </c>
      <c r="R62">
        <f>STDEV(P62:P66)/(SQRT(COUNT(P62:P66)))</f>
        <v>4.0454911934733079E-2</v>
      </c>
      <c r="S62" s="46">
        <v>9.4011355000000005</v>
      </c>
      <c r="T62">
        <f>AVERAGE(S62:S66)</f>
        <v>20.597221879999999</v>
      </c>
      <c r="U62">
        <f>STDEV(S62:S66)/(SQRT(COUNT(S62:S66)))</f>
        <v>4.0454911934733122</v>
      </c>
      <c r="V62" s="45">
        <v>-2.1460200848608335E-2</v>
      </c>
      <c r="W62">
        <f>AVERAGE(V62:V66)</f>
        <v>4.8936921654747058E-3</v>
      </c>
      <c r="X62">
        <f>STDEV(V62:V66)/(SQRT(COUNT(V62:V66)))</f>
        <v>8.4945302822033181E-3</v>
      </c>
      <c r="AK62">
        <v>30</v>
      </c>
      <c r="AL62">
        <v>53.799999999999983</v>
      </c>
      <c r="AM62">
        <v>9.4011355000000005E-2</v>
      </c>
      <c r="AN62">
        <v>9.4011355000000005</v>
      </c>
      <c r="AO62">
        <v>-2.1460200848608335E-2</v>
      </c>
    </row>
    <row r="63" spans="1:41" x14ac:dyDescent="0.2">
      <c r="A63">
        <v>30</v>
      </c>
      <c r="B63">
        <v>1.6597510373443924E-2</v>
      </c>
      <c r="C63">
        <v>5.3061224489795888E-2</v>
      </c>
      <c r="D63">
        <v>-1.5503875968992276E-2</v>
      </c>
      <c r="E63">
        <v>7.8740157480314821E-3</v>
      </c>
      <c r="G63">
        <v>306.2</v>
      </c>
      <c r="H63">
        <v>0.31365853599999999</v>
      </c>
      <c r="I63">
        <v>31.365853599999998</v>
      </c>
      <c r="K63" s="40">
        <v>30</v>
      </c>
      <c r="M63" s="44">
        <v>306.2</v>
      </c>
      <c r="P63" s="46">
        <v>0.31365853599999999</v>
      </c>
      <c r="S63" s="46">
        <v>31.365853599999998</v>
      </c>
      <c r="V63" s="45">
        <v>1.5209634627907365E-2</v>
      </c>
      <c r="AK63">
        <v>30</v>
      </c>
      <c r="AL63">
        <v>306.2</v>
      </c>
      <c r="AM63">
        <v>0.31365853599999999</v>
      </c>
      <c r="AN63">
        <v>31.365853599999998</v>
      </c>
      <c r="AO63">
        <v>1.5209634627907365E-2</v>
      </c>
    </row>
    <row r="64" spans="1:41" x14ac:dyDescent="0.2">
      <c r="A64">
        <v>30</v>
      </c>
      <c r="B64">
        <v>2.6836158192090398E-2</v>
      </c>
      <c r="C64">
        <v>4.8143053645117062E-2</v>
      </c>
      <c r="D64">
        <v>6.5616797900263091E-3</v>
      </c>
      <c r="E64">
        <v>-2.9986962190352018E-2</v>
      </c>
      <c r="G64">
        <v>201.4</v>
      </c>
      <c r="H64">
        <v>0.23494172899999999</v>
      </c>
      <c r="I64">
        <v>23.494172899999999</v>
      </c>
      <c r="K64" s="40">
        <v>30</v>
      </c>
      <c r="M64" s="44">
        <v>201.4</v>
      </c>
      <c r="P64" s="46">
        <v>0.23494172899999999</v>
      </c>
      <c r="S64" s="46">
        <v>23.494172899999999</v>
      </c>
      <c r="V64" s="45">
        <v>1.2476424501839833E-2</v>
      </c>
      <c r="AK64">
        <v>30</v>
      </c>
      <c r="AL64">
        <v>201.4</v>
      </c>
      <c r="AM64">
        <v>0.23494172899999999</v>
      </c>
      <c r="AN64">
        <v>23.494172899999999</v>
      </c>
      <c r="AO64">
        <v>1.2476424501839833E-2</v>
      </c>
    </row>
    <row r="65" spans="1:41" x14ac:dyDescent="0.2">
      <c r="A65">
        <v>30</v>
      </c>
      <c r="B65">
        <v>5.6100981767182034E-3</v>
      </c>
      <c r="C65">
        <v>1.2552301255230214E-2</v>
      </c>
      <c r="D65">
        <v>1.2396694214876103E-2</v>
      </c>
      <c r="E65">
        <v>-5.8503401360544216E-2</v>
      </c>
      <c r="G65">
        <v>143.20000000000002</v>
      </c>
      <c r="H65">
        <v>0.132566294</v>
      </c>
      <c r="I65">
        <v>13.2566294</v>
      </c>
      <c r="K65" s="40">
        <v>30</v>
      </c>
      <c r="M65" s="44">
        <v>143.20000000000002</v>
      </c>
      <c r="P65" s="46">
        <v>0.132566294</v>
      </c>
      <c r="S65" s="46">
        <v>13.2566294</v>
      </c>
      <c r="V65" s="45">
        <v>-7.4460063114062391E-3</v>
      </c>
      <c r="AK65">
        <v>30</v>
      </c>
      <c r="AL65">
        <v>143.20000000000002</v>
      </c>
      <c r="AM65">
        <v>0.132566294</v>
      </c>
      <c r="AN65">
        <v>13.2566294</v>
      </c>
      <c r="AO65">
        <v>-7.4460063114062391E-3</v>
      </c>
    </row>
    <row r="66" spans="1:41" x14ac:dyDescent="0.2">
      <c r="A66">
        <v>30</v>
      </c>
      <c r="B66">
        <v>8.5137085137085178E-2</v>
      </c>
      <c r="C66">
        <v>9.3085106382979621E-3</v>
      </c>
      <c r="D66">
        <v>2.2397891963109373E-2</v>
      </c>
      <c r="E66">
        <v>-1.1597938144329856E-2</v>
      </c>
      <c r="G66">
        <v>210.2</v>
      </c>
      <c r="H66">
        <v>0.25468318000000001</v>
      </c>
      <c r="I66">
        <v>25.468318</v>
      </c>
      <c r="K66" s="40">
        <v>30</v>
      </c>
      <c r="M66" s="44">
        <v>210.2</v>
      </c>
      <c r="P66" s="46">
        <v>0.25468318000000001</v>
      </c>
      <c r="S66" s="46">
        <v>25.468318</v>
      </c>
      <c r="V66" s="45">
        <v>2.5688608857640904E-2</v>
      </c>
      <c r="AK66">
        <v>30</v>
      </c>
      <c r="AL66">
        <v>210.2</v>
      </c>
      <c r="AM66">
        <v>0.25468318000000001</v>
      </c>
      <c r="AN66">
        <v>25.468318</v>
      </c>
      <c r="AO66">
        <v>2.5688608857640904E-2</v>
      </c>
    </row>
    <row r="67" spans="1:41" x14ac:dyDescent="0.2">
      <c r="A67">
        <v>10</v>
      </c>
      <c r="B67">
        <v>-5.2151238591916504E-3</v>
      </c>
      <c r="C67">
        <v>1.4416775884665833E-2</v>
      </c>
      <c r="D67">
        <v>-2.5839793281653423E-3</v>
      </c>
      <c r="E67">
        <v>-1.1658031088082943E-2</v>
      </c>
      <c r="G67">
        <v>325.39999999999998</v>
      </c>
      <c r="H67">
        <v>0.31327000399999999</v>
      </c>
      <c r="I67">
        <v>31.327000399999999</v>
      </c>
      <c r="K67" s="40">
        <v>10</v>
      </c>
      <c r="L67">
        <f>K67</f>
        <v>10</v>
      </c>
      <c r="M67" s="44">
        <v>325.39999999999998</v>
      </c>
      <c r="N67">
        <f>AVERAGE(M67:M71)</f>
        <v>239.71999999999997</v>
      </c>
      <c r="O67">
        <f>STDEV(M67:M71)/(SQRT(COUNT(M67:M71)))</f>
        <v>27.979195842625678</v>
      </c>
      <c r="P67" s="46">
        <v>0.31327000399999999</v>
      </c>
      <c r="Q67">
        <f>AVERAGE(P67:P71)</f>
        <v>0.25608684500000001</v>
      </c>
      <c r="R67">
        <f>STDEV(P67:P71)/(SQRT(COUNT(P67:P71)))</f>
        <v>2.0171918285270055E-2</v>
      </c>
      <c r="S67" s="46">
        <v>31.327000399999999</v>
      </c>
      <c r="T67">
        <f>AVERAGE(S67:S71)</f>
        <v>25.608684499999999</v>
      </c>
      <c r="U67">
        <f>STDEV(S67:S71)/(SQRT(COUNT(S67:S71)))</f>
        <v>2.0171918285270132</v>
      </c>
      <c r="V67" s="45">
        <v>-1.3063385167131347E-3</v>
      </c>
      <c r="W67">
        <f>AVERAGE(V67:V71)</f>
        <v>9.7506322955583698E-3</v>
      </c>
      <c r="X67">
        <f>STDEV(V67:V71)/(SQRT(COUNT(V67:V71)))</f>
        <v>5.0926795284635213E-3</v>
      </c>
      <c r="AK67">
        <v>10</v>
      </c>
      <c r="AL67">
        <v>325.39999999999998</v>
      </c>
      <c r="AM67">
        <v>0.31327000399999999</v>
      </c>
      <c r="AN67">
        <v>31.327000399999999</v>
      </c>
      <c r="AO67">
        <v>-1.3063385167131347E-3</v>
      </c>
    </row>
    <row r="68" spans="1:41" x14ac:dyDescent="0.2">
      <c r="A68">
        <v>10</v>
      </c>
      <c r="B68">
        <v>3.3103448275862091E-2</v>
      </c>
      <c r="C68">
        <v>3.8718291054739673E-2</v>
      </c>
      <c r="D68">
        <v>5.1413881748072487E-3</v>
      </c>
      <c r="E68">
        <v>-1.6624040920716121E-2</v>
      </c>
      <c r="G68">
        <v>266.59999999999997</v>
      </c>
      <c r="H68">
        <v>0.28984574600000002</v>
      </c>
      <c r="I68">
        <v>28.984574600000002</v>
      </c>
      <c r="K68" s="40">
        <v>10</v>
      </c>
      <c r="M68" s="44">
        <v>266.59999999999997</v>
      </c>
      <c r="P68" s="46">
        <v>0.28984574600000002</v>
      </c>
      <c r="S68" s="46">
        <v>28.984574600000002</v>
      </c>
      <c r="V68" s="45">
        <v>1.4838847206094075E-2</v>
      </c>
      <c r="AK68">
        <v>10</v>
      </c>
      <c r="AL68">
        <v>266.59999999999997</v>
      </c>
      <c r="AM68">
        <v>0.28984574600000002</v>
      </c>
      <c r="AN68">
        <v>28.984574600000002</v>
      </c>
      <c r="AO68">
        <v>1.4838847206094075E-2</v>
      </c>
    </row>
    <row r="69" spans="1:41" x14ac:dyDescent="0.2">
      <c r="A69">
        <v>10</v>
      </c>
      <c r="B69">
        <v>0.11807580174927113</v>
      </c>
      <c r="C69">
        <v>0</v>
      </c>
      <c r="D69">
        <v>-1.8252933507170832E-2</v>
      </c>
      <c r="E69">
        <v>1.3280212483399723E-2</v>
      </c>
      <c r="G69">
        <v>245.79999999999998</v>
      </c>
      <c r="H69">
        <v>0.246722152</v>
      </c>
      <c r="I69">
        <v>24.6722152</v>
      </c>
      <c r="K69" s="40">
        <v>10</v>
      </c>
      <c r="M69" s="44">
        <v>245.79999999999998</v>
      </c>
      <c r="P69" s="46">
        <v>0.246722152</v>
      </c>
      <c r="S69" s="46">
        <v>24.6722152</v>
      </c>
      <c r="V69" s="45">
        <v>2.6951906657804559E-2</v>
      </c>
      <c r="AK69">
        <v>10</v>
      </c>
      <c r="AL69">
        <v>245.79999999999998</v>
      </c>
      <c r="AM69">
        <v>0.246722152</v>
      </c>
      <c r="AN69">
        <v>24.6722152</v>
      </c>
      <c r="AO69">
        <v>2.6951906657804559E-2</v>
      </c>
    </row>
    <row r="70" spans="1:41" x14ac:dyDescent="0.2">
      <c r="A70">
        <v>10</v>
      </c>
      <c r="B70">
        <v>4.7091412742382266E-2</v>
      </c>
      <c r="C70">
        <v>1.1904761904761862E-2</v>
      </c>
      <c r="D70">
        <v>-7.320261437908504E-2</v>
      </c>
      <c r="E70">
        <v>2.5387870239774291E-2</v>
      </c>
      <c r="G70">
        <v>196.5</v>
      </c>
      <c r="H70">
        <v>0.202779819</v>
      </c>
      <c r="I70">
        <v>20.2779819</v>
      </c>
      <c r="K70" s="40">
        <v>10</v>
      </c>
      <c r="M70" s="44">
        <v>196.5</v>
      </c>
      <c r="P70" s="46">
        <v>0.202779819</v>
      </c>
      <c r="S70" s="46">
        <v>20.2779819</v>
      </c>
      <c r="V70" s="45">
        <v>1.7268239063776836E-3</v>
      </c>
      <c r="AK70">
        <v>10</v>
      </c>
      <c r="AL70">
        <v>196.5</v>
      </c>
      <c r="AM70">
        <v>0.202779819</v>
      </c>
      <c r="AN70">
        <v>20.2779819</v>
      </c>
      <c r="AO70">
        <v>1.7268239063776836E-3</v>
      </c>
    </row>
    <row r="71" spans="1:41" x14ac:dyDescent="0.2">
      <c r="A71">
        <v>10</v>
      </c>
      <c r="B71">
        <v>-2.781641168289295E-2</v>
      </c>
      <c r="C71">
        <v>7.7253218884120178E-2</v>
      </c>
      <c r="D71">
        <v>-9.2961487383798058E-2</v>
      </c>
      <c r="E71">
        <v>8.052708638360162E-2</v>
      </c>
      <c r="G71">
        <v>164.29999999999998</v>
      </c>
      <c r="H71">
        <v>0.227816504</v>
      </c>
      <c r="I71">
        <v>22.7816504</v>
      </c>
      <c r="K71" s="40">
        <v>10</v>
      </c>
      <c r="M71" s="44">
        <v>164.29999999999998</v>
      </c>
      <c r="P71" s="46">
        <v>0.227816504</v>
      </c>
      <c r="S71" s="46">
        <v>22.7816504</v>
      </c>
      <c r="V71" s="45">
        <v>6.541922224228669E-3</v>
      </c>
      <c r="AK71">
        <v>10</v>
      </c>
      <c r="AL71">
        <v>164.29999999999998</v>
      </c>
      <c r="AM71">
        <v>0.227816504</v>
      </c>
      <c r="AN71">
        <v>22.7816504</v>
      </c>
      <c r="AO71">
        <v>6.541922224228669E-3</v>
      </c>
    </row>
  </sheetData>
  <sortState xmlns:xlrd2="http://schemas.microsoft.com/office/spreadsheetml/2017/richdata2" ref="Z2:AH67">
    <sortCondition ref="Z2:Z67"/>
  </sortState>
  <phoneticPr fontId="1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A31C4-CC73-4E40-8CC7-9CC33446B6BE}">
  <dimension ref="A1:AN71"/>
  <sheetViews>
    <sheetView zoomScale="80" zoomScaleNormal="80" workbookViewId="0">
      <selection activeCell="AN2" sqref="AN2"/>
    </sheetView>
  </sheetViews>
  <sheetFormatPr baseColWidth="10" defaultRowHeight="16" x14ac:dyDescent="0.2"/>
  <cols>
    <col min="1" max="1" width="10.83203125" style="2"/>
    <col min="12" max="12" width="10.83203125" style="2"/>
    <col min="19" max="19" width="10.83203125" style="2"/>
    <col min="26" max="26" width="10.83203125" style="2"/>
    <col min="33" max="33" width="10.83203125" style="2"/>
  </cols>
  <sheetData>
    <row r="1" spans="1:40" s="1" customFormat="1" ht="178" x14ac:dyDescent="0.2">
      <c r="A1" s="3" t="s">
        <v>18</v>
      </c>
      <c r="B1" s="1" t="s">
        <v>26</v>
      </c>
      <c r="C1" s="1" t="s">
        <v>27</v>
      </c>
      <c r="D1" s="1" t="s">
        <v>28</v>
      </c>
      <c r="E1" s="1" t="s">
        <v>29</v>
      </c>
      <c r="F1" s="1" t="s">
        <v>30</v>
      </c>
      <c r="G1" s="1" t="s">
        <v>31</v>
      </c>
      <c r="H1" s="1" t="s">
        <v>32</v>
      </c>
      <c r="I1" s="1" t="s">
        <v>33</v>
      </c>
      <c r="J1" s="1" t="s">
        <v>34</v>
      </c>
      <c r="K1" s="1" t="s">
        <v>35</v>
      </c>
      <c r="L1" s="3" t="s">
        <v>17</v>
      </c>
      <c r="M1" s="1" t="s">
        <v>36</v>
      </c>
      <c r="N1" s="1" t="s">
        <v>37</v>
      </c>
      <c r="O1" s="1" t="s">
        <v>38</v>
      </c>
      <c r="P1" s="1" t="s">
        <v>39</v>
      </c>
      <c r="Q1" s="1" t="s">
        <v>40</v>
      </c>
      <c r="R1" s="1" t="s">
        <v>41</v>
      </c>
      <c r="S1" s="3" t="s">
        <v>19</v>
      </c>
      <c r="T1" s="1" t="s">
        <v>42</v>
      </c>
      <c r="U1" s="1" t="s">
        <v>43</v>
      </c>
      <c r="V1" s="1" t="s">
        <v>44</v>
      </c>
      <c r="W1" s="1" t="s">
        <v>45</v>
      </c>
      <c r="X1" s="1" t="s">
        <v>46</v>
      </c>
      <c r="Y1" s="1" t="s">
        <v>47</v>
      </c>
      <c r="Z1" s="3" t="s">
        <v>20</v>
      </c>
      <c r="AA1" s="1" t="s">
        <v>48</v>
      </c>
      <c r="AB1" s="1" t="s">
        <v>49</v>
      </c>
      <c r="AC1" s="1" t="s">
        <v>50</v>
      </c>
      <c r="AD1" s="1" t="s">
        <v>51</v>
      </c>
      <c r="AE1" s="1" t="s">
        <v>52</v>
      </c>
      <c r="AF1" s="1" t="s">
        <v>53</v>
      </c>
      <c r="AG1" s="3" t="s">
        <v>21</v>
      </c>
      <c r="AH1" s="1" t="s">
        <v>54</v>
      </c>
      <c r="AI1" s="1" t="s">
        <v>55</v>
      </c>
      <c r="AJ1" s="1" t="s">
        <v>56</v>
      </c>
      <c r="AK1" s="1" t="s">
        <v>57</v>
      </c>
      <c r="AL1" s="1" t="s">
        <v>58</v>
      </c>
      <c r="AM1" s="1" t="s">
        <v>59</v>
      </c>
      <c r="AN1" s="1" t="s">
        <v>61</v>
      </c>
    </row>
    <row r="2" spans="1:40" x14ac:dyDescent="0.2">
      <c r="A2" s="2">
        <v>42793</v>
      </c>
      <c r="B2">
        <v>1</v>
      </c>
      <c r="C2" t="s">
        <v>60</v>
      </c>
      <c r="D2">
        <v>150</v>
      </c>
      <c r="E2">
        <v>8.82</v>
      </c>
      <c r="F2">
        <v>0.36199999999999999</v>
      </c>
      <c r="G2">
        <v>0.29599999999999999</v>
      </c>
      <c r="H2">
        <v>149</v>
      </c>
      <c r="I2">
        <v>7.86</v>
      </c>
      <c r="J2">
        <v>23.9</v>
      </c>
      <c r="K2">
        <v>170.4</v>
      </c>
      <c r="L2" s="2">
        <v>42794</v>
      </c>
      <c r="M2">
        <v>150</v>
      </c>
      <c r="N2">
        <v>9.5000000000000001E-2</v>
      </c>
      <c r="O2">
        <v>150</v>
      </c>
      <c r="P2">
        <v>7.79</v>
      </c>
      <c r="Q2" t="s">
        <v>5</v>
      </c>
      <c r="R2" t="s">
        <v>5</v>
      </c>
      <c r="S2" s="2">
        <v>42795</v>
      </c>
      <c r="T2">
        <v>150</v>
      </c>
      <c r="U2">
        <v>7.5999999999999998E-2</v>
      </c>
      <c r="V2">
        <v>150</v>
      </c>
      <c r="W2">
        <v>7.85</v>
      </c>
      <c r="X2">
        <v>24.5</v>
      </c>
      <c r="Y2" t="s">
        <v>5</v>
      </c>
      <c r="Z2" s="2">
        <v>42796</v>
      </c>
      <c r="AA2">
        <v>150</v>
      </c>
      <c r="AB2">
        <v>9.4E-2</v>
      </c>
      <c r="AC2">
        <v>150</v>
      </c>
      <c r="AD2">
        <v>7.78</v>
      </c>
      <c r="AE2">
        <v>23.7</v>
      </c>
      <c r="AF2" t="s">
        <v>5</v>
      </c>
      <c r="AG2" s="2">
        <v>42797</v>
      </c>
      <c r="AH2">
        <v>150</v>
      </c>
      <c r="AI2">
        <v>5.5E-2</v>
      </c>
      <c r="AJ2">
        <v>155</v>
      </c>
      <c r="AK2">
        <v>7.88</v>
      </c>
      <c r="AL2">
        <v>24.2</v>
      </c>
      <c r="AM2">
        <v>61.6</v>
      </c>
      <c r="AN2">
        <v>-108.80000000000001</v>
      </c>
    </row>
    <row r="3" spans="1:40" x14ac:dyDescent="0.2">
      <c r="A3" s="2">
        <v>42793</v>
      </c>
      <c r="B3">
        <v>2</v>
      </c>
      <c r="C3" t="s">
        <v>60</v>
      </c>
      <c r="D3">
        <v>150</v>
      </c>
      <c r="E3">
        <v>8.82</v>
      </c>
      <c r="F3">
        <v>0.36199999999999999</v>
      </c>
      <c r="G3">
        <v>0.316</v>
      </c>
      <c r="H3">
        <v>149</v>
      </c>
      <c r="I3">
        <v>7.86</v>
      </c>
      <c r="J3">
        <v>23.8</v>
      </c>
      <c r="K3">
        <v>125</v>
      </c>
      <c r="L3" s="2">
        <v>42794</v>
      </c>
      <c r="M3">
        <v>150</v>
      </c>
      <c r="N3">
        <v>0.254</v>
      </c>
      <c r="O3">
        <v>149</v>
      </c>
      <c r="P3">
        <v>7.82</v>
      </c>
      <c r="Q3" t="s">
        <v>5</v>
      </c>
      <c r="R3" t="s">
        <v>5</v>
      </c>
      <c r="S3" s="2">
        <v>42795</v>
      </c>
      <c r="T3">
        <v>150</v>
      </c>
      <c r="U3">
        <v>0.21299999999999999</v>
      </c>
      <c r="V3">
        <v>150</v>
      </c>
      <c r="W3">
        <v>7.89</v>
      </c>
      <c r="X3">
        <v>25.8</v>
      </c>
      <c r="Y3" t="s">
        <v>5</v>
      </c>
      <c r="Z3" s="2">
        <v>42796</v>
      </c>
      <c r="AA3">
        <v>150</v>
      </c>
      <c r="AB3">
        <v>0.129</v>
      </c>
      <c r="AC3">
        <v>150</v>
      </c>
      <c r="AD3">
        <v>7.88</v>
      </c>
      <c r="AE3">
        <v>24.5</v>
      </c>
      <c r="AF3" t="s">
        <v>5</v>
      </c>
      <c r="AG3" s="2">
        <v>42797</v>
      </c>
      <c r="AH3">
        <v>150</v>
      </c>
      <c r="AI3">
        <v>0.13700000000000001</v>
      </c>
      <c r="AJ3">
        <v>155</v>
      </c>
      <c r="AK3">
        <v>7.89</v>
      </c>
      <c r="AL3">
        <v>25.1</v>
      </c>
      <c r="AM3">
        <v>63.5</v>
      </c>
      <c r="AN3">
        <v>-61.5</v>
      </c>
    </row>
    <row r="4" spans="1:40" x14ac:dyDescent="0.2">
      <c r="A4" s="2">
        <v>42793</v>
      </c>
      <c r="B4">
        <v>3</v>
      </c>
      <c r="C4" t="s">
        <v>60</v>
      </c>
      <c r="D4">
        <v>150</v>
      </c>
      <c r="E4">
        <v>8.82</v>
      </c>
      <c r="F4">
        <v>0.36199999999999999</v>
      </c>
      <c r="G4">
        <v>0.375</v>
      </c>
      <c r="H4">
        <v>149</v>
      </c>
      <c r="I4">
        <v>7.86</v>
      </c>
      <c r="J4">
        <v>23.6</v>
      </c>
      <c r="K4">
        <v>255</v>
      </c>
      <c r="L4" s="2">
        <v>42794</v>
      </c>
      <c r="M4">
        <v>150</v>
      </c>
      <c r="N4">
        <v>0.316</v>
      </c>
      <c r="O4">
        <v>147</v>
      </c>
      <c r="P4">
        <v>7.78</v>
      </c>
      <c r="Q4" t="s">
        <v>5</v>
      </c>
      <c r="R4" t="s">
        <v>5</v>
      </c>
      <c r="S4" s="2">
        <v>42795</v>
      </c>
      <c r="T4">
        <v>150</v>
      </c>
      <c r="U4">
        <v>0.193</v>
      </c>
      <c r="V4">
        <v>150</v>
      </c>
      <c r="W4">
        <v>7.89</v>
      </c>
      <c r="X4">
        <v>26</v>
      </c>
      <c r="Y4" t="s">
        <v>5</v>
      </c>
      <c r="Z4" s="2">
        <v>42796</v>
      </c>
      <c r="AA4">
        <v>150</v>
      </c>
      <c r="AB4">
        <v>0.27300000000000002</v>
      </c>
      <c r="AC4">
        <v>149</v>
      </c>
      <c r="AD4">
        <v>7.87</v>
      </c>
      <c r="AE4">
        <v>24.4</v>
      </c>
      <c r="AF4" t="s">
        <v>5</v>
      </c>
      <c r="AG4" s="2">
        <v>42797</v>
      </c>
      <c r="AH4">
        <v>150</v>
      </c>
      <c r="AI4">
        <v>0.23699999999999999</v>
      </c>
      <c r="AJ4">
        <v>155</v>
      </c>
      <c r="AK4">
        <v>7.91</v>
      </c>
      <c r="AL4">
        <v>25</v>
      </c>
      <c r="AM4">
        <v>108</v>
      </c>
      <c r="AN4">
        <v>-147</v>
      </c>
    </row>
    <row r="5" spans="1:40" x14ac:dyDescent="0.2">
      <c r="A5" s="2">
        <v>42793</v>
      </c>
      <c r="B5">
        <v>4</v>
      </c>
      <c r="C5" t="s">
        <v>60</v>
      </c>
      <c r="D5">
        <v>150</v>
      </c>
      <c r="E5">
        <v>8.82</v>
      </c>
      <c r="F5">
        <v>0.36199999999999999</v>
      </c>
      <c r="G5">
        <v>0.29499999999999998</v>
      </c>
      <c r="H5">
        <v>149</v>
      </c>
      <c r="I5">
        <v>7.86</v>
      </c>
      <c r="J5">
        <v>23.8</v>
      </c>
      <c r="K5">
        <v>223.7</v>
      </c>
      <c r="L5" s="2">
        <v>42794</v>
      </c>
      <c r="M5">
        <v>150</v>
      </c>
      <c r="N5">
        <v>0.30199999999999999</v>
      </c>
      <c r="O5">
        <v>147</v>
      </c>
      <c r="P5">
        <v>7.81</v>
      </c>
      <c r="Q5" t="s">
        <v>5</v>
      </c>
      <c r="R5" t="s">
        <v>5</v>
      </c>
      <c r="S5" s="2">
        <v>42795</v>
      </c>
      <c r="T5">
        <v>150</v>
      </c>
      <c r="U5">
        <v>0.34899999999999998</v>
      </c>
      <c r="V5">
        <v>148</v>
      </c>
      <c r="W5">
        <v>7.88</v>
      </c>
      <c r="X5">
        <v>25.8</v>
      </c>
      <c r="Y5" t="s">
        <v>5</v>
      </c>
      <c r="Z5" s="2">
        <v>42796</v>
      </c>
      <c r="AA5">
        <v>150</v>
      </c>
      <c r="AB5">
        <v>0.20499999999999999</v>
      </c>
      <c r="AC5">
        <v>150</v>
      </c>
      <c r="AD5">
        <v>7.87</v>
      </c>
      <c r="AE5">
        <v>24.5</v>
      </c>
      <c r="AF5" t="s">
        <v>5</v>
      </c>
      <c r="AG5" s="2">
        <v>42797</v>
      </c>
      <c r="AH5">
        <v>150</v>
      </c>
      <c r="AI5">
        <v>0.23300000000000001</v>
      </c>
      <c r="AJ5">
        <v>155</v>
      </c>
      <c r="AK5">
        <v>7.84</v>
      </c>
      <c r="AL5">
        <v>25.4</v>
      </c>
      <c r="AM5">
        <v>113.1</v>
      </c>
      <c r="AN5">
        <v>-110.6</v>
      </c>
    </row>
    <row r="6" spans="1:40" x14ac:dyDescent="0.2">
      <c r="A6" s="2">
        <v>42793</v>
      </c>
      <c r="B6">
        <v>5</v>
      </c>
      <c r="C6" t="s">
        <v>60</v>
      </c>
      <c r="D6">
        <v>150</v>
      </c>
      <c r="E6">
        <v>8.82</v>
      </c>
      <c r="F6">
        <v>0.36199999999999999</v>
      </c>
      <c r="G6">
        <v>0.30399999999999999</v>
      </c>
      <c r="H6">
        <v>149</v>
      </c>
      <c r="I6">
        <v>7.86</v>
      </c>
      <c r="J6">
        <v>23.6</v>
      </c>
      <c r="K6">
        <v>213.2</v>
      </c>
      <c r="L6" s="2">
        <v>42794</v>
      </c>
      <c r="M6">
        <v>150</v>
      </c>
      <c r="N6">
        <v>0.23599999999999999</v>
      </c>
      <c r="O6">
        <v>149</v>
      </c>
      <c r="P6">
        <v>7.73</v>
      </c>
      <c r="Q6" t="s">
        <v>5</v>
      </c>
      <c r="R6" t="s">
        <v>5</v>
      </c>
      <c r="S6" s="2">
        <v>42795</v>
      </c>
      <c r="T6">
        <v>150</v>
      </c>
      <c r="U6">
        <v>0.156</v>
      </c>
      <c r="V6">
        <v>150</v>
      </c>
      <c r="W6">
        <v>7.85</v>
      </c>
      <c r="X6">
        <v>24</v>
      </c>
      <c r="Y6" t="s">
        <v>5</v>
      </c>
      <c r="Z6" s="2">
        <v>42796</v>
      </c>
      <c r="AA6">
        <v>150</v>
      </c>
      <c r="AB6">
        <v>0.115</v>
      </c>
      <c r="AC6">
        <v>150</v>
      </c>
      <c r="AD6">
        <v>7.87</v>
      </c>
      <c r="AE6">
        <v>22.6</v>
      </c>
      <c r="AF6" t="s">
        <v>5</v>
      </c>
      <c r="AG6" s="2">
        <v>42797</v>
      </c>
      <c r="AH6">
        <v>150</v>
      </c>
      <c r="AI6">
        <v>0.13800000000000001</v>
      </c>
      <c r="AJ6">
        <v>149</v>
      </c>
      <c r="AK6">
        <v>7.89</v>
      </c>
      <c r="AL6">
        <v>23.7</v>
      </c>
      <c r="AM6">
        <v>85.7</v>
      </c>
      <c r="AN6">
        <v>-127.49999999999999</v>
      </c>
    </row>
    <row r="7" spans="1:40" x14ac:dyDescent="0.2">
      <c r="A7" s="2">
        <v>42793</v>
      </c>
      <c r="B7">
        <v>6</v>
      </c>
      <c r="C7" t="s">
        <v>60</v>
      </c>
      <c r="D7">
        <v>140</v>
      </c>
      <c r="E7">
        <v>8.82</v>
      </c>
      <c r="F7">
        <v>0.36199999999999999</v>
      </c>
      <c r="G7">
        <v>0.35899999999999999</v>
      </c>
      <c r="H7">
        <v>139</v>
      </c>
      <c r="I7">
        <v>7.89</v>
      </c>
      <c r="J7">
        <v>23.9</v>
      </c>
      <c r="K7">
        <v>207.6</v>
      </c>
      <c r="L7" s="2">
        <v>42794</v>
      </c>
      <c r="M7">
        <v>140</v>
      </c>
      <c r="N7">
        <v>0.21299999999999999</v>
      </c>
      <c r="O7">
        <v>139</v>
      </c>
      <c r="P7">
        <v>7.86</v>
      </c>
      <c r="Q7" t="s">
        <v>5</v>
      </c>
      <c r="R7" t="s">
        <v>5</v>
      </c>
      <c r="S7" s="2">
        <v>42795</v>
      </c>
      <c r="T7">
        <v>140</v>
      </c>
      <c r="U7">
        <v>0.20200000000000001</v>
      </c>
      <c r="V7">
        <v>144</v>
      </c>
      <c r="W7">
        <v>7.85</v>
      </c>
      <c r="X7">
        <v>25.4</v>
      </c>
      <c r="Y7" t="s">
        <v>5</v>
      </c>
      <c r="Z7" s="2">
        <v>42796</v>
      </c>
      <c r="AA7">
        <v>140</v>
      </c>
      <c r="AB7">
        <v>0.13800000000000001</v>
      </c>
      <c r="AC7">
        <v>140</v>
      </c>
      <c r="AD7">
        <v>7.89</v>
      </c>
      <c r="AE7">
        <v>24.6</v>
      </c>
      <c r="AF7" t="s">
        <v>5</v>
      </c>
      <c r="AG7" s="2">
        <v>42797</v>
      </c>
      <c r="AH7">
        <v>140</v>
      </c>
      <c r="AI7">
        <v>0.122</v>
      </c>
      <c r="AJ7">
        <v>144</v>
      </c>
      <c r="AK7">
        <v>7.82</v>
      </c>
      <c r="AL7">
        <v>25.5</v>
      </c>
      <c r="AM7">
        <v>118.6</v>
      </c>
      <c r="AN7">
        <v>-89</v>
      </c>
    </row>
    <row r="8" spans="1:40" x14ac:dyDescent="0.2">
      <c r="A8" s="2">
        <v>42793</v>
      </c>
      <c r="B8">
        <v>7</v>
      </c>
      <c r="C8" t="s">
        <v>60</v>
      </c>
      <c r="D8">
        <v>140</v>
      </c>
      <c r="E8">
        <v>8.82</v>
      </c>
      <c r="F8">
        <v>0.36199999999999999</v>
      </c>
      <c r="G8">
        <v>0.45600000000000002</v>
      </c>
      <c r="H8">
        <v>139</v>
      </c>
      <c r="I8">
        <v>7.91</v>
      </c>
      <c r="J8">
        <v>23.8</v>
      </c>
      <c r="K8">
        <v>137.1</v>
      </c>
      <c r="L8" s="2">
        <v>42794</v>
      </c>
      <c r="M8">
        <v>140</v>
      </c>
      <c r="N8">
        <v>0.126</v>
      </c>
      <c r="O8">
        <v>138</v>
      </c>
      <c r="P8">
        <v>7.8</v>
      </c>
      <c r="Q8" t="s">
        <v>5</v>
      </c>
      <c r="R8" t="s">
        <v>5</v>
      </c>
      <c r="S8" s="2">
        <v>42795</v>
      </c>
      <c r="T8">
        <v>140</v>
      </c>
      <c r="U8">
        <v>0.20699999999999999</v>
      </c>
      <c r="V8">
        <v>142</v>
      </c>
      <c r="W8">
        <v>7.86</v>
      </c>
      <c r="X8">
        <v>26</v>
      </c>
      <c r="Y8" t="s">
        <v>5</v>
      </c>
      <c r="Z8" s="2">
        <v>42796</v>
      </c>
      <c r="AA8">
        <v>140</v>
      </c>
      <c r="AB8">
        <v>0.124</v>
      </c>
      <c r="AC8">
        <v>138</v>
      </c>
      <c r="AD8">
        <v>7.86</v>
      </c>
      <c r="AE8">
        <v>24.3</v>
      </c>
      <c r="AF8" t="s">
        <v>5</v>
      </c>
      <c r="AG8" s="2">
        <v>42797</v>
      </c>
      <c r="AH8">
        <v>140</v>
      </c>
      <c r="AI8">
        <v>0.23200000000000001</v>
      </c>
      <c r="AJ8">
        <v>140</v>
      </c>
      <c r="AK8">
        <v>7.91</v>
      </c>
      <c r="AL8">
        <v>25</v>
      </c>
      <c r="AM8">
        <v>66.900000000000006</v>
      </c>
      <c r="AN8">
        <v>-70.199999999999989</v>
      </c>
    </row>
    <row r="9" spans="1:40" x14ac:dyDescent="0.2">
      <c r="A9" s="2">
        <v>42793</v>
      </c>
      <c r="B9">
        <v>8</v>
      </c>
      <c r="C9" t="s">
        <v>60</v>
      </c>
      <c r="D9">
        <v>140</v>
      </c>
      <c r="E9">
        <v>8.82</v>
      </c>
      <c r="F9">
        <v>0.36199999999999999</v>
      </c>
      <c r="G9">
        <v>0.372</v>
      </c>
      <c r="H9">
        <v>139</v>
      </c>
      <c r="I9">
        <v>7.91</v>
      </c>
      <c r="J9">
        <v>23.7</v>
      </c>
      <c r="K9">
        <v>248.3</v>
      </c>
      <c r="L9" s="2">
        <v>42794</v>
      </c>
      <c r="M9">
        <v>140</v>
      </c>
      <c r="N9">
        <v>0.28999999999999998</v>
      </c>
      <c r="O9">
        <v>139</v>
      </c>
      <c r="P9">
        <v>7.82</v>
      </c>
      <c r="Q9" t="s">
        <v>5</v>
      </c>
      <c r="R9" t="s">
        <v>5</v>
      </c>
      <c r="S9" s="2">
        <v>42795</v>
      </c>
      <c r="T9">
        <v>140</v>
      </c>
      <c r="U9">
        <v>0.29099999999999998</v>
      </c>
      <c r="V9">
        <v>140</v>
      </c>
      <c r="W9">
        <v>7.91</v>
      </c>
      <c r="X9">
        <v>25.5</v>
      </c>
      <c r="Y9" t="s">
        <v>5</v>
      </c>
      <c r="Z9" s="2">
        <v>42796</v>
      </c>
      <c r="AA9">
        <v>140</v>
      </c>
      <c r="AB9">
        <v>0.218</v>
      </c>
      <c r="AC9">
        <v>139</v>
      </c>
      <c r="AD9">
        <v>7.87</v>
      </c>
      <c r="AE9">
        <v>24.4</v>
      </c>
      <c r="AF9" t="s">
        <v>5</v>
      </c>
      <c r="AG9" s="2">
        <v>42797</v>
      </c>
      <c r="AH9">
        <v>140</v>
      </c>
      <c r="AI9">
        <v>0.24199999999999999</v>
      </c>
      <c r="AJ9">
        <v>137</v>
      </c>
      <c r="AK9">
        <v>7.93</v>
      </c>
      <c r="AL9">
        <v>25.1</v>
      </c>
      <c r="AM9">
        <v>93.8</v>
      </c>
      <c r="AN9">
        <v>-154.5</v>
      </c>
    </row>
    <row r="10" spans="1:40" x14ac:dyDescent="0.2">
      <c r="A10" s="2">
        <v>42793</v>
      </c>
      <c r="B10">
        <v>9</v>
      </c>
      <c r="C10" t="s">
        <v>60</v>
      </c>
      <c r="D10">
        <v>140</v>
      </c>
      <c r="E10">
        <v>8.82</v>
      </c>
      <c r="F10">
        <v>0.36199999999999999</v>
      </c>
      <c r="G10">
        <v>0.26700000000000002</v>
      </c>
      <c r="H10">
        <v>139</v>
      </c>
      <c r="I10">
        <v>7.9</v>
      </c>
      <c r="J10">
        <v>23.8</v>
      </c>
      <c r="K10">
        <v>140</v>
      </c>
      <c r="L10" s="2">
        <v>42794</v>
      </c>
      <c r="M10">
        <v>140</v>
      </c>
      <c r="N10">
        <v>0.27800000000000002</v>
      </c>
      <c r="O10">
        <v>140</v>
      </c>
      <c r="P10">
        <v>7.76</v>
      </c>
      <c r="Q10" t="s">
        <v>5</v>
      </c>
      <c r="R10" t="s">
        <v>5</v>
      </c>
      <c r="S10" s="2">
        <v>42795</v>
      </c>
      <c r="T10">
        <v>140</v>
      </c>
      <c r="U10">
        <v>0.214</v>
      </c>
      <c r="V10">
        <v>142</v>
      </c>
      <c r="W10">
        <v>7.9</v>
      </c>
      <c r="X10">
        <v>24</v>
      </c>
      <c r="Y10" t="s">
        <v>5</v>
      </c>
      <c r="Z10" s="2">
        <v>42796</v>
      </c>
      <c r="AA10">
        <v>140</v>
      </c>
      <c r="AB10">
        <v>0.23300000000000001</v>
      </c>
      <c r="AC10">
        <v>139</v>
      </c>
      <c r="AD10">
        <v>7.9</v>
      </c>
      <c r="AE10">
        <v>22.5</v>
      </c>
      <c r="AF10" t="s">
        <v>5</v>
      </c>
      <c r="AG10" s="2">
        <v>42797</v>
      </c>
      <c r="AH10">
        <v>140</v>
      </c>
      <c r="AI10">
        <v>0.125</v>
      </c>
      <c r="AJ10">
        <v>142</v>
      </c>
      <c r="AK10">
        <v>7.91</v>
      </c>
      <c r="AL10">
        <v>23.8</v>
      </c>
      <c r="AM10">
        <v>73.599999999999994</v>
      </c>
      <c r="AN10">
        <v>-66.400000000000006</v>
      </c>
    </row>
    <row r="11" spans="1:40" x14ac:dyDescent="0.2">
      <c r="A11" s="2">
        <v>42793</v>
      </c>
      <c r="B11">
        <v>10</v>
      </c>
      <c r="C11" t="s">
        <v>60</v>
      </c>
      <c r="D11">
        <v>140</v>
      </c>
      <c r="E11">
        <v>8.82</v>
      </c>
      <c r="F11">
        <v>0.36199999999999999</v>
      </c>
      <c r="G11">
        <v>0.28499999999999998</v>
      </c>
      <c r="H11">
        <v>139</v>
      </c>
      <c r="I11">
        <v>7.9</v>
      </c>
      <c r="J11">
        <v>23.7</v>
      </c>
      <c r="K11">
        <v>186.7</v>
      </c>
      <c r="L11" s="2">
        <v>42794</v>
      </c>
      <c r="M11">
        <v>140</v>
      </c>
      <c r="N11">
        <v>4.9000000000000002E-2</v>
      </c>
      <c r="O11">
        <v>140</v>
      </c>
      <c r="P11">
        <v>7.71</v>
      </c>
      <c r="Q11" t="s">
        <v>5</v>
      </c>
      <c r="R11" t="s">
        <v>5</v>
      </c>
      <c r="S11" s="2">
        <v>42795</v>
      </c>
      <c r="T11">
        <v>140</v>
      </c>
      <c r="U11">
        <v>0.13100000000000001</v>
      </c>
      <c r="V11">
        <v>142</v>
      </c>
      <c r="W11">
        <v>7.89</v>
      </c>
      <c r="X11">
        <v>25.6</v>
      </c>
      <c r="Y11" t="s">
        <v>5</v>
      </c>
      <c r="Z11" s="2">
        <v>42796</v>
      </c>
      <c r="AA11">
        <v>140</v>
      </c>
      <c r="AB11">
        <v>9.8000000000000004E-2</v>
      </c>
      <c r="AC11">
        <v>138</v>
      </c>
      <c r="AD11">
        <v>7.89</v>
      </c>
      <c r="AE11">
        <v>24.2</v>
      </c>
      <c r="AF11" t="s">
        <v>5</v>
      </c>
      <c r="AG11" s="2">
        <v>42797</v>
      </c>
      <c r="AH11">
        <v>140</v>
      </c>
      <c r="AI11">
        <v>8.1000000000000003E-2</v>
      </c>
      <c r="AJ11">
        <v>141</v>
      </c>
      <c r="AK11">
        <v>7.9</v>
      </c>
      <c r="AL11">
        <v>24.7</v>
      </c>
      <c r="AM11">
        <v>109</v>
      </c>
      <c r="AN11">
        <v>-77.699999999999989</v>
      </c>
    </row>
    <row r="12" spans="1:40" x14ac:dyDescent="0.2">
      <c r="A12" s="2">
        <v>42793</v>
      </c>
      <c r="B12">
        <v>11</v>
      </c>
      <c r="C12" t="s">
        <v>60</v>
      </c>
      <c r="D12">
        <v>130</v>
      </c>
      <c r="E12">
        <v>8.82</v>
      </c>
      <c r="F12">
        <v>0.36199999999999999</v>
      </c>
      <c r="G12">
        <v>0.46500000000000002</v>
      </c>
      <c r="H12">
        <v>128</v>
      </c>
      <c r="I12">
        <v>7.95</v>
      </c>
      <c r="J12">
        <v>24</v>
      </c>
      <c r="K12">
        <v>257.2</v>
      </c>
      <c r="L12" s="2">
        <v>42794</v>
      </c>
      <c r="M12">
        <v>130</v>
      </c>
      <c r="N12">
        <v>0.44700000000000001</v>
      </c>
      <c r="O12">
        <v>129</v>
      </c>
      <c r="P12">
        <v>7.86</v>
      </c>
      <c r="Q12" t="s">
        <v>5</v>
      </c>
      <c r="R12" t="s">
        <v>5</v>
      </c>
      <c r="S12" s="2">
        <v>42795</v>
      </c>
      <c r="T12">
        <v>130</v>
      </c>
      <c r="U12">
        <v>0.29099999999999998</v>
      </c>
      <c r="V12">
        <v>132</v>
      </c>
      <c r="W12">
        <v>7.93</v>
      </c>
      <c r="X12">
        <v>23.7</v>
      </c>
      <c r="Y12" t="s">
        <v>5</v>
      </c>
      <c r="Z12" s="2">
        <v>42796</v>
      </c>
      <c r="AA12">
        <v>130</v>
      </c>
      <c r="AB12">
        <v>0.19900000000000001</v>
      </c>
      <c r="AC12">
        <v>132</v>
      </c>
      <c r="AD12">
        <v>7.86</v>
      </c>
      <c r="AE12">
        <v>22.3</v>
      </c>
      <c r="AF12" t="s">
        <v>5</v>
      </c>
      <c r="AG12" s="2">
        <v>42797</v>
      </c>
      <c r="AH12">
        <v>130</v>
      </c>
      <c r="AI12">
        <v>0.16</v>
      </c>
      <c r="AJ12">
        <v>135</v>
      </c>
      <c r="AK12">
        <v>7.92</v>
      </c>
      <c r="AL12">
        <v>23.5</v>
      </c>
      <c r="AM12">
        <v>142.69999999999999</v>
      </c>
      <c r="AN12">
        <v>-114.5</v>
      </c>
    </row>
    <row r="13" spans="1:40" x14ac:dyDescent="0.2">
      <c r="A13" s="2">
        <v>42793</v>
      </c>
      <c r="B13">
        <v>12</v>
      </c>
      <c r="C13" t="s">
        <v>60</v>
      </c>
      <c r="D13">
        <v>130</v>
      </c>
      <c r="E13">
        <v>8.82</v>
      </c>
      <c r="F13">
        <v>0.36199999999999999</v>
      </c>
      <c r="G13">
        <v>0.54900000000000004</v>
      </c>
      <c r="H13">
        <v>128</v>
      </c>
      <c r="I13">
        <v>7.92</v>
      </c>
      <c r="J13">
        <v>23.8</v>
      </c>
      <c r="K13">
        <v>235.2</v>
      </c>
      <c r="L13" s="2">
        <v>42794</v>
      </c>
      <c r="M13">
        <v>130</v>
      </c>
      <c r="N13">
        <v>0.16500000000000001</v>
      </c>
      <c r="O13">
        <v>129</v>
      </c>
      <c r="P13">
        <v>7.79</v>
      </c>
      <c r="Q13" t="s">
        <v>5</v>
      </c>
      <c r="R13" t="s">
        <v>5</v>
      </c>
      <c r="S13" s="2">
        <v>42795</v>
      </c>
      <c r="T13">
        <v>130</v>
      </c>
      <c r="U13">
        <v>0.45300000000000001</v>
      </c>
      <c r="V13">
        <v>129</v>
      </c>
      <c r="W13">
        <v>7.89</v>
      </c>
      <c r="X13">
        <v>25.6</v>
      </c>
      <c r="Y13" t="s">
        <v>5</v>
      </c>
      <c r="Z13" s="2">
        <v>42796</v>
      </c>
      <c r="AA13">
        <v>130</v>
      </c>
      <c r="AB13">
        <v>0.308</v>
      </c>
      <c r="AC13">
        <v>131</v>
      </c>
      <c r="AD13">
        <v>7.89</v>
      </c>
      <c r="AE13">
        <v>24</v>
      </c>
      <c r="AF13" t="s">
        <v>5</v>
      </c>
      <c r="AG13" s="2">
        <v>42797</v>
      </c>
      <c r="AH13">
        <v>130</v>
      </c>
      <c r="AI13">
        <v>0.33200000000000002</v>
      </c>
      <c r="AJ13">
        <v>132</v>
      </c>
      <c r="AK13">
        <v>7.92</v>
      </c>
      <c r="AL13">
        <v>24.8</v>
      </c>
      <c r="AM13">
        <v>158.9</v>
      </c>
      <c r="AN13">
        <v>-76.299999999999983</v>
      </c>
    </row>
    <row r="14" spans="1:40" x14ac:dyDescent="0.2">
      <c r="A14" s="2">
        <v>42793</v>
      </c>
      <c r="B14">
        <v>13</v>
      </c>
      <c r="C14" t="s">
        <v>60</v>
      </c>
      <c r="D14">
        <v>130</v>
      </c>
      <c r="E14">
        <v>8.82</v>
      </c>
      <c r="F14">
        <v>0.36199999999999999</v>
      </c>
      <c r="G14">
        <v>0.42599999999999999</v>
      </c>
      <c r="H14">
        <v>128</v>
      </c>
      <c r="I14">
        <v>7.95</v>
      </c>
      <c r="J14">
        <v>23.7</v>
      </c>
      <c r="K14">
        <v>124.3</v>
      </c>
      <c r="L14" s="2">
        <v>42794</v>
      </c>
      <c r="M14">
        <v>130</v>
      </c>
      <c r="N14">
        <v>8.3000000000000004E-2</v>
      </c>
      <c r="O14">
        <v>127</v>
      </c>
      <c r="P14">
        <v>7.77</v>
      </c>
      <c r="Q14" t="s">
        <v>5</v>
      </c>
      <c r="R14" t="s">
        <v>5</v>
      </c>
      <c r="S14" s="2">
        <v>42795</v>
      </c>
      <c r="T14">
        <v>130</v>
      </c>
      <c r="U14">
        <v>0.41899999999999998</v>
      </c>
      <c r="V14">
        <v>130</v>
      </c>
      <c r="W14">
        <v>7.87</v>
      </c>
      <c r="X14">
        <v>26.1</v>
      </c>
      <c r="Y14" t="s">
        <v>5</v>
      </c>
      <c r="Z14" s="2">
        <v>42796</v>
      </c>
      <c r="AA14">
        <v>130</v>
      </c>
      <c r="AB14">
        <v>0.18099999999999999</v>
      </c>
      <c r="AC14">
        <v>131</v>
      </c>
      <c r="AD14">
        <v>7.9</v>
      </c>
      <c r="AE14">
        <v>24.6</v>
      </c>
      <c r="AF14" t="s">
        <v>5</v>
      </c>
      <c r="AG14" s="2">
        <v>42797</v>
      </c>
      <c r="AH14">
        <v>130</v>
      </c>
      <c r="AI14">
        <v>0.128</v>
      </c>
      <c r="AJ14">
        <v>134</v>
      </c>
      <c r="AK14">
        <v>7.95</v>
      </c>
      <c r="AL14">
        <v>23.3</v>
      </c>
      <c r="AM14">
        <v>53.1</v>
      </c>
      <c r="AN14">
        <v>-71.199999999999989</v>
      </c>
    </row>
    <row r="15" spans="1:40" x14ac:dyDescent="0.2">
      <c r="A15" s="2">
        <v>42793</v>
      </c>
      <c r="B15">
        <v>14</v>
      </c>
      <c r="C15" t="s">
        <v>60</v>
      </c>
      <c r="D15">
        <v>130</v>
      </c>
      <c r="E15">
        <v>8.82</v>
      </c>
      <c r="F15">
        <v>0.36199999999999999</v>
      </c>
      <c r="G15">
        <v>0.41899999999999998</v>
      </c>
      <c r="H15">
        <v>128</v>
      </c>
      <c r="I15">
        <v>7.92</v>
      </c>
      <c r="J15">
        <v>23.8</v>
      </c>
      <c r="K15">
        <v>168.9</v>
      </c>
      <c r="L15" s="2">
        <v>42794</v>
      </c>
      <c r="M15">
        <v>130</v>
      </c>
      <c r="N15">
        <v>0.36099999999999999</v>
      </c>
      <c r="O15">
        <v>128</v>
      </c>
      <c r="P15">
        <v>7.81</v>
      </c>
      <c r="Q15" t="s">
        <v>5</v>
      </c>
      <c r="R15" t="s">
        <v>5</v>
      </c>
      <c r="S15" s="2">
        <v>42795</v>
      </c>
      <c r="T15">
        <v>130</v>
      </c>
      <c r="U15">
        <v>0.48699999999999999</v>
      </c>
      <c r="V15">
        <v>129</v>
      </c>
      <c r="W15">
        <v>7.9</v>
      </c>
      <c r="X15">
        <v>25.7</v>
      </c>
      <c r="Y15" t="s">
        <v>5</v>
      </c>
      <c r="Z15" s="2">
        <v>42796</v>
      </c>
      <c r="AA15">
        <v>130</v>
      </c>
      <c r="AB15">
        <v>0.29299999999999998</v>
      </c>
      <c r="AC15">
        <v>130</v>
      </c>
      <c r="AD15">
        <v>7.93</v>
      </c>
      <c r="AE15">
        <v>24.3</v>
      </c>
      <c r="AF15" t="s">
        <v>5</v>
      </c>
      <c r="AG15" s="2">
        <v>42797</v>
      </c>
      <c r="AH15">
        <v>130</v>
      </c>
      <c r="AI15">
        <v>0.26800000000000002</v>
      </c>
      <c r="AJ15">
        <v>130</v>
      </c>
      <c r="AK15">
        <v>7.9</v>
      </c>
      <c r="AL15">
        <v>25.1</v>
      </c>
      <c r="AM15">
        <v>110.1</v>
      </c>
      <c r="AN15">
        <v>-58.800000000000011</v>
      </c>
    </row>
    <row r="16" spans="1:40" x14ac:dyDescent="0.2">
      <c r="A16" s="2">
        <v>42793</v>
      </c>
      <c r="B16">
        <v>15</v>
      </c>
      <c r="C16" t="s">
        <v>60</v>
      </c>
      <c r="D16">
        <v>130</v>
      </c>
      <c r="E16">
        <v>8.82</v>
      </c>
      <c r="F16">
        <v>0.36199999999999999</v>
      </c>
      <c r="G16">
        <v>0.47399999999999998</v>
      </c>
      <c r="H16">
        <v>128</v>
      </c>
      <c r="I16">
        <v>7.91</v>
      </c>
      <c r="J16">
        <v>23.8</v>
      </c>
      <c r="K16">
        <v>158.80000000000001</v>
      </c>
      <c r="L16" s="2">
        <v>42794</v>
      </c>
      <c r="M16">
        <v>130</v>
      </c>
      <c r="N16">
        <v>0.32600000000000001</v>
      </c>
      <c r="O16">
        <v>128</v>
      </c>
      <c r="P16">
        <v>7.83</v>
      </c>
      <c r="Q16" t="s">
        <v>5</v>
      </c>
      <c r="R16" t="s">
        <v>5</v>
      </c>
      <c r="S16" s="2">
        <v>42795</v>
      </c>
      <c r="T16">
        <v>130</v>
      </c>
      <c r="U16">
        <v>0.27900000000000003</v>
      </c>
      <c r="V16">
        <v>131</v>
      </c>
      <c r="W16">
        <v>7.83</v>
      </c>
      <c r="X16">
        <v>25.7</v>
      </c>
      <c r="Y16" t="s">
        <v>5</v>
      </c>
      <c r="Z16" s="2">
        <v>42796</v>
      </c>
      <c r="AA16">
        <v>130</v>
      </c>
      <c r="AB16">
        <v>0.27</v>
      </c>
      <c r="AC16">
        <v>131</v>
      </c>
      <c r="AD16">
        <v>7.85</v>
      </c>
      <c r="AE16">
        <v>24.7</v>
      </c>
      <c r="AF16" t="s">
        <v>5</v>
      </c>
      <c r="AG16" s="2">
        <v>42797</v>
      </c>
      <c r="AH16">
        <v>130</v>
      </c>
      <c r="AI16">
        <v>0.30499999999999999</v>
      </c>
      <c r="AJ16">
        <v>131</v>
      </c>
      <c r="AK16">
        <v>7.85</v>
      </c>
      <c r="AL16">
        <v>25.1</v>
      </c>
      <c r="AM16">
        <v>107.1</v>
      </c>
      <c r="AN16">
        <v>-51.700000000000017</v>
      </c>
    </row>
    <row r="17" spans="1:40" x14ac:dyDescent="0.2">
      <c r="A17" s="2">
        <v>42793</v>
      </c>
      <c r="B17">
        <v>16</v>
      </c>
      <c r="C17" t="s">
        <v>60</v>
      </c>
      <c r="D17">
        <v>120</v>
      </c>
      <c r="E17">
        <v>8.82</v>
      </c>
      <c r="F17">
        <v>0.36199999999999999</v>
      </c>
      <c r="G17">
        <v>0.48599999999999999</v>
      </c>
      <c r="H17">
        <v>120</v>
      </c>
      <c r="I17">
        <v>7.97</v>
      </c>
      <c r="J17">
        <v>24</v>
      </c>
      <c r="K17">
        <v>272.60000000000002</v>
      </c>
      <c r="L17" s="2">
        <v>42794</v>
      </c>
      <c r="M17">
        <v>120</v>
      </c>
      <c r="N17">
        <v>0.47499999999999998</v>
      </c>
      <c r="O17">
        <v>120</v>
      </c>
      <c r="P17">
        <v>7.86</v>
      </c>
      <c r="Q17" t="s">
        <v>5</v>
      </c>
      <c r="R17" t="s">
        <v>5</v>
      </c>
      <c r="S17" s="2">
        <v>42795</v>
      </c>
      <c r="T17">
        <v>120</v>
      </c>
      <c r="U17">
        <v>0.50800000000000001</v>
      </c>
      <c r="V17">
        <v>124</v>
      </c>
      <c r="W17">
        <v>7.96</v>
      </c>
      <c r="X17">
        <v>25.7</v>
      </c>
      <c r="Y17" t="s">
        <v>5</v>
      </c>
      <c r="Z17" s="2">
        <v>42796</v>
      </c>
      <c r="AA17">
        <v>120</v>
      </c>
      <c r="AB17">
        <v>0.46100000000000002</v>
      </c>
      <c r="AC17">
        <v>119</v>
      </c>
      <c r="AD17">
        <v>7.95</v>
      </c>
      <c r="AE17">
        <v>24.8</v>
      </c>
      <c r="AF17" t="s">
        <v>5</v>
      </c>
      <c r="AG17" s="2">
        <v>42797</v>
      </c>
      <c r="AH17">
        <v>120</v>
      </c>
      <c r="AI17">
        <v>0.438</v>
      </c>
      <c r="AJ17">
        <v>121</v>
      </c>
      <c r="AK17">
        <v>7.97</v>
      </c>
      <c r="AL17">
        <v>25.6</v>
      </c>
      <c r="AM17">
        <v>175.9</v>
      </c>
      <c r="AN17">
        <v>-96.700000000000017</v>
      </c>
    </row>
    <row r="18" spans="1:40" x14ac:dyDescent="0.2">
      <c r="A18" s="2">
        <v>42793</v>
      </c>
      <c r="B18">
        <v>17</v>
      </c>
      <c r="C18" t="s">
        <v>60</v>
      </c>
      <c r="D18">
        <v>120</v>
      </c>
      <c r="E18">
        <v>8.82</v>
      </c>
      <c r="F18">
        <v>0.36199999999999999</v>
      </c>
      <c r="G18">
        <v>0.57099999999999995</v>
      </c>
      <c r="H18">
        <v>120</v>
      </c>
      <c r="I18">
        <v>7.98</v>
      </c>
      <c r="J18">
        <v>24</v>
      </c>
      <c r="K18">
        <v>169.3</v>
      </c>
      <c r="L18" s="2">
        <v>42794</v>
      </c>
      <c r="M18">
        <v>120</v>
      </c>
      <c r="N18">
        <v>0.52900000000000003</v>
      </c>
      <c r="O18">
        <v>120</v>
      </c>
      <c r="P18">
        <v>7.89</v>
      </c>
      <c r="Q18" t="s">
        <v>5</v>
      </c>
      <c r="R18" t="s">
        <v>5</v>
      </c>
      <c r="S18" s="2">
        <v>42795</v>
      </c>
      <c r="T18">
        <v>120</v>
      </c>
      <c r="U18">
        <v>0.46</v>
      </c>
      <c r="V18">
        <v>123</v>
      </c>
      <c r="W18">
        <v>7.94</v>
      </c>
      <c r="X18">
        <v>24</v>
      </c>
      <c r="Y18" t="s">
        <v>5</v>
      </c>
      <c r="Z18" s="2">
        <v>42796</v>
      </c>
      <c r="AA18">
        <v>120</v>
      </c>
      <c r="AB18">
        <v>0.36699999999999999</v>
      </c>
      <c r="AC18">
        <v>120</v>
      </c>
      <c r="AD18">
        <v>7.82</v>
      </c>
      <c r="AE18">
        <v>23</v>
      </c>
      <c r="AF18" t="s">
        <v>5</v>
      </c>
      <c r="AG18" s="2">
        <v>42797</v>
      </c>
      <c r="AH18">
        <v>120</v>
      </c>
      <c r="AI18">
        <v>0.38900000000000001</v>
      </c>
      <c r="AJ18">
        <v>124</v>
      </c>
      <c r="AK18">
        <v>7.92</v>
      </c>
      <c r="AL18">
        <v>23.7</v>
      </c>
      <c r="AM18">
        <v>113.9</v>
      </c>
      <c r="AN18">
        <v>-55.400000000000006</v>
      </c>
    </row>
    <row r="19" spans="1:40" x14ac:dyDescent="0.2">
      <c r="A19" s="2">
        <v>42793</v>
      </c>
      <c r="B19">
        <v>18</v>
      </c>
      <c r="C19" t="s">
        <v>60</v>
      </c>
      <c r="D19">
        <v>120</v>
      </c>
      <c r="E19">
        <v>8.82</v>
      </c>
      <c r="F19">
        <v>0.36199999999999999</v>
      </c>
      <c r="G19">
        <v>0.54500000000000004</v>
      </c>
      <c r="H19">
        <v>120</v>
      </c>
      <c r="I19">
        <v>7.96</v>
      </c>
      <c r="J19">
        <v>23.7</v>
      </c>
      <c r="K19">
        <v>174.2</v>
      </c>
      <c r="L19" s="2">
        <v>42794</v>
      </c>
      <c r="M19">
        <v>120</v>
      </c>
      <c r="N19">
        <v>0.32100000000000001</v>
      </c>
      <c r="O19">
        <v>122</v>
      </c>
      <c r="P19">
        <v>7.87</v>
      </c>
      <c r="Q19" t="s">
        <v>5</v>
      </c>
      <c r="R19" t="s">
        <v>5</v>
      </c>
      <c r="S19" s="2">
        <v>42795</v>
      </c>
      <c r="T19">
        <v>120</v>
      </c>
      <c r="U19">
        <v>0.53700000000000003</v>
      </c>
      <c r="V19">
        <v>123</v>
      </c>
      <c r="W19">
        <v>7.95</v>
      </c>
      <c r="X19">
        <v>23.7</v>
      </c>
      <c r="Y19" t="s">
        <v>5</v>
      </c>
      <c r="Z19" s="2">
        <v>42796</v>
      </c>
      <c r="AA19">
        <v>120</v>
      </c>
      <c r="AB19">
        <v>0.55500000000000005</v>
      </c>
      <c r="AC19">
        <v>121</v>
      </c>
      <c r="AD19">
        <v>7.94</v>
      </c>
      <c r="AE19">
        <v>22.3</v>
      </c>
      <c r="AF19" t="s">
        <v>5</v>
      </c>
      <c r="AG19" s="2">
        <v>42797</v>
      </c>
      <c r="AH19">
        <v>120</v>
      </c>
      <c r="AI19">
        <v>0.495</v>
      </c>
      <c r="AJ19">
        <v>124</v>
      </c>
      <c r="AK19">
        <v>7.96</v>
      </c>
      <c r="AL19">
        <v>23.4</v>
      </c>
      <c r="AM19">
        <v>145.69999999999999</v>
      </c>
      <c r="AN19">
        <v>-28.5</v>
      </c>
    </row>
    <row r="20" spans="1:40" x14ac:dyDescent="0.2">
      <c r="A20" s="2">
        <v>42793</v>
      </c>
      <c r="B20">
        <v>19</v>
      </c>
      <c r="C20" t="s">
        <v>60</v>
      </c>
      <c r="D20">
        <v>120</v>
      </c>
      <c r="E20">
        <v>8.82</v>
      </c>
      <c r="F20">
        <v>0.36199999999999999</v>
      </c>
      <c r="G20">
        <v>0.63700000000000001</v>
      </c>
      <c r="H20">
        <v>120</v>
      </c>
      <c r="I20">
        <v>7.97</v>
      </c>
      <c r="J20">
        <v>23.8</v>
      </c>
      <c r="K20">
        <v>249.3</v>
      </c>
      <c r="L20" s="2">
        <v>42794</v>
      </c>
      <c r="M20">
        <v>120</v>
      </c>
      <c r="N20">
        <v>0.49199999999999999</v>
      </c>
      <c r="O20">
        <v>119</v>
      </c>
      <c r="P20">
        <v>7.86</v>
      </c>
      <c r="Q20" t="s">
        <v>5</v>
      </c>
      <c r="R20" t="s">
        <v>5</v>
      </c>
      <c r="S20" s="2">
        <v>42795</v>
      </c>
      <c r="T20">
        <v>120</v>
      </c>
      <c r="U20">
        <v>0.42099999999999999</v>
      </c>
      <c r="V20">
        <v>120</v>
      </c>
      <c r="W20">
        <v>7.94</v>
      </c>
      <c r="X20">
        <v>25.5</v>
      </c>
      <c r="Y20" t="s">
        <v>5</v>
      </c>
      <c r="Z20" s="2">
        <v>42796</v>
      </c>
      <c r="AA20">
        <v>120</v>
      </c>
      <c r="AB20">
        <v>0.44500000000000001</v>
      </c>
      <c r="AC20">
        <v>118</v>
      </c>
      <c r="AD20">
        <v>7.91</v>
      </c>
      <c r="AE20">
        <v>24.2</v>
      </c>
      <c r="AF20" t="s">
        <v>5</v>
      </c>
      <c r="AG20" s="2">
        <v>42797</v>
      </c>
      <c r="AH20">
        <v>120</v>
      </c>
      <c r="AI20">
        <v>0.42499999999999999</v>
      </c>
      <c r="AJ20">
        <v>119</v>
      </c>
      <c r="AK20">
        <v>7.94</v>
      </c>
      <c r="AL20">
        <v>24.6</v>
      </c>
      <c r="AM20">
        <v>197.8</v>
      </c>
      <c r="AN20">
        <v>-51.5</v>
      </c>
    </row>
    <row r="21" spans="1:40" x14ac:dyDescent="0.2">
      <c r="A21" s="2">
        <v>42793</v>
      </c>
      <c r="B21">
        <v>20</v>
      </c>
      <c r="C21" t="s">
        <v>60</v>
      </c>
      <c r="D21">
        <v>120</v>
      </c>
      <c r="E21">
        <v>8.82</v>
      </c>
      <c r="F21">
        <v>0.36199999999999999</v>
      </c>
      <c r="G21">
        <v>0.57799999999999996</v>
      </c>
      <c r="H21">
        <v>120</v>
      </c>
      <c r="I21">
        <v>7.96</v>
      </c>
      <c r="J21">
        <v>23.9</v>
      </c>
      <c r="K21">
        <v>163</v>
      </c>
      <c r="L21" s="2">
        <v>42794</v>
      </c>
      <c r="M21">
        <v>120</v>
      </c>
      <c r="N21">
        <v>0.626</v>
      </c>
      <c r="O21">
        <v>120</v>
      </c>
      <c r="P21">
        <v>7.9</v>
      </c>
      <c r="Q21" t="s">
        <v>5</v>
      </c>
      <c r="R21" t="s">
        <v>5</v>
      </c>
      <c r="S21" s="2">
        <v>42795</v>
      </c>
      <c r="T21">
        <v>120</v>
      </c>
      <c r="U21">
        <v>0.433</v>
      </c>
      <c r="V21">
        <v>124</v>
      </c>
      <c r="W21">
        <v>7.97</v>
      </c>
      <c r="X21">
        <v>25.9</v>
      </c>
      <c r="Y21" t="s">
        <v>5</v>
      </c>
      <c r="Z21" s="2">
        <v>42796</v>
      </c>
      <c r="AA21">
        <v>120</v>
      </c>
      <c r="AB21">
        <v>0.48499999999999999</v>
      </c>
      <c r="AC21">
        <v>118</v>
      </c>
      <c r="AD21">
        <v>7.95</v>
      </c>
      <c r="AE21">
        <v>24.7</v>
      </c>
      <c r="AF21" t="s">
        <v>5</v>
      </c>
      <c r="AG21" s="2">
        <v>42797</v>
      </c>
      <c r="AH21">
        <v>120</v>
      </c>
      <c r="AI21">
        <v>0.33200000000000002</v>
      </c>
      <c r="AJ21">
        <v>123</v>
      </c>
      <c r="AK21">
        <v>7.98</v>
      </c>
      <c r="AL21">
        <v>25.3</v>
      </c>
      <c r="AM21">
        <v>109.5</v>
      </c>
      <c r="AN21">
        <v>-53.5</v>
      </c>
    </row>
    <row r="22" spans="1:40" x14ac:dyDescent="0.2">
      <c r="A22" s="2">
        <v>42793</v>
      </c>
      <c r="B22">
        <v>21</v>
      </c>
      <c r="C22" t="s">
        <v>60</v>
      </c>
      <c r="D22">
        <v>110</v>
      </c>
      <c r="E22">
        <v>8.82</v>
      </c>
      <c r="F22">
        <v>0.36199999999999999</v>
      </c>
      <c r="G22">
        <v>0.51200000000000001</v>
      </c>
      <c r="H22">
        <v>111</v>
      </c>
      <c r="I22">
        <v>7.98</v>
      </c>
      <c r="J22">
        <v>23.9</v>
      </c>
      <c r="K22">
        <v>203.3</v>
      </c>
      <c r="L22" s="2">
        <v>42794</v>
      </c>
      <c r="M22">
        <v>110</v>
      </c>
      <c r="N22">
        <v>0.57899999999999996</v>
      </c>
      <c r="O22">
        <v>111</v>
      </c>
      <c r="P22">
        <v>7.88</v>
      </c>
      <c r="Q22" t="s">
        <v>5</v>
      </c>
      <c r="R22" t="s">
        <v>5</v>
      </c>
      <c r="S22" s="2">
        <v>42795</v>
      </c>
      <c r="T22">
        <v>110</v>
      </c>
      <c r="U22">
        <v>0.57899999999999996</v>
      </c>
      <c r="V22">
        <v>112</v>
      </c>
      <c r="W22">
        <v>8.02</v>
      </c>
      <c r="X22">
        <v>26.2</v>
      </c>
      <c r="Y22" t="s">
        <v>5</v>
      </c>
      <c r="Z22" s="2">
        <v>42796</v>
      </c>
      <c r="AA22">
        <v>110</v>
      </c>
      <c r="AB22">
        <v>0.46700000000000003</v>
      </c>
      <c r="AC22">
        <v>109</v>
      </c>
      <c r="AD22">
        <v>7.99</v>
      </c>
      <c r="AE22">
        <v>24.2</v>
      </c>
      <c r="AF22" t="s">
        <v>5</v>
      </c>
      <c r="AG22" s="2">
        <v>42797</v>
      </c>
      <c r="AH22">
        <v>110</v>
      </c>
      <c r="AI22">
        <v>0.44800000000000001</v>
      </c>
      <c r="AJ22">
        <v>112</v>
      </c>
      <c r="AK22">
        <v>7.98</v>
      </c>
      <c r="AL22">
        <v>24.8</v>
      </c>
      <c r="AM22">
        <v>171.3</v>
      </c>
      <c r="AN22">
        <v>-32</v>
      </c>
    </row>
    <row r="23" spans="1:40" x14ac:dyDescent="0.2">
      <c r="A23" s="2">
        <v>42793</v>
      </c>
      <c r="B23">
        <v>22</v>
      </c>
      <c r="C23" t="s">
        <v>60</v>
      </c>
      <c r="D23">
        <v>110</v>
      </c>
      <c r="E23">
        <v>8.82</v>
      </c>
      <c r="F23">
        <v>0.36199999999999999</v>
      </c>
      <c r="G23">
        <v>0.60399999999999998</v>
      </c>
      <c r="H23">
        <v>111</v>
      </c>
      <c r="I23">
        <v>8</v>
      </c>
      <c r="J23">
        <v>24</v>
      </c>
      <c r="K23">
        <v>277.3</v>
      </c>
      <c r="L23" s="2">
        <v>42794</v>
      </c>
      <c r="M23">
        <v>110</v>
      </c>
      <c r="N23">
        <v>0.498</v>
      </c>
      <c r="O23">
        <v>111</v>
      </c>
      <c r="P23">
        <v>7.86</v>
      </c>
      <c r="Q23" t="s">
        <v>5</v>
      </c>
      <c r="R23" t="s">
        <v>5</v>
      </c>
      <c r="S23" s="2">
        <v>42795</v>
      </c>
      <c r="T23">
        <v>110</v>
      </c>
      <c r="U23">
        <v>0.443</v>
      </c>
      <c r="V23">
        <v>113</v>
      </c>
      <c r="W23">
        <v>8.01</v>
      </c>
      <c r="X23">
        <v>25.6</v>
      </c>
      <c r="Y23" t="s">
        <v>5</v>
      </c>
      <c r="Z23" s="2">
        <v>42796</v>
      </c>
      <c r="AA23">
        <v>110</v>
      </c>
      <c r="AB23">
        <v>0.49399999999999999</v>
      </c>
      <c r="AC23">
        <v>109</v>
      </c>
      <c r="AD23">
        <v>8</v>
      </c>
      <c r="AE23">
        <v>24.2</v>
      </c>
      <c r="AF23" t="s">
        <v>5</v>
      </c>
      <c r="AG23" s="2">
        <v>42797</v>
      </c>
      <c r="AH23">
        <v>110</v>
      </c>
      <c r="AI23">
        <v>0.51</v>
      </c>
      <c r="AJ23">
        <v>113</v>
      </c>
      <c r="AK23">
        <v>8.02</v>
      </c>
      <c r="AL23">
        <v>24.7</v>
      </c>
      <c r="AM23">
        <v>207.8</v>
      </c>
      <c r="AN23">
        <v>-69.5</v>
      </c>
    </row>
    <row r="24" spans="1:40" x14ac:dyDescent="0.2">
      <c r="A24" s="2">
        <v>42793</v>
      </c>
      <c r="B24">
        <v>23</v>
      </c>
      <c r="C24" t="s">
        <v>60</v>
      </c>
      <c r="D24">
        <v>110</v>
      </c>
      <c r="E24">
        <v>8.82</v>
      </c>
      <c r="F24">
        <v>0.36199999999999999</v>
      </c>
      <c r="G24">
        <v>0.58499999999999996</v>
      </c>
      <c r="H24">
        <v>111</v>
      </c>
      <c r="I24">
        <v>7.99</v>
      </c>
      <c r="J24">
        <v>23.9</v>
      </c>
      <c r="K24">
        <v>157.6</v>
      </c>
      <c r="L24" s="2">
        <v>42794</v>
      </c>
      <c r="M24">
        <v>110</v>
      </c>
      <c r="N24">
        <v>0.54500000000000004</v>
      </c>
      <c r="O24">
        <v>112</v>
      </c>
      <c r="P24">
        <v>7.93</v>
      </c>
      <c r="Q24" t="s">
        <v>5</v>
      </c>
      <c r="R24" t="s">
        <v>5</v>
      </c>
      <c r="S24" s="2">
        <v>42795</v>
      </c>
      <c r="T24">
        <v>110</v>
      </c>
      <c r="U24">
        <v>0.60599999999999998</v>
      </c>
      <c r="V24">
        <v>113</v>
      </c>
      <c r="W24">
        <v>7.99</v>
      </c>
      <c r="X24">
        <v>24.3</v>
      </c>
      <c r="Y24" t="s">
        <v>5</v>
      </c>
      <c r="Z24" s="2">
        <v>42796</v>
      </c>
      <c r="AA24">
        <v>110</v>
      </c>
      <c r="AB24">
        <v>0.48599999999999999</v>
      </c>
      <c r="AC24">
        <v>110</v>
      </c>
      <c r="AD24">
        <v>7.96</v>
      </c>
      <c r="AE24">
        <v>22.7</v>
      </c>
      <c r="AF24" t="s">
        <v>5</v>
      </c>
      <c r="AG24" s="2">
        <v>42797</v>
      </c>
      <c r="AH24">
        <v>110</v>
      </c>
      <c r="AI24">
        <v>0.42599999999999999</v>
      </c>
      <c r="AJ24">
        <v>114</v>
      </c>
      <c r="AK24">
        <v>7.99</v>
      </c>
      <c r="AL24">
        <v>23.8</v>
      </c>
      <c r="AM24">
        <v>129.80000000000001</v>
      </c>
      <c r="AN24">
        <v>-27.799999999999983</v>
      </c>
    </row>
    <row r="25" spans="1:40" x14ac:dyDescent="0.2">
      <c r="A25" s="2">
        <v>42793</v>
      </c>
      <c r="B25">
        <v>24</v>
      </c>
      <c r="C25" t="s">
        <v>60</v>
      </c>
      <c r="D25">
        <v>110</v>
      </c>
      <c r="E25">
        <v>8.82</v>
      </c>
      <c r="F25">
        <v>0.36199999999999999</v>
      </c>
      <c r="G25">
        <v>0.67300000000000004</v>
      </c>
      <c r="H25">
        <v>111</v>
      </c>
      <c r="I25">
        <v>7.97</v>
      </c>
      <c r="J25">
        <v>23.7</v>
      </c>
      <c r="K25">
        <v>180.8</v>
      </c>
      <c r="L25" s="2">
        <v>42794</v>
      </c>
      <c r="M25">
        <v>110</v>
      </c>
      <c r="N25">
        <v>0.67600000000000005</v>
      </c>
      <c r="O25">
        <v>110</v>
      </c>
      <c r="P25">
        <v>7.93</v>
      </c>
      <c r="Q25" t="s">
        <v>5</v>
      </c>
      <c r="R25" t="s">
        <v>5</v>
      </c>
      <c r="S25" s="2">
        <v>42795</v>
      </c>
      <c r="T25">
        <v>110</v>
      </c>
      <c r="U25">
        <v>0.629</v>
      </c>
      <c r="V25">
        <v>112</v>
      </c>
      <c r="W25">
        <v>8</v>
      </c>
      <c r="X25">
        <v>26.1</v>
      </c>
      <c r="Y25" t="s">
        <v>5</v>
      </c>
      <c r="Z25" s="2">
        <v>42796</v>
      </c>
      <c r="AA25">
        <v>110</v>
      </c>
      <c r="AB25">
        <v>0.38400000000000001</v>
      </c>
      <c r="AC25">
        <v>108</v>
      </c>
      <c r="AD25">
        <v>7.95</v>
      </c>
      <c r="AE25">
        <v>24.4</v>
      </c>
      <c r="AF25" t="s">
        <v>5</v>
      </c>
      <c r="AG25" s="2">
        <v>42797</v>
      </c>
      <c r="AH25">
        <v>110</v>
      </c>
      <c r="AI25">
        <v>0.42</v>
      </c>
      <c r="AJ25">
        <v>110</v>
      </c>
      <c r="AK25">
        <v>8</v>
      </c>
      <c r="AL25">
        <v>25.2</v>
      </c>
      <c r="AM25">
        <v>140.69999999999999</v>
      </c>
      <c r="AN25">
        <v>-40.100000000000023</v>
      </c>
    </row>
    <row r="26" spans="1:40" x14ac:dyDescent="0.2">
      <c r="A26" s="2">
        <v>42793</v>
      </c>
      <c r="B26">
        <v>25</v>
      </c>
      <c r="C26" t="s">
        <v>60</v>
      </c>
      <c r="D26">
        <v>110</v>
      </c>
      <c r="E26">
        <v>8.82</v>
      </c>
      <c r="F26">
        <v>0.36199999999999999</v>
      </c>
      <c r="G26">
        <v>0.63200000000000001</v>
      </c>
      <c r="H26">
        <v>111</v>
      </c>
      <c r="I26">
        <v>7.98</v>
      </c>
      <c r="J26">
        <v>23.7</v>
      </c>
      <c r="K26">
        <v>219</v>
      </c>
      <c r="L26" s="2">
        <v>42794</v>
      </c>
      <c r="M26">
        <v>110</v>
      </c>
      <c r="N26">
        <v>0.59099999999999997</v>
      </c>
      <c r="O26">
        <v>111</v>
      </c>
      <c r="P26">
        <v>7.85</v>
      </c>
      <c r="Q26" t="s">
        <v>5</v>
      </c>
      <c r="R26" t="s">
        <v>5</v>
      </c>
      <c r="S26" s="2">
        <v>42795</v>
      </c>
      <c r="T26">
        <v>110</v>
      </c>
      <c r="U26">
        <v>0.47099999999999997</v>
      </c>
      <c r="V26">
        <v>113</v>
      </c>
      <c r="W26">
        <v>7.98</v>
      </c>
      <c r="X26">
        <v>25.2</v>
      </c>
      <c r="Y26" t="s">
        <v>5</v>
      </c>
      <c r="Z26" s="2">
        <v>42796</v>
      </c>
      <c r="AA26">
        <v>110</v>
      </c>
      <c r="AB26">
        <v>0.59299999999999997</v>
      </c>
      <c r="AC26">
        <v>110</v>
      </c>
      <c r="AD26">
        <v>7.99</v>
      </c>
      <c r="AE26">
        <v>23.9</v>
      </c>
      <c r="AF26" t="s">
        <v>5</v>
      </c>
      <c r="AG26" s="2">
        <v>42797</v>
      </c>
      <c r="AH26">
        <v>110</v>
      </c>
      <c r="AI26">
        <v>0.57199999999999995</v>
      </c>
      <c r="AJ26">
        <v>115</v>
      </c>
      <c r="AK26">
        <v>8.01</v>
      </c>
      <c r="AL26">
        <v>24.7</v>
      </c>
      <c r="AM26">
        <v>135.9</v>
      </c>
      <c r="AN26">
        <v>-83.1</v>
      </c>
    </row>
    <row r="27" spans="1:40" x14ac:dyDescent="0.2">
      <c r="A27" s="2">
        <v>42793</v>
      </c>
      <c r="B27">
        <v>26</v>
      </c>
      <c r="C27" t="s">
        <v>60</v>
      </c>
      <c r="D27">
        <v>100</v>
      </c>
      <c r="E27">
        <v>8.82</v>
      </c>
      <c r="F27">
        <v>0.36199999999999999</v>
      </c>
      <c r="G27">
        <v>0.53800000000000003</v>
      </c>
      <c r="H27">
        <v>99</v>
      </c>
      <c r="I27">
        <v>8.0399999999999991</v>
      </c>
      <c r="J27">
        <v>23.9</v>
      </c>
      <c r="K27">
        <v>194.7</v>
      </c>
      <c r="L27" s="2">
        <v>42794</v>
      </c>
      <c r="M27">
        <v>100</v>
      </c>
      <c r="N27">
        <v>0.61199999999999999</v>
      </c>
      <c r="O27">
        <v>99</v>
      </c>
      <c r="P27">
        <v>7.89</v>
      </c>
      <c r="Q27" t="s">
        <v>5</v>
      </c>
      <c r="R27" t="s">
        <v>5</v>
      </c>
      <c r="S27" s="2">
        <v>42795</v>
      </c>
      <c r="T27">
        <v>100</v>
      </c>
      <c r="U27">
        <v>0.54100000000000004</v>
      </c>
      <c r="V27">
        <v>101</v>
      </c>
      <c r="W27">
        <v>8.02</v>
      </c>
      <c r="X27">
        <v>25.2</v>
      </c>
      <c r="Y27" t="s">
        <v>5</v>
      </c>
      <c r="Z27" s="2">
        <v>42796</v>
      </c>
      <c r="AA27">
        <v>100</v>
      </c>
      <c r="AB27">
        <v>0.56299999999999994</v>
      </c>
      <c r="AC27">
        <v>101</v>
      </c>
      <c r="AD27">
        <v>8</v>
      </c>
      <c r="AE27">
        <v>23.5</v>
      </c>
      <c r="AF27" t="s">
        <v>5</v>
      </c>
      <c r="AG27" s="2">
        <v>42797</v>
      </c>
      <c r="AH27">
        <v>100</v>
      </c>
      <c r="AI27">
        <v>0.61699999999999999</v>
      </c>
      <c r="AJ27">
        <v>103</v>
      </c>
      <c r="AK27">
        <v>8</v>
      </c>
      <c r="AL27">
        <v>24.4</v>
      </c>
      <c r="AM27">
        <v>143.80000000000001</v>
      </c>
      <c r="AN27">
        <v>-50.899999999999977</v>
      </c>
    </row>
    <row r="28" spans="1:40" x14ac:dyDescent="0.2">
      <c r="A28" s="2">
        <v>42793</v>
      </c>
      <c r="B28">
        <v>27</v>
      </c>
      <c r="C28" t="s">
        <v>60</v>
      </c>
      <c r="D28">
        <v>100</v>
      </c>
      <c r="E28">
        <v>8.82</v>
      </c>
      <c r="F28">
        <v>0.36199999999999999</v>
      </c>
      <c r="G28">
        <v>0.61399999999999999</v>
      </c>
      <c r="H28">
        <v>99</v>
      </c>
      <c r="I28">
        <v>8.02</v>
      </c>
      <c r="J28">
        <v>23.9</v>
      </c>
      <c r="K28">
        <v>151.80000000000001</v>
      </c>
      <c r="L28" s="2">
        <v>42794</v>
      </c>
      <c r="M28">
        <v>100</v>
      </c>
      <c r="N28">
        <v>0.60499999999999998</v>
      </c>
      <c r="O28">
        <v>100</v>
      </c>
      <c r="P28">
        <v>7.78</v>
      </c>
      <c r="Q28" t="s">
        <v>5</v>
      </c>
      <c r="R28" t="s">
        <v>5</v>
      </c>
      <c r="S28" s="2">
        <v>42795</v>
      </c>
      <c r="T28">
        <v>100</v>
      </c>
      <c r="U28">
        <v>0.63600000000000001</v>
      </c>
      <c r="V28">
        <v>100</v>
      </c>
      <c r="W28">
        <v>7.94</v>
      </c>
      <c r="X28">
        <v>24.1</v>
      </c>
      <c r="Y28" t="s">
        <v>5</v>
      </c>
      <c r="Z28" s="2">
        <v>42796</v>
      </c>
      <c r="AA28">
        <v>100</v>
      </c>
      <c r="AB28">
        <v>0.58099999999999996</v>
      </c>
      <c r="AC28">
        <v>101</v>
      </c>
      <c r="AD28">
        <v>7.99</v>
      </c>
      <c r="AE28">
        <v>22.6</v>
      </c>
      <c r="AF28" t="s">
        <v>5</v>
      </c>
      <c r="AG28" s="2">
        <v>42797</v>
      </c>
      <c r="AH28">
        <v>100</v>
      </c>
      <c r="AI28">
        <v>0.58599999999999997</v>
      </c>
      <c r="AJ28">
        <v>102</v>
      </c>
      <c r="AK28">
        <v>7.98</v>
      </c>
      <c r="AL28">
        <v>23.7</v>
      </c>
      <c r="AM28">
        <v>125.8</v>
      </c>
      <c r="AN28">
        <v>-26.000000000000014</v>
      </c>
    </row>
    <row r="29" spans="1:40" x14ac:dyDescent="0.2">
      <c r="A29" s="2">
        <v>42793</v>
      </c>
      <c r="B29">
        <v>28</v>
      </c>
      <c r="C29" t="s">
        <v>60</v>
      </c>
      <c r="D29">
        <v>100</v>
      </c>
      <c r="E29">
        <v>8.82</v>
      </c>
      <c r="F29">
        <v>0.36199999999999999</v>
      </c>
      <c r="G29">
        <v>0.53200000000000003</v>
      </c>
      <c r="H29">
        <v>99</v>
      </c>
      <c r="I29">
        <v>8.0299999999999994</v>
      </c>
      <c r="J29">
        <v>23.9</v>
      </c>
      <c r="K29">
        <v>139.4</v>
      </c>
      <c r="L29" s="2">
        <v>42794</v>
      </c>
      <c r="M29">
        <v>100</v>
      </c>
      <c r="N29">
        <v>0.61599999999999999</v>
      </c>
      <c r="O29">
        <v>101</v>
      </c>
      <c r="P29">
        <v>7.87</v>
      </c>
      <c r="Q29" t="s">
        <v>5</v>
      </c>
      <c r="R29" t="s">
        <v>5</v>
      </c>
      <c r="S29" s="2">
        <v>42795</v>
      </c>
      <c r="T29">
        <v>100</v>
      </c>
      <c r="U29">
        <v>0.50900000000000001</v>
      </c>
      <c r="V29">
        <v>101</v>
      </c>
      <c r="W29">
        <v>8</v>
      </c>
      <c r="X29">
        <v>25.3</v>
      </c>
      <c r="Y29" t="s">
        <v>5</v>
      </c>
      <c r="Z29" s="2">
        <v>42796</v>
      </c>
      <c r="AA29">
        <v>100</v>
      </c>
      <c r="AB29">
        <v>0.51400000000000001</v>
      </c>
      <c r="AC29">
        <v>101</v>
      </c>
      <c r="AD29">
        <v>8</v>
      </c>
      <c r="AE29">
        <v>23.5</v>
      </c>
      <c r="AF29" t="s">
        <v>5</v>
      </c>
      <c r="AG29" s="2">
        <v>42797</v>
      </c>
      <c r="AH29">
        <v>100</v>
      </c>
      <c r="AI29">
        <v>0.47399999999999998</v>
      </c>
      <c r="AJ29">
        <v>104</v>
      </c>
      <c r="AK29">
        <v>8.0500000000000007</v>
      </c>
      <c r="AL29">
        <v>24.6</v>
      </c>
      <c r="AM29">
        <v>116.8</v>
      </c>
      <c r="AN29">
        <v>-22.600000000000009</v>
      </c>
    </row>
    <row r="30" spans="1:40" x14ac:dyDescent="0.2">
      <c r="A30" s="2">
        <v>42793</v>
      </c>
      <c r="B30">
        <v>29</v>
      </c>
      <c r="C30" t="s">
        <v>60</v>
      </c>
      <c r="D30">
        <v>100</v>
      </c>
      <c r="E30">
        <v>8.82</v>
      </c>
      <c r="F30">
        <v>0.36199999999999999</v>
      </c>
      <c r="G30">
        <v>0.53300000000000003</v>
      </c>
      <c r="H30">
        <v>99</v>
      </c>
      <c r="I30">
        <v>8.01</v>
      </c>
      <c r="J30">
        <v>23.6</v>
      </c>
      <c r="K30">
        <v>200.5</v>
      </c>
      <c r="L30" s="2">
        <v>42794</v>
      </c>
      <c r="M30">
        <v>100</v>
      </c>
      <c r="N30">
        <v>0.499</v>
      </c>
      <c r="O30">
        <v>99</v>
      </c>
      <c r="P30">
        <v>7.94</v>
      </c>
      <c r="Q30" t="s">
        <v>5</v>
      </c>
      <c r="R30" t="s">
        <v>5</v>
      </c>
      <c r="S30" s="2">
        <v>42795</v>
      </c>
      <c r="T30">
        <v>100</v>
      </c>
      <c r="U30">
        <v>0.58599999999999997</v>
      </c>
      <c r="V30">
        <v>101</v>
      </c>
      <c r="W30">
        <v>8</v>
      </c>
      <c r="X30">
        <v>24</v>
      </c>
      <c r="Y30" t="s">
        <v>5</v>
      </c>
      <c r="Z30" s="2">
        <v>42796</v>
      </c>
      <c r="AA30">
        <v>100</v>
      </c>
      <c r="AB30">
        <v>0.39</v>
      </c>
      <c r="AC30">
        <v>101</v>
      </c>
      <c r="AD30">
        <v>7.96</v>
      </c>
      <c r="AE30">
        <v>22.9</v>
      </c>
      <c r="AF30" t="s">
        <v>5</v>
      </c>
      <c r="AG30" s="2">
        <v>42797</v>
      </c>
      <c r="AH30">
        <v>100</v>
      </c>
      <c r="AI30">
        <v>0.40600000000000003</v>
      </c>
      <c r="AJ30">
        <v>101</v>
      </c>
      <c r="AK30">
        <v>8.02</v>
      </c>
      <c r="AL30">
        <v>24</v>
      </c>
      <c r="AM30">
        <v>128.1</v>
      </c>
      <c r="AN30">
        <v>-72.400000000000006</v>
      </c>
    </row>
    <row r="31" spans="1:40" x14ac:dyDescent="0.2">
      <c r="A31" s="2">
        <v>42793</v>
      </c>
      <c r="B31">
        <v>30</v>
      </c>
      <c r="C31" t="s">
        <v>60</v>
      </c>
      <c r="D31">
        <v>100</v>
      </c>
      <c r="E31">
        <v>8.82</v>
      </c>
      <c r="F31">
        <v>0.36199999999999999</v>
      </c>
      <c r="G31">
        <v>0.59199999999999997</v>
      </c>
      <c r="H31">
        <v>99</v>
      </c>
      <c r="I31">
        <v>8.01</v>
      </c>
      <c r="J31">
        <v>23.8</v>
      </c>
      <c r="K31">
        <v>141.6</v>
      </c>
      <c r="L31" s="2">
        <v>42794</v>
      </c>
      <c r="M31">
        <v>100</v>
      </c>
      <c r="N31">
        <v>0.53900000000000003</v>
      </c>
      <c r="O31">
        <v>98</v>
      </c>
      <c r="P31">
        <v>7.88</v>
      </c>
      <c r="Q31" t="s">
        <v>5</v>
      </c>
      <c r="R31" t="s">
        <v>5</v>
      </c>
      <c r="S31" s="2">
        <v>42795</v>
      </c>
      <c r="T31">
        <v>100</v>
      </c>
      <c r="U31">
        <v>0.51500000000000001</v>
      </c>
      <c r="V31">
        <v>100</v>
      </c>
      <c r="W31">
        <v>8</v>
      </c>
      <c r="X31">
        <v>25.8</v>
      </c>
      <c r="Y31" t="s">
        <v>5</v>
      </c>
      <c r="Z31" s="2">
        <v>42796</v>
      </c>
      <c r="AA31">
        <v>100</v>
      </c>
      <c r="AB31">
        <v>0.53600000000000003</v>
      </c>
      <c r="AC31">
        <v>101</v>
      </c>
      <c r="AD31">
        <v>7.99</v>
      </c>
      <c r="AE31">
        <v>24.4</v>
      </c>
      <c r="AF31" t="s">
        <v>5</v>
      </c>
      <c r="AG31" s="2">
        <v>42797</v>
      </c>
      <c r="AH31">
        <v>100</v>
      </c>
      <c r="AI31">
        <v>0.55700000000000005</v>
      </c>
      <c r="AJ31">
        <v>103</v>
      </c>
      <c r="AK31">
        <v>8.02</v>
      </c>
      <c r="AL31">
        <v>24.8</v>
      </c>
      <c r="AM31">
        <v>93.3</v>
      </c>
      <c r="AN31">
        <v>-48.3</v>
      </c>
    </row>
    <row r="32" spans="1:40" x14ac:dyDescent="0.2">
      <c r="A32" s="2">
        <v>42793</v>
      </c>
      <c r="B32">
        <v>31</v>
      </c>
      <c r="C32" t="s">
        <v>60</v>
      </c>
      <c r="D32">
        <v>90</v>
      </c>
      <c r="E32">
        <v>8.82</v>
      </c>
      <c r="F32">
        <v>0.36199999999999999</v>
      </c>
      <c r="G32">
        <v>0.66200000000000003</v>
      </c>
      <c r="H32">
        <v>90</v>
      </c>
      <c r="I32">
        <v>8.02</v>
      </c>
      <c r="J32">
        <v>23.9</v>
      </c>
      <c r="K32">
        <v>213.7</v>
      </c>
      <c r="L32" s="2">
        <v>42794</v>
      </c>
      <c r="M32">
        <v>90</v>
      </c>
      <c r="N32">
        <v>0.63</v>
      </c>
      <c r="O32">
        <v>91</v>
      </c>
      <c r="P32">
        <v>7.96</v>
      </c>
      <c r="Q32" t="s">
        <v>5</v>
      </c>
      <c r="R32" t="s">
        <v>5</v>
      </c>
      <c r="S32" s="2">
        <v>42795</v>
      </c>
      <c r="T32">
        <v>90</v>
      </c>
      <c r="U32">
        <v>0.55100000000000005</v>
      </c>
      <c r="V32">
        <v>92</v>
      </c>
      <c r="W32">
        <v>8.02</v>
      </c>
      <c r="X32">
        <v>23.9</v>
      </c>
      <c r="Y32" t="s">
        <v>5</v>
      </c>
      <c r="Z32" s="2">
        <v>42796</v>
      </c>
      <c r="AA32">
        <v>90</v>
      </c>
      <c r="AB32">
        <v>0.63300000000000001</v>
      </c>
      <c r="AC32">
        <v>89</v>
      </c>
      <c r="AD32">
        <v>8.0399999999999991</v>
      </c>
      <c r="AE32">
        <v>22.9</v>
      </c>
      <c r="AF32" t="s">
        <v>5</v>
      </c>
      <c r="AG32" s="2">
        <v>42797</v>
      </c>
      <c r="AH32">
        <v>90</v>
      </c>
      <c r="AI32">
        <v>0.65500000000000003</v>
      </c>
      <c r="AJ32">
        <v>91</v>
      </c>
      <c r="AK32">
        <v>8.0500000000000007</v>
      </c>
      <c r="AL32">
        <v>23.6</v>
      </c>
      <c r="AM32">
        <v>188.1</v>
      </c>
      <c r="AN32">
        <v>-25.599999999999994</v>
      </c>
    </row>
    <row r="33" spans="1:40" x14ac:dyDescent="0.2">
      <c r="A33" s="2">
        <v>42793</v>
      </c>
      <c r="B33">
        <v>32</v>
      </c>
      <c r="C33" t="s">
        <v>60</v>
      </c>
      <c r="D33">
        <v>90</v>
      </c>
      <c r="E33">
        <v>8.82</v>
      </c>
      <c r="F33">
        <v>0.36199999999999999</v>
      </c>
      <c r="G33">
        <v>0.61</v>
      </c>
      <c r="H33">
        <v>90</v>
      </c>
      <c r="I33">
        <v>8.0399999999999991</v>
      </c>
      <c r="J33">
        <v>23.8</v>
      </c>
      <c r="K33">
        <v>122.3</v>
      </c>
      <c r="L33" s="2">
        <v>42794</v>
      </c>
      <c r="M33">
        <v>90</v>
      </c>
      <c r="N33">
        <v>0.68500000000000005</v>
      </c>
      <c r="O33">
        <v>86</v>
      </c>
      <c r="P33">
        <v>7.92</v>
      </c>
      <c r="Q33" t="s">
        <v>5</v>
      </c>
      <c r="R33" t="s">
        <v>5</v>
      </c>
      <c r="S33" s="2">
        <v>42795</v>
      </c>
      <c r="T33">
        <v>90</v>
      </c>
      <c r="U33">
        <v>0.62</v>
      </c>
      <c r="V33">
        <v>92</v>
      </c>
      <c r="W33">
        <v>8</v>
      </c>
      <c r="X33">
        <v>26.1</v>
      </c>
      <c r="Y33" t="s">
        <v>5</v>
      </c>
      <c r="Z33" s="2">
        <v>42796</v>
      </c>
      <c r="AA33">
        <v>90</v>
      </c>
      <c r="AB33">
        <v>0.60799999999999998</v>
      </c>
      <c r="AC33">
        <v>88</v>
      </c>
      <c r="AD33">
        <v>7.98</v>
      </c>
      <c r="AE33">
        <v>24.7</v>
      </c>
      <c r="AF33" t="s">
        <v>5</v>
      </c>
      <c r="AG33" s="2">
        <v>42797</v>
      </c>
      <c r="AH33">
        <v>90</v>
      </c>
      <c r="AI33">
        <v>0.623</v>
      </c>
      <c r="AJ33">
        <v>90</v>
      </c>
      <c r="AK33">
        <v>8.0299999999999994</v>
      </c>
      <c r="AL33">
        <v>25.2</v>
      </c>
      <c r="AM33">
        <v>116.8</v>
      </c>
      <c r="AN33">
        <v>-5.5</v>
      </c>
    </row>
    <row r="34" spans="1:40" x14ac:dyDescent="0.2">
      <c r="A34" s="2">
        <v>42793</v>
      </c>
      <c r="B34">
        <v>33</v>
      </c>
      <c r="C34" t="s">
        <v>60</v>
      </c>
      <c r="D34">
        <v>90</v>
      </c>
      <c r="E34">
        <v>8.82</v>
      </c>
      <c r="F34">
        <v>0.36199999999999999</v>
      </c>
      <c r="G34">
        <v>0.66600000000000004</v>
      </c>
      <c r="H34">
        <v>90</v>
      </c>
      <c r="I34">
        <v>8.0299999999999994</v>
      </c>
      <c r="J34">
        <v>23.7</v>
      </c>
      <c r="K34">
        <v>225</v>
      </c>
      <c r="L34" s="2">
        <v>42794</v>
      </c>
      <c r="M34">
        <v>90</v>
      </c>
      <c r="N34">
        <v>0.64900000000000002</v>
      </c>
      <c r="O34">
        <v>91</v>
      </c>
      <c r="P34">
        <v>7.97</v>
      </c>
      <c r="Q34" t="s">
        <v>5</v>
      </c>
      <c r="R34" t="s">
        <v>5</v>
      </c>
      <c r="S34" s="2">
        <v>42795</v>
      </c>
      <c r="T34">
        <v>90</v>
      </c>
      <c r="U34">
        <v>0.67</v>
      </c>
      <c r="V34">
        <v>91</v>
      </c>
      <c r="W34">
        <v>8.0500000000000007</v>
      </c>
      <c r="X34">
        <v>24.2</v>
      </c>
      <c r="Y34" t="s">
        <v>5</v>
      </c>
      <c r="Z34" s="2">
        <v>42796</v>
      </c>
      <c r="AA34">
        <v>90</v>
      </c>
      <c r="AB34">
        <v>0.63100000000000001</v>
      </c>
      <c r="AC34">
        <v>90</v>
      </c>
      <c r="AD34">
        <v>8.0299999999999994</v>
      </c>
      <c r="AE34">
        <v>22.7</v>
      </c>
      <c r="AF34" t="s">
        <v>5</v>
      </c>
      <c r="AG34" s="2">
        <v>42797</v>
      </c>
      <c r="AH34">
        <v>90</v>
      </c>
      <c r="AI34">
        <v>0.64</v>
      </c>
      <c r="AJ34">
        <v>92</v>
      </c>
      <c r="AK34">
        <v>8.0399999999999991</v>
      </c>
      <c r="AL34">
        <v>23.8</v>
      </c>
      <c r="AM34">
        <v>194.5</v>
      </c>
      <c r="AN34">
        <v>-30.5</v>
      </c>
    </row>
    <row r="35" spans="1:40" x14ac:dyDescent="0.2">
      <c r="A35" s="2">
        <v>42793</v>
      </c>
      <c r="B35">
        <v>34</v>
      </c>
      <c r="C35" t="s">
        <v>60</v>
      </c>
      <c r="D35">
        <v>90</v>
      </c>
      <c r="E35">
        <v>8.82</v>
      </c>
      <c r="F35">
        <v>0.36199999999999999</v>
      </c>
      <c r="G35">
        <v>0.66600000000000004</v>
      </c>
      <c r="H35">
        <v>90</v>
      </c>
      <c r="I35">
        <v>8.01</v>
      </c>
      <c r="J35">
        <v>23.7</v>
      </c>
      <c r="K35">
        <v>162.30000000000001</v>
      </c>
      <c r="L35" s="2">
        <v>42794</v>
      </c>
      <c r="M35">
        <v>90</v>
      </c>
      <c r="N35">
        <v>0.55300000000000005</v>
      </c>
      <c r="O35">
        <v>89</v>
      </c>
      <c r="P35">
        <v>7.92</v>
      </c>
      <c r="Q35" t="s">
        <v>5</v>
      </c>
      <c r="R35" t="s">
        <v>5</v>
      </c>
      <c r="S35" s="2">
        <v>42795</v>
      </c>
      <c r="T35">
        <v>90</v>
      </c>
      <c r="U35">
        <v>0.63500000000000001</v>
      </c>
      <c r="V35">
        <v>92</v>
      </c>
      <c r="W35">
        <v>7.97</v>
      </c>
      <c r="X35">
        <v>26</v>
      </c>
      <c r="Y35" t="s">
        <v>5</v>
      </c>
      <c r="Z35" s="2">
        <v>42796</v>
      </c>
      <c r="AA35">
        <v>90</v>
      </c>
      <c r="AB35">
        <v>0.59099999999999997</v>
      </c>
      <c r="AC35">
        <v>89</v>
      </c>
      <c r="AD35">
        <v>7.83</v>
      </c>
      <c r="AE35">
        <v>24.5</v>
      </c>
      <c r="AF35" t="s">
        <v>5</v>
      </c>
      <c r="AG35" s="2">
        <v>42797</v>
      </c>
      <c r="AH35">
        <v>90</v>
      </c>
      <c r="AI35">
        <v>0.63400000000000001</v>
      </c>
      <c r="AJ35">
        <v>92</v>
      </c>
      <c r="AK35">
        <v>7.88</v>
      </c>
      <c r="AL35">
        <v>25.5</v>
      </c>
      <c r="AM35">
        <v>81.2</v>
      </c>
      <c r="AN35">
        <v>-81.100000000000009</v>
      </c>
    </row>
    <row r="36" spans="1:40" x14ac:dyDescent="0.2">
      <c r="A36" s="2">
        <v>42793</v>
      </c>
      <c r="B36">
        <v>35</v>
      </c>
      <c r="C36" t="s">
        <v>60</v>
      </c>
      <c r="D36">
        <v>90</v>
      </c>
      <c r="E36">
        <v>8.82</v>
      </c>
      <c r="F36">
        <v>0.36199999999999999</v>
      </c>
      <c r="G36">
        <v>0.58399999999999996</v>
      </c>
      <c r="H36">
        <v>90</v>
      </c>
      <c r="I36">
        <v>8.02</v>
      </c>
      <c r="J36">
        <v>23.7</v>
      </c>
      <c r="K36">
        <v>182.6</v>
      </c>
      <c r="L36" s="2">
        <v>42794</v>
      </c>
      <c r="M36">
        <v>90</v>
      </c>
      <c r="N36">
        <v>0.59599999999999997</v>
      </c>
      <c r="O36">
        <v>90</v>
      </c>
      <c r="P36">
        <v>7.92</v>
      </c>
      <c r="Q36" t="s">
        <v>5</v>
      </c>
      <c r="R36" t="s">
        <v>5</v>
      </c>
      <c r="S36" s="2">
        <v>42795</v>
      </c>
      <c r="T36">
        <v>90</v>
      </c>
      <c r="U36">
        <v>0.58599999999999997</v>
      </c>
      <c r="V36">
        <v>92</v>
      </c>
      <c r="W36">
        <v>8.06</v>
      </c>
      <c r="X36">
        <v>25.8</v>
      </c>
      <c r="Y36" t="s">
        <v>5</v>
      </c>
      <c r="Z36" s="2">
        <v>42796</v>
      </c>
      <c r="AA36">
        <v>90</v>
      </c>
      <c r="AB36">
        <v>0.55800000000000005</v>
      </c>
      <c r="AC36">
        <v>89</v>
      </c>
      <c r="AD36">
        <v>8.0500000000000007</v>
      </c>
      <c r="AE36">
        <v>24.1</v>
      </c>
      <c r="AF36" t="s">
        <v>5</v>
      </c>
      <c r="AG36" s="2">
        <v>42797</v>
      </c>
      <c r="AH36">
        <v>90</v>
      </c>
      <c r="AI36">
        <v>0.61299999999999999</v>
      </c>
      <c r="AJ36">
        <v>90</v>
      </c>
      <c r="AK36">
        <v>8.0500000000000007</v>
      </c>
      <c r="AL36">
        <v>24.8</v>
      </c>
      <c r="AM36">
        <v>156.4</v>
      </c>
      <c r="AN36">
        <v>-26.199999999999989</v>
      </c>
    </row>
    <row r="37" spans="1:40" x14ac:dyDescent="0.2">
      <c r="A37" s="2">
        <v>42793</v>
      </c>
      <c r="B37">
        <v>36</v>
      </c>
      <c r="C37" t="s">
        <v>60</v>
      </c>
      <c r="D37">
        <v>80</v>
      </c>
      <c r="E37">
        <v>8.82</v>
      </c>
      <c r="F37">
        <v>0.36199999999999999</v>
      </c>
      <c r="G37">
        <v>0.66900000000000004</v>
      </c>
      <c r="H37">
        <v>80</v>
      </c>
      <c r="I37">
        <v>8.0500000000000007</v>
      </c>
      <c r="J37">
        <v>24</v>
      </c>
      <c r="K37">
        <v>187.4</v>
      </c>
      <c r="L37" s="2">
        <v>42794</v>
      </c>
      <c r="M37">
        <v>80</v>
      </c>
      <c r="N37">
        <v>0.67900000000000005</v>
      </c>
      <c r="O37">
        <v>78</v>
      </c>
      <c r="P37">
        <v>7.91</v>
      </c>
      <c r="Q37" t="s">
        <v>5</v>
      </c>
      <c r="R37" t="s">
        <v>5</v>
      </c>
      <c r="S37" s="2">
        <v>42795</v>
      </c>
      <c r="T37">
        <v>80</v>
      </c>
      <c r="U37">
        <v>0.72</v>
      </c>
      <c r="V37">
        <v>81</v>
      </c>
      <c r="W37">
        <v>8.01</v>
      </c>
      <c r="X37">
        <v>25.8</v>
      </c>
      <c r="Y37" t="s">
        <v>5</v>
      </c>
      <c r="Z37" s="2">
        <v>42796</v>
      </c>
      <c r="AA37">
        <v>80</v>
      </c>
      <c r="AB37">
        <v>0.67400000000000004</v>
      </c>
      <c r="AC37">
        <v>80</v>
      </c>
      <c r="AD37">
        <v>8.01</v>
      </c>
      <c r="AE37">
        <v>24.5</v>
      </c>
      <c r="AF37" t="s">
        <v>5</v>
      </c>
      <c r="AG37" s="2">
        <v>42797</v>
      </c>
      <c r="AH37">
        <v>80</v>
      </c>
      <c r="AI37">
        <v>0.71199999999999997</v>
      </c>
      <c r="AJ37">
        <v>82</v>
      </c>
      <c r="AK37">
        <v>8.06</v>
      </c>
      <c r="AL37">
        <v>25</v>
      </c>
      <c r="AM37">
        <v>190.5</v>
      </c>
      <c r="AN37">
        <v>3.0999999999999943</v>
      </c>
    </row>
    <row r="38" spans="1:40" x14ac:dyDescent="0.2">
      <c r="A38" s="2">
        <v>42793</v>
      </c>
      <c r="B38">
        <v>37</v>
      </c>
      <c r="C38" t="s">
        <v>60</v>
      </c>
      <c r="D38">
        <v>80</v>
      </c>
      <c r="E38">
        <v>8.82</v>
      </c>
      <c r="F38">
        <v>0.36199999999999999</v>
      </c>
      <c r="G38">
        <v>0.629</v>
      </c>
      <c r="H38">
        <v>80</v>
      </c>
      <c r="I38">
        <v>8.0500000000000007</v>
      </c>
      <c r="J38">
        <v>23.9</v>
      </c>
      <c r="K38">
        <v>105.7</v>
      </c>
      <c r="L38" s="2">
        <v>42794</v>
      </c>
      <c r="M38">
        <v>80</v>
      </c>
      <c r="N38">
        <v>0.69099999999999995</v>
      </c>
      <c r="O38">
        <v>80</v>
      </c>
      <c r="P38">
        <v>7.92</v>
      </c>
      <c r="Q38" t="s">
        <v>5</v>
      </c>
      <c r="R38" t="s">
        <v>5</v>
      </c>
      <c r="S38" s="2">
        <v>42795</v>
      </c>
      <c r="T38">
        <v>80</v>
      </c>
      <c r="U38">
        <v>0.63800000000000001</v>
      </c>
      <c r="V38">
        <v>80</v>
      </c>
      <c r="W38">
        <v>8.07</v>
      </c>
      <c r="X38">
        <v>25.1</v>
      </c>
      <c r="Y38" t="s">
        <v>5</v>
      </c>
      <c r="Z38" s="2">
        <v>42796</v>
      </c>
      <c r="AA38">
        <v>80</v>
      </c>
      <c r="AB38">
        <v>0.69699999999999995</v>
      </c>
      <c r="AC38">
        <v>79</v>
      </c>
      <c r="AD38">
        <v>8.08</v>
      </c>
      <c r="AE38">
        <v>23.2</v>
      </c>
      <c r="AF38" t="s">
        <v>5</v>
      </c>
      <c r="AG38" s="2">
        <v>42797</v>
      </c>
      <c r="AH38">
        <v>80</v>
      </c>
      <c r="AI38">
        <v>0.71599999999999997</v>
      </c>
      <c r="AJ38">
        <v>82</v>
      </c>
      <c r="AK38">
        <v>8.14</v>
      </c>
      <c r="AL38">
        <v>24.5</v>
      </c>
      <c r="AM38">
        <v>190.5</v>
      </c>
      <c r="AN38">
        <v>84.8</v>
      </c>
    </row>
    <row r="39" spans="1:40" x14ac:dyDescent="0.2">
      <c r="A39" s="2">
        <v>42793</v>
      </c>
      <c r="B39">
        <v>38</v>
      </c>
      <c r="C39" t="s">
        <v>60</v>
      </c>
      <c r="D39">
        <v>80</v>
      </c>
      <c r="E39">
        <v>8.82</v>
      </c>
      <c r="F39">
        <v>0.36199999999999999</v>
      </c>
      <c r="G39">
        <v>0.65500000000000003</v>
      </c>
      <c r="H39">
        <v>80</v>
      </c>
      <c r="I39">
        <v>8.06</v>
      </c>
      <c r="J39">
        <v>23.9</v>
      </c>
      <c r="K39">
        <v>161.4</v>
      </c>
      <c r="L39" s="2">
        <v>42794</v>
      </c>
      <c r="M39">
        <v>80</v>
      </c>
      <c r="N39">
        <v>0.63600000000000001</v>
      </c>
      <c r="O39">
        <v>80</v>
      </c>
      <c r="P39">
        <v>7.85</v>
      </c>
      <c r="Q39" t="s">
        <v>5</v>
      </c>
      <c r="R39" t="s">
        <v>5</v>
      </c>
      <c r="S39" s="2">
        <v>42795</v>
      </c>
      <c r="T39">
        <v>80</v>
      </c>
      <c r="U39">
        <v>0.70899999999999996</v>
      </c>
      <c r="V39">
        <v>80</v>
      </c>
      <c r="W39">
        <v>7.94</v>
      </c>
      <c r="X39">
        <v>25.6</v>
      </c>
      <c r="Y39" t="s">
        <v>5</v>
      </c>
      <c r="Z39" s="2">
        <v>42796</v>
      </c>
      <c r="AA39">
        <v>80</v>
      </c>
      <c r="AB39">
        <v>0.65300000000000002</v>
      </c>
      <c r="AC39">
        <v>79</v>
      </c>
      <c r="AD39">
        <v>8.0399999999999991</v>
      </c>
      <c r="AE39">
        <v>24.3</v>
      </c>
      <c r="AF39" t="s">
        <v>5</v>
      </c>
      <c r="AG39" s="2">
        <v>42797</v>
      </c>
      <c r="AH39">
        <v>80</v>
      </c>
      <c r="AI39">
        <v>0.65900000000000003</v>
      </c>
      <c r="AJ39">
        <v>80</v>
      </c>
      <c r="AK39">
        <v>8.07</v>
      </c>
      <c r="AL39">
        <v>24.9</v>
      </c>
      <c r="AM39">
        <v>161.6</v>
      </c>
      <c r="AN39">
        <v>0.19999999999998863</v>
      </c>
    </row>
    <row r="40" spans="1:40" x14ac:dyDescent="0.2">
      <c r="A40" s="2">
        <v>42793</v>
      </c>
      <c r="B40">
        <v>39</v>
      </c>
      <c r="C40" t="s">
        <v>60</v>
      </c>
      <c r="D40">
        <v>80</v>
      </c>
      <c r="E40">
        <v>8.82</v>
      </c>
      <c r="F40">
        <v>0.36199999999999999</v>
      </c>
      <c r="G40">
        <v>0.61399999999999999</v>
      </c>
      <c r="H40">
        <v>80</v>
      </c>
      <c r="I40">
        <v>8.0500000000000007</v>
      </c>
      <c r="J40">
        <v>23.9</v>
      </c>
      <c r="K40">
        <v>120.8</v>
      </c>
      <c r="L40" s="2">
        <v>42794</v>
      </c>
      <c r="M40">
        <v>80</v>
      </c>
      <c r="N40">
        <v>0.64400000000000002</v>
      </c>
      <c r="O40">
        <v>83</v>
      </c>
      <c r="P40">
        <v>7.96</v>
      </c>
      <c r="Q40" t="s">
        <v>5</v>
      </c>
      <c r="R40" t="s">
        <v>5</v>
      </c>
      <c r="S40" s="2">
        <v>42795</v>
      </c>
      <c r="T40">
        <v>80</v>
      </c>
      <c r="U40">
        <v>0.70899999999999996</v>
      </c>
      <c r="V40">
        <v>82</v>
      </c>
      <c r="W40">
        <v>8.08</v>
      </c>
      <c r="X40">
        <v>23.8</v>
      </c>
      <c r="Y40" t="s">
        <v>5</v>
      </c>
      <c r="Z40" s="2">
        <v>42796</v>
      </c>
      <c r="AA40">
        <v>80</v>
      </c>
      <c r="AB40">
        <v>0.65</v>
      </c>
      <c r="AC40">
        <v>81</v>
      </c>
      <c r="AD40">
        <v>8.06</v>
      </c>
      <c r="AE40">
        <v>22.4</v>
      </c>
      <c r="AF40" t="s">
        <v>5</v>
      </c>
      <c r="AG40" s="2">
        <v>42797</v>
      </c>
      <c r="AH40">
        <v>80</v>
      </c>
      <c r="AI40">
        <v>0.71099999999999997</v>
      </c>
      <c r="AJ40">
        <v>82</v>
      </c>
      <c r="AK40">
        <v>8.11</v>
      </c>
      <c r="AL40">
        <v>23.5</v>
      </c>
      <c r="AM40">
        <v>121.3</v>
      </c>
      <c r="AN40">
        <v>0.5</v>
      </c>
    </row>
    <row r="41" spans="1:40" x14ac:dyDescent="0.2">
      <c r="A41" s="2">
        <v>42793</v>
      </c>
      <c r="B41">
        <v>40</v>
      </c>
      <c r="C41" t="s">
        <v>60</v>
      </c>
      <c r="D41">
        <v>80</v>
      </c>
      <c r="E41">
        <v>8.82</v>
      </c>
      <c r="F41">
        <v>0.36199999999999999</v>
      </c>
      <c r="G41">
        <v>0.69699999999999995</v>
      </c>
      <c r="H41">
        <v>80</v>
      </c>
      <c r="I41">
        <v>8.0500000000000007</v>
      </c>
      <c r="J41">
        <v>23.8</v>
      </c>
      <c r="K41">
        <v>205.8</v>
      </c>
      <c r="L41" s="2">
        <v>42794</v>
      </c>
      <c r="M41">
        <v>80</v>
      </c>
      <c r="N41">
        <v>0.66800000000000004</v>
      </c>
      <c r="O41">
        <v>79</v>
      </c>
      <c r="P41">
        <v>7.85</v>
      </c>
      <c r="Q41" t="s">
        <v>5</v>
      </c>
      <c r="R41" t="s">
        <v>5</v>
      </c>
      <c r="S41" s="2">
        <v>42795</v>
      </c>
      <c r="T41">
        <v>80</v>
      </c>
      <c r="U41">
        <v>0.70299999999999996</v>
      </c>
      <c r="V41">
        <v>81</v>
      </c>
      <c r="W41">
        <v>8.0299999999999994</v>
      </c>
      <c r="X41">
        <v>26</v>
      </c>
      <c r="Y41" t="s">
        <v>5</v>
      </c>
      <c r="Z41" s="2">
        <v>42796</v>
      </c>
      <c r="AA41">
        <v>80</v>
      </c>
      <c r="AB41">
        <v>0.70499999999999996</v>
      </c>
      <c r="AC41">
        <v>80</v>
      </c>
      <c r="AD41">
        <v>8.0299999999999994</v>
      </c>
      <c r="AE41">
        <v>24.6</v>
      </c>
      <c r="AF41" t="s">
        <v>5</v>
      </c>
      <c r="AG41" s="2">
        <v>42797</v>
      </c>
      <c r="AH41">
        <v>80</v>
      </c>
      <c r="AI41">
        <v>0.72499999999999998</v>
      </c>
      <c r="AJ41">
        <v>82</v>
      </c>
      <c r="AK41">
        <v>8.07</v>
      </c>
      <c r="AL41">
        <v>25.1</v>
      </c>
      <c r="AM41">
        <v>164.7</v>
      </c>
      <c r="AN41">
        <v>-41.100000000000023</v>
      </c>
    </row>
    <row r="42" spans="1:40" x14ac:dyDescent="0.2">
      <c r="A42" s="2">
        <v>42793</v>
      </c>
      <c r="B42">
        <v>41</v>
      </c>
      <c r="C42" t="s">
        <v>60</v>
      </c>
      <c r="D42">
        <v>70</v>
      </c>
      <c r="E42">
        <v>8.82</v>
      </c>
      <c r="F42">
        <v>0.36199999999999999</v>
      </c>
      <c r="G42">
        <v>0.66700000000000004</v>
      </c>
      <c r="H42">
        <v>71</v>
      </c>
      <c r="I42">
        <v>8.1</v>
      </c>
      <c r="J42">
        <v>23.7</v>
      </c>
      <c r="K42">
        <v>167.9</v>
      </c>
      <c r="L42" s="2">
        <v>42794</v>
      </c>
      <c r="M42">
        <v>70</v>
      </c>
      <c r="N42">
        <v>0.71899999999999997</v>
      </c>
      <c r="O42">
        <v>73</v>
      </c>
      <c r="P42">
        <v>7.98</v>
      </c>
      <c r="Q42" t="s">
        <v>5</v>
      </c>
      <c r="R42" t="s">
        <v>5</v>
      </c>
      <c r="S42" s="2">
        <v>42795</v>
      </c>
      <c r="T42">
        <v>70</v>
      </c>
      <c r="U42">
        <v>0.70399999999999996</v>
      </c>
      <c r="V42">
        <v>73</v>
      </c>
      <c r="W42">
        <v>8.07</v>
      </c>
      <c r="X42">
        <v>23.9</v>
      </c>
      <c r="Y42" t="s">
        <v>5</v>
      </c>
      <c r="Z42" s="2">
        <v>42796</v>
      </c>
      <c r="AA42">
        <v>70</v>
      </c>
      <c r="AB42">
        <v>0.64600000000000002</v>
      </c>
      <c r="AC42">
        <v>73</v>
      </c>
      <c r="AD42">
        <v>8.06</v>
      </c>
      <c r="AE42">
        <v>22.8</v>
      </c>
      <c r="AF42" t="s">
        <v>5</v>
      </c>
      <c r="AG42" s="2">
        <v>42797</v>
      </c>
      <c r="AH42">
        <v>70</v>
      </c>
      <c r="AI42">
        <v>0.68500000000000005</v>
      </c>
      <c r="AJ42">
        <v>76</v>
      </c>
      <c r="AK42">
        <v>8.1199999999999992</v>
      </c>
      <c r="AL42">
        <v>23.6</v>
      </c>
      <c r="AM42">
        <v>178.9</v>
      </c>
      <c r="AN42">
        <v>11</v>
      </c>
    </row>
    <row r="43" spans="1:40" x14ac:dyDescent="0.2">
      <c r="A43" s="2">
        <v>42793</v>
      </c>
      <c r="B43">
        <v>42</v>
      </c>
      <c r="C43" t="s">
        <v>60</v>
      </c>
      <c r="D43">
        <v>70</v>
      </c>
      <c r="E43">
        <v>8.82</v>
      </c>
      <c r="F43">
        <v>0.36199999999999999</v>
      </c>
      <c r="G43">
        <v>0.68200000000000005</v>
      </c>
      <c r="H43">
        <v>71</v>
      </c>
      <c r="I43">
        <v>8.09</v>
      </c>
      <c r="J43">
        <v>23.6</v>
      </c>
      <c r="K43">
        <v>203.5</v>
      </c>
      <c r="L43" s="2">
        <v>42794</v>
      </c>
      <c r="M43">
        <v>70</v>
      </c>
      <c r="N43">
        <v>0.66600000000000004</v>
      </c>
      <c r="O43">
        <v>72</v>
      </c>
      <c r="P43">
        <v>7.99</v>
      </c>
      <c r="Q43" t="s">
        <v>5</v>
      </c>
      <c r="R43" t="s">
        <v>5</v>
      </c>
      <c r="S43" s="2">
        <v>42795</v>
      </c>
      <c r="T43">
        <v>70</v>
      </c>
      <c r="U43">
        <v>0.68600000000000005</v>
      </c>
      <c r="V43">
        <v>73</v>
      </c>
      <c r="W43">
        <v>8.08</v>
      </c>
      <c r="X43">
        <v>24.2</v>
      </c>
      <c r="Y43" t="s">
        <v>5</v>
      </c>
      <c r="Z43" s="2">
        <v>42796</v>
      </c>
      <c r="AA43">
        <v>70</v>
      </c>
      <c r="AB43">
        <v>0.68</v>
      </c>
      <c r="AC43">
        <v>73</v>
      </c>
      <c r="AD43">
        <v>8.08</v>
      </c>
      <c r="AE43">
        <v>22.6</v>
      </c>
      <c r="AF43" t="s">
        <v>5</v>
      </c>
      <c r="AG43" s="2">
        <v>42797</v>
      </c>
      <c r="AH43">
        <v>70</v>
      </c>
      <c r="AI43">
        <v>0.71499999999999997</v>
      </c>
      <c r="AJ43">
        <v>76</v>
      </c>
      <c r="AK43">
        <v>8.07</v>
      </c>
      <c r="AL43">
        <v>23.6</v>
      </c>
      <c r="AM43">
        <v>172.5</v>
      </c>
      <c r="AN43">
        <v>-31</v>
      </c>
    </row>
    <row r="44" spans="1:40" x14ac:dyDescent="0.2">
      <c r="A44" s="2">
        <v>42793</v>
      </c>
      <c r="B44">
        <v>43</v>
      </c>
      <c r="C44" t="s">
        <v>60</v>
      </c>
      <c r="D44">
        <v>70</v>
      </c>
      <c r="E44">
        <v>8.82</v>
      </c>
      <c r="F44">
        <v>0.36199999999999999</v>
      </c>
      <c r="G44">
        <v>0.65800000000000003</v>
      </c>
      <c r="H44">
        <v>71</v>
      </c>
      <c r="I44">
        <v>8.09</v>
      </c>
      <c r="J44">
        <v>23.5</v>
      </c>
      <c r="K44">
        <v>249</v>
      </c>
      <c r="L44" s="2">
        <v>42794</v>
      </c>
      <c r="M44">
        <v>70</v>
      </c>
      <c r="N44">
        <v>0.72299999999999998</v>
      </c>
      <c r="O44">
        <v>73</v>
      </c>
      <c r="P44">
        <v>7.97</v>
      </c>
      <c r="Q44" t="s">
        <v>5</v>
      </c>
      <c r="R44" t="s">
        <v>5</v>
      </c>
      <c r="S44" s="2">
        <v>42795</v>
      </c>
      <c r="T44">
        <v>70</v>
      </c>
      <c r="U44">
        <v>0.72699999999999998</v>
      </c>
      <c r="V44">
        <v>74</v>
      </c>
      <c r="W44">
        <v>8.1</v>
      </c>
      <c r="X44">
        <v>25.4</v>
      </c>
      <c r="Y44" t="s">
        <v>5</v>
      </c>
      <c r="Z44" s="2">
        <v>42796</v>
      </c>
      <c r="AA44">
        <v>70</v>
      </c>
      <c r="AB44">
        <v>0.71799999999999997</v>
      </c>
      <c r="AC44">
        <v>72</v>
      </c>
      <c r="AD44">
        <v>8.1199999999999992</v>
      </c>
      <c r="AE44">
        <v>24.1</v>
      </c>
      <c r="AF44" t="s">
        <v>5</v>
      </c>
      <c r="AG44" s="2">
        <v>42797</v>
      </c>
      <c r="AH44">
        <v>70</v>
      </c>
      <c r="AI44">
        <v>0.72199999999999998</v>
      </c>
      <c r="AJ44">
        <v>73</v>
      </c>
      <c r="AK44">
        <v>8.24</v>
      </c>
      <c r="AL44">
        <v>24.6</v>
      </c>
      <c r="AM44">
        <v>249.1</v>
      </c>
      <c r="AN44">
        <v>9.9999999999994316E-2</v>
      </c>
    </row>
    <row r="45" spans="1:40" x14ac:dyDescent="0.2">
      <c r="A45" s="2">
        <v>42793</v>
      </c>
      <c r="B45">
        <v>44</v>
      </c>
      <c r="C45" t="s">
        <v>60</v>
      </c>
      <c r="D45">
        <v>70</v>
      </c>
      <c r="E45">
        <v>8.82</v>
      </c>
      <c r="F45">
        <v>0.36199999999999999</v>
      </c>
      <c r="G45">
        <v>0.70599999999999996</v>
      </c>
      <c r="H45">
        <v>71</v>
      </c>
      <c r="I45">
        <v>8.11</v>
      </c>
      <c r="J45">
        <v>23.6</v>
      </c>
      <c r="K45">
        <v>212.5</v>
      </c>
      <c r="L45" s="2">
        <v>42794</v>
      </c>
      <c r="M45">
        <v>70</v>
      </c>
      <c r="N45">
        <v>0.71</v>
      </c>
      <c r="O45">
        <v>71</v>
      </c>
      <c r="P45">
        <v>7.91</v>
      </c>
      <c r="Q45" t="s">
        <v>5</v>
      </c>
      <c r="R45" t="s">
        <v>5</v>
      </c>
      <c r="S45" s="2">
        <v>42795</v>
      </c>
      <c r="T45">
        <v>70</v>
      </c>
      <c r="U45">
        <v>0.66500000000000004</v>
      </c>
      <c r="V45">
        <v>70</v>
      </c>
      <c r="W45">
        <v>8.02</v>
      </c>
      <c r="X45">
        <v>26.5</v>
      </c>
      <c r="Y45" t="s">
        <v>5</v>
      </c>
      <c r="Z45" s="2">
        <v>42796</v>
      </c>
      <c r="AA45">
        <v>70</v>
      </c>
      <c r="AB45">
        <v>0.70399999999999996</v>
      </c>
      <c r="AC45">
        <v>71</v>
      </c>
      <c r="AD45">
        <v>8.0500000000000007</v>
      </c>
      <c r="AE45">
        <v>25</v>
      </c>
      <c r="AF45" t="s">
        <v>5</v>
      </c>
      <c r="AG45" s="2">
        <v>42797</v>
      </c>
      <c r="AH45">
        <v>70</v>
      </c>
      <c r="AI45">
        <v>0.68200000000000005</v>
      </c>
      <c r="AJ45">
        <v>74</v>
      </c>
      <c r="AK45">
        <v>8.09</v>
      </c>
      <c r="AL45">
        <v>26.1</v>
      </c>
      <c r="AM45">
        <v>190</v>
      </c>
      <c r="AN45">
        <v>-22.5</v>
      </c>
    </row>
    <row r="46" spans="1:40" x14ac:dyDescent="0.2">
      <c r="A46" s="2">
        <v>42793</v>
      </c>
      <c r="B46">
        <v>45</v>
      </c>
      <c r="C46" t="s">
        <v>60</v>
      </c>
      <c r="D46">
        <v>70</v>
      </c>
      <c r="E46">
        <v>8.82</v>
      </c>
      <c r="F46">
        <v>0.36199999999999999</v>
      </c>
      <c r="G46">
        <v>0.64200000000000002</v>
      </c>
      <c r="H46">
        <v>71</v>
      </c>
      <c r="I46">
        <v>8.09</v>
      </c>
      <c r="J46">
        <v>23.7</v>
      </c>
      <c r="K46">
        <v>166.4</v>
      </c>
      <c r="L46" s="2">
        <v>42794</v>
      </c>
      <c r="M46">
        <v>70</v>
      </c>
      <c r="N46">
        <v>0.70899999999999996</v>
      </c>
      <c r="O46">
        <v>71</v>
      </c>
      <c r="P46">
        <v>8.01</v>
      </c>
      <c r="Q46" t="s">
        <v>5</v>
      </c>
      <c r="R46" t="s">
        <v>5</v>
      </c>
      <c r="S46" s="2">
        <v>42795</v>
      </c>
      <c r="T46">
        <v>70</v>
      </c>
      <c r="U46">
        <v>0.72799999999999998</v>
      </c>
      <c r="V46">
        <v>73</v>
      </c>
      <c r="W46">
        <v>8.09</v>
      </c>
      <c r="X46">
        <v>23.8</v>
      </c>
      <c r="Y46" t="s">
        <v>5</v>
      </c>
      <c r="Z46" s="2">
        <v>42796</v>
      </c>
      <c r="AA46">
        <v>70</v>
      </c>
      <c r="AB46">
        <v>0.71499999999999997</v>
      </c>
      <c r="AC46">
        <v>73</v>
      </c>
      <c r="AD46">
        <v>8.2200000000000006</v>
      </c>
      <c r="AE46">
        <v>22.5</v>
      </c>
      <c r="AF46" t="s">
        <v>5</v>
      </c>
      <c r="AG46" s="2">
        <v>42797</v>
      </c>
      <c r="AH46">
        <v>70</v>
      </c>
      <c r="AI46">
        <v>0.72499999999999998</v>
      </c>
      <c r="AJ46">
        <v>75</v>
      </c>
      <c r="AK46">
        <v>8.25</v>
      </c>
      <c r="AL46">
        <v>23.7</v>
      </c>
      <c r="AM46">
        <v>266.7</v>
      </c>
      <c r="AN46">
        <v>100.29999999999998</v>
      </c>
    </row>
    <row r="47" spans="1:40" x14ac:dyDescent="0.2">
      <c r="A47" s="2">
        <v>42793</v>
      </c>
      <c r="B47">
        <v>46</v>
      </c>
      <c r="C47" t="s">
        <v>60</v>
      </c>
      <c r="D47">
        <v>60</v>
      </c>
      <c r="E47">
        <v>8.82</v>
      </c>
      <c r="F47">
        <v>0.36199999999999999</v>
      </c>
      <c r="G47">
        <v>0.67300000000000004</v>
      </c>
      <c r="H47">
        <v>59</v>
      </c>
      <c r="I47">
        <v>8.1300000000000008</v>
      </c>
      <c r="J47">
        <v>23.6</v>
      </c>
      <c r="K47">
        <v>169.3</v>
      </c>
      <c r="L47" s="2">
        <v>42794</v>
      </c>
      <c r="M47">
        <v>60</v>
      </c>
      <c r="N47">
        <v>0.70899999999999996</v>
      </c>
      <c r="O47">
        <v>63</v>
      </c>
      <c r="P47">
        <v>7.92</v>
      </c>
      <c r="Q47" t="s">
        <v>5</v>
      </c>
      <c r="R47" t="s">
        <v>5</v>
      </c>
      <c r="S47" s="2">
        <v>42795</v>
      </c>
      <c r="T47">
        <v>60</v>
      </c>
      <c r="U47">
        <v>0.67300000000000004</v>
      </c>
      <c r="V47">
        <v>60</v>
      </c>
      <c r="W47">
        <v>8.08</v>
      </c>
      <c r="X47">
        <v>25.6</v>
      </c>
      <c r="Y47" t="s">
        <v>5</v>
      </c>
      <c r="Z47" s="2">
        <v>42796</v>
      </c>
      <c r="AA47">
        <v>60</v>
      </c>
      <c r="AB47">
        <v>0.65600000000000003</v>
      </c>
      <c r="AC47">
        <v>59</v>
      </c>
      <c r="AD47">
        <v>8.06</v>
      </c>
      <c r="AE47">
        <v>23.7</v>
      </c>
      <c r="AF47" t="s">
        <v>5</v>
      </c>
      <c r="AG47" s="2">
        <v>42797</v>
      </c>
      <c r="AH47">
        <v>60</v>
      </c>
      <c r="AI47">
        <v>0.74</v>
      </c>
      <c r="AJ47">
        <v>61</v>
      </c>
      <c r="AK47">
        <v>8.1199999999999992</v>
      </c>
      <c r="AL47">
        <v>24.2</v>
      </c>
      <c r="AM47">
        <v>196</v>
      </c>
      <c r="AN47">
        <v>26.699999999999989</v>
      </c>
    </row>
    <row r="48" spans="1:40" x14ac:dyDescent="0.2">
      <c r="A48" s="2">
        <v>42793</v>
      </c>
      <c r="B48">
        <v>47</v>
      </c>
      <c r="C48" t="s">
        <v>60</v>
      </c>
      <c r="D48">
        <v>60</v>
      </c>
      <c r="E48">
        <v>8.82</v>
      </c>
      <c r="F48">
        <v>0.36199999999999999</v>
      </c>
      <c r="G48">
        <v>0.70199999999999996</v>
      </c>
      <c r="H48">
        <v>59</v>
      </c>
      <c r="I48">
        <v>8.1199999999999992</v>
      </c>
      <c r="J48">
        <v>23.7</v>
      </c>
      <c r="K48">
        <v>237.8</v>
      </c>
      <c r="L48" s="2">
        <v>42794</v>
      </c>
      <c r="M48">
        <v>60</v>
      </c>
      <c r="N48">
        <v>0.72799999999999998</v>
      </c>
      <c r="O48">
        <v>61</v>
      </c>
      <c r="P48">
        <v>8.01</v>
      </c>
      <c r="Q48" t="s">
        <v>5</v>
      </c>
      <c r="R48" t="s">
        <v>5</v>
      </c>
      <c r="S48" s="2">
        <v>42795</v>
      </c>
      <c r="T48">
        <v>60</v>
      </c>
      <c r="U48">
        <v>0.70599999999999996</v>
      </c>
      <c r="V48">
        <v>61</v>
      </c>
      <c r="W48">
        <v>8.1199999999999992</v>
      </c>
      <c r="X48">
        <v>25.7</v>
      </c>
      <c r="Y48" t="s">
        <v>5</v>
      </c>
      <c r="Z48" s="2">
        <v>42796</v>
      </c>
      <c r="AA48">
        <v>60</v>
      </c>
      <c r="AB48">
        <v>0.71499999999999997</v>
      </c>
      <c r="AC48">
        <v>59</v>
      </c>
      <c r="AD48">
        <v>8.24</v>
      </c>
      <c r="AE48">
        <v>24.3</v>
      </c>
      <c r="AF48" t="s">
        <v>5</v>
      </c>
      <c r="AG48" s="2">
        <v>42797</v>
      </c>
      <c r="AH48">
        <v>60</v>
      </c>
      <c r="AI48">
        <v>0.70099999999999996</v>
      </c>
      <c r="AJ48">
        <v>61</v>
      </c>
      <c r="AK48">
        <v>8.4</v>
      </c>
      <c r="AL48">
        <v>24.8</v>
      </c>
      <c r="AM48">
        <v>268.8</v>
      </c>
      <c r="AN48">
        <v>31</v>
      </c>
    </row>
    <row r="49" spans="1:40" x14ac:dyDescent="0.2">
      <c r="A49" s="2">
        <v>42793</v>
      </c>
      <c r="B49">
        <v>48</v>
      </c>
      <c r="C49" t="s">
        <v>60</v>
      </c>
      <c r="D49">
        <v>60</v>
      </c>
      <c r="E49">
        <v>8.82</v>
      </c>
      <c r="F49">
        <v>0.36199999999999999</v>
      </c>
      <c r="G49">
        <v>0.64500000000000002</v>
      </c>
      <c r="H49">
        <v>59</v>
      </c>
      <c r="I49">
        <v>8.1300000000000008</v>
      </c>
      <c r="J49">
        <v>23.8</v>
      </c>
      <c r="K49">
        <v>136.19999999999999</v>
      </c>
      <c r="L49" s="2">
        <v>42794</v>
      </c>
      <c r="M49">
        <v>60</v>
      </c>
      <c r="N49">
        <v>0.72199999999999998</v>
      </c>
      <c r="O49">
        <v>61</v>
      </c>
      <c r="P49">
        <v>8.08</v>
      </c>
      <c r="Q49" t="s">
        <v>5</v>
      </c>
      <c r="R49" t="s">
        <v>5</v>
      </c>
      <c r="S49" s="2">
        <v>42795</v>
      </c>
      <c r="T49">
        <v>60</v>
      </c>
      <c r="U49">
        <v>0.73099999999999998</v>
      </c>
      <c r="V49">
        <v>61</v>
      </c>
      <c r="W49">
        <v>8.19</v>
      </c>
      <c r="X49">
        <v>25.8</v>
      </c>
      <c r="Y49" t="s">
        <v>5</v>
      </c>
      <c r="Z49" s="2">
        <v>42796</v>
      </c>
      <c r="AA49">
        <v>60</v>
      </c>
      <c r="AB49">
        <v>0.73499999999999999</v>
      </c>
      <c r="AC49">
        <v>59</v>
      </c>
      <c r="AD49">
        <v>8.3000000000000007</v>
      </c>
      <c r="AE49">
        <v>24.5</v>
      </c>
      <c r="AF49" t="s">
        <v>5</v>
      </c>
      <c r="AG49" s="2">
        <v>42797</v>
      </c>
      <c r="AH49">
        <v>60</v>
      </c>
      <c r="AI49">
        <v>0.71499999999999997</v>
      </c>
      <c r="AJ49">
        <v>61</v>
      </c>
      <c r="AK49">
        <v>8.6300000000000008</v>
      </c>
      <c r="AL49">
        <v>24.9</v>
      </c>
      <c r="AM49">
        <v>330.2</v>
      </c>
      <c r="AN49">
        <v>194</v>
      </c>
    </row>
    <row r="50" spans="1:40" x14ac:dyDescent="0.2">
      <c r="A50" s="2">
        <v>42793</v>
      </c>
      <c r="B50">
        <v>49</v>
      </c>
      <c r="C50" t="s">
        <v>60</v>
      </c>
      <c r="D50">
        <v>60</v>
      </c>
      <c r="E50">
        <v>8.82</v>
      </c>
      <c r="F50">
        <v>0.36199999999999999</v>
      </c>
      <c r="G50">
        <v>0.72499999999999998</v>
      </c>
      <c r="H50">
        <v>59</v>
      </c>
      <c r="I50">
        <v>8.1199999999999992</v>
      </c>
      <c r="J50">
        <v>23.8</v>
      </c>
      <c r="K50">
        <v>210.3</v>
      </c>
      <c r="L50" s="2">
        <v>42794</v>
      </c>
      <c r="M50">
        <v>60</v>
      </c>
      <c r="N50">
        <v>0.72799999999999998</v>
      </c>
      <c r="O50">
        <v>60</v>
      </c>
      <c r="P50">
        <v>8.02</v>
      </c>
      <c r="Q50" t="s">
        <v>5</v>
      </c>
      <c r="R50" t="s">
        <v>5</v>
      </c>
      <c r="S50" s="2">
        <v>42795</v>
      </c>
      <c r="T50">
        <v>60</v>
      </c>
      <c r="U50">
        <v>0.73199999999999998</v>
      </c>
      <c r="V50">
        <v>61</v>
      </c>
      <c r="W50">
        <v>8.15</v>
      </c>
      <c r="X50">
        <v>24.2</v>
      </c>
      <c r="Y50" t="s">
        <v>5</v>
      </c>
      <c r="Z50" s="2">
        <v>42796</v>
      </c>
      <c r="AA50">
        <v>60</v>
      </c>
      <c r="AB50">
        <v>0.72399999999999998</v>
      </c>
      <c r="AC50">
        <v>60</v>
      </c>
      <c r="AD50">
        <v>8.17</v>
      </c>
      <c r="AE50">
        <v>22.9</v>
      </c>
      <c r="AF50" t="s">
        <v>5</v>
      </c>
      <c r="AG50" s="2">
        <v>42797</v>
      </c>
      <c r="AH50">
        <v>60</v>
      </c>
      <c r="AI50">
        <v>0.73099999999999998</v>
      </c>
      <c r="AJ50">
        <v>61</v>
      </c>
      <c r="AK50">
        <v>8.58</v>
      </c>
      <c r="AL50">
        <v>24</v>
      </c>
      <c r="AM50">
        <v>300.10000000000002</v>
      </c>
      <c r="AN50">
        <v>89.800000000000011</v>
      </c>
    </row>
    <row r="51" spans="1:40" x14ac:dyDescent="0.2">
      <c r="A51" s="2">
        <v>42793</v>
      </c>
      <c r="B51">
        <v>50</v>
      </c>
      <c r="C51" t="s">
        <v>60</v>
      </c>
      <c r="D51">
        <v>60</v>
      </c>
      <c r="E51">
        <v>8.82</v>
      </c>
      <c r="F51">
        <v>0.36199999999999999</v>
      </c>
      <c r="G51">
        <v>0.63100000000000001</v>
      </c>
      <c r="H51">
        <v>59</v>
      </c>
      <c r="I51">
        <v>8.1199999999999992</v>
      </c>
      <c r="J51">
        <v>23.8</v>
      </c>
      <c r="K51">
        <v>166.1</v>
      </c>
      <c r="L51" s="2">
        <v>42794</v>
      </c>
      <c r="M51">
        <v>60</v>
      </c>
      <c r="N51">
        <v>0.68200000000000005</v>
      </c>
      <c r="O51">
        <v>61</v>
      </c>
      <c r="P51">
        <v>8.0299999999999994</v>
      </c>
      <c r="Q51" t="s">
        <v>5</v>
      </c>
      <c r="R51" t="s">
        <v>5</v>
      </c>
      <c r="S51" s="2">
        <v>42795</v>
      </c>
      <c r="T51">
        <v>60</v>
      </c>
      <c r="U51">
        <v>0.69599999999999995</v>
      </c>
      <c r="V51">
        <v>62</v>
      </c>
      <c r="W51">
        <v>8.1199999999999992</v>
      </c>
      <c r="X51">
        <v>26.2</v>
      </c>
      <c r="Y51" t="s">
        <v>5</v>
      </c>
      <c r="Z51" s="2">
        <v>42796</v>
      </c>
      <c r="AA51">
        <v>60</v>
      </c>
      <c r="AB51">
        <v>0.72299999999999998</v>
      </c>
      <c r="AC51">
        <v>59</v>
      </c>
      <c r="AD51">
        <v>8.14</v>
      </c>
      <c r="AE51">
        <v>24.3</v>
      </c>
      <c r="AF51" t="s">
        <v>5</v>
      </c>
      <c r="AG51" s="2">
        <v>42797</v>
      </c>
      <c r="AH51">
        <v>60</v>
      </c>
      <c r="AI51">
        <v>0.70599999999999996</v>
      </c>
      <c r="AJ51">
        <v>61</v>
      </c>
      <c r="AK51">
        <v>8.2899999999999991</v>
      </c>
      <c r="AL51">
        <v>25.2</v>
      </c>
      <c r="AM51">
        <v>201.2</v>
      </c>
      <c r="AN51">
        <v>35.099999999999994</v>
      </c>
    </row>
    <row r="52" spans="1:40" x14ac:dyDescent="0.2">
      <c r="A52" s="2">
        <v>42793</v>
      </c>
      <c r="B52">
        <v>51</v>
      </c>
      <c r="C52" t="s">
        <v>60</v>
      </c>
      <c r="D52">
        <v>50</v>
      </c>
      <c r="E52">
        <v>8.82</v>
      </c>
      <c r="F52">
        <v>0.36199999999999999</v>
      </c>
      <c r="G52">
        <v>0.64600000000000002</v>
      </c>
      <c r="H52">
        <v>48</v>
      </c>
      <c r="I52">
        <v>8.19</v>
      </c>
      <c r="J52">
        <v>23.7</v>
      </c>
      <c r="K52">
        <v>126.1</v>
      </c>
      <c r="L52" s="2">
        <v>42794</v>
      </c>
      <c r="M52">
        <v>50</v>
      </c>
      <c r="N52">
        <v>0.73699999999999999</v>
      </c>
      <c r="O52">
        <v>47</v>
      </c>
      <c r="P52">
        <v>7.91</v>
      </c>
      <c r="Q52" t="s">
        <v>5</v>
      </c>
      <c r="R52" t="s">
        <v>5</v>
      </c>
      <c r="S52" s="2">
        <v>42795</v>
      </c>
      <c r="T52">
        <v>50</v>
      </c>
      <c r="U52">
        <v>0.73499999999999999</v>
      </c>
      <c r="V52">
        <v>48</v>
      </c>
      <c r="W52">
        <v>8.1300000000000008</v>
      </c>
      <c r="X52">
        <v>26.9</v>
      </c>
      <c r="Y52" t="s">
        <v>5</v>
      </c>
      <c r="Z52" s="2">
        <v>42796</v>
      </c>
      <c r="AA52">
        <v>50</v>
      </c>
      <c r="AB52">
        <v>0.72799999999999998</v>
      </c>
      <c r="AC52">
        <v>54</v>
      </c>
      <c r="AD52">
        <v>8.09</v>
      </c>
      <c r="AE52">
        <v>25</v>
      </c>
      <c r="AF52" t="s">
        <v>5</v>
      </c>
      <c r="AG52" s="2">
        <v>42797</v>
      </c>
      <c r="AH52">
        <v>50</v>
      </c>
      <c r="AI52">
        <v>0.68200000000000005</v>
      </c>
      <c r="AJ52">
        <v>56</v>
      </c>
      <c r="AK52">
        <v>8.15</v>
      </c>
      <c r="AL52">
        <v>25.9</v>
      </c>
      <c r="AM52">
        <v>145.69999999999999</v>
      </c>
      <c r="AN52">
        <v>19.599999999999994</v>
      </c>
    </row>
    <row r="53" spans="1:40" x14ac:dyDescent="0.2">
      <c r="A53" s="2">
        <v>42793</v>
      </c>
      <c r="B53">
        <v>52</v>
      </c>
      <c r="C53" t="s">
        <v>60</v>
      </c>
      <c r="D53">
        <v>50</v>
      </c>
      <c r="E53">
        <v>8.82</v>
      </c>
      <c r="F53">
        <v>0.36199999999999999</v>
      </c>
      <c r="G53">
        <v>0.7</v>
      </c>
      <c r="H53">
        <v>48</v>
      </c>
      <c r="I53">
        <v>8.18</v>
      </c>
      <c r="J53">
        <v>23.7</v>
      </c>
      <c r="K53">
        <v>189.8</v>
      </c>
      <c r="L53" s="2">
        <v>42794</v>
      </c>
      <c r="M53">
        <v>50</v>
      </c>
      <c r="N53">
        <v>0.73899999999999999</v>
      </c>
      <c r="O53">
        <v>48</v>
      </c>
      <c r="P53">
        <v>8.02</v>
      </c>
      <c r="Q53" t="s">
        <v>5</v>
      </c>
      <c r="R53" t="s">
        <v>5</v>
      </c>
      <c r="S53" s="2">
        <v>42795</v>
      </c>
      <c r="T53">
        <v>50</v>
      </c>
      <c r="U53">
        <v>0.749</v>
      </c>
      <c r="V53">
        <v>50</v>
      </c>
      <c r="W53">
        <v>8.18</v>
      </c>
      <c r="X53">
        <v>26.7</v>
      </c>
      <c r="Y53" t="s">
        <v>5</v>
      </c>
      <c r="Z53" s="2">
        <v>42796</v>
      </c>
      <c r="AA53">
        <v>50</v>
      </c>
      <c r="AB53">
        <v>0.745</v>
      </c>
      <c r="AC53">
        <v>53</v>
      </c>
      <c r="AD53">
        <v>8.09</v>
      </c>
      <c r="AE53">
        <v>25</v>
      </c>
      <c r="AF53" t="s">
        <v>5</v>
      </c>
      <c r="AG53" s="2">
        <v>42797</v>
      </c>
      <c r="AH53">
        <v>50</v>
      </c>
      <c r="AI53">
        <v>0.746</v>
      </c>
      <c r="AJ53">
        <v>56</v>
      </c>
      <c r="AK53">
        <v>8.23</v>
      </c>
      <c r="AL53">
        <v>25.8</v>
      </c>
      <c r="AM53">
        <v>265.8</v>
      </c>
      <c r="AN53">
        <v>76</v>
      </c>
    </row>
    <row r="54" spans="1:40" x14ac:dyDescent="0.2">
      <c r="A54" s="2">
        <v>42793</v>
      </c>
      <c r="B54">
        <v>53</v>
      </c>
      <c r="C54" t="s">
        <v>60</v>
      </c>
      <c r="D54">
        <v>50</v>
      </c>
      <c r="E54">
        <v>8.82</v>
      </c>
      <c r="F54">
        <v>0.36199999999999999</v>
      </c>
      <c r="G54">
        <v>0.70799999999999996</v>
      </c>
      <c r="H54">
        <v>48</v>
      </c>
      <c r="I54">
        <v>8.16</v>
      </c>
      <c r="J54">
        <v>23.7</v>
      </c>
      <c r="K54">
        <v>146.1</v>
      </c>
      <c r="L54" s="2">
        <v>42794</v>
      </c>
      <c r="M54">
        <v>50</v>
      </c>
      <c r="N54">
        <v>0.72799999999999998</v>
      </c>
      <c r="O54">
        <v>48</v>
      </c>
      <c r="P54">
        <v>8.01</v>
      </c>
      <c r="Q54" t="s">
        <v>5</v>
      </c>
      <c r="R54" t="s">
        <v>5</v>
      </c>
      <c r="S54" s="2">
        <v>42795</v>
      </c>
      <c r="T54">
        <v>50</v>
      </c>
      <c r="U54">
        <v>0.73499999999999999</v>
      </c>
      <c r="V54">
        <v>48</v>
      </c>
      <c r="W54">
        <v>8.16</v>
      </c>
      <c r="X54">
        <v>25.8</v>
      </c>
      <c r="Y54" t="s">
        <v>5</v>
      </c>
      <c r="Z54" s="2">
        <v>42796</v>
      </c>
      <c r="AA54">
        <v>50</v>
      </c>
      <c r="AB54">
        <v>0.69699999999999995</v>
      </c>
      <c r="AC54">
        <v>53</v>
      </c>
      <c r="AD54">
        <v>8.16</v>
      </c>
      <c r="AE54">
        <v>24.2</v>
      </c>
      <c r="AF54" t="s">
        <v>5</v>
      </c>
      <c r="AG54" s="2">
        <v>42797</v>
      </c>
      <c r="AH54">
        <v>50</v>
      </c>
      <c r="AI54">
        <v>0.71799999999999997</v>
      </c>
      <c r="AJ54">
        <v>55</v>
      </c>
      <c r="AK54">
        <v>8.27</v>
      </c>
      <c r="AL54">
        <v>25.2</v>
      </c>
      <c r="AM54">
        <v>225.4</v>
      </c>
      <c r="AN54">
        <v>79.300000000000011</v>
      </c>
    </row>
    <row r="55" spans="1:40" x14ac:dyDescent="0.2">
      <c r="A55" s="2">
        <v>42793</v>
      </c>
      <c r="B55">
        <v>54</v>
      </c>
      <c r="C55" t="s">
        <v>60</v>
      </c>
      <c r="D55">
        <v>50</v>
      </c>
      <c r="E55">
        <v>8.82</v>
      </c>
      <c r="F55">
        <v>0.36199999999999999</v>
      </c>
      <c r="G55">
        <v>0.67900000000000005</v>
      </c>
      <c r="H55">
        <v>48</v>
      </c>
      <c r="I55">
        <v>8.17</v>
      </c>
      <c r="J55">
        <v>23.8</v>
      </c>
      <c r="K55">
        <v>190</v>
      </c>
      <c r="L55" s="2">
        <v>42794</v>
      </c>
      <c r="M55">
        <v>50</v>
      </c>
      <c r="N55">
        <v>0.70399999999999996</v>
      </c>
      <c r="O55">
        <v>48</v>
      </c>
      <c r="P55">
        <v>8.06</v>
      </c>
      <c r="Q55" t="s">
        <v>5</v>
      </c>
      <c r="R55" t="s">
        <v>5</v>
      </c>
      <c r="S55" s="2">
        <v>42795</v>
      </c>
      <c r="T55">
        <v>50</v>
      </c>
      <c r="U55">
        <v>0.73399999999999999</v>
      </c>
      <c r="V55">
        <v>49</v>
      </c>
      <c r="W55">
        <v>8.14</v>
      </c>
      <c r="X55">
        <v>23.9</v>
      </c>
      <c r="Y55" t="s">
        <v>5</v>
      </c>
      <c r="Z55" s="2">
        <v>42796</v>
      </c>
      <c r="AA55">
        <v>50</v>
      </c>
      <c r="AB55">
        <v>0.73899999999999999</v>
      </c>
      <c r="AC55">
        <v>53</v>
      </c>
      <c r="AD55">
        <v>8.19</v>
      </c>
      <c r="AE55">
        <v>22.6</v>
      </c>
      <c r="AF55" t="s">
        <v>5</v>
      </c>
      <c r="AG55" s="2">
        <v>42797</v>
      </c>
      <c r="AH55">
        <v>50</v>
      </c>
      <c r="AI55">
        <v>0.72399999999999998</v>
      </c>
      <c r="AJ55">
        <v>55</v>
      </c>
      <c r="AK55">
        <v>8.23</v>
      </c>
      <c r="AL55">
        <v>23.5</v>
      </c>
      <c r="AM55">
        <v>269.60000000000002</v>
      </c>
      <c r="AN55">
        <v>79.600000000000023</v>
      </c>
    </row>
    <row r="56" spans="1:40" x14ac:dyDescent="0.2">
      <c r="A56" s="2">
        <v>42793</v>
      </c>
      <c r="B56">
        <v>55</v>
      </c>
      <c r="C56" t="s">
        <v>60</v>
      </c>
      <c r="D56">
        <v>50</v>
      </c>
      <c r="E56">
        <v>8.82</v>
      </c>
      <c r="F56">
        <v>0.36199999999999999</v>
      </c>
      <c r="G56">
        <v>0.70499999999999996</v>
      </c>
      <c r="H56">
        <v>48</v>
      </c>
      <c r="I56">
        <v>8.17</v>
      </c>
      <c r="J56">
        <v>23.9</v>
      </c>
      <c r="K56">
        <v>142.80000000000001</v>
      </c>
      <c r="L56" s="2">
        <v>42794</v>
      </c>
      <c r="M56">
        <v>50</v>
      </c>
      <c r="N56">
        <v>0.68899999999999995</v>
      </c>
      <c r="O56">
        <v>49</v>
      </c>
      <c r="P56">
        <v>8.06</v>
      </c>
      <c r="Q56" t="s">
        <v>5</v>
      </c>
      <c r="R56" t="s">
        <v>5</v>
      </c>
      <c r="S56" s="2">
        <v>42795</v>
      </c>
      <c r="T56">
        <v>50</v>
      </c>
      <c r="U56">
        <v>0.70899999999999996</v>
      </c>
      <c r="V56">
        <v>51</v>
      </c>
      <c r="W56">
        <v>8.14</v>
      </c>
      <c r="X56">
        <v>24.1</v>
      </c>
      <c r="Y56" t="s">
        <v>5</v>
      </c>
      <c r="Z56" s="2">
        <v>42796</v>
      </c>
      <c r="AA56">
        <v>50</v>
      </c>
      <c r="AB56">
        <v>0.68400000000000005</v>
      </c>
      <c r="AC56">
        <v>55</v>
      </c>
      <c r="AD56">
        <v>7.89</v>
      </c>
      <c r="AE56">
        <v>23.2</v>
      </c>
      <c r="AF56" t="s">
        <v>5</v>
      </c>
      <c r="AG56" s="2">
        <v>42797</v>
      </c>
      <c r="AH56">
        <v>50</v>
      </c>
      <c r="AI56">
        <v>0.67800000000000005</v>
      </c>
      <c r="AJ56">
        <v>57</v>
      </c>
      <c r="AK56">
        <v>8.15</v>
      </c>
      <c r="AL56">
        <v>23.8</v>
      </c>
      <c r="AM56">
        <v>210.1</v>
      </c>
      <c r="AN56">
        <v>67.299999999999983</v>
      </c>
    </row>
    <row r="57" spans="1:40" x14ac:dyDescent="0.2">
      <c r="A57" s="2">
        <v>42793</v>
      </c>
      <c r="B57">
        <v>56</v>
      </c>
      <c r="C57" t="s">
        <v>60</v>
      </c>
      <c r="D57">
        <v>40</v>
      </c>
      <c r="E57">
        <v>8.82</v>
      </c>
      <c r="F57">
        <v>0.36199999999999999</v>
      </c>
      <c r="G57">
        <v>0.72599999999999998</v>
      </c>
      <c r="H57">
        <v>39</v>
      </c>
      <c r="I57">
        <v>8.23</v>
      </c>
      <c r="J57">
        <v>23.8</v>
      </c>
      <c r="K57">
        <v>302.2</v>
      </c>
      <c r="L57" s="2">
        <v>42794</v>
      </c>
      <c r="M57">
        <v>40</v>
      </c>
      <c r="N57">
        <v>0.751</v>
      </c>
      <c r="O57">
        <v>40</v>
      </c>
      <c r="P57">
        <v>8.1300000000000008</v>
      </c>
      <c r="Q57" t="s">
        <v>5</v>
      </c>
      <c r="R57" t="s">
        <v>5</v>
      </c>
      <c r="S57" s="2">
        <v>42795</v>
      </c>
      <c r="T57">
        <v>40</v>
      </c>
      <c r="U57">
        <v>0.75800000000000001</v>
      </c>
      <c r="V57">
        <v>42</v>
      </c>
      <c r="W57">
        <v>8.24</v>
      </c>
      <c r="X57">
        <v>24</v>
      </c>
      <c r="Y57" t="s">
        <v>5</v>
      </c>
      <c r="Z57" s="2">
        <v>42796</v>
      </c>
      <c r="AA57">
        <v>40</v>
      </c>
      <c r="AB57">
        <v>0.76800000000000002</v>
      </c>
      <c r="AC57">
        <v>41</v>
      </c>
      <c r="AD57">
        <v>8.2899999999999991</v>
      </c>
      <c r="AE57">
        <v>22.7</v>
      </c>
      <c r="AF57" t="s">
        <v>5</v>
      </c>
      <c r="AG57" s="2">
        <v>42797</v>
      </c>
      <c r="AH57">
        <v>40</v>
      </c>
      <c r="AI57">
        <v>0.77600000000000002</v>
      </c>
      <c r="AJ57">
        <v>44</v>
      </c>
      <c r="AK57">
        <v>8.4700000000000006</v>
      </c>
      <c r="AL57">
        <v>24</v>
      </c>
      <c r="AM57">
        <v>614.6</v>
      </c>
      <c r="AN57">
        <v>312.40000000000003</v>
      </c>
    </row>
    <row r="58" spans="1:40" x14ac:dyDescent="0.2">
      <c r="A58" s="2">
        <v>42793</v>
      </c>
      <c r="B58">
        <v>57</v>
      </c>
      <c r="C58" t="s">
        <v>60</v>
      </c>
      <c r="D58">
        <v>40</v>
      </c>
      <c r="E58">
        <v>8.82</v>
      </c>
      <c r="F58">
        <v>0.36199999999999999</v>
      </c>
      <c r="G58">
        <v>0.74299999999999999</v>
      </c>
      <c r="H58">
        <v>39</v>
      </c>
      <c r="I58">
        <v>8.1999999999999993</v>
      </c>
      <c r="J58">
        <v>23.7</v>
      </c>
      <c r="K58">
        <v>168.3</v>
      </c>
      <c r="L58" s="2">
        <v>42794</v>
      </c>
      <c r="M58">
        <v>40</v>
      </c>
      <c r="N58">
        <v>0.74099999999999999</v>
      </c>
      <c r="O58">
        <v>38</v>
      </c>
      <c r="P58">
        <v>7.95</v>
      </c>
      <c r="Q58" t="s">
        <v>5</v>
      </c>
      <c r="R58" t="s">
        <v>5</v>
      </c>
      <c r="S58" s="2">
        <v>42795</v>
      </c>
      <c r="T58">
        <v>40</v>
      </c>
      <c r="U58">
        <v>0.753</v>
      </c>
      <c r="V58">
        <v>39</v>
      </c>
      <c r="W58">
        <v>8.07</v>
      </c>
      <c r="X58">
        <v>26.1</v>
      </c>
      <c r="Y58" t="s">
        <v>5</v>
      </c>
      <c r="Z58" s="2">
        <v>42796</v>
      </c>
      <c r="AA58">
        <v>40</v>
      </c>
      <c r="AB58">
        <v>0.77400000000000002</v>
      </c>
      <c r="AC58">
        <v>40</v>
      </c>
      <c r="AD58">
        <v>8.27</v>
      </c>
      <c r="AE58">
        <v>24.5</v>
      </c>
      <c r="AF58" t="s">
        <v>5</v>
      </c>
      <c r="AG58" s="2">
        <v>42797</v>
      </c>
      <c r="AH58">
        <v>40</v>
      </c>
      <c r="AI58">
        <v>0.76600000000000001</v>
      </c>
      <c r="AJ58">
        <v>40</v>
      </c>
      <c r="AK58">
        <v>8.4600000000000009</v>
      </c>
      <c r="AL58">
        <v>25.4</v>
      </c>
      <c r="AM58">
        <v>540</v>
      </c>
      <c r="AN58">
        <v>371.7</v>
      </c>
    </row>
    <row r="59" spans="1:40" x14ac:dyDescent="0.2">
      <c r="A59" s="2">
        <v>42793</v>
      </c>
      <c r="B59">
        <v>58</v>
      </c>
      <c r="C59" t="s">
        <v>60</v>
      </c>
      <c r="D59">
        <v>40</v>
      </c>
      <c r="E59">
        <v>8.82</v>
      </c>
      <c r="F59">
        <v>0.36199999999999999</v>
      </c>
      <c r="G59">
        <v>0.73499999999999999</v>
      </c>
      <c r="H59">
        <v>39</v>
      </c>
      <c r="I59">
        <v>8.19</v>
      </c>
      <c r="J59">
        <v>24</v>
      </c>
      <c r="K59">
        <v>176.3</v>
      </c>
      <c r="L59" s="2">
        <v>42794</v>
      </c>
      <c r="M59">
        <v>40</v>
      </c>
      <c r="N59">
        <v>0.748</v>
      </c>
      <c r="O59">
        <v>39</v>
      </c>
      <c r="P59">
        <v>8.1300000000000008</v>
      </c>
      <c r="Q59" t="s">
        <v>5</v>
      </c>
      <c r="R59" t="s">
        <v>5</v>
      </c>
      <c r="S59" s="2">
        <v>42795</v>
      </c>
      <c r="T59">
        <v>40</v>
      </c>
      <c r="U59">
        <v>0.754</v>
      </c>
      <c r="V59">
        <v>39</v>
      </c>
      <c r="W59">
        <v>8.34</v>
      </c>
      <c r="X59">
        <v>24.1</v>
      </c>
      <c r="Y59" t="s">
        <v>5</v>
      </c>
      <c r="Z59" s="2">
        <v>42796</v>
      </c>
      <c r="AA59">
        <v>40</v>
      </c>
      <c r="AB59">
        <v>0.77700000000000002</v>
      </c>
      <c r="AC59">
        <v>40</v>
      </c>
      <c r="AD59">
        <v>8.2100000000000009</v>
      </c>
      <c r="AE59">
        <v>22.7</v>
      </c>
      <c r="AF59" t="s">
        <v>5</v>
      </c>
      <c r="AG59" s="2">
        <v>42797</v>
      </c>
      <c r="AH59">
        <v>40</v>
      </c>
      <c r="AI59">
        <v>0.77200000000000002</v>
      </c>
      <c r="AJ59">
        <v>41</v>
      </c>
      <c r="AK59">
        <v>8.24</v>
      </c>
      <c r="AL59">
        <v>23.6</v>
      </c>
      <c r="AM59">
        <v>498.2</v>
      </c>
      <c r="AN59">
        <v>321.89999999999998</v>
      </c>
    </row>
    <row r="60" spans="1:40" x14ac:dyDescent="0.2">
      <c r="A60" s="2">
        <v>42793</v>
      </c>
      <c r="B60">
        <v>59</v>
      </c>
      <c r="C60" t="s">
        <v>60</v>
      </c>
      <c r="D60">
        <v>40</v>
      </c>
      <c r="E60">
        <v>8.82</v>
      </c>
      <c r="F60">
        <v>0.36199999999999999</v>
      </c>
      <c r="G60">
        <v>0.71399999999999997</v>
      </c>
      <c r="H60">
        <v>39</v>
      </c>
      <c r="I60">
        <v>8.1999999999999993</v>
      </c>
      <c r="J60">
        <v>23.9</v>
      </c>
      <c r="K60">
        <v>321.7</v>
      </c>
      <c r="L60" s="2">
        <v>42794</v>
      </c>
      <c r="M60">
        <v>40</v>
      </c>
      <c r="N60">
        <v>0.68700000000000006</v>
      </c>
      <c r="O60">
        <v>37</v>
      </c>
      <c r="P60">
        <v>8.24</v>
      </c>
      <c r="Q60" t="s">
        <v>5</v>
      </c>
      <c r="R60" t="s">
        <v>5</v>
      </c>
      <c r="S60" s="2">
        <v>42795</v>
      </c>
      <c r="T60">
        <v>40</v>
      </c>
      <c r="U60">
        <v>0.63900000000000001</v>
      </c>
      <c r="V60">
        <v>39</v>
      </c>
      <c r="W60">
        <v>8.15</v>
      </c>
      <c r="X60">
        <v>25.6</v>
      </c>
      <c r="Y60" t="s">
        <v>5</v>
      </c>
      <c r="Z60" s="2">
        <v>42796</v>
      </c>
      <c r="AA60">
        <v>40</v>
      </c>
      <c r="AB60">
        <v>0.78300000000000003</v>
      </c>
      <c r="AC60">
        <v>39</v>
      </c>
      <c r="AD60">
        <v>8.19</v>
      </c>
      <c r="AE60">
        <v>24.3</v>
      </c>
      <c r="AF60" t="s">
        <v>5</v>
      </c>
      <c r="AG60" s="2">
        <v>42797</v>
      </c>
      <c r="AH60">
        <v>40</v>
      </c>
      <c r="AI60">
        <v>0.75600000000000001</v>
      </c>
      <c r="AJ60">
        <v>39</v>
      </c>
      <c r="AK60">
        <v>8.3699999999999992</v>
      </c>
      <c r="AL60">
        <v>24.8</v>
      </c>
      <c r="AM60">
        <v>672.6</v>
      </c>
      <c r="AN60">
        <v>350.90000000000003</v>
      </c>
    </row>
    <row r="61" spans="1:40" x14ac:dyDescent="0.2">
      <c r="A61" s="2">
        <v>42793</v>
      </c>
      <c r="B61">
        <v>60</v>
      </c>
      <c r="C61" t="s">
        <v>60</v>
      </c>
      <c r="D61">
        <v>40</v>
      </c>
      <c r="E61">
        <v>8.82</v>
      </c>
      <c r="F61">
        <v>0.36199999999999999</v>
      </c>
      <c r="G61">
        <v>0.71699999999999997</v>
      </c>
      <c r="H61">
        <v>39</v>
      </c>
      <c r="I61">
        <v>8.19</v>
      </c>
      <c r="J61">
        <v>23.8</v>
      </c>
      <c r="K61">
        <v>203</v>
      </c>
      <c r="L61" s="2">
        <v>42794</v>
      </c>
      <c r="M61">
        <v>40</v>
      </c>
      <c r="N61">
        <v>0.72599999999999998</v>
      </c>
      <c r="O61">
        <v>39</v>
      </c>
      <c r="P61">
        <v>8.15</v>
      </c>
      <c r="Q61" t="s">
        <v>5</v>
      </c>
      <c r="R61" t="s">
        <v>5</v>
      </c>
      <c r="S61" s="2">
        <v>42795</v>
      </c>
      <c r="T61">
        <v>40</v>
      </c>
      <c r="U61">
        <v>0.70799999999999996</v>
      </c>
      <c r="V61">
        <v>39</v>
      </c>
      <c r="W61">
        <v>8.2799999999999994</v>
      </c>
      <c r="X61">
        <v>24.1</v>
      </c>
      <c r="Y61" t="s">
        <v>5</v>
      </c>
      <c r="Z61" s="2">
        <v>42796</v>
      </c>
      <c r="AA61">
        <v>40</v>
      </c>
      <c r="AB61">
        <v>0.69299999999999995</v>
      </c>
      <c r="AC61">
        <v>40</v>
      </c>
      <c r="AD61">
        <v>8.2200000000000006</v>
      </c>
      <c r="AE61">
        <v>22.8</v>
      </c>
      <c r="AF61" t="s">
        <v>5</v>
      </c>
      <c r="AG61" s="2">
        <v>42797</v>
      </c>
      <c r="AH61">
        <v>40</v>
      </c>
      <c r="AI61">
        <v>0.73199999999999998</v>
      </c>
      <c r="AJ61">
        <v>41</v>
      </c>
      <c r="AK61">
        <v>8.2100000000000009</v>
      </c>
      <c r="AL61">
        <v>23.8</v>
      </c>
      <c r="AM61">
        <v>441.2</v>
      </c>
      <c r="AN61">
        <v>238.2</v>
      </c>
    </row>
    <row r="62" spans="1:40" x14ac:dyDescent="0.2">
      <c r="A62" s="2">
        <v>42793</v>
      </c>
      <c r="B62">
        <v>61</v>
      </c>
      <c r="C62" t="s">
        <v>60</v>
      </c>
      <c r="D62">
        <v>30</v>
      </c>
      <c r="E62">
        <v>8.82</v>
      </c>
      <c r="F62">
        <v>0.36199999999999999</v>
      </c>
      <c r="G62">
        <v>0.77</v>
      </c>
      <c r="H62">
        <v>28</v>
      </c>
      <c r="I62">
        <v>7.77</v>
      </c>
      <c r="J62">
        <v>23.9</v>
      </c>
      <c r="K62">
        <v>124.4</v>
      </c>
      <c r="L62" s="2">
        <v>42794</v>
      </c>
      <c r="M62">
        <v>30</v>
      </c>
      <c r="N62">
        <v>0.73299999999999998</v>
      </c>
      <c r="O62">
        <v>30</v>
      </c>
      <c r="P62">
        <v>8.1199999999999992</v>
      </c>
      <c r="Q62" t="s">
        <v>5</v>
      </c>
      <c r="R62" t="s">
        <v>5</v>
      </c>
      <c r="S62" s="2">
        <v>42795</v>
      </c>
      <c r="T62">
        <v>30</v>
      </c>
      <c r="U62">
        <v>0.71199999999999997</v>
      </c>
      <c r="V62">
        <v>31</v>
      </c>
      <c r="W62">
        <v>8.52</v>
      </c>
      <c r="X62">
        <v>23.7</v>
      </c>
      <c r="Y62" t="s">
        <v>5</v>
      </c>
      <c r="Z62" s="2">
        <v>42796</v>
      </c>
      <c r="AA62">
        <v>30</v>
      </c>
      <c r="AB62">
        <v>0.751</v>
      </c>
      <c r="AC62">
        <v>31</v>
      </c>
      <c r="AD62">
        <v>8.39</v>
      </c>
      <c r="AE62">
        <v>22.3</v>
      </c>
      <c r="AF62" t="s">
        <v>5</v>
      </c>
      <c r="AG62" s="2">
        <v>42797</v>
      </c>
      <c r="AH62">
        <v>30</v>
      </c>
      <c r="AI62">
        <v>0.70599999999999996</v>
      </c>
      <c r="AJ62">
        <v>33</v>
      </c>
      <c r="AK62">
        <v>8.85</v>
      </c>
      <c r="AL62">
        <v>23.5</v>
      </c>
      <c r="AM62">
        <v>178.2</v>
      </c>
      <c r="AN62">
        <v>53.799999999999983</v>
      </c>
    </row>
    <row r="63" spans="1:40" x14ac:dyDescent="0.2">
      <c r="A63" s="2">
        <v>42793</v>
      </c>
      <c r="B63">
        <v>62</v>
      </c>
      <c r="C63" t="s">
        <v>60</v>
      </c>
      <c r="D63">
        <v>30</v>
      </c>
      <c r="E63">
        <v>8.82</v>
      </c>
      <c r="F63">
        <v>0.36199999999999999</v>
      </c>
      <c r="G63">
        <v>0.72299999999999998</v>
      </c>
      <c r="H63">
        <v>28</v>
      </c>
      <c r="I63">
        <v>7.79</v>
      </c>
      <c r="J63">
        <v>23.9</v>
      </c>
      <c r="K63">
        <v>154.80000000000001</v>
      </c>
      <c r="L63" s="2">
        <v>42794</v>
      </c>
      <c r="M63">
        <v>30</v>
      </c>
      <c r="N63">
        <v>0.73499999999999999</v>
      </c>
      <c r="O63">
        <v>28</v>
      </c>
      <c r="P63">
        <v>8.01</v>
      </c>
      <c r="Q63" t="s">
        <v>5</v>
      </c>
      <c r="R63" t="s">
        <v>5</v>
      </c>
      <c r="S63" s="2">
        <v>42795</v>
      </c>
      <c r="T63">
        <v>30</v>
      </c>
      <c r="U63">
        <v>0.77400000000000002</v>
      </c>
      <c r="V63">
        <v>30</v>
      </c>
      <c r="W63">
        <v>8.31</v>
      </c>
      <c r="X63">
        <v>25.7</v>
      </c>
      <c r="Y63" t="s">
        <v>5</v>
      </c>
      <c r="Z63" s="2">
        <v>42796</v>
      </c>
      <c r="AA63">
        <v>30</v>
      </c>
      <c r="AB63">
        <v>0.76200000000000001</v>
      </c>
      <c r="AC63">
        <v>31</v>
      </c>
      <c r="AD63">
        <v>8.3000000000000007</v>
      </c>
      <c r="AE63">
        <v>24.4</v>
      </c>
      <c r="AF63" t="s">
        <v>5</v>
      </c>
      <c r="AG63" s="2">
        <v>42797</v>
      </c>
      <c r="AH63">
        <v>30</v>
      </c>
      <c r="AI63">
        <v>0.76800000000000002</v>
      </c>
      <c r="AJ63">
        <v>32</v>
      </c>
      <c r="AK63">
        <v>8.4</v>
      </c>
      <c r="AL63">
        <v>25.1</v>
      </c>
      <c r="AM63">
        <v>461</v>
      </c>
      <c r="AN63">
        <v>306.2</v>
      </c>
    </row>
    <row r="64" spans="1:40" x14ac:dyDescent="0.2">
      <c r="A64" s="2">
        <v>42793</v>
      </c>
      <c r="B64">
        <v>63</v>
      </c>
      <c r="C64" t="s">
        <v>60</v>
      </c>
      <c r="D64">
        <v>30</v>
      </c>
      <c r="E64">
        <v>8.82</v>
      </c>
      <c r="F64">
        <v>0.36199999999999999</v>
      </c>
      <c r="G64">
        <v>0.70799999999999996</v>
      </c>
      <c r="H64">
        <v>28</v>
      </c>
      <c r="I64">
        <v>7.79</v>
      </c>
      <c r="J64">
        <v>24</v>
      </c>
      <c r="K64">
        <v>151.9</v>
      </c>
      <c r="L64" s="2">
        <v>42794</v>
      </c>
      <c r="M64">
        <v>30</v>
      </c>
      <c r="N64">
        <v>0.72699999999999998</v>
      </c>
      <c r="O64">
        <v>31</v>
      </c>
      <c r="P64">
        <v>8.23</v>
      </c>
      <c r="Q64" t="s">
        <v>5</v>
      </c>
      <c r="R64" t="s">
        <v>5</v>
      </c>
      <c r="S64" s="2">
        <v>42795</v>
      </c>
      <c r="T64">
        <v>30</v>
      </c>
      <c r="U64">
        <v>0.76200000000000001</v>
      </c>
      <c r="V64">
        <v>30</v>
      </c>
      <c r="W64">
        <v>8.4</v>
      </c>
      <c r="X64">
        <v>23.8</v>
      </c>
      <c r="Y64" t="s">
        <v>5</v>
      </c>
      <c r="Z64" s="2">
        <v>42796</v>
      </c>
      <c r="AA64">
        <v>30</v>
      </c>
      <c r="AB64">
        <v>0.76700000000000002</v>
      </c>
      <c r="AC64">
        <v>33</v>
      </c>
      <c r="AD64">
        <v>8.43</v>
      </c>
      <c r="AE64">
        <v>22.7</v>
      </c>
      <c r="AF64" t="s">
        <v>5</v>
      </c>
      <c r="AG64" s="2">
        <v>42797</v>
      </c>
      <c r="AH64">
        <v>30</v>
      </c>
      <c r="AI64">
        <v>0.74399999999999999</v>
      </c>
      <c r="AJ64">
        <v>33</v>
      </c>
      <c r="AK64">
        <v>8.84</v>
      </c>
      <c r="AL64">
        <v>23.7</v>
      </c>
      <c r="AM64">
        <v>353.3</v>
      </c>
      <c r="AN64">
        <v>201.4</v>
      </c>
    </row>
    <row r="65" spans="1:40" x14ac:dyDescent="0.2">
      <c r="A65" s="2">
        <v>42793</v>
      </c>
      <c r="B65">
        <v>64</v>
      </c>
      <c r="C65" t="s">
        <v>60</v>
      </c>
      <c r="D65">
        <v>30</v>
      </c>
      <c r="E65">
        <v>8.82</v>
      </c>
      <c r="F65">
        <v>0.36199999999999999</v>
      </c>
      <c r="G65">
        <v>0.71299999999999997</v>
      </c>
      <c r="H65">
        <v>28</v>
      </c>
      <c r="I65">
        <v>7.79</v>
      </c>
      <c r="J65">
        <v>23.8</v>
      </c>
      <c r="K65">
        <v>221.9</v>
      </c>
      <c r="L65" s="2">
        <v>42794</v>
      </c>
      <c r="M65">
        <v>30</v>
      </c>
      <c r="N65">
        <v>0.71699999999999997</v>
      </c>
      <c r="O65">
        <v>29</v>
      </c>
      <c r="P65">
        <v>8.2799999999999994</v>
      </c>
      <c r="Q65" t="s">
        <v>5</v>
      </c>
      <c r="R65" t="s">
        <v>5</v>
      </c>
      <c r="S65" s="2">
        <v>42795</v>
      </c>
      <c r="T65">
        <v>30</v>
      </c>
      <c r="U65">
        <v>0.72599999999999998</v>
      </c>
      <c r="V65">
        <v>33</v>
      </c>
      <c r="W65">
        <v>8.41</v>
      </c>
      <c r="X65">
        <v>25.8</v>
      </c>
      <c r="Y65" t="s">
        <v>5</v>
      </c>
      <c r="Z65" s="2">
        <v>42796</v>
      </c>
      <c r="AA65">
        <v>30</v>
      </c>
      <c r="AB65">
        <v>0.73499999999999999</v>
      </c>
      <c r="AC65">
        <v>32</v>
      </c>
      <c r="AD65">
        <v>8.42</v>
      </c>
      <c r="AE65">
        <v>24.4</v>
      </c>
      <c r="AF65" t="s">
        <v>5</v>
      </c>
      <c r="AG65" s="2">
        <v>42797</v>
      </c>
      <c r="AH65">
        <v>30</v>
      </c>
      <c r="AI65">
        <v>0.69199999999999995</v>
      </c>
      <c r="AJ65">
        <v>32</v>
      </c>
      <c r="AK65">
        <v>8.5299999999999994</v>
      </c>
      <c r="AL65">
        <v>25.3</v>
      </c>
      <c r="AM65">
        <v>365.1</v>
      </c>
      <c r="AN65">
        <v>143.20000000000002</v>
      </c>
    </row>
    <row r="66" spans="1:40" x14ac:dyDescent="0.2">
      <c r="A66" s="2">
        <v>42793</v>
      </c>
      <c r="B66">
        <v>65</v>
      </c>
      <c r="C66" t="s">
        <v>60</v>
      </c>
      <c r="D66">
        <v>30</v>
      </c>
      <c r="E66">
        <v>8.82</v>
      </c>
      <c r="F66">
        <v>0.36199999999999999</v>
      </c>
      <c r="G66">
        <v>0.69299999999999995</v>
      </c>
      <c r="H66">
        <v>28</v>
      </c>
      <c r="I66">
        <v>7.78</v>
      </c>
      <c r="J66">
        <v>24</v>
      </c>
      <c r="K66">
        <v>142.19999999999999</v>
      </c>
      <c r="L66" s="2">
        <v>42794</v>
      </c>
      <c r="M66">
        <v>30</v>
      </c>
      <c r="N66">
        <v>0.752</v>
      </c>
      <c r="O66">
        <v>28</v>
      </c>
      <c r="P66">
        <v>8.2200000000000006</v>
      </c>
      <c r="Q66" t="s">
        <v>5</v>
      </c>
      <c r="R66" t="s">
        <v>5</v>
      </c>
      <c r="S66" s="2">
        <v>42795</v>
      </c>
      <c r="T66">
        <v>30</v>
      </c>
      <c r="U66">
        <v>0.75900000000000001</v>
      </c>
      <c r="V66">
        <v>30</v>
      </c>
      <c r="W66">
        <v>8.1300000000000008</v>
      </c>
      <c r="X66">
        <v>24.2</v>
      </c>
      <c r="Y66" t="s">
        <v>5</v>
      </c>
      <c r="Z66" s="2">
        <v>42796</v>
      </c>
      <c r="AA66">
        <v>30</v>
      </c>
      <c r="AB66">
        <v>0.77600000000000002</v>
      </c>
      <c r="AC66">
        <v>31</v>
      </c>
      <c r="AD66">
        <v>8.3000000000000007</v>
      </c>
      <c r="AE66">
        <v>23.1</v>
      </c>
      <c r="AF66" t="s">
        <v>5</v>
      </c>
      <c r="AG66" s="2">
        <v>42797</v>
      </c>
      <c r="AH66">
        <v>30</v>
      </c>
      <c r="AI66">
        <v>0.76700000000000002</v>
      </c>
      <c r="AJ66">
        <v>31</v>
      </c>
      <c r="AK66">
        <v>8.36</v>
      </c>
      <c r="AL66">
        <v>24.1</v>
      </c>
      <c r="AM66">
        <v>352.4</v>
      </c>
      <c r="AN66">
        <v>210.2</v>
      </c>
    </row>
    <row r="67" spans="1:40" x14ac:dyDescent="0.2">
      <c r="A67" s="2">
        <v>42793</v>
      </c>
      <c r="B67">
        <v>66</v>
      </c>
      <c r="C67" t="s">
        <v>60</v>
      </c>
      <c r="D67">
        <v>10</v>
      </c>
      <c r="E67">
        <v>8.82</v>
      </c>
      <c r="F67">
        <v>0.36199999999999999</v>
      </c>
      <c r="G67">
        <v>0.76700000000000002</v>
      </c>
      <c r="H67">
        <v>12</v>
      </c>
      <c r="I67">
        <v>7.34</v>
      </c>
      <c r="J67">
        <v>23.9</v>
      </c>
      <c r="K67">
        <v>164.8</v>
      </c>
      <c r="L67" s="2">
        <v>42794</v>
      </c>
      <c r="M67">
        <v>10</v>
      </c>
      <c r="N67">
        <v>0.76300000000000001</v>
      </c>
      <c r="O67">
        <v>13</v>
      </c>
      <c r="P67">
        <v>8.07</v>
      </c>
      <c r="Q67" t="s">
        <v>5</v>
      </c>
      <c r="R67" t="s">
        <v>5</v>
      </c>
      <c r="S67" s="2">
        <v>42795</v>
      </c>
      <c r="T67">
        <v>10</v>
      </c>
      <c r="U67">
        <v>0.77400000000000002</v>
      </c>
      <c r="V67">
        <v>19</v>
      </c>
      <c r="W67">
        <v>8.66</v>
      </c>
      <c r="X67">
        <v>25</v>
      </c>
      <c r="Y67" t="s">
        <v>5</v>
      </c>
      <c r="Z67" s="2">
        <v>42796</v>
      </c>
      <c r="AA67">
        <v>10</v>
      </c>
      <c r="AB67">
        <v>0.77200000000000002</v>
      </c>
      <c r="AC67">
        <v>12</v>
      </c>
      <c r="AD67">
        <v>8.6300000000000008</v>
      </c>
      <c r="AE67">
        <v>24.7</v>
      </c>
      <c r="AF67" t="s">
        <v>5</v>
      </c>
      <c r="AG67" s="2">
        <v>42797</v>
      </c>
      <c r="AH67">
        <v>10</v>
      </c>
      <c r="AI67">
        <v>0.76300000000000001</v>
      </c>
      <c r="AJ67">
        <v>13</v>
      </c>
      <c r="AK67">
        <v>8.7100000000000009</v>
      </c>
      <c r="AL67">
        <v>25.6</v>
      </c>
      <c r="AM67">
        <v>490.2</v>
      </c>
      <c r="AN67">
        <v>325.39999999999998</v>
      </c>
    </row>
    <row r="68" spans="1:40" x14ac:dyDescent="0.2">
      <c r="A68" s="2">
        <v>42793</v>
      </c>
      <c r="B68">
        <v>67</v>
      </c>
      <c r="C68" t="s">
        <v>60</v>
      </c>
      <c r="D68">
        <v>10</v>
      </c>
      <c r="E68">
        <v>8.82</v>
      </c>
      <c r="F68">
        <v>0.36199999999999999</v>
      </c>
      <c r="G68">
        <v>0.72499999999999998</v>
      </c>
      <c r="H68">
        <v>12</v>
      </c>
      <c r="I68">
        <v>7.33</v>
      </c>
      <c r="J68">
        <v>23.9</v>
      </c>
      <c r="K68">
        <v>150.80000000000001</v>
      </c>
      <c r="L68" s="2">
        <v>42794</v>
      </c>
      <c r="M68">
        <v>10</v>
      </c>
      <c r="N68">
        <v>0.749</v>
      </c>
      <c r="O68">
        <v>14</v>
      </c>
      <c r="P68">
        <v>8.26</v>
      </c>
      <c r="Q68" t="s">
        <v>5</v>
      </c>
      <c r="R68" t="s">
        <v>5</v>
      </c>
      <c r="S68" s="2">
        <v>42795</v>
      </c>
      <c r="T68">
        <v>10</v>
      </c>
      <c r="U68">
        <v>0.77800000000000002</v>
      </c>
      <c r="V68">
        <v>11</v>
      </c>
      <c r="W68">
        <v>8.6199999999999992</v>
      </c>
      <c r="X68">
        <v>26.2</v>
      </c>
      <c r="Y68" t="s">
        <v>5</v>
      </c>
      <c r="Z68" s="2">
        <v>42796</v>
      </c>
      <c r="AA68">
        <v>10</v>
      </c>
      <c r="AB68">
        <v>0.78200000000000003</v>
      </c>
      <c r="AC68">
        <v>11</v>
      </c>
      <c r="AD68">
        <v>8.56</v>
      </c>
      <c r="AE68">
        <v>24.5</v>
      </c>
      <c r="AF68" t="s">
        <v>5</v>
      </c>
      <c r="AG68" s="2">
        <v>42797</v>
      </c>
      <c r="AH68">
        <v>10</v>
      </c>
      <c r="AI68">
        <v>0.76900000000000002</v>
      </c>
      <c r="AJ68">
        <v>12</v>
      </c>
      <c r="AK68">
        <v>8.59</v>
      </c>
      <c r="AL68">
        <v>25.5</v>
      </c>
      <c r="AM68">
        <v>417.4</v>
      </c>
      <c r="AN68">
        <v>266.59999999999997</v>
      </c>
    </row>
    <row r="69" spans="1:40" x14ac:dyDescent="0.2">
      <c r="A69" s="2">
        <v>42793</v>
      </c>
      <c r="B69">
        <v>68</v>
      </c>
      <c r="C69" t="s">
        <v>60</v>
      </c>
      <c r="D69">
        <v>10</v>
      </c>
      <c r="E69">
        <v>8.82</v>
      </c>
      <c r="F69">
        <v>0.36199999999999999</v>
      </c>
      <c r="G69">
        <v>0.68600000000000005</v>
      </c>
      <c r="H69">
        <v>12</v>
      </c>
      <c r="I69">
        <v>7.34</v>
      </c>
      <c r="J69">
        <v>23.8</v>
      </c>
      <c r="K69">
        <v>173.6</v>
      </c>
      <c r="L69" s="2">
        <v>42794</v>
      </c>
      <c r="M69">
        <v>10</v>
      </c>
      <c r="N69">
        <v>0.76700000000000002</v>
      </c>
      <c r="O69">
        <v>11</v>
      </c>
      <c r="P69">
        <v>8.52</v>
      </c>
      <c r="Q69" t="s">
        <v>5</v>
      </c>
      <c r="R69" t="s">
        <v>5</v>
      </c>
      <c r="S69" s="2">
        <v>42795</v>
      </c>
      <c r="T69">
        <v>10</v>
      </c>
      <c r="U69">
        <v>0.76700000000000002</v>
      </c>
      <c r="V69">
        <v>11</v>
      </c>
      <c r="W69">
        <v>8.6</v>
      </c>
      <c r="X69">
        <v>25.6</v>
      </c>
      <c r="Y69" t="s">
        <v>5</v>
      </c>
      <c r="Z69" s="2">
        <v>42796</v>
      </c>
      <c r="AA69">
        <v>10</v>
      </c>
      <c r="AB69">
        <v>0.753</v>
      </c>
      <c r="AC69">
        <v>11</v>
      </c>
      <c r="AD69">
        <v>8.58</v>
      </c>
      <c r="AE69">
        <v>24.3</v>
      </c>
      <c r="AF69" t="s">
        <v>5</v>
      </c>
      <c r="AG69" s="2">
        <v>42797</v>
      </c>
      <c r="AH69">
        <v>10</v>
      </c>
      <c r="AI69">
        <v>0.76300000000000001</v>
      </c>
      <c r="AJ69">
        <v>13</v>
      </c>
      <c r="AK69">
        <v>8.6199999999999992</v>
      </c>
      <c r="AL69">
        <v>25.1</v>
      </c>
      <c r="AM69">
        <v>419.4</v>
      </c>
      <c r="AN69">
        <v>245.79999999999998</v>
      </c>
    </row>
    <row r="70" spans="1:40" x14ac:dyDescent="0.2">
      <c r="A70" s="2">
        <v>42793</v>
      </c>
      <c r="B70">
        <v>69</v>
      </c>
      <c r="C70" t="s">
        <v>60</v>
      </c>
      <c r="D70">
        <v>10</v>
      </c>
      <c r="E70">
        <v>8.82</v>
      </c>
      <c r="F70">
        <v>0.36199999999999999</v>
      </c>
      <c r="G70">
        <v>0.72199999999999998</v>
      </c>
      <c r="H70">
        <v>12</v>
      </c>
      <c r="I70">
        <v>7.39</v>
      </c>
      <c r="J70">
        <v>23.8</v>
      </c>
      <c r="K70">
        <v>179.8</v>
      </c>
      <c r="L70" s="2">
        <v>42794</v>
      </c>
      <c r="M70">
        <v>10</v>
      </c>
      <c r="N70">
        <v>0.75600000000000001</v>
      </c>
      <c r="O70">
        <v>11</v>
      </c>
      <c r="P70">
        <v>8.42</v>
      </c>
      <c r="Q70" t="s">
        <v>5</v>
      </c>
      <c r="R70" t="s">
        <v>5</v>
      </c>
      <c r="S70" s="2">
        <v>42795</v>
      </c>
      <c r="T70">
        <v>10</v>
      </c>
      <c r="U70">
        <v>0.76500000000000001</v>
      </c>
      <c r="V70">
        <v>11</v>
      </c>
      <c r="W70">
        <v>8.58</v>
      </c>
      <c r="X70">
        <v>25.7</v>
      </c>
      <c r="Y70" t="s">
        <v>5</v>
      </c>
      <c r="Z70" s="2">
        <v>42796</v>
      </c>
      <c r="AA70">
        <v>10</v>
      </c>
      <c r="AB70">
        <v>0.70899999999999996</v>
      </c>
      <c r="AC70">
        <v>11</v>
      </c>
      <c r="AD70">
        <v>8.59</v>
      </c>
      <c r="AE70">
        <v>24.2</v>
      </c>
      <c r="AF70" t="s">
        <v>5</v>
      </c>
      <c r="AG70" s="2">
        <v>42797</v>
      </c>
      <c r="AH70">
        <v>10</v>
      </c>
      <c r="AI70">
        <v>0.72699999999999998</v>
      </c>
      <c r="AJ70">
        <v>13</v>
      </c>
      <c r="AK70">
        <v>8.6</v>
      </c>
      <c r="AL70">
        <v>25.1</v>
      </c>
      <c r="AM70">
        <v>376.3</v>
      </c>
      <c r="AN70">
        <v>196.5</v>
      </c>
    </row>
    <row r="71" spans="1:40" x14ac:dyDescent="0.2">
      <c r="A71" s="2">
        <v>42793</v>
      </c>
      <c r="B71">
        <v>70</v>
      </c>
      <c r="C71" t="s">
        <v>60</v>
      </c>
      <c r="D71">
        <v>10</v>
      </c>
      <c r="E71">
        <v>8.82</v>
      </c>
      <c r="F71">
        <v>0.36199999999999999</v>
      </c>
      <c r="G71">
        <v>0.71899999999999997</v>
      </c>
      <c r="H71">
        <v>12</v>
      </c>
      <c r="I71">
        <v>7.38</v>
      </c>
      <c r="J71">
        <v>23.8</v>
      </c>
      <c r="K71">
        <v>129.1</v>
      </c>
      <c r="L71" s="2">
        <v>42794</v>
      </c>
      <c r="M71">
        <v>10</v>
      </c>
      <c r="N71">
        <v>0.69899999999999995</v>
      </c>
      <c r="O71">
        <v>12</v>
      </c>
      <c r="P71">
        <v>8.4600000000000009</v>
      </c>
      <c r="Q71" t="s">
        <v>5</v>
      </c>
      <c r="R71" t="s">
        <v>5</v>
      </c>
      <c r="S71" s="2">
        <v>42795</v>
      </c>
      <c r="T71">
        <v>10</v>
      </c>
      <c r="U71">
        <v>0.753</v>
      </c>
      <c r="V71">
        <v>11</v>
      </c>
      <c r="W71">
        <v>8.6</v>
      </c>
      <c r="X71">
        <v>25.7</v>
      </c>
      <c r="Y71" t="s">
        <v>5</v>
      </c>
      <c r="Z71" s="2">
        <v>42796</v>
      </c>
      <c r="AA71">
        <v>10</v>
      </c>
      <c r="AB71">
        <v>0.68300000000000005</v>
      </c>
      <c r="AC71">
        <v>11</v>
      </c>
      <c r="AD71">
        <v>8.5</v>
      </c>
      <c r="AE71">
        <v>24.2</v>
      </c>
      <c r="AF71" t="s">
        <v>5</v>
      </c>
      <c r="AG71" s="2">
        <v>42797</v>
      </c>
      <c r="AH71">
        <v>10</v>
      </c>
      <c r="AI71">
        <v>0.73799999999999999</v>
      </c>
      <c r="AJ71">
        <v>11</v>
      </c>
      <c r="AK71">
        <v>8.8699999999999992</v>
      </c>
      <c r="AL71">
        <v>24.6</v>
      </c>
      <c r="AM71">
        <v>293.39999999999998</v>
      </c>
      <c r="AN71">
        <v>164.29999999999998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salinity x algae data</vt:lpstr>
      <vt:lpstr>growth rate calcs</vt:lpstr>
      <vt:lpstr>replicated data</vt:lpstr>
      <vt:lpstr>'salinity x algae data'!_GoBack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</dc:creator>
  <cp:lastModifiedBy>MW</cp:lastModifiedBy>
  <dcterms:created xsi:type="dcterms:W3CDTF">2017-08-03T00:45:54Z</dcterms:created>
  <dcterms:modified xsi:type="dcterms:W3CDTF">2022-06-05T23:40:27Z</dcterms:modified>
</cp:coreProperties>
</file>