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Hawkesbury\matlab\initial_conditions_cattai\create_initial_conditions\"/>
    </mc:Choice>
  </mc:AlternateContent>
  <xr:revisionPtr revIDLastSave="0" documentId="13_ncr:1_{8023A9E7-A9C3-41F9-A7FC-19C0C7A50FDA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Mean_Initial_Condi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C21" i="1"/>
  <c r="D21" i="1"/>
  <c r="E21" i="1"/>
  <c r="F21" i="1"/>
  <c r="B21" i="1"/>
  <c r="C17" i="1"/>
  <c r="C18" i="1" s="1"/>
  <c r="D17" i="1"/>
  <c r="D18" i="1" s="1"/>
  <c r="E17" i="1"/>
  <c r="E18" i="1" s="1"/>
  <c r="F17" i="1"/>
  <c r="F18" i="1" s="1"/>
  <c r="B17" i="1"/>
  <c r="B18" i="1" s="1"/>
  <c r="D14" i="1"/>
  <c r="D19" i="1" s="1"/>
  <c r="D20" i="1" s="1"/>
  <c r="C14" i="1"/>
  <c r="C19" i="1" s="1"/>
  <c r="C20" i="1" s="1"/>
  <c r="B14" i="1"/>
  <c r="B19" i="1" s="1"/>
  <c r="B20" i="1" s="1"/>
  <c r="F14" i="1"/>
  <c r="F19" i="1" s="1"/>
  <c r="F20" i="1" s="1"/>
  <c r="E14" i="1"/>
  <c r="E19" i="1" s="1"/>
  <c r="E20" i="1" s="1"/>
</calcChain>
</file>

<file path=xl/sharedStrings.xml><?xml version="1.0" encoding="utf-8"?>
<sst xmlns="http://schemas.openxmlformats.org/spreadsheetml/2006/main" count="42" uniqueCount="36">
  <si>
    <t>Zone 3</t>
  </si>
  <si>
    <t>Zone 4</t>
  </si>
  <si>
    <t>Var</t>
  </si>
  <si>
    <t>WQ_NCS_SS1</t>
  </si>
  <si>
    <t>SAL</t>
  </si>
  <si>
    <t>TEMP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</si>
  <si>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</si>
  <si>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</si>
  <si>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</si>
  <si>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</si>
  <si>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</si>
  <si>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</si>
  <si>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</si>
  <si>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WQ_OGM_POC</t>
  </si>
  <si>
    <t>WQ_OGM_DON</t>
  </si>
  <si>
    <t>WQ_OGM_PON</t>
  </si>
  <si>
    <t>WQ_OGM_DOP</t>
  </si>
  <si>
    <t>WQ_OGM_POP</t>
  </si>
  <si>
    <t>WQ_PHY_GRN</t>
  </si>
  <si>
    <t>WQ_PHY_BGA</t>
  </si>
  <si>
    <t>WQ_PHY_FDIAT</t>
  </si>
  <si>
    <t>WQ_PHY_MDIAT</t>
  </si>
  <si>
    <t>WQ_TRC_AGE</t>
  </si>
  <si>
    <t>ECLOI</t>
  </si>
  <si>
    <t>FC</t>
  </si>
  <si>
    <t>ENT</t>
  </si>
  <si>
    <t>Zone 1</t>
  </si>
  <si>
    <t>Zone 2</t>
  </si>
  <si>
    <t>Zone 5</t>
  </si>
  <si>
    <t>TN</t>
  </si>
  <si>
    <t>TP</t>
  </si>
  <si>
    <t>TCHLA</t>
  </si>
  <si>
    <t>Level</t>
  </si>
  <si>
    <t>H</t>
  </si>
  <si>
    <t>U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</si>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</sst>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u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20" fillId="0" borderId="10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18" fillId="0" borderId="10" xfId="0" applyFont="1" applyFill="1" applyBorder="1"/>
    <xf numFmtId="0" fontId="20" fillId="0" borderId="10" xfId="0" applyFont="1" applyFill="1" applyBorder="1"/>
    <xf numFmtId="0" fontId="18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18" fillId="0" borderId="10" xfId="0" applyFont="1" applyFill="1" applyBorder="1" applyAlignment="1"/>
    <xf numFmtId="0" fontId="18" fillId="0" borderId="10" xfId="0" applyFon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workbookViewId="0">
      <selection activeCell="G5" sqref="G5"/>
    </sheetView>
  </sheetViews>
  <sheetFormatPr defaultColWidth="9" defaultRowHeight="10.5" x14ac:dyDescent="0.25"/>
  <cols>
    <col min="1" max="1" width="12.26953125" style="2" bestFit="1" customWidth="1"/>
    <col min="2" max="2" width="10.453125" style="4" bestFit="1" customWidth="1"/>
    <col min="3" max="3" width="12.81640625" style="4" bestFit="1" customWidth="1"/>
    <col min="4" max="4" width="8.81640625" style="4" bestFit="1" customWidth="1"/>
    <col min="5" max="5" width="8.7265625" style="4" customWidth="1"/>
    <col min="6" max="6" width="5.453125" style="4" bestFit="1" customWidth="1"/>
    <col min="7" max="7" width="11.1796875" style="4" customWidth="1"/>
    <col min="8" max="8" width="9.54296875" style="4" bestFit="1" customWidth="1"/>
    <col min="9" max="9" width="9" style="4"/>
    <col min="10" max="10" width="11.26953125" style="4" customWidth="1"/>
    <col min="11" max="11" width="9" style="4"/>
    <col min="12" max="12" width="11.1796875" style="4" bestFit="1" customWidth="1"/>
    <col min="13" max="16384" width="9" style="4"/>
  </cols>
  <sheetData>
    <row r="1" spans="1:15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5" x14ac:dyDescent="0.25">
      <c r="A2" s="7" t="s">
        <v>2</v>
      </c>
      <c r="B2" s="7" t="s">
        <v>26</v>
      </c>
      <c r="C2" s="7" t="s">
        <v>27</v>
      </c>
      <c r="D2" s="7" t="s">
        <v>0</v>
      </c>
      <c r="E2" s="7" t="s">
        <v>1</v>
      </c>
      <c r="F2" s="7" t="s">
        <v>28</v>
      </c>
      <c r="G2" s="5"/>
      <c r="H2" s="5"/>
      <c r="I2" s="1"/>
      <c r="J2" s="7" t="s">
        <v>2</v>
      </c>
      <c r="K2" s="7" t="s">
        <v>26</v>
      </c>
      <c r="L2" s="7" t="s">
        <v>27</v>
      </c>
      <c r="M2" s="7" t="s">
        <v>0</v>
      </c>
      <c r="N2" s="7" t="s">
        <v>1</v>
      </c>
      <c r="O2" s="7" t="s">
        <v>28</v>
      </c>
    </row>
    <row r="3" spans="1:15" x14ac:dyDescent="0.25">
      <c r="A3" s="2" t="s">
        <v>33</v>
      </c>
      <c r="B3" s="4">
        <v>1.5</v>
      </c>
      <c r="C3" s="4">
        <v>1.5</v>
      </c>
      <c r="D3" s="4">
        <v>1.5</v>
      </c>
      <c r="E3" s="4">
        <v>1.5</v>
      </c>
      <c r="F3" s="4">
        <v>1.5</v>
      </c>
      <c r="G3" s="5"/>
      <c r="H3" s="5"/>
      <c r="I3" s="1"/>
      <c r="J3" s="7" t="s">
        <v>29</v>
      </c>
      <c r="K3" s="9">
        <v>193</v>
      </c>
      <c r="L3" s="9">
        <v>221</v>
      </c>
      <c r="M3" s="9">
        <v>414</v>
      </c>
      <c r="N3" s="9">
        <v>182</v>
      </c>
      <c r="O3" s="9">
        <v>200</v>
      </c>
    </row>
    <row r="4" spans="1:15" x14ac:dyDescent="0.25">
      <c r="A4" s="2" t="s">
        <v>34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/>
      <c r="H4" s="5"/>
      <c r="I4" s="1"/>
      <c r="J4" s="7" t="s">
        <v>30</v>
      </c>
      <c r="K4" s="9">
        <v>1.8660000000000001</v>
      </c>
      <c r="L4" s="9">
        <v>1.77</v>
      </c>
      <c r="M4" s="9">
        <v>1.1399999999999999</v>
      </c>
      <c r="N4" s="9">
        <v>1.6</v>
      </c>
      <c r="O4" s="9">
        <v>1.5</v>
      </c>
    </row>
    <row r="5" spans="1:15" x14ac:dyDescent="0.25">
      <c r="A5" s="2" t="s">
        <v>35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J5" s="1" t="s">
        <v>31</v>
      </c>
      <c r="K5" s="8">
        <v>4.53</v>
      </c>
      <c r="L5" s="8">
        <v>3.48</v>
      </c>
      <c r="M5" s="8">
        <v>2</v>
      </c>
      <c r="N5" s="8">
        <v>12.9323</v>
      </c>
      <c r="O5" s="8">
        <v>2.04</v>
      </c>
    </row>
    <row r="6" spans="1:15" x14ac:dyDescent="0.25">
      <c r="A6" s="7" t="s">
        <v>4</v>
      </c>
      <c r="B6" s="6">
        <v>0.2</v>
      </c>
      <c r="C6" s="6">
        <v>0.2</v>
      </c>
      <c r="D6" s="6">
        <v>0.2</v>
      </c>
      <c r="E6" s="6">
        <v>0.2</v>
      </c>
      <c r="F6" s="6">
        <v>0.2</v>
      </c>
    </row>
    <row r="7" spans="1:15" x14ac:dyDescent="0.25">
      <c r="A7" s="7" t="s">
        <v>5</v>
      </c>
      <c r="B7" s="6">
        <v>14.5</v>
      </c>
      <c r="C7" s="6">
        <v>14.5</v>
      </c>
      <c r="D7" s="6">
        <v>14.5</v>
      </c>
      <c r="E7" s="6">
        <v>14.5</v>
      </c>
      <c r="F7" s="6">
        <v>14.5</v>
      </c>
    </row>
    <row r="8" spans="1:15" x14ac:dyDescent="0.25">
      <c r="A8" s="6" t="s">
        <v>3</v>
      </c>
      <c r="B8" s="6">
        <v>10.4</v>
      </c>
      <c r="C8" s="6">
        <v>10.4</v>
      </c>
      <c r="D8" s="6">
        <v>10.4</v>
      </c>
      <c r="E8" s="6">
        <v>10.4</v>
      </c>
      <c r="F8" s="6">
        <v>10.4</v>
      </c>
    </row>
    <row r="9" spans="1:15" x14ac:dyDescent="0.25">
      <c r="A9" s="6" t="s">
        <v>6</v>
      </c>
      <c r="B9" s="6">
        <v>251</v>
      </c>
      <c r="C9" s="6">
        <v>268</v>
      </c>
      <c r="D9" s="6">
        <v>295</v>
      </c>
      <c r="E9" s="6">
        <v>251</v>
      </c>
      <c r="F9" s="6">
        <v>285</v>
      </c>
      <c r="J9" s="1" t="s">
        <v>32</v>
      </c>
      <c r="K9" s="4">
        <v>1.5</v>
      </c>
    </row>
    <row r="10" spans="1:15" x14ac:dyDescent="0.25">
      <c r="A10" s="6" t="s">
        <v>7</v>
      </c>
      <c r="B10" s="6">
        <v>254.80430000000001</v>
      </c>
      <c r="C10" s="6">
        <v>288</v>
      </c>
      <c r="D10" s="6">
        <v>288</v>
      </c>
      <c r="E10" s="6">
        <v>254.80430000000001</v>
      </c>
      <c r="F10" s="6">
        <v>288</v>
      </c>
    </row>
    <row r="11" spans="1:15" x14ac:dyDescent="0.25">
      <c r="A11" s="6" t="s">
        <v>8</v>
      </c>
      <c r="B11" s="6">
        <v>2.5</v>
      </c>
      <c r="C11" s="6">
        <v>2.2000000000000002</v>
      </c>
      <c r="D11" s="6">
        <v>11</v>
      </c>
      <c r="E11" s="6">
        <v>3.5</v>
      </c>
      <c r="F11" s="6">
        <v>4.5999999999999996</v>
      </c>
    </row>
    <row r="12" spans="1:15" x14ac:dyDescent="0.25">
      <c r="A12" s="6" t="s">
        <v>9</v>
      </c>
      <c r="B12" s="6">
        <v>150</v>
      </c>
      <c r="C12" s="6">
        <v>179</v>
      </c>
      <c r="D12" s="6">
        <v>371</v>
      </c>
      <c r="E12" s="6">
        <v>105</v>
      </c>
      <c r="F12" s="6">
        <v>172</v>
      </c>
    </row>
    <row r="13" spans="1:15" x14ac:dyDescent="0.25">
      <c r="A13" s="6" t="s">
        <v>10</v>
      </c>
      <c r="B13" s="6">
        <v>0.7</v>
      </c>
      <c r="C13" s="6">
        <v>1.4</v>
      </c>
      <c r="D13" s="6">
        <v>0.51</v>
      </c>
      <c r="E13" s="6">
        <v>0.42299999999999999</v>
      </c>
      <c r="F13" s="6">
        <v>0.84499999999999997</v>
      </c>
    </row>
    <row r="14" spans="1:15" x14ac:dyDescent="0.25">
      <c r="A14" s="6" t="s">
        <v>11</v>
      </c>
      <c r="B14" s="6">
        <f>B13*0.1</f>
        <v>6.9999999999999993E-2</v>
      </c>
      <c r="C14" s="6">
        <f>C13*0.1</f>
        <v>0.13999999999999999</v>
      </c>
      <c r="D14" s="6">
        <f>D13*0.1</f>
        <v>5.1000000000000004E-2</v>
      </c>
      <c r="E14" s="6">
        <f>E13*0.1</f>
        <v>4.2300000000000004E-2</v>
      </c>
      <c r="F14" s="6">
        <f>F13*0.1</f>
        <v>8.4500000000000006E-2</v>
      </c>
    </row>
    <row r="15" spans="1:15" x14ac:dyDescent="0.25">
      <c r="A15" s="6" t="s">
        <v>12</v>
      </c>
      <c r="B15" s="6">
        <v>208.33333333333334</v>
      </c>
      <c r="C15" s="6">
        <v>208.33333333333334</v>
      </c>
      <c r="D15" s="6">
        <v>208.33333333333334</v>
      </c>
      <c r="E15" s="6">
        <v>208.33333333333334</v>
      </c>
      <c r="F15" s="6">
        <v>208.33333333333334</v>
      </c>
    </row>
    <row r="16" spans="1:15" ht="12" customHeight="1" x14ac:dyDescent="0.25">
      <c r="A16" s="6" t="s">
        <v>13</v>
      </c>
      <c r="B16" s="6">
        <v>208.33333333333334</v>
      </c>
      <c r="C16" s="6">
        <v>208.33333333333334</v>
      </c>
      <c r="D16" s="6">
        <v>208.33333333333334</v>
      </c>
      <c r="E16" s="6">
        <v>208.33333333333334</v>
      </c>
      <c r="F16" s="6">
        <v>208.33333333333334</v>
      </c>
    </row>
    <row r="17" spans="1:6" x14ac:dyDescent="0.25">
      <c r="A17" s="6" t="s">
        <v>14</v>
      </c>
      <c r="B17" s="6">
        <f>(K3-B11-B12)/2</f>
        <v>20.25</v>
      </c>
      <c r="C17" s="6">
        <f>(L3-C11-C12)/2</f>
        <v>19.900000000000006</v>
      </c>
      <c r="D17" s="6">
        <f>(M3-D11-D12)/2</f>
        <v>16</v>
      </c>
      <c r="E17" s="6">
        <f>(N3-E11-E12)/2</f>
        <v>36.75</v>
      </c>
      <c r="F17" s="6">
        <f>(O3-F11-F12)/2</f>
        <v>11.700000000000003</v>
      </c>
    </row>
    <row r="18" spans="1:6" x14ac:dyDescent="0.25">
      <c r="A18" s="6" t="s">
        <v>15</v>
      </c>
      <c r="B18" s="6">
        <f>B17</f>
        <v>20.25</v>
      </c>
      <c r="C18" s="6">
        <f>C17</f>
        <v>19.900000000000006</v>
      </c>
      <c r="D18" s="6">
        <f>D17</f>
        <v>16</v>
      </c>
      <c r="E18" s="6">
        <f>E17</f>
        <v>36.75</v>
      </c>
      <c r="F18" s="6">
        <f>F17</f>
        <v>11.700000000000003</v>
      </c>
    </row>
    <row r="19" spans="1:6" x14ac:dyDescent="0.25">
      <c r="A19" s="6" t="s">
        <v>16</v>
      </c>
      <c r="B19" s="6">
        <f>(K4-B13-B14)/2</f>
        <v>0.54800000000000004</v>
      </c>
      <c r="C19" s="6">
        <f>(L4-C13-C14)/2</f>
        <v>0.11500000000000006</v>
      </c>
      <c r="D19" s="6">
        <f>(M4-D13-D14)/2</f>
        <v>0.28949999999999992</v>
      </c>
      <c r="E19" s="6">
        <f>(N4-E13-E14)/2</f>
        <v>0.56735000000000002</v>
      </c>
      <c r="F19" s="6">
        <f>(O4-F13-F14)/2</f>
        <v>0.28525</v>
      </c>
    </row>
    <row r="20" spans="1:6" x14ac:dyDescent="0.25">
      <c r="A20" s="6" t="s">
        <v>17</v>
      </c>
      <c r="B20" s="6">
        <f>B19</f>
        <v>0.54800000000000004</v>
      </c>
      <c r="C20" s="6">
        <f>C19</f>
        <v>0.11500000000000006</v>
      </c>
      <c r="D20" s="6">
        <f>D19</f>
        <v>0.28949999999999992</v>
      </c>
      <c r="E20" s="6">
        <f>E19</f>
        <v>0.56735000000000002</v>
      </c>
      <c r="F20" s="6">
        <f>F19</f>
        <v>0.28525</v>
      </c>
    </row>
    <row r="21" spans="1:6" x14ac:dyDescent="0.25">
      <c r="A21" s="6" t="s">
        <v>18</v>
      </c>
      <c r="B21" s="6">
        <f>(K$5 * 4.166667)/4</f>
        <v>4.718750377500001</v>
      </c>
      <c r="C21" s="6">
        <f t="shared" ref="C21:F21" si="0">(L$5 * 4.166667)/4</f>
        <v>3.6250002900000005</v>
      </c>
      <c r="D21" s="6">
        <f t="shared" si="0"/>
        <v>2.0833335000000002</v>
      </c>
      <c r="E21" s="6">
        <f t="shared" si="0"/>
        <v>13.471146911025</v>
      </c>
      <c r="F21" s="6">
        <f t="shared" si="0"/>
        <v>2.1250001700000003</v>
      </c>
    </row>
    <row r="22" spans="1:6" x14ac:dyDescent="0.25">
      <c r="A22" s="6" t="s">
        <v>19</v>
      </c>
      <c r="B22" s="6">
        <f t="shared" ref="B22:B24" si="1">(K$5 * 4.166667)/4</f>
        <v>4.718750377500001</v>
      </c>
      <c r="C22" s="6">
        <f t="shared" ref="C22:C24" si="2">(L$5 * 4.166667)/4</f>
        <v>3.6250002900000005</v>
      </c>
      <c r="D22" s="6">
        <f t="shared" ref="D22:D24" si="3">(M$5 * 4.166667)/4</f>
        <v>2.0833335000000002</v>
      </c>
      <c r="E22" s="6">
        <f t="shared" ref="E22:E24" si="4">(N$5 * 4.166667)/4</f>
        <v>13.471146911025</v>
      </c>
      <c r="F22" s="6">
        <f t="shared" ref="F22:F24" si="5">(O$5 * 4.166667)/4</f>
        <v>2.1250001700000003</v>
      </c>
    </row>
    <row r="23" spans="1:6" x14ac:dyDescent="0.25">
      <c r="A23" s="6" t="s">
        <v>20</v>
      </c>
      <c r="B23" s="6">
        <f t="shared" si="1"/>
        <v>4.718750377500001</v>
      </c>
      <c r="C23" s="6">
        <f t="shared" si="2"/>
        <v>3.6250002900000005</v>
      </c>
      <c r="D23" s="6">
        <f t="shared" si="3"/>
        <v>2.0833335000000002</v>
      </c>
      <c r="E23" s="6">
        <f t="shared" si="4"/>
        <v>13.471146911025</v>
      </c>
      <c r="F23" s="6">
        <f t="shared" si="5"/>
        <v>2.1250001700000003</v>
      </c>
    </row>
    <row r="24" spans="1:6" x14ac:dyDescent="0.25">
      <c r="A24" s="6" t="s">
        <v>21</v>
      </c>
      <c r="B24" s="6">
        <f t="shared" si="1"/>
        <v>4.718750377500001</v>
      </c>
      <c r="C24" s="6">
        <f t="shared" si="2"/>
        <v>3.6250002900000005</v>
      </c>
      <c r="D24" s="6">
        <f t="shared" si="3"/>
        <v>2.0833335000000002</v>
      </c>
      <c r="E24" s="6">
        <f t="shared" si="4"/>
        <v>13.471146911025</v>
      </c>
      <c r="F24" s="6">
        <f t="shared" si="5"/>
        <v>2.1250001700000003</v>
      </c>
    </row>
    <row r="25" spans="1:6" x14ac:dyDescent="0.25">
      <c r="A25" s="6" t="s">
        <v>22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x14ac:dyDescent="0.25">
      <c r="A26" s="6" t="s">
        <v>23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</row>
    <row r="27" spans="1:6" x14ac:dyDescent="0.25">
      <c r="A27" s="6" t="s">
        <v>24</v>
      </c>
      <c r="B27" s="6">
        <v>585</v>
      </c>
      <c r="C27" s="6">
        <v>585</v>
      </c>
      <c r="D27" s="6">
        <v>573</v>
      </c>
      <c r="E27" s="6">
        <v>270</v>
      </c>
      <c r="F27" s="6">
        <v>637</v>
      </c>
    </row>
    <row r="28" spans="1:6" x14ac:dyDescent="0.25">
      <c r="A28" s="6" t="s">
        <v>25</v>
      </c>
      <c r="B28" s="6">
        <v>930</v>
      </c>
      <c r="C28" s="6">
        <v>930</v>
      </c>
      <c r="D28" s="6">
        <v>490</v>
      </c>
      <c r="E28" s="6">
        <v>560</v>
      </c>
      <c r="F28" s="6">
        <v>1024</v>
      </c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Mean_Initial_Condition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</dc:creator>
  <cp:lastModifiedBy>Brendan Busch</cp:lastModifiedBy>
  <cp:lastPrinted>2016-04-29T02:29:16Z</cp:lastPrinted>
  <dcterms:created xsi:type="dcterms:W3CDTF">2014-12-23T04:32:56Z</dcterms:created>
  <dcterms:modified xsi:type="dcterms:W3CDTF">2021-09-22T09:05:43Z</dcterms:modified>
</cp:coreProperties>
</file>