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initial_conditions\plot_field_data_regions\"/>
    </mc:Choice>
  </mc:AlternateContent>
  <xr:revisionPtr revIDLastSave="0" documentId="13_ncr:1_{98E7096C-B78D-435E-ACB3-79EB4DB34E11}" xr6:coauthVersionLast="45" xr6:coauthVersionMax="45" xr10:uidLastSave="{00000000-0000-0000-0000-000000000000}"/>
  <bookViews>
    <workbookView xWindow="28680" yWindow="-315" windowWidth="29040" windowHeight="15990" xr2:uid="{A180E756-AE1A-4786-A003-592D82073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P11" i="1"/>
  <c r="Q11" i="1"/>
  <c r="R11" i="1"/>
  <c r="S11" i="1"/>
  <c r="T11" i="1"/>
  <c r="U11" i="1"/>
  <c r="N11" i="1"/>
  <c r="D11" i="1"/>
  <c r="E11" i="1"/>
  <c r="F11" i="1"/>
  <c r="G11" i="1"/>
  <c r="H11" i="1"/>
  <c r="I11" i="1"/>
  <c r="J11" i="1"/>
  <c r="C11" i="1"/>
  <c r="U10" i="1"/>
  <c r="T10" i="1"/>
  <c r="S10" i="1"/>
  <c r="R10" i="1"/>
  <c r="Q10" i="1"/>
  <c r="P10" i="1"/>
  <c r="O10" i="1"/>
  <c r="N10" i="1"/>
  <c r="E10" i="1"/>
  <c r="F10" i="1"/>
  <c r="G10" i="1"/>
  <c r="H10" i="1"/>
  <c r="I10" i="1"/>
  <c r="J10" i="1"/>
  <c r="D10" i="1"/>
  <c r="C10" i="1"/>
  <c r="Q15" i="1" l="1"/>
  <c r="O9" i="1"/>
  <c r="P9" i="1"/>
  <c r="Q9" i="1"/>
  <c r="R9" i="1"/>
  <c r="S9" i="1"/>
  <c r="T9" i="1"/>
  <c r="T14" i="1" s="1"/>
  <c r="T15" i="1" s="1"/>
  <c r="U9" i="1"/>
  <c r="U14" i="1" s="1"/>
  <c r="U15" i="1" s="1"/>
  <c r="N9" i="1"/>
  <c r="N14" i="1" s="1"/>
  <c r="N15" i="1" s="1"/>
  <c r="N12" i="1"/>
  <c r="O12" i="1"/>
  <c r="P12" i="1"/>
  <c r="P13" i="1" s="1"/>
  <c r="R12" i="1"/>
  <c r="R13" i="1" s="1"/>
  <c r="S12" i="1"/>
  <c r="S13" i="1" s="1"/>
  <c r="T12" i="1"/>
  <c r="T13" i="1" s="1"/>
  <c r="U12" i="1"/>
  <c r="U13" i="1" s="1"/>
  <c r="N13" i="1"/>
  <c r="O13" i="1"/>
  <c r="O14" i="1"/>
  <c r="P14" i="1"/>
  <c r="P15" i="1" s="1"/>
  <c r="R14" i="1"/>
  <c r="R15" i="1" s="1"/>
  <c r="S14" i="1"/>
  <c r="S15" i="1" s="1"/>
  <c r="O15" i="1"/>
  <c r="N16" i="1"/>
  <c r="N19" i="1" s="1"/>
  <c r="O16" i="1"/>
  <c r="O17" i="1" s="1"/>
  <c r="P16" i="1"/>
  <c r="P18" i="1" s="1"/>
  <c r="Q16" i="1"/>
  <c r="R16" i="1"/>
  <c r="R19" i="1" s="1"/>
  <c r="S16" i="1"/>
  <c r="S18" i="1" s="1"/>
  <c r="T16" i="1"/>
  <c r="T17" i="1" s="1"/>
  <c r="U16" i="1"/>
  <c r="Q17" i="1"/>
  <c r="S17" i="1"/>
  <c r="U17" i="1"/>
  <c r="Q18" i="1"/>
  <c r="U18" i="1"/>
  <c r="Q19" i="1"/>
  <c r="S19" i="1"/>
  <c r="U19" i="1"/>
  <c r="D14" i="1"/>
  <c r="E14" i="1"/>
  <c r="F14" i="1"/>
  <c r="F15" i="1" s="1"/>
  <c r="G14" i="1"/>
  <c r="H14" i="1"/>
  <c r="I14" i="1"/>
  <c r="J14" i="1"/>
  <c r="C14" i="1"/>
  <c r="C15" i="1" s="1"/>
  <c r="D9" i="1"/>
  <c r="E9" i="1"/>
  <c r="F9" i="1"/>
  <c r="G9" i="1"/>
  <c r="H9" i="1"/>
  <c r="I9" i="1"/>
  <c r="J9" i="1"/>
  <c r="C9" i="1"/>
  <c r="D19" i="1"/>
  <c r="E19" i="1"/>
  <c r="G19" i="1"/>
  <c r="H19" i="1"/>
  <c r="I19" i="1"/>
  <c r="J19" i="1"/>
  <c r="D18" i="1"/>
  <c r="E18" i="1"/>
  <c r="G18" i="1"/>
  <c r="H18" i="1"/>
  <c r="I18" i="1"/>
  <c r="J18" i="1"/>
  <c r="D17" i="1"/>
  <c r="E17" i="1"/>
  <c r="G17" i="1"/>
  <c r="H17" i="1"/>
  <c r="I17" i="1"/>
  <c r="J17" i="1"/>
  <c r="C16" i="1"/>
  <c r="C17" i="1" s="1"/>
  <c r="E16" i="1"/>
  <c r="F16" i="1"/>
  <c r="F19" i="1" s="1"/>
  <c r="G16" i="1"/>
  <c r="H16" i="1"/>
  <c r="I16" i="1"/>
  <c r="J16" i="1"/>
  <c r="D16" i="1"/>
  <c r="E15" i="1"/>
  <c r="G15" i="1"/>
  <c r="H15" i="1"/>
  <c r="I15" i="1"/>
  <c r="J15" i="1"/>
  <c r="D15" i="1"/>
  <c r="D13" i="1"/>
  <c r="E13" i="1"/>
  <c r="G13" i="1"/>
  <c r="H13" i="1"/>
  <c r="I13" i="1"/>
  <c r="J13" i="1"/>
  <c r="C13" i="1"/>
  <c r="C12" i="1"/>
  <c r="D12" i="1"/>
  <c r="E12" i="1"/>
  <c r="F12" i="1"/>
  <c r="F13" i="1" s="1"/>
  <c r="G12" i="1"/>
  <c r="H12" i="1"/>
  <c r="I12" i="1"/>
  <c r="J12" i="1"/>
  <c r="O19" i="1" l="1"/>
  <c r="P19" i="1"/>
  <c r="R18" i="1"/>
  <c r="P17" i="1"/>
  <c r="R17" i="1"/>
  <c r="O18" i="1"/>
  <c r="T19" i="1"/>
  <c r="T18" i="1"/>
  <c r="N17" i="1"/>
  <c r="N18" i="1"/>
  <c r="C18" i="1"/>
  <c r="C19" i="1"/>
  <c r="F17" i="1"/>
  <c r="F18" i="1"/>
</calcChain>
</file>

<file path=xl/sharedStrings.xml><?xml version="1.0" encoding="utf-8"?>
<sst xmlns="http://schemas.openxmlformats.org/spreadsheetml/2006/main" count="68" uniqueCount="37">
  <si>
    <t>Var</t>
  </si>
  <si>
    <t>Zone 1a</t>
  </si>
  <si>
    <t>Zone 1b</t>
  </si>
  <si>
    <t>Zone 1c</t>
  </si>
  <si>
    <t>Zone 2a</t>
  </si>
  <si>
    <t>Zone 2b</t>
  </si>
  <si>
    <t>Zone 3</t>
  </si>
  <si>
    <t>Zone 4</t>
  </si>
  <si>
    <t>Zone SC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</si>
  <si>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</si>
  <si>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</si>
  <si>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</si>
  <si>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</si>
  <si>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</si>
  <si>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</si>
  <si>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</si>
  <si>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</si>
  <si>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</si>
  <si>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</si>
  <si>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</si>
  <si>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</si>
  <si>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</si>
  <si>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</si>
  <si>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</si>
  <si>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</si>
  <si>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</si>
  <si>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</si>
  <si>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WQ_DIAG_TOT_TN</t>
  </si>
  <si>
    <t>WQ_DIAG_TOT_TP</t>
  </si>
  <si>
    <t>WQ_DIAG_PHY_TCHLA</t>
  </si>
  <si>
    <t>2013 Simulation</t>
  </si>
  <si>
    <t xml:space="preserve"> </t>
  </si>
  <si>
    <t>2017 Simulation</t>
  </si>
  <si>
    <t>Red Actual Data</t>
  </si>
  <si>
    <t>Blue Copy / Paste Data</t>
  </si>
  <si>
    <t>Green Guess Data</t>
  </si>
  <si>
    <t>Black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</si>
</sst>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405-789B-4E8B-A265-FF1BD106F53F}">
  <dimension ref="B1:U31"/>
  <sheetViews>
    <sheetView tabSelected="1" workbookViewId="0">
      <selection activeCell="L31" sqref="L31"/>
    </sheetView>
  </sheetViews>
  <sheetFormatPr defaultRowHeight="15" x14ac:dyDescent="0.25"/>
  <cols>
    <col min="2" max="2" width="21" bestFit="1" customWidth="1"/>
    <col min="13" max="13" width="22.140625" bestFit="1" customWidth="1"/>
  </cols>
  <sheetData>
    <row r="1" spans="2:21" x14ac:dyDescent="0.25">
      <c r="C1" s="7" t="s">
        <v>30</v>
      </c>
      <c r="D1" s="7"/>
      <c r="E1" s="7"/>
      <c r="F1" s="7"/>
      <c r="G1" s="7"/>
      <c r="H1" s="7"/>
      <c r="I1" s="7"/>
      <c r="J1" s="7"/>
      <c r="K1" s="2"/>
      <c r="L1" s="2"/>
      <c r="M1" s="2"/>
      <c r="N1" s="7" t="s">
        <v>32</v>
      </c>
      <c r="O1" s="7"/>
      <c r="P1" s="7"/>
      <c r="Q1" s="7"/>
      <c r="R1" s="7"/>
      <c r="S1" s="7"/>
      <c r="T1" s="7"/>
      <c r="U1" s="7"/>
    </row>
    <row r="2" spans="2:21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2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</row>
    <row r="3" spans="2:21" x14ac:dyDescent="0.25">
      <c r="B3" s="2" t="s">
        <v>9</v>
      </c>
      <c r="C3" s="9">
        <v>10.4</v>
      </c>
      <c r="D3" s="9">
        <v>10.4</v>
      </c>
      <c r="E3" s="9">
        <v>10.4</v>
      </c>
      <c r="F3" s="9">
        <v>10.4</v>
      </c>
      <c r="G3" s="9">
        <v>10.4</v>
      </c>
      <c r="H3" s="6">
        <v>10.4</v>
      </c>
      <c r="I3" s="9">
        <v>10.4</v>
      </c>
      <c r="J3" s="9">
        <v>10.4</v>
      </c>
      <c r="M3" s="2" t="s">
        <v>9</v>
      </c>
      <c r="N3" s="9">
        <v>6</v>
      </c>
      <c r="O3" s="9">
        <v>6</v>
      </c>
      <c r="P3" s="9">
        <v>6</v>
      </c>
      <c r="Q3" s="9">
        <v>6</v>
      </c>
      <c r="R3" s="9">
        <v>6</v>
      </c>
      <c r="S3" s="6">
        <v>6</v>
      </c>
      <c r="T3" s="9">
        <v>6</v>
      </c>
      <c r="U3" s="9">
        <v>6</v>
      </c>
    </row>
    <row r="4" spans="2:21" x14ac:dyDescent="0.25">
      <c r="B4" s="2" t="s">
        <v>10</v>
      </c>
      <c r="C4" s="9">
        <v>301.875</v>
      </c>
      <c r="D4" s="9">
        <v>301.875</v>
      </c>
      <c r="E4" s="9">
        <v>301.875</v>
      </c>
      <c r="F4" s="9">
        <v>301.875</v>
      </c>
      <c r="G4" s="9">
        <v>301.875</v>
      </c>
      <c r="H4" s="6">
        <v>301.875</v>
      </c>
      <c r="I4" s="9">
        <v>301.875</v>
      </c>
      <c r="J4" s="9">
        <v>301.875</v>
      </c>
      <c r="M4" s="2" t="s">
        <v>10</v>
      </c>
      <c r="N4" s="9">
        <v>254.55269999999999</v>
      </c>
      <c r="O4" s="9">
        <v>254.55269999999999</v>
      </c>
      <c r="P4" s="9">
        <v>254.55269999999999</v>
      </c>
      <c r="Q4" s="6">
        <v>254.55269999999999</v>
      </c>
      <c r="R4" s="9">
        <v>254.55269999999999</v>
      </c>
      <c r="S4" s="6">
        <v>285.78129999999999</v>
      </c>
      <c r="T4" s="6">
        <v>366.68450000000001</v>
      </c>
      <c r="U4" s="9">
        <v>366.68450000000001</v>
      </c>
    </row>
    <row r="5" spans="2:21" x14ac:dyDescent="0.25">
      <c r="B5" s="2" t="s">
        <v>11</v>
      </c>
      <c r="C5" s="9">
        <v>254.80430000000001</v>
      </c>
      <c r="D5" s="9">
        <v>254.80430000000001</v>
      </c>
      <c r="E5" s="9">
        <v>254.80430000000001</v>
      </c>
      <c r="F5" s="6">
        <v>254.80430000000001</v>
      </c>
      <c r="G5" s="6">
        <v>645.64059999999995</v>
      </c>
      <c r="H5" s="6">
        <v>59.573</v>
      </c>
      <c r="I5" s="9">
        <v>59.573</v>
      </c>
      <c r="J5" s="9">
        <v>59.573</v>
      </c>
      <c r="M5" s="2" t="s">
        <v>11</v>
      </c>
      <c r="N5" s="9">
        <v>233.09610000000001</v>
      </c>
      <c r="O5" s="9">
        <v>233.09610000000001</v>
      </c>
      <c r="P5" s="9">
        <v>233.09610000000001</v>
      </c>
      <c r="Q5" s="6">
        <v>233.09610000000001</v>
      </c>
      <c r="R5" s="9">
        <v>125.089</v>
      </c>
      <c r="S5" s="6">
        <v>125.089</v>
      </c>
      <c r="T5" s="9">
        <v>125.089</v>
      </c>
      <c r="U5" s="9">
        <v>125.089</v>
      </c>
    </row>
    <row r="6" spans="2:21" x14ac:dyDescent="0.25">
      <c r="B6" s="2" t="s">
        <v>12</v>
      </c>
      <c r="C6" s="6">
        <v>0.53569999999999995</v>
      </c>
      <c r="D6" s="6">
        <v>0.71430000000000005</v>
      </c>
      <c r="E6" s="6">
        <v>1.6875</v>
      </c>
      <c r="F6" s="9">
        <v>1.3163</v>
      </c>
      <c r="G6" s="6">
        <v>1.3163</v>
      </c>
      <c r="H6" s="6">
        <v>0.56169999999999998</v>
      </c>
      <c r="I6" s="6">
        <v>6.5102000000000002</v>
      </c>
      <c r="J6" s="6">
        <v>12</v>
      </c>
      <c r="M6" s="2" t="s">
        <v>12</v>
      </c>
      <c r="N6" s="6">
        <v>2.0714000000000001</v>
      </c>
      <c r="O6" s="6">
        <v>1.8571</v>
      </c>
      <c r="P6" s="6">
        <v>2.5565000000000002</v>
      </c>
      <c r="Q6" s="6">
        <v>1.4286000000000001</v>
      </c>
      <c r="R6" s="6">
        <v>3.5118999999999998</v>
      </c>
      <c r="S6" s="6">
        <v>1.6131</v>
      </c>
      <c r="T6" s="6">
        <v>0.2172</v>
      </c>
      <c r="U6" s="6">
        <v>3.75</v>
      </c>
    </row>
    <row r="7" spans="2:21" x14ac:dyDescent="0.25">
      <c r="B7" s="2" t="s">
        <v>13</v>
      </c>
      <c r="C7" s="6">
        <v>3.9285999999999999</v>
      </c>
      <c r="D7" s="6">
        <v>1.4286000000000001</v>
      </c>
      <c r="E7" s="6">
        <v>7.3392999999999997</v>
      </c>
      <c r="F7" s="9">
        <v>23.839300000000001</v>
      </c>
      <c r="G7" s="6">
        <v>23.839300000000001</v>
      </c>
      <c r="H7" s="6">
        <v>19.601099999999999</v>
      </c>
      <c r="I7" s="6">
        <v>18.571400000000001</v>
      </c>
      <c r="J7" s="6">
        <v>123.8571</v>
      </c>
      <c r="M7" s="2" t="s">
        <v>13</v>
      </c>
      <c r="N7" s="6">
        <v>17.714300000000001</v>
      </c>
      <c r="O7" s="6">
        <v>8</v>
      </c>
      <c r="P7" s="6">
        <v>10.175599999999999</v>
      </c>
      <c r="Q7" s="6">
        <v>35.714300000000001</v>
      </c>
      <c r="R7" s="6">
        <v>43.095199999999998</v>
      </c>
      <c r="S7" s="6">
        <v>30.619</v>
      </c>
      <c r="T7" s="6">
        <v>17.104800000000001</v>
      </c>
      <c r="U7" s="6">
        <v>181.07140000000001</v>
      </c>
    </row>
    <row r="8" spans="2:21" x14ac:dyDescent="0.25">
      <c r="B8" s="2" t="s">
        <v>14</v>
      </c>
      <c r="C8" s="9">
        <v>0.3972</v>
      </c>
      <c r="D8" s="9">
        <v>0.3972</v>
      </c>
      <c r="E8" s="6">
        <v>0.3972</v>
      </c>
      <c r="F8" s="9">
        <v>0.2893</v>
      </c>
      <c r="G8" s="6">
        <v>0.2893</v>
      </c>
      <c r="H8" s="6">
        <v>0.16059999999999999</v>
      </c>
      <c r="I8" s="6">
        <v>0.18060000000000001</v>
      </c>
      <c r="J8" s="6">
        <v>2.4355000000000002</v>
      </c>
      <c r="M8" s="2" t="s">
        <v>14</v>
      </c>
      <c r="N8" s="6">
        <v>0.35160000000000002</v>
      </c>
      <c r="O8" s="6">
        <v>0.4</v>
      </c>
      <c r="P8" s="6">
        <v>0.5746</v>
      </c>
      <c r="Q8" s="6">
        <v>3.2300000000000002E-2</v>
      </c>
      <c r="R8" s="6">
        <v>0.76080000000000003</v>
      </c>
      <c r="S8" s="6">
        <v>0.36649999999999999</v>
      </c>
      <c r="T8" s="6">
        <v>0.224</v>
      </c>
      <c r="U8" s="6">
        <v>1.7702</v>
      </c>
    </row>
    <row r="9" spans="2:21" x14ac:dyDescent="0.25">
      <c r="B9" s="2" t="s">
        <v>15</v>
      </c>
      <c r="C9" s="5">
        <f>C8*0.1</f>
        <v>3.9720000000000005E-2</v>
      </c>
      <c r="D9" s="5">
        <f t="shared" ref="D9:J9" si="0">D8*0.1</f>
        <v>3.9720000000000005E-2</v>
      </c>
      <c r="E9" s="5">
        <f t="shared" si="0"/>
        <v>3.9720000000000005E-2</v>
      </c>
      <c r="F9" s="5">
        <f t="shared" si="0"/>
        <v>2.8930000000000001E-2</v>
      </c>
      <c r="G9" s="5">
        <f t="shared" si="0"/>
        <v>2.8930000000000001E-2</v>
      </c>
      <c r="H9" s="5">
        <f t="shared" si="0"/>
        <v>1.6060000000000001E-2</v>
      </c>
      <c r="I9" s="5">
        <f t="shared" si="0"/>
        <v>1.8060000000000003E-2</v>
      </c>
      <c r="J9" s="5">
        <f t="shared" si="0"/>
        <v>0.24355000000000004</v>
      </c>
      <c r="M9" s="2" t="s">
        <v>15</v>
      </c>
      <c r="N9" s="5">
        <f>N8*0.1</f>
        <v>3.5160000000000004E-2</v>
      </c>
      <c r="O9" s="5">
        <f t="shared" ref="O9:U9" si="1">O8*0.1</f>
        <v>4.0000000000000008E-2</v>
      </c>
      <c r="P9" s="5">
        <f t="shared" si="1"/>
        <v>5.7460000000000004E-2</v>
      </c>
      <c r="Q9" s="5">
        <f t="shared" si="1"/>
        <v>3.2300000000000002E-3</v>
      </c>
      <c r="R9" s="5">
        <f t="shared" si="1"/>
        <v>7.6080000000000009E-2</v>
      </c>
      <c r="S9" s="5">
        <f t="shared" si="1"/>
        <v>3.6650000000000002E-2</v>
      </c>
      <c r="T9" s="5">
        <f t="shared" si="1"/>
        <v>2.2400000000000003E-2</v>
      </c>
      <c r="U9" s="5">
        <f t="shared" si="1"/>
        <v>0.17702000000000001</v>
      </c>
    </row>
    <row r="10" spans="2:21" x14ac:dyDescent="0.25">
      <c r="B10" s="2" t="s">
        <v>16</v>
      </c>
      <c r="C10" s="10">
        <f>2.5*1000/12</f>
        <v>208.33333333333334</v>
      </c>
      <c r="D10" s="10">
        <f>2.5*1000/12</f>
        <v>208.33333333333334</v>
      </c>
      <c r="E10" s="10">
        <f t="shared" ref="E10:J10" si="2">2.5*1000/12</f>
        <v>208.33333333333334</v>
      </c>
      <c r="F10" s="10">
        <f t="shared" si="2"/>
        <v>208.33333333333334</v>
      </c>
      <c r="G10" s="10">
        <f t="shared" si="2"/>
        <v>208.33333333333334</v>
      </c>
      <c r="H10" s="10">
        <f t="shared" si="2"/>
        <v>208.33333333333334</v>
      </c>
      <c r="I10" s="10">
        <f t="shared" si="2"/>
        <v>208.33333333333334</v>
      </c>
      <c r="J10" s="10">
        <f t="shared" si="2"/>
        <v>208.33333333333334</v>
      </c>
      <c r="M10" s="2" t="s">
        <v>16</v>
      </c>
      <c r="N10" s="10">
        <f>2.5*1000/12</f>
        <v>208.33333333333334</v>
      </c>
      <c r="O10" s="10">
        <f>2.5*1000/12</f>
        <v>208.33333333333334</v>
      </c>
      <c r="P10" s="10">
        <f t="shared" ref="P10:U10" si="3">2.5*1000/12</f>
        <v>208.33333333333334</v>
      </c>
      <c r="Q10" s="10">
        <f t="shared" si="3"/>
        <v>208.33333333333334</v>
      </c>
      <c r="R10" s="10">
        <f t="shared" si="3"/>
        <v>208.33333333333334</v>
      </c>
      <c r="S10" s="10">
        <f t="shared" si="3"/>
        <v>208.33333333333334</v>
      </c>
      <c r="T10" s="10">
        <f t="shared" si="3"/>
        <v>208.33333333333334</v>
      </c>
      <c r="U10" s="10">
        <f t="shared" si="3"/>
        <v>208.33333333333334</v>
      </c>
    </row>
    <row r="11" spans="2:21" x14ac:dyDescent="0.25">
      <c r="B11" s="2" t="s">
        <v>17</v>
      </c>
      <c r="C11" s="11">
        <f>C10</f>
        <v>208.33333333333334</v>
      </c>
      <c r="D11" s="11">
        <f t="shared" ref="D11:J11" si="4">D10</f>
        <v>208.33333333333334</v>
      </c>
      <c r="E11" s="11">
        <f t="shared" si="4"/>
        <v>208.33333333333334</v>
      </c>
      <c r="F11" s="11">
        <f t="shared" si="4"/>
        <v>208.33333333333334</v>
      </c>
      <c r="G11" s="11">
        <f t="shared" si="4"/>
        <v>208.33333333333334</v>
      </c>
      <c r="H11" s="11">
        <f t="shared" si="4"/>
        <v>208.33333333333334</v>
      </c>
      <c r="I11" s="11">
        <f t="shared" si="4"/>
        <v>208.33333333333334</v>
      </c>
      <c r="J11" s="11">
        <f t="shared" si="4"/>
        <v>208.33333333333334</v>
      </c>
      <c r="K11" s="5" t="s">
        <v>31</v>
      </c>
      <c r="L11" s="5" t="s">
        <v>31</v>
      </c>
      <c r="M11" s="2" t="s">
        <v>17</v>
      </c>
      <c r="N11" s="11">
        <f>N10</f>
        <v>208.33333333333334</v>
      </c>
      <c r="O11" s="11">
        <f t="shared" ref="O11:U11" si="5">O10</f>
        <v>208.33333333333334</v>
      </c>
      <c r="P11" s="11">
        <f t="shared" si="5"/>
        <v>208.33333333333334</v>
      </c>
      <c r="Q11" s="11">
        <f t="shared" si="5"/>
        <v>208.33333333333334</v>
      </c>
      <c r="R11" s="11">
        <f t="shared" si="5"/>
        <v>208.33333333333334</v>
      </c>
      <c r="S11" s="11">
        <f t="shared" si="5"/>
        <v>208.33333333333334</v>
      </c>
      <c r="T11" s="11">
        <f t="shared" si="5"/>
        <v>208.33333333333334</v>
      </c>
      <c r="U11" s="11">
        <f t="shared" si="5"/>
        <v>208.33333333333334</v>
      </c>
    </row>
    <row r="12" spans="2:21" x14ac:dyDescent="0.25">
      <c r="B12" s="2" t="s">
        <v>18</v>
      </c>
      <c r="C12" s="5">
        <f>(C22 - (C6+C7))/2</f>
        <v>7.4106999999999994</v>
      </c>
      <c r="D12" s="5">
        <f>(D22 - (D6+D7))/2</f>
        <v>5.7142499999999998</v>
      </c>
      <c r="E12" s="5">
        <f>(E22 - (E6+E7))/2</f>
        <v>10.946400000000001</v>
      </c>
      <c r="F12" s="5">
        <f>(F22 - (F6+F7))/2</f>
        <v>12.868649999999999</v>
      </c>
      <c r="G12" s="5">
        <f>(G22 - (G6+G7))/2</f>
        <v>12.868649999999999</v>
      </c>
      <c r="H12" s="5">
        <f>(H22 - (H6+H7))/2</f>
        <v>9.1123000000000012</v>
      </c>
      <c r="I12" s="5">
        <f>(I22 - (I6+I7))/2</f>
        <v>6.3448999999999991</v>
      </c>
      <c r="J12" s="5">
        <f>(J22 - (J6+J7))/2</f>
        <v>32.357150000000004</v>
      </c>
      <c r="K12" s="5"/>
      <c r="L12" s="5"/>
      <c r="M12" s="2" t="s">
        <v>18</v>
      </c>
      <c r="N12" s="5">
        <f t="shared" ref="K12:U12" si="6">(N22 - (N6+N7))/2</f>
        <v>12.999999999999998</v>
      </c>
      <c r="O12" s="5">
        <f t="shared" si="6"/>
        <v>8</v>
      </c>
      <c r="P12" s="5">
        <f t="shared" si="6"/>
        <v>12.511950000000001</v>
      </c>
      <c r="Q12" s="6">
        <v>13.2143</v>
      </c>
      <c r="R12" s="5">
        <f t="shared" si="6"/>
        <v>14.940500000000004</v>
      </c>
      <c r="S12" s="5">
        <f t="shared" si="6"/>
        <v>9.2205499999999994</v>
      </c>
      <c r="T12" s="5">
        <f t="shared" si="6"/>
        <v>13.918149999999999</v>
      </c>
      <c r="U12" s="5">
        <f t="shared" si="6"/>
        <v>30.491099999999989</v>
      </c>
    </row>
    <row r="13" spans="2:21" x14ac:dyDescent="0.25">
      <c r="B13" s="2" t="s">
        <v>19</v>
      </c>
      <c r="C13" s="5">
        <f>C12</f>
        <v>7.4106999999999994</v>
      </c>
      <c r="D13" s="5">
        <f t="shared" ref="D13:J13" si="7">D12</f>
        <v>5.7142499999999998</v>
      </c>
      <c r="E13" s="5">
        <f t="shared" si="7"/>
        <v>10.946400000000001</v>
      </c>
      <c r="F13" s="5">
        <f t="shared" si="7"/>
        <v>12.868649999999999</v>
      </c>
      <c r="G13" s="5">
        <f t="shared" si="7"/>
        <v>12.868649999999999</v>
      </c>
      <c r="H13" s="5">
        <f t="shared" si="7"/>
        <v>9.1123000000000012</v>
      </c>
      <c r="I13" s="5">
        <f t="shared" si="7"/>
        <v>6.3448999999999991</v>
      </c>
      <c r="J13" s="5">
        <f t="shared" si="7"/>
        <v>32.357150000000004</v>
      </c>
      <c r="K13" s="5"/>
      <c r="L13" s="5"/>
      <c r="M13" s="2" t="s">
        <v>19</v>
      </c>
      <c r="N13" s="5">
        <f t="shared" ref="N13" si="8">N12</f>
        <v>12.999999999999998</v>
      </c>
      <c r="O13" s="5">
        <f t="shared" ref="O13" si="9">O12</f>
        <v>8</v>
      </c>
      <c r="P13" s="5">
        <f t="shared" ref="P13" si="10">P12</f>
        <v>12.511950000000001</v>
      </c>
      <c r="Q13" s="6">
        <v>21.071400000000001</v>
      </c>
      <c r="R13" s="5">
        <f t="shared" ref="R13" si="11">R12</f>
        <v>14.940500000000004</v>
      </c>
      <c r="S13" s="5">
        <f t="shared" ref="S13" si="12">S12</f>
        <v>9.2205499999999994</v>
      </c>
      <c r="T13" s="5">
        <f t="shared" ref="T13" si="13">T12</f>
        <v>13.918149999999999</v>
      </c>
      <c r="U13" s="5">
        <f t="shared" ref="U13" si="14">U12</f>
        <v>30.491099999999989</v>
      </c>
    </row>
    <row r="14" spans="2:21" x14ac:dyDescent="0.25">
      <c r="B14" s="2" t="s">
        <v>20</v>
      </c>
      <c r="C14" s="5">
        <f>(C23-C8-C9)/2</f>
        <v>0.10414</v>
      </c>
      <c r="D14" s="5">
        <f t="shared" ref="D14:J14" si="15">(D23-D8-D9)/2</f>
        <v>8.7989999999999999E-2</v>
      </c>
      <c r="E14" s="5">
        <f t="shared" si="15"/>
        <v>0.21773999999999999</v>
      </c>
      <c r="F14" s="5">
        <f t="shared" si="15"/>
        <v>0.36788500000000002</v>
      </c>
      <c r="G14" s="5">
        <f t="shared" si="15"/>
        <v>0.36788500000000002</v>
      </c>
      <c r="H14" s="5">
        <f t="shared" si="15"/>
        <v>0.14347000000000001</v>
      </c>
      <c r="I14" s="5">
        <f t="shared" si="15"/>
        <v>0.14391999999999996</v>
      </c>
      <c r="J14" s="5">
        <f t="shared" si="15"/>
        <v>1.2314249999999998</v>
      </c>
      <c r="K14" s="5"/>
      <c r="L14" s="5"/>
      <c r="M14" s="2" t="s">
        <v>20</v>
      </c>
      <c r="N14" s="5">
        <f t="shared" ref="K14:U14" si="16">(N23-N8-N9)/2</f>
        <v>0.67596999999999985</v>
      </c>
      <c r="O14" s="5">
        <f t="shared" si="16"/>
        <v>0.29289999999999999</v>
      </c>
      <c r="P14" s="5">
        <f t="shared" si="16"/>
        <v>0.43217</v>
      </c>
      <c r="Q14" s="6">
        <v>0.1129</v>
      </c>
      <c r="R14" s="5">
        <f t="shared" si="16"/>
        <v>0.53115999999999997</v>
      </c>
      <c r="S14" s="5">
        <f t="shared" si="16"/>
        <v>0.11282500000000001</v>
      </c>
      <c r="T14" s="5">
        <f t="shared" si="16"/>
        <v>0.1895</v>
      </c>
      <c r="U14" s="5">
        <f t="shared" si="16"/>
        <v>1.2804399999999998</v>
      </c>
    </row>
    <row r="15" spans="2:21" x14ac:dyDescent="0.25">
      <c r="B15" s="2" t="s">
        <v>21</v>
      </c>
      <c r="C15" s="5">
        <f>C14</f>
        <v>0.10414</v>
      </c>
      <c r="D15" s="5">
        <f t="shared" ref="D15:J15" si="17">D14</f>
        <v>8.7989999999999999E-2</v>
      </c>
      <c r="E15" s="5">
        <f t="shared" si="17"/>
        <v>0.21773999999999999</v>
      </c>
      <c r="F15" s="5">
        <f t="shared" si="17"/>
        <v>0.36788500000000002</v>
      </c>
      <c r="G15" s="5">
        <f t="shared" si="17"/>
        <v>0.36788500000000002</v>
      </c>
      <c r="H15" s="5">
        <f t="shared" si="17"/>
        <v>0.14347000000000001</v>
      </c>
      <c r="I15" s="5">
        <f t="shared" si="17"/>
        <v>0.14391999999999996</v>
      </c>
      <c r="J15" s="5">
        <f t="shared" si="17"/>
        <v>1.2314249999999998</v>
      </c>
      <c r="K15" s="5"/>
      <c r="L15" s="5"/>
      <c r="M15" s="2" t="s">
        <v>21</v>
      </c>
      <c r="N15" s="5">
        <f t="shared" ref="N15" si="18">N14</f>
        <v>0.67596999999999985</v>
      </c>
      <c r="O15" s="5">
        <f t="shared" ref="O15" si="19">O14</f>
        <v>0.29289999999999999</v>
      </c>
      <c r="P15" s="5">
        <f t="shared" ref="P15:Q15" si="20">P14</f>
        <v>0.43217</v>
      </c>
      <c r="Q15" s="5">
        <f t="shared" si="20"/>
        <v>0.1129</v>
      </c>
      <c r="R15" s="5">
        <f t="shared" ref="R15" si="21">R14</f>
        <v>0.53115999999999997</v>
      </c>
      <c r="S15" s="5">
        <f t="shared" ref="S15" si="22">S14</f>
        <v>0.11282500000000001</v>
      </c>
      <c r="T15" s="5">
        <f t="shared" ref="T15" si="23">T14</f>
        <v>0.1895</v>
      </c>
      <c r="U15" s="5">
        <f t="shared" ref="U15" si="24">U14</f>
        <v>1.2804399999999998</v>
      </c>
    </row>
    <row r="16" spans="2:21" x14ac:dyDescent="0.25">
      <c r="B16" s="2" t="s">
        <v>22</v>
      </c>
      <c r="C16" s="5">
        <f t="shared" ref="C16:J16" si="25">(C24 * (50/12)) / 4</f>
        <v>2.2123958333333333</v>
      </c>
      <c r="D16" s="5">
        <f>(D24 * (50/12)) / 4</f>
        <v>2.2123958333333333</v>
      </c>
      <c r="E16" s="5">
        <f t="shared" si="25"/>
        <v>9.5625</v>
      </c>
      <c r="F16" s="5">
        <f t="shared" si="25"/>
        <v>19.576354166666668</v>
      </c>
      <c r="G16" s="5">
        <f t="shared" si="25"/>
        <v>19.576354166666668</v>
      </c>
      <c r="H16" s="5">
        <f t="shared" si="25"/>
        <v>6.4210416666666674</v>
      </c>
      <c r="I16" s="5">
        <f t="shared" si="25"/>
        <v>1.5208333333333335</v>
      </c>
      <c r="J16" s="5">
        <f t="shared" si="25"/>
        <v>6.354166666666667</v>
      </c>
      <c r="K16" s="5"/>
      <c r="L16" s="5"/>
      <c r="M16" s="2" t="s">
        <v>22</v>
      </c>
      <c r="N16" s="5">
        <f t="shared" ref="K16:U16" si="26">(N24 * (50/12)) / 4</f>
        <v>9.5416666666666679</v>
      </c>
      <c r="O16" s="5">
        <f t="shared" si="26"/>
        <v>9.5416666666666679</v>
      </c>
      <c r="P16" s="5">
        <f t="shared" si="26"/>
        <v>9.5416666666666679</v>
      </c>
      <c r="Q16" s="5">
        <f t="shared" si="26"/>
        <v>5.1865625</v>
      </c>
      <c r="R16" s="5">
        <f t="shared" si="26"/>
        <v>10.1953125</v>
      </c>
      <c r="S16" s="5">
        <f t="shared" si="26"/>
        <v>6.0057291666666677</v>
      </c>
      <c r="T16" s="5">
        <f t="shared" si="26"/>
        <v>10.949270833333335</v>
      </c>
      <c r="U16" s="5">
        <f t="shared" si="26"/>
        <v>4.0755208333333339</v>
      </c>
    </row>
    <row r="17" spans="2:21" x14ac:dyDescent="0.25">
      <c r="B17" s="2" t="s">
        <v>23</v>
      </c>
      <c r="C17" s="5">
        <f>C16</f>
        <v>2.2123958333333333</v>
      </c>
      <c r="D17" s="5">
        <f t="shared" ref="D17:J17" si="27">D16</f>
        <v>2.2123958333333333</v>
      </c>
      <c r="E17" s="5">
        <f t="shared" si="27"/>
        <v>9.5625</v>
      </c>
      <c r="F17" s="5">
        <f t="shared" si="27"/>
        <v>19.576354166666668</v>
      </c>
      <c r="G17" s="5">
        <f t="shared" si="27"/>
        <v>19.576354166666668</v>
      </c>
      <c r="H17" s="5">
        <f t="shared" si="27"/>
        <v>6.4210416666666674</v>
      </c>
      <c r="I17" s="5">
        <f t="shared" si="27"/>
        <v>1.5208333333333335</v>
      </c>
      <c r="J17" s="5">
        <f t="shared" si="27"/>
        <v>6.354166666666667</v>
      </c>
      <c r="K17" s="5"/>
      <c r="L17" s="5"/>
      <c r="M17" s="2" t="s">
        <v>23</v>
      </c>
      <c r="N17" s="5">
        <f t="shared" ref="N17" si="28">N16</f>
        <v>9.5416666666666679</v>
      </c>
      <c r="O17" s="5">
        <f t="shared" ref="O17" si="29">O16</f>
        <v>9.5416666666666679</v>
      </c>
      <c r="P17" s="5">
        <f t="shared" ref="P17" si="30">P16</f>
        <v>9.5416666666666679</v>
      </c>
      <c r="Q17" s="5">
        <f t="shared" ref="Q17" si="31">Q16</f>
        <v>5.1865625</v>
      </c>
      <c r="R17" s="5">
        <f t="shared" ref="R17" si="32">R16</f>
        <v>10.1953125</v>
      </c>
      <c r="S17" s="5">
        <f t="shared" ref="S17" si="33">S16</f>
        <v>6.0057291666666677</v>
      </c>
      <c r="T17" s="5">
        <f t="shared" ref="T17" si="34">T16</f>
        <v>10.949270833333335</v>
      </c>
      <c r="U17" s="5">
        <f t="shared" ref="U17" si="35">U16</f>
        <v>4.0755208333333339</v>
      </c>
    </row>
    <row r="18" spans="2:21" x14ac:dyDescent="0.25">
      <c r="B18" s="2" t="s">
        <v>24</v>
      </c>
      <c r="C18" s="5">
        <f>C16</f>
        <v>2.2123958333333333</v>
      </c>
      <c r="D18" s="5">
        <f t="shared" ref="D18:J18" si="36">D16</f>
        <v>2.2123958333333333</v>
      </c>
      <c r="E18" s="5">
        <f t="shared" si="36"/>
        <v>9.5625</v>
      </c>
      <c r="F18" s="5">
        <f t="shared" si="36"/>
        <v>19.576354166666668</v>
      </c>
      <c r="G18" s="5">
        <f t="shared" si="36"/>
        <v>19.576354166666668</v>
      </c>
      <c r="H18" s="5">
        <f t="shared" si="36"/>
        <v>6.4210416666666674</v>
      </c>
      <c r="I18" s="5">
        <f t="shared" si="36"/>
        <v>1.5208333333333335</v>
      </c>
      <c r="J18" s="5">
        <f t="shared" si="36"/>
        <v>6.354166666666667</v>
      </c>
      <c r="K18" s="5"/>
      <c r="L18" s="5"/>
      <c r="M18" s="2" t="s">
        <v>24</v>
      </c>
      <c r="N18" s="5">
        <f t="shared" ref="K18:U18" si="37">N16</f>
        <v>9.5416666666666679</v>
      </c>
      <c r="O18" s="5">
        <f t="shared" si="37"/>
        <v>9.5416666666666679</v>
      </c>
      <c r="P18" s="5">
        <f t="shared" si="37"/>
        <v>9.5416666666666679</v>
      </c>
      <c r="Q18" s="5">
        <f t="shared" si="37"/>
        <v>5.1865625</v>
      </c>
      <c r="R18" s="5">
        <f t="shared" si="37"/>
        <v>10.1953125</v>
      </c>
      <c r="S18" s="5">
        <f t="shared" si="37"/>
        <v>6.0057291666666677</v>
      </c>
      <c r="T18" s="5">
        <f t="shared" si="37"/>
        <v>10.949270833333335</v>
      </c>
      <c r="U18" s="5">
        <f t="shared" si="37"/>
        <v>4.0755208333333339</v>
      </c>
    </row>
    <row r="19" spans="2:21" x14ac:dyDescent="0.25">
      <c r="B19" s="2" t="s">
        <v>25</v>
      </c>
      <c r="C19" s="5">
        <f>C16</f>
        <v>2.2123958333333333</v>
      </c>
      <c r="D19" s="5">
        <f t="shared" ref="D19:J19" si="38">D16</f>
        <v>2.2123958333333333</v>
      </c>
      <c r="E19" s="5">
        <f t="shared" si="38"/>
        <v>9.5625</v>
      </c>
      <c r="F19" s="5">
        <f t="shared" si="38"/>
        <v>19.576354166666668</v>
      </c>
      <c r="G19" s="5">
        <f t="shared" si="38"/>
        <v>19.576354166666668</v>
      </c>
      <c r="H19" s="5">
        <f t="shared" si="38"/>
        <v>6.4210416666666674</v>
      </c>
      <c r="I19" s="5">
        <f t="shared" si="38"/>
        <v>1.5208333333333335</v>
      </c>
      <c r="J19" s="5">
        <f t="shared" si="38"/>
        <v>6.354166666666667</v>
      </c>
      <c r="K19" s="5"/>
      <c r="L19" s="5"/>
      <c r="M19" s="2" t="s">
        <v>25</v>
      </c>
      <c r="N19" s="5">
        <f t="shared" ref="K19:U19" si="39">N16</f>
        <v>9.5416666666666679</v>
      </c>
      <c r="O19" s="5">
        <f t="shared" si="39"/>
        <v>9.5416666666666679</v>
      </c>
      <c r="P19" s="5">
        <f t="shared" si="39"/>
        <v>9.5416666666666679</v>
      </c>
      <c r="Q19" s="5">
        <f t="shared" si="39"/>
        <v>5.1865625</v>
      </c>
      <c r="R19" s="5">
        <f t="shared" si="39"/>
        <v>10.1953125</v>
      </c>
      <c r="S19" s="5">
        <f t="shared" si="39"/>
        <v>6.0057291666666677</v>
      </c>
      <c r="T19" s="5">
        <f t="shared" si="39"/>
        <v>10.949270833333335</v>
      </c>
      <c r="U19" s="5">
        <f t="shared" si="39"/>
        <v>4.0755208333333339</v>
      </c>
    </row>
    <row r="20" spans="2:21" x14ac:dyDescent="0.25">
      <c r="B20" s="2" t="s">
        <v>26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/>
      <c r="M20" s="2" t="s">
        <v>26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5">
      <c r="B21" s="2"/>
    </row>
    <row r="22" spans="2:21" x14ac:dyDescent="0.25">
      <c r="B22" s="4" t="s">
        <v>27</v>
      </c>
      <c r="C22" s="1">
        <v>19.285699999999999</v>
      </c>
      <c r="D22" s="1">
        <v>13.571400000000001</v>
      </c>
      <c r="E22" s="1">
        <v>30.919599999999999</v>
      </c>
      <c r="F22" s="8">
        <v>50.892899999999997</v>
      </c>
      <c r="G22" s="1">
        <v>50.892899999999997</v>
      </c>
      <c r="H22" s="1">
        <v>38.3874</v>
      </c>
      <c r="I22" s="1">
        <v>37.7714</v>
      </c>
      <c r="J22" s="1">
        <v>200.57140000000001</v>
      </c>
      <c r="M22" s="4" t="s">
        <v>27</v>
      </c>
      <c r="N22" s="1">
        <v>45.785699999999999</v>
      </c>
      <c r="O22" s="1">
        <v>25.857099999999999</v>
      </c>
      <c r="P22" s="1">
        <v>37.756</v>
      </c>
      <c r="Q22" s="1">
        <v>56.785699999999999</v>
      </c>
      <c r="R22" s="1">
        <v>76.488100000000003</v>
      </c>
      <c r="S22" s="1">
        <v>50.673200000000001</v>
      </c>
      <c r="T22" s="1">
        <v>45.158299999999997</v>
      </c>
      <c r="U22" s="1">
        <v>245.80359999999999</v>
      </c>
    </row>
    <row r="23" spans="2:21" x14ac:dyDescent="0.25">
      <c r="B23" s="4" t="s">
        <v>28</v>
      </c>
      <c r="C23" s="1">
        <v>0.6452</v>
      </c>
      <c r="D23" s="1">
        <v>0.6129</v>
      </c>
      <c r="E23" s="1">
        <v>0.87239999999999995</v>
      </c>
      <c r="F23" s="8">
        <v>1.054</v>
      </c>
      <c r="G23" s="1">
        <v>1.054</v>
      </c>
      <c r="H23" s="1">
        <v>0.46360000000000001</v>
      </c>
      <c r="I23" s="1">
        <v>0.48649999999999999</v>
      </c>
      <c r="J23" s="1">
        <v>5.1418999999999997</v>
      </c>
      <c r="M23" s="4" t="s">
        <v>28</v>
      </c>
      <c r="N23" s="1">
        <v>1.7386999999999999</v>
      </c>
      <c r="O23" s="1">
        <v>1.0258</v>
      </c>
      <c r="P23" s="1">
        <v>1.4964</v>
      </c>
      <c r="Q23" s="1">
        <v>0.6613</v>
      </c>
      <c r="R23" s="1">
        <v>1.8992</v>
      </c>
      <c r="S23" s="1">
        <v>0.62880000000000003</v>
      </c>
      <c r="T23" s="1">
        <v>0.62539999999999996</v>
      </c>
      <c r="U23" s="1">
        <v>4.5080999999999998</v>
      </c>
    </row>
    <row r="24" spans="2:21" x14ac:dyDescent="0.25">
      <c r="B24" s="4" t="s">
        <v>29</v>
      </c>
      <c r="C24" s="8">
        <v>2.1238999999999999</v>
      </c>
      <c r="D24" s="1">
        <v>2.1238999999999999</v>
      </c>
      <c r="E24" s="1">
        <v>9.18</v>
      </c>
      <c r="F24" s="8">
        <v>18.793299999999999</v>
      </c>
      <c r="G24" s="1">
        <v>18.793299999999999</v>
      </c>
      <c r="H24" s="1">
        <v>6.1642000000000001</v>
      </c>
      <c r="I24" s="1">
        <v>1.46</v>
      </c>
      <c r="J24" s="1">
        <v>6.1</v>
      </c>
      <c r="M24" s="4" t="s">
        <v>29</v>
      </c>
      <c r="N24" s="8">
        <v>9.16</v>
      </c>
      <c r="O24" s="8">
        <v>9.16</v>
      </c>
      <c r="P24" s="1">
        <v>9.16</v>
      </c>
      <c r="Q24" s="1">
        <v>4.9790999999999999</v>
      </c>
      <c r="R24" s="1">
        <v>9.7874999999999996</v>
      </c>
      <c r="S24" s="1">
        <v>5.7655000000000003</v>
      </c>
      <c r="T24" s="1">
        <v>10.5113</v>
      </c>
      <c r="U24" s="1">
        <v>3.9125000000000001</v>
      </c>
    </row>
    <row r="28" spans="2:21" x14ac:dyDescent="0.25">
      <c r="C28" s="12" t="s">
        <v>33</v>
      </c>
      <c r="D28" s="12"/>
      <c r="E28" s="12"/>
    </row>
    <row r="29" spans="2:21" x14ac:dyDescent="0.25">
      <c r="C29" s="13" t="s">
        <v>34</v>
      </c>
      <c r="D29" s="13"/>
      <c r="E29" s="13"/>
    </row>
    <row r="30" spans="2:21" x14ac:dyDescent="0.25">
      <c r="C30" s="14" t="s">
        <v>35</v>
      </c>
      <c r="D30" s="14"/>
      <c r="E30" s="14"/>
    </row>
    <row r="31" spans="2:21" x14ac:dyDescent="0.25">
      <c r="C31" s="15" t="s">
        <v>36</v>
      </c>
      <c r="D31" s="15"/>
      <c r="E31" s="15"/>
    </row>
  </sheetData>
  <mergeCells count="6">
    <mergeCell ref="C1:J1"/>
    <mergeCell ref="N1:U1"/>
    <mergeCell ref="C28:E28"/>
    <mergeCell ref="C29:E29"/>
    <mergeCell ref="C30:E30"/>
    <mergeCell ref="C31:E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2020-03-22T09:04:57Z</dcterms:created>
  <dcterms:modified xsi:type="dcterms:W3CDTF">2020-03-22T09:25:36Z</dcterms:modified>
</cp:coreProperties>
</file>