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Github 2018\Hawkesbury\data\Updated\"/>
    </mc:Choice>
  </mc:AlternateContent>
  <bookViews>
    <workbookView xWindow="0" yWindow="0" windowWidth="28800" windowHeight="12020" tabRatio="940" activeTab="1"/>
  </bookViews>
  <sheets>
    <sheet name="Wet weather Nov 2018" sheetId="9" r:id="rId1"/>
    <sheet name="Dry weather May 2017" sheetId="1" r:id="rId2"/>
    <sheet name=" Notes May2017" sheetId="2" r:id="rId3"/>
    <sheet name="Map" sheetId="7" r:id="rId4"/>
  </sheets>
  <externalReferences>
    <externalReference r:id="rId5"/>
  </externalReferenc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87" i="9" l="1"/>
  <c r="AF87" i="9"/>
  <c r="AE87" i="9"/>
  <c r="AD87" i="9"/>
  <c r="AG39" i="9" l="1"/>
  <c r="AF39" i="9"/>
  <c r="AE39" i="9"/>
  <c r="AD39" i="9"/>
  <c r="AG45" i="9"/>
  <c r="AF45" i="9"/>
  <c r="AE45" i="9"/>
  <c r="AD45" i="9"/>
  <c r="AG46" i="9"/>
  <c r="AF46" i="9"/>
  <c r="AE46" i="9"/>
  <c r="AD46" i="9"/>
  <c r="AG54" i="9"/>
  <c r="AF54" i="9"/>
  <c r="AE54" i="9"/>
  <c r="AD54" i="9"/>
  <c r="AG50" i="9"/>
  <c r="AF50" i="9"/>
  <c r="AE50" i="9"/>
  <c r="AD50" i="9"/>
  <c r="AG62" i="9"/>
  <c r="AF62" i="9"/>
  <c r="AE62" i="9"/>
  <c r="AD62" i="9"/>
  <c r="AG60" i="9"/>
  <c r="AF60" i="9"/>
  <c r="AE60" i="9"/>
  <c r="AD60" i="9"/>
  <c r="AG67" i="9"/>
  <c r="AF67" i="9"/>
  <c r="AE67" i="9"/>
  <c r="AD67" i="9"/>
  <c r="AG66" i="9"/>
  <c r="AF66" i="9"/>
  <c r="AE66" i="9"/>
  <c r="AD66" i="9"/>
  <c r="AG71" i="9"/>
  <c r="AF71" i="9"/>
  <c r="AE71" i="9"/>
  <c r="AD71" i="9"/>
  <c r="AG70" i="9"/>
  <c r="AF70" i="9"/>
  <c r="AE70" i="9"/>
  <c r="AD70" i="9"/>
  <c r="AG75" i="9"/>
  <c r="AF75" i="9"/>
  <c r="AE75" i="9"/>
  <c r="AD75" i="9"/>
  <c r="AG77" i="9"/>
  <c r="AF77" i="9"/>
  <c r="AE77" i="9"/>
  <c r="AD77" i="9"/>
  <c r="AG82" i="9"/>
  <c r="AF82" i="9"/>
  <c r="AE82" i="9"/>
  <c r="AD82" i="9"/>
  <c r="AG58" i="9"/>
  <c r="AF58" i="9"/>
  <c r="AE58" i="9"/>
  <c r="AD58" i="9"/>
  <c r="AG31" i="9"/>
  <c r="AF31" i="9"/>
  <c r="AE31" i="9"/>
  <c r="AD31" i="9"/>
  <c r="AG56" i="9"/>
  <c r="AF56" i="9"/>
  <c r="AE56" i="9"/>
  <c r="AD56" i="9"/>
  <c r="AG84" i="9"/>
  <c r="AF84" i="9"/>
  <c r="AE84" i="9"/>
  <c r="AD84" i="9"/>
  <c r="AG88" i="9"/>
  <c r="AF88" i="9"/>
  <c r="AE88" i="9"/>
  <c r="AD88" i="9"/>
  <c r="AG91" i="9"/>
  <c r="AF91" i="9"/>
  <c r="AE91" i="9"/>
  <c r="AD91" i="9"/>
  <c r="AG96" i="9"/>
  <c r="AF96" i="9"/>
  <c r="AE96" i="9"/>
  <c r="AD96" i="9"/>
  <c r="AG95" i="9"/>
  <c r="AF95" i="9"/>
  <c r="AE95" i="9"/>
  <c r="AD95" i="9"/>
  <c r="AG94" i="9"/>
  <c r="AF94" i="9"/>
  <c r="AE94" i="9"/>
  <c r="AD94" i="9"/>
  <c r="AG93" i="9"/>
  <c r="AF93" i="9"/>
  <c r="AE93" i="9"/>
  <c r="AD93" i="9"/>
  <c r="AG92" i="9"/>
  <c r="AF92" i="9"/>
  <c r="AE92" i="9"/>
  <c r="AD92" i="9"/>
  <c r="AG99" i="9"/>
  <c r="AF99" i="9"/>
  <c r="AE99" i="9"/>
  <c r="AD99" i="9"/>
  <c r="AG98" i="9"/>
  <c r="AF98" i="9"/>
  <c r="AE98" i="9"/>
  <c r="AD98" i="9"/>
  <c r="AG97" i="9"/>
  <c r="AF97" i="9"/>
  <c r="AE97" i="9"/>
  <c r="AD97" i="9"/>
  <c r="AG100" i="9"/>
  <c r="AF100" i="9"/>
  <c r="AE100" i="9"/>
  <c r="AD100" i="9"/>
  <c r="AG104" i="9"/>
  <c r="AF104" i="9"/>
  <c r="AE104" i="9"/>
  <c r="AD104" i="9"/>
  <c r="AG103" i="9"/>
  <c r="AF103" i="9"/>
  <c r="AE103" i="9"/>
  <c r="AD103" i="9"/>
  <c r="AG102" i="9"/>
  <c r="AF102" i="9"/>
  <c r="AE102" i="9"/>
  <c r="AD102" i="9"/>
  <c r="AG101" i="9"/>
  <c r="AF101" i="9"/>
  <c r="AE101" i="9"/>
  <c r="AD101" i="9"/>
  <c r="AG105" i="9"/>
  <c r="AF105" i="9"/>
  <c r="AE105" i="9"/>
  <c r="AD105" i="9"/>
  <c r="AG106" i="9"/>
  <c r="AF106" i="9"/>
  <c r="AE106" i="9"/>
  <c r="AD106" i="9"/>
  <c r="AG109" i="9"/>
  <c r="AF109" i="9"/>
  <c r="AE109" i="9"/>
  <c r="AD109" i="9"/>
  <c r="AG110" i="9"/>
  <c r="AF110" i="9"/>
  <c r="AE110" i="9"/>
  <c r="AD110" i="9"/>
  <c r="AG111" i="9"/>
  <c r="AF111" i="9"/>
  <c r="AE111" i="9"/>
  <c r="AD111" i="9"/>
  <c r="AG114" i="9"/>
  <c r="AF114" i="9"/>
  <c r="AE114" i="9"/>
  <c r="AD114" i="9"/>
  <c r="AG108" i="9"/>
  <c r="AF108" i="9"/>
  <c r="AE108" i="9"/>
  <c r="AD108" i="9"/>
  <c r="AG112" i="9"/>
  <c r="AF112" i="9"/>
  <c r="AE112" i="9"/>
  <c r="AD112" i="9"/>
  <c r="AG113" i="9"/>
  <c r="AF113" i="9"/>
  <c r="AE113" i="9"/>
  <c r="AD113" i="9"/>
  <c r="AG65" i="9"/>
  <c r="AF65" i="9"/>
  <c r="AE65" i="9"/>
  <c r="AD65" i="9"/>
  <c r="AD90" i="9"/>
  <c r="AE90" i="9"/>
  <c r="AF90" i="9"/>
  <c r="AG90" i="9"/>
</calcChain>
</file>

<file path=xl/comments1.xml><?xml version="1.0" encoding="utf-8"?>
<comments xmlns="http://schemas.openxmlformats.org/spreadsheetml/2006/main">
  <authors>
    <author>Merran Griffith</author>
  </authors>
  <commentList>
    <comment ref="BG118" authorId="0" shapeId="0">
      <text>
        <r>
          <rPr>
            <b/>
            <sz val="9"/>
            <color indexed="81"/>
            <rFont val="Tahoma"/>
            <charset val="1"/>
          </rPr>
          <t>Merran Griffith:</t>
        </r>
        <r>
          <rPr>
            <sz val="9"/>
            <color indexed="81"/>
            <rFont val="Tahoma"/>
            <charset val="1"/>
          </rPr>
          <t xml:space="preserve">
Note, the WWTP samples were recollected for isotopes as the filterpaper was the wrong dimensions. The nutrients were not reanalysed.</t>
        </r>
      </text>
    </comment>
  </commentList>
</comments>
</file>

<file path=xl/sharedStrings.xml><?xml version="1.0" encoding="utf-8"?>
<sst xmlns="http://schemas.openxmlformats.org/spreadsheetml/2006/main" count="2618" uniqueCount="919">
  <si>
    <t>Sample Id</t>
  </si>
  <si>
    <t>Client</t>
  </si>
  <si>
    <t>Client Sample Id</t>
  </si>
  <si>
    <t>Description</t>
  </si>
  <si>
    <t>Date Sampled</t>
  </si>
  <si>
    <t>Sampling Point</t>
  </si>
  <si>
    <t>Sp Desc</t>
  </si>
  <si>
    <t>Ammonia NH3 -N Low Level</t>
  </si>
  <si>
    <t>Oxidised Nitrogen NOx-N Low Level</t>
  </si>
  <si>
    <t>Nitrite Nitrogen NO2-N</t>
  </si>
  <si>
    <t>Nitrate Nitrogen NO3-N</t>
  </si>
  <si>
    <t>Reactive Silica (SiO2)</t>
  </si>
  <si>
    <t>Soluble Reactive Phosphorus</t>
  </si>
  <si>
    <t>Total Nitrogen</t>
  </si>
  <si>
    <t>Total Phosphorus</t>
  </si>
  <si>
    <t>Field Filtered Total Phosphorus</t>
  </si>
  <si>
    <t>Total Filtered Nitrogen</t>
  </si>
  <si>
    <t>NU40/1</t>
  </si>
  <si>
    <t>NU43/1</t>
  </si>
  <si>
    <t>NU46/1</t>
  </si>
  <si>
    <t>NU49/1</t>
  </si>
  <si>
    <t>NU52/1</t>
  </si>
  <si>
    <t>NU54/1</t>
  </si>
  <si>
    <t>NU57/1</t>
  </si>
  <si>
    <t>NU60/1</t>
  </si>
  <si>
    <t>mg/L_x000D_</t>
  </si>
  <si>
    <t>HNVAR_02</t>
  </si>
  <si>
    <t>Box 9 B</t>
  </si>
  <si>
    <t>N21</t>
  </si>
  <si>
    <t>Hawkesbury River at lower Portland, immediately downstream of Colo River.</t>
  </si>
  <si>
    <t>&lt;0.01</t>
  </si>
  <si>
    <t>&lt;0.001</t>
  </si>
  <si>
    <t>Box 9 C</t>
  </si>
  <si>
    <t>L17047400</t>
  </si>
  <si>
    <t>Box 8 A</t>
  </si>
  <si>
    <t>L17047401</t>
  </si>
  <si>
    <t>Box 8 B</t>
  </si>
  <si>
    <t>N26</t>
  </si>
  <si>
    <t>SACKVILLE FERRY (Hawkesbury River) Riverstone WWTP upgrade</t>
  </si>
  <si>
    <t>L17047402</t>
  </si>
  <si>
    <t>Box 8 C</t>
  </si>
  <si>
    <t>L17047403</t>
  </si>
  <si>
    <t>Box 8 D</t>
  </si>
  <si>
    <t>L17047404</t>
  </si>
  <si>
    <t>Box 8 E</t>
  </si>
  <si>
    <t>L17047405</t>
  </si>
  <si>
    <t>Box 8 F</t>
  </si>
  <si>
    <t>N3001</t>
  </si>
  <si>
    <t>L17047406</t>
  </si>
  <si>
    <t>Cattai Creek A</t>
  </si>
  <si>
    <t>L17047407</t>
  </si>
  <si>
    <t>Cattai Creek B</t>
  </si>
  <si>
    <t>NC11</t>
  </si>
  <si>
    <t>CATTAI CREEK @ CATTAI ROAD NEAR BRIDGE</t>
  </si>
  <si>
    <t>L17047408</t>
  </si>
  <si>
    <t>Cattai Creek C</t>
  </si>
  <si>
    <t>NC2</t>
  </si>
  <si>
    <t>CATTAI CREEK @ CATTAI RIDGE ROAD</t>
  </si>
  <si>
    <t>L17047409</t>
  </si>
  <si>
    <t>Cattai Creek D</t>
  </si>
  <si>
    <t>NC3</t>
  </si>
  <si>
    <t>CATTAI CREEK @ MARAYLA</t>
  </si>
  <si>
    <t>L17047410</t>
  </si>
  <si>
    <t>Box 7 A</t>
  </si>
  <si>
    <t>L17047411</t>
  </si>
  <si>
    <t>Box 7 B</t>
  </si>
  <si>
    <t>N35</t>
  </si>
  <si>
    <t>Wilberforce: Riverstone WWTP upgrade project</t>
  </si>
  <si>
    <t>L17047412</t>
  </si>
  <si>
    <t>Box 7 C</t>
  </si>
  <si>
    <t>L17047413</t>
  </si>
  <si>
    <t>Box 6 A</t>
  </si>
  <si>
    <t>N38</t>
  </si>
  <si>
    <t>Hawkesbury River @ Windsor Bridge</t>
  </si>
  <si>
    <t>L17047414</t>
  </si>
  <si>
    <t>Box 6 B</t>
  </si>
  <si>
    <t>&lt;0.002</t>
  </si>
  <si>
    <t>L17047415</t>
  </si>
  <si>
    <t>Box 6 C</t>
  </si>
  <si>
    <t>N42</t>
  </si>
  <si>
    <t>North Richmond WFP SCA Rivers</t>
  </si>
  <si>
    <t>L17047416</t>
  </si>
  <si>
    <t>Colo River B</t>
  </si>
  <si>
    <t>L17047417</t>
  </si>
  <si>
    <t>Colo River C</t>
  </si>
  <si>
    <t>N2201</t>
  </si>
  <si>
    <t>L17047418</t>
  </si>
  <si>
    <t>Grose River</t>
  </si>
  <si>
    <t>GS4301</t>
  </si>
  <si>
    <t>L17047419</t>
  </si>
  <si>
    <t>Box 5 A</t>
  </si>
  <si>
    <t>N44</t>
  </si>
  <si>
    <t>Yarramundi Bridge SCA Rivers</t>
  </si>
  <si>
    <t>L17047420</t>
  </si>
  <si>
    <t>N46</t>
  </si>
  <si>
    <t>Nepean River @ Devlins Road</t>
  </si>
  <si>
    <t>L17047421</t>
  </si>
  <si>
    <t>Winmalee lagoon</t>
  </si>
  <si>
    <t>N464?</t>
  </si>
  <si>
    <t>L17047422</t>
  </si>
  <si>
    <t>Box 4 A</t>
  </si>
  <si>
    <t>L17047423</t>
  </si>
  <si>
    <t>Box 4 B</t>
  </si>
  <si>
    <t>N53</t>
  </si>
  <si>
    <t>Nepean River @ BMG causeway</t>
  </si>
  <si>
    <t>L17047424</t>
  </si>
  <si>
    <t>Box 3 A</t>
  </si>
  <si>
    <t>N57</t>
  </si>
  <si>
    <t>Penrith Weir SCA Rivers</t>
  </si>
  <si>
    <t>L17047425</t>
  </si>
  <si>
    <t>Box 3 B</t>
  </si>
  <si>
    <t>L17047426</t>
  </si>
  <si>
    <t>Box 3 C</t>
  </si>
  <si>
    <t>L17047427</t>
  </si>
  <si>
    <t>N67</t>
  </si>
  <si>
    <t>Wallacia Bridge SCA Rivers</t>
  </si>
  <si>
    <t>L17047428</t>
  </si>
  <si>
    <t>Box 2 B</t>
  </si>
  <si>
    <t>L17047429</t>
  </si>
  <si>
    <t>Box 2 C</t>
  </si>
  <si>
    <t>N75</t>
  </si>
  <si>
    <t>Sharpes Weir SCA Rivers</t>
  </si>
  <si>
    <t>L17047430</t>
  </si>
  <si>
    <t>Box 1 A</t>
  </si>
  <si>
    <t>L17047431</t>
  </si>
  <si>
    <t>Box 1 B</t>
  </si>
  <si>
    <t>N881</t>
  </si>
  <si>
    <t>HUC1, Weir Pool</t>
  </si>
  <si>
    <t>L17047432</t>
  </si>
  <si>
    <t>Cataract River</t>
  </si>
  <si>
    <t>L17047433</t>
  </si>
  <si>
    <t>Douglas Park</t>
  </si>
  <si>
    <t>L17047434</t>
  </si>
  <si>
    <t>Maldon Weir</t>
  </si>
  <si>
    <t>N92</t>
  </si>
  <si>
    <t>Maldon Weir Nepean River</t>
  </si>
  <si>
    <t>L17047435</t>
  </si>
  <si>
    <t>lower South Ck - tidal</t>
  </si>
  <si>
    <t>NS04</t>
  </si>
  <si>
    <t>L17047436</t>
  </si>
  <si>
    <t>mid South Ck - tidal</t>
  </si>
  <si>
    <t>L17047437</t>
  </si>
  <si>
    <t>upper South Ck - tidal</t>
  </si>
  <si>
    <t>L17047438</t>
  </si>
  <si>
    <t>Eastern Ck, d/s Riverstone WWTP</t>
  </si>
  <si>
    <t>NS081</t>
  </si>
  <si>
    <t>Eastern Creek d/s Riverstone STP u/s confluence with South Creek</t>
  </si>
  <si>
    <t>L17047439</t>
  </si>
  <si>
    <t>Eastern Ck, u/s Riverstone WWTP</t>
  </si>
  <si>
    <t>NS082</t>
  </si>
  <si>
    <t>Eastern Creek U/S Riverstone STP u/s confluence with South Creek</t>
  </si>
  <si>
    <t>L17047440</t>
  </si>
  <si>
    <t>Eastern Creek at Garfield Road Bridge downstream Breakfast Creek</t>
  </si>
  <si>
    <t>L17047441</t>
  </si>
  <si>
    <t>Eastern Creek at Douglas Park downstream Breakfast Creek</t>
  </si>
  <si>
    <t>NS085</t>
  </si>
  <si>
    <t>L17047442</t>
  </si>
  <si>
    <t>Breakfast Ck, d/s Quakers Hill WWTP</t>
  </si>
  <si>
    <t>NS087</t>
  </si>
  <si>
    <t>Breakfast Creek @ Station Road d/s Quakers Hill STP</t>
  </si>
  <si>
    <t>L17047443</t>
  </si>
  <si>
    <t>Breakfast Ck, u/s Quakers Hill WWTP</t>
  </si>
  <si>
    <t>NS090</t>
  </si>
  <si>
    <t>Breakfast Creek @ Falmouth Road u/s Quakers Hill STP</t>
  </si>
  <si>
    <t>L17047444</t>
  </si>
  <si>
    <t>Eastern Creek at Richmond Rd  upstream of junction with Breakfast Creek</t>
  </si>
  <si>
    <t>NS094</t>
  </si>
  <si>
    <t>L17047445</t>
  </si>
  <si>
    <t>Eastern Creek at Great Western Hwy Bridge</t>
  </si>
  <si>
    <t>NS097</t>
  </si>
  <si>
    <t>Eastern Creek @ Great Western highway</t>
  </si>
  <si>
    <t>L17047446</t>
  </si>
  <si>
    <t>South Creek at Richmond Road Bridge upstream Eastern Creek inflow</t>
  </si>
  <si>
    <t>NS14</t>
  </si>
  <si>
    <t>South Creek @ Richmond Road Bridge u/s Eastern creek</t>
  </si>
  <si>
    <t>L17047447</t>
  </si>
  <si>
    <t>Ropes Creek at Great Western Hwy</t>
  </si>
  <si>
    <t>NS213</t>
  </si>
  <si>
    <t>Ropes Creek @ Great Western highway</t>
  </si>
  <si>
    <t>L17047448</t>
  </si>
  <si>
    <t>South Ck, d/s St Marys WWTP</t>
  </si>
  <si>
    <t>NS21</t>
  </si>
  <si>
    <t>L17047449</t>
  </si>
  <si>
    <t>South Ck, u/s St Marys WWTP</t>
  </si>
  <si>
    <t>L17047450</t>
  </si>
  <si>
    <t>South Creek at Great Western Hwy Bridge, St Marys</t>
  </si>
  <si>
    <t>NS30</t>
  </si>
  <si>
    <t>L17047451</t>
  </si>
  <si>
    <t>South Creek at Luddenham Road</t>
  </si>
  <si>
    <t>NS35</t>
  </si>
  <si>
    <t>South Creek at Luddenham Road Bridge</t>
  </si>
  <si>
    <t>L17047452</t>
  </si>
  <si>
    <t>Badgeries Creek at Elizabeth Drive Bridge upstream of the confluence with South Creek</t>
  </si>
  <si>
    <t>NS440</t>
  </si>
  <si>
    <t>L17047453</t>
  </si>
  <si>
    <t>South Creek at Elizabether Drive Bridge upstream of the confluence with Badgerys Creek</t>
  </si>
  <si>
    <t>NS45</t>
  </si>
  <si>
    <t>South Creek at Elizebeth Drive Bridge u/s Badgery's Creek</t>
  </si>
  <si>
    <t>L17047454</t>
  </si>
  <si>
    <t>Kemps Creek at Elizabeth Drive Bridge upstream of the confluence with South Creek</t>
  </si>
  <si>
    <t>NS450</t>
  </si>
  <si>
    <t>kemp's Creek at Elizebeth Drive Bridge u/s South Creek</t>
  </si>
  <si>
    <t>L17047455</t>
  </si>
  <si>
    <t>South Ck downstream proposed Lowes Ck WWTP at Bringelly Road</t>
  </si>
  <si>
    <t>NS55</t>
  </si>
  <si>
    <t>L17047456</t>
  </si>
  <si>
    <t>Lowes Creek at Northern Rd Bridge</t>
  </si>
  <si>
    <t>NS600</t>
  </si>
  <si>
    <t>L17047457</t>
  </si>
  <si>
    <t>Market Garden</t>
  </si>
  <si>
    <t>L17047458</t>
  </si>
  <si>
    <t>Urban WSUD</t>
  </si>
  <si>
    <t>L17047459</t>
  </si>
  <si>
    <t>Urban non-WSUD</t>
  </si>
  <si>
    <t>L17047460</t>
  </si>
  <si>
    <t>Intensive Agriculture / Turf Farms</t>
  </si>
  <si>
    <t>L17047461</t>
  </si>
  <si>
    <t>Industrial</t>
  </si>
  <si>
    <t>L17047462</t>
  </si>
  <si>
    <t>Commercial</t>
  </si>
  <si>
    <t>L17047463</t>
  </si>
  <si>
    <t>Box 3 Tench Reserve</t>
  </si>
  <si>
    <t>Pittwater A</t>
  </si>
  <si>
    <t>Pittwater B</t>
  </si>
  <si>
    <t>Pittwater C</t>
  </si>
  <si>
    <t>Box 15 A</t>
  </si>
  <si>
    <t>Box 15 B</t>
  </si>
  <si>
    <t>Box 15 C</t>
  </si>
  <si>
    <t>Cowan Creek A</t>
  </si>
  <si>
    <t>Cowan Creek B</t>
  </si>
  <si>
    <t>Cowan Creek C</t>
  </si>
  <si>
    <t>Box 14 A</t>
  </si>
  <si>
    <t>Box 14 B</t>
  </si>
  <si>
    <t>Box 14 C</t>
  </si>
  <si>
    <t>Mullet Creek A</t>
  </si>
  <si>
    <t>Mullet Creek B</t>
  </si>
  <si>
    <t>Mullet Creek C</t>
  </si>
  <si>
    <t>Box 13 A</t>
  </si>
  <si>
    <t>Box 13 B</t>
  </si>
  <si>
    <t>Box 13 C</t>
  </si>
  <si>
    <t>Mooney Mooney A</t>
  </si>
  <si>
    <t>Mooney Mooney B</t>
  </si>
  <si>
    <t>Mooney Mooney C</t>
  </si>
  <si>
    <t>Box 12 A</t>
  </si>
  <si>
    <t>Box 12 B</t>
  </si>
  <si>
    <t>Box 12 C</t>
  </si>
  <si>
    <t>Berowra Creek A</t>
  </si>
  <si>
    <t>Berowra Creek B</t>
  </si>
  <si>
    <t>Berowra Creek C</t>
  </si>
  <si>
    <t>Mangrove Creek A</t>
  </si>
  <si>
    <t>Mangrove Creek B</t>
  </si>
  <si>
    <t>Mangrove Creek C</t>
  </si>
  <si>
    <t>Box 11 A</t>
  </si>
  <si>
    <t>Box 11 B</t>
  </si>
  <si>
    <t>Box 11 C</t>
  </si>
  <si>
    <t>Box 10 A</t>
  </si>
  <si>
    <t>Box 10 C</t>
  </si>
  <si>
    <t>McDonalds A</t>
  </si>
  <si>
    <t>McDonalds B</t>
  </si>
  <si>
    <t>McDonalds C</t>
  </si>
  <si>
    <t>Box 9 A</t>
  </si>
  <si>
    <t>UID</t>
  </si>
  <si>
    <t>Site</t>
  </si>
  <si>
    <t>Estuary</t>
  </si>
  <si>
    <t>Date</t>
  </si>
  <si>
    <t>Temp °C</t>
  </si>
  <si>
    <t>Cond µS/cm</t>
  </si>
  <si>
    <t>SpCond µS/cm</t>
  </si>
  <si>
    <t>Sal ppt</t>
  </si>
  <si>
    <t>ODO % sat</t>
  </si>
  <si>
    <t>ODO mg/L</t>
  </si>
  <si>
    <t>pH</t>
  </si>
  <si>
    <t>Depth m</t>
  </si>
  <si>
    <t>Turbidity NTU</t>
  </si>
  <si>
    <t>Chlorophyll RFU</t>
  </si>
  <si>
    <t>Chlorophyll µg/L</t>
  </si>
  <si>
    <t>BGA-PE RFU</t>
  </si>
  <si>
    <t>BGA-PE µg/L</t>
  </si>
  <si>
    <t>fDOM RFU</t>
  </si>
  <si>
    <t>fDOM QSU</t>
  </si>
  <si>
    <t>ODO % EU</t>
  </si>
  <si>
    <t>estuarine</t>
  </si>
  <si>
    <t>tributary</t>
  </si>
  <si>
    <t>freshwater tidal</t>
  </si>
  <si>
    <t>freshwater</t>
  </si>
  <si>
    <t>South Ck</t>
  </si>
  <si>
    <t>landuse</t>
  </si>
  <si>
    <t>Intensive Agriculture / Turf Farms’</t>
  </si>
  <si>
    <t>AVERAGE EXO DATA</t>
  </si>
  <si>
    <r>
      <t>From:</t>
    </r>
    <r>
      <rPr>
        <sz val="11"/>
        <color theme="1"/>
        <rFont val="Calibri"/>
        <family val="2"/>
        <scheme val="minor"/>
      </rPr>
      <t xml:space="preserve"> GRIFFITH, MERRAN</t>
    </r>
  </si>
  <si>
    <r>
      <t>Sent:</t>
    </r>
    <r>
      <rPr>
        <sz val="11"/>
        <color theme="1"/>
        <rFont val="Calibri"/>
        <family val="2"/>
        <scheme val="minor"/>
      </rPr>
      <t xml:space="preserve"> Wednesday, 25 October 2017 2:10 PM</t>
    </r>
  </si>
  <si>
    <r>
      <t>To:</t>
    </r>
    <r>
      <rPr>
        <sz val="11"/>
        <color theme="1"/>
        <rFont val="Calibri"/>
        <family val="2"/>
        <scheme val="minor"/>
      </rPr>
      <t xml:space="preserve"> 'Jaimie Potts' &lt;Jaimie.Potts@environment.nsw.gov.au&gt;</t>
    </r>
  </si>
  <si>
    <r>
      <t>Subject:</t>
    </r>
    <r>
      <rPr>
        <sz val="11"/>
        <color theme="1"/>
        <rFont val="Calibri"/>
        <family val="2"/>
        <scheme val="minor"/>
      </rPr>
      <t xml:space="preserve"> RE: Nutrient question</t>
    </r>
  </si>
  <si>
    <t>That’s confusing. They really should fix up their headings then!</t>
  </si>
  <si>
    <t>Just to make sure I have it right, they have:</t>
  </si>
  <si>
    <t>Total nitrate = Total nitrogen</t>
  </si>
  <si>
    <t>Total dissolved nitrate = total filterable nitrogen</t>
  </si>
  <si>
    <t>Dissolved nitrate = NOx</t>
  </si>
  <si>
    <t>So they haven’t done nitrate and nitrite separately.</t>
  </si>
  <si>
    <t>From: Jaimie Potts [mailto:Jaimie.Potts@environment.nsw.gov.au]</t>
  </si>
  <si>
    <r>
      <t>Sent:</t>
    </r>
    <r>
      <rPr>
        <sz val="11"/>
        <color theme="1"/>
        <rFont val="Calibri"/>
        <family val="2"/>
        <scheme val="minor"/>
      </rPr>
      <t xml:space="preserve"> Wednesday, 25 October 2017 2:05 PM</t>
    </r>
  </si>
  <si>
    <t>To: GRIFFITH, MERRAN &lt;Merran.Griffith@sydneywater.com.au&gt;</t>
  </si>
  <si>
    <t>No Silica yet.</t>
  </si>
  <si>
    <t>Nitrite and nitrate are combined as NOx</t>
  </si>
  <si>
    <t>Total nitrate is Total nitrogen</t>
  </si>
  <si>
    <t>From: GRIFFITH, MERRAN [mailto:Merran.Griffith@sydneywater.com.au]</t>
  </si>
  <si>
    <r>
      <t>Sent:</t>
    </r>
    <r>
      <rPr>
        <sz val="11"/>
        <color theme="1"/>
        <rFont val="Calibri"/>
        <family val="2"/>
        <scheme val="minor"/>
      </rPr>
      <t xml:space="preserve"> Wednesday, 25 October 2017 2:01 PM</t>
    </r>
  </si>
  <si>
    <t>To: Jaimie Potts &lt;Jaimie.Potts@environment.nsw.gov.au&gt;</t>
  </si>
  <si>
    <r>
      <t>Subject:</t>
    </r>
    <r>
      <rPr>
        <sz val="11"/>
        <color theme="1"/>
        <rFont val="Calibri"/>
        <family val="2"/>
        <scheme val="minor"/>
      </rPr>
      <t xml:space="preserve"> Nutrient question</t>
    </r>
  </si>
  <si>
    <t>Hi Jaimie,</t>
  </si>
  <si>
    <t>Looking at the Canberra Uni nutrient data, I have a few questions.</t>
  </si>
  <si>
    <t>Did they analyse for silica and nitrite?</t>
  </si>
  <si>
    <t>They also don’t have total nitrogen……or is that what they are calling total nitrate</t>
  </si>
  <si>
    <t>Thanks</t>
  </si>
  <si>
    <t>Merran</t>
  </si>
  <si>
    <t>Merran Griffith</t>
  </si>
  <si>
    <t>Principal Advisor Waterway Health</t>
  </si>
  <si>
    <t>Customer, Strategy and Regulation</t>
  </si>
  <si>
    <t>Sydney Water, Level 14, 1 Smith Street, Parramatta NSW 2150</t>
  </si>
  <si>
    <t xml:space="preserve">Nutrients - 75 unfiltered missing from Sydney Water analysis </t>
  </si>
  <si>
    <t>General Comments</t>
  </si>
  <si>
    <t>Chlorophyll - a</t>
  </si>
  <si>
    <t>Dissolved Organic Nitrogen</t>
  </si>
  <si>
    <t>Total Suspended Solids</t>
  </si>
  <si>
    <t>FS001/1</t>
  </si>
  <si>
    <t>MC02/1</t>
  </si>
  <si>
    <t>NU96/1</t>
  </si>
  <si>
    <t>WC44NS/1</t>
  </si>
  <si>
    <t xml:space="preserve"> _x000D_</t>
  </si>
  <si>
    <t>L17030215</t>
  </si>
  <si>
    <t>Rouse Hill WRP Effluent EPA ID No. 4</t>
  </si>
  <si>
    <t>Clear.</t>
  </si>
  <si>
    <t>L17030216</t>
  </si>
  <si>
    <t>Rouse Hill WRP Influent. Post Screens and Pre Grit Removal.</t>
  </si>
  <si>
    <t>Turbid brown.</t>
  </si>
  <si>
    <t>L17030217</t>
  </si>
  <si>
    <t>Castle Hill WWTP Effluent EPA ID No.6</t>
  </si>
  <si>
    <t>L17030218</t>
  </si>
  <si>
    <t>Castle Hill WWTP Influent</t>
  </si>
  <si>
    <t>L17030640</t>
  </si>
  <si>
    <t>St Marys WRP Effluent EPA ID No. 5</t>
  </si>
  <si>
    <t>L17030641</t>
  </si>
  <si>
    <t>St Marys WWTP Influent</t>
  </si>
  <si>
    <t>L17030642</t>
  </si>
  <si>
    <t>Quakers Hill WRP Effluent EPA ID No. 5</t>
  </si>
  <si>
    <t>L17030643</t>
  </si>
  <si>
    <t>Quakers Hill WRP Influent</t>
  </si>
  <si>
    <t>L17030644</t>
  </si>
  <si>
    <t>West Camden WRP Effluent EPA ID No. 5</t>
  </si>
  <si>
    <t>L17030645</t>
  </si>
  <si>
    <t>West Camden WRP Influent Autosampler</t>
  </si>
  <si>
    <t>L17030646</t>
  </si>
  <si>
    <t>West Hornsby WWTP Effluent EPA ID No. 5</t>
  </si>
  <si>
    <t>L17030647</t>
  </si>
  <si>
    <t xml:space="preserve">West Hornsby WWTP Influent </t>
  </si>
  <si>
    <t>L17030648</t>
  </si>
  <si>
    <t>Winmalee WWTP Effluent EPA ID No. 4</t>
  </si>
  <si>
    <t>L17030649</t>
  </si>
  <si>
    <t>Winmalee WWTP Influent</t>
  </si>
  <si>
    <t>Chlorophyll a</t>
  </si>
  <si>
    <t>Site Code</t>
  </si>
  <si>
    <t>N analysis</t>
  </si>
  <si>
    <t>C analysis</t>
  </si>
  <si>
    <t>Client ID</t>
  </si>
  <si>
    <t>Sample weight</t>
  </si>
  <si>
    <t>N content (mg)</t>
  </si>
  <si>
    <t>δ15N (‰)</t>
  </si>
  <si>
    <t>C content (mg)</t>
  </si>
  <si>
    <t>δ13C (‰)</t>
  </si>
  <si>
    <t>Reach</t>
  </si>
  <si>
    <t>n/r</t>
  </si>
  <si>
    <t>No sample</t>
  </si>
  <si>
    <t>SEDIMENT ISOTOPE ANALYSIS</t>
  </si>
  <si>
    <t>NOTE:</t>
  </si>
  <si>
    <t xml:space="preserve">δ15N is not reported because the content of N in the sample was too low </t>
  </si>
  <si>
    <t>and not within the calibrated range although maximum amount of sample</t>
  </si>
  <si>
    <t xml:space="preserve">was used. </t>
  </si>
  <si>
    <t>The calibrated range for N for the instrument was ≥ 0.03mg</t>
  </si>
  <si>
    <t>Sediment isotopes</t>
  </si>
  <si>
    <t>Filter paper</t>
  </si>
  <si>
    <t>Type</t>
  </si>
  <si>
    <t>1/4</t>
  </si>
  <si>
    <t>1/16</t>
  </si>
  <si>
    <t>1/8</t>
  </si>
  <si>
    <t>1/2</t>
  </si>
  <si>
    <t>-</t>
  </si>
  <si>
    <t>SESTON ISOTOPES</t>
  </si>
  <si>
    <t xml:space="preserve">NEED TO DOUBLE CHECK COLO RIVER AS A B AND C GOT MIXED UP AND ONLY TWO OF THE 3 SITES WERE SAMPLED. </t>
  </si>
  <si>
    <t>LIMS</t>
  </si>
  <si>
    <t>undetectable N or C although all filters were used</t>
  </si>
  <si>
    <t>suggest recollecting and reanalysing these samples</t>
  </si>
  <si>
    <t>results might be inaccurate due to sampling protocol</t>
  </si>
  <si>
    <t>WWTP and seston istope notes</t>
  </si>
  <si>
    <t>Volatile Suspended Solids</t>
  </si>
  <si>
    <t>Silica   (mg/L)</t>
  </si>
  <si>
    <t>Ammonia   (mg/L)</t>
  </si>
  <si>
    <t>Nox (mg/L)</t>
  </si>
  <si>
    <t>Nitrite   (mg/L)</t>
  </si>
  <si>
    <t>Nitrate   (mg/L)</t>
  </si>
  <si>
    <t>SRP (mg/L)</t>
  </si>
  <si>
    <t>Total Nitrogen (mg/L)</t>
  </si>
  <si>
    <t>SESTON δ15N (‰)</t>
  </si>
  <si>
    <t>SESTON δ13C (‰)</t>
  </si>
  <si>
    <t>SEDIMENT δ15N (‰)</t>
  </si>
  <si>
    <t>SEDIMENT δ13C (‰)</t>
  </si>
  <si>
    <t>WWTP</t>
  </si>
  <si>
    <t>Ammonia mg/L_x000D_</t>
  </si>
  <si>
    <t>NOx mg/L_x000D_</t>
  </si>
  <si>
    <t>Nitrite mg/L_x000D_</t>
  </si>
  <si>
    <t>Nitrate mg/L_x000D_</t>
  </si>
  <si>
    <t>SRP mg/L_x000D_</t>
  </si>
  <si>
    <t>TFN mg/L_x000D_</t>
  </si>
  <si>
    <t>DON mg/L_x000D_</t>
  </si>
  <si>
    <t>Chla-a mg /m3_x000D_</t>
  </si>
  <si>
    <t>TSS mg/L_x000D_</t>
  </si>
  <si>
    <t>&lt;0.2=0.1</t>
  </si>
  <si>
    <t>&lt;2=1</t>
  </si>
  <si>
    <t>&lt;0.05=0.025</t>
  </si>
  <si>
    <t>&lt;0.002=0.001</t>
  </si>
  <si>
    <t>&lt;0.01=0.005</t>
  </si>
  <si>
    <t>Latitude</t>
  </si>
  <si>
    <t>Longitude</t>
  </si>
  <si>
    <t>N14</t>
  </si>
  <si>
    <t>Wisemans Ferry</t>
  </si>
  <si>
    <t>N04</t>
  </si>
  <si>
    <t>Brooklyn Bridge</t>
  </si>
  <si>
    <t>N06</t>
  </si>
  <si>
    <t>N11</t>
  </si>
  <si>
    <t>Gunderman</t>
  </si>
  <si>
    <t>Marlow Creek</t>
  </si>
  <si>
    <t xml:space="preserve">WISEMANS FERRY   Box 10 B    </t>
  </si>
  <si>
    <t>WISEMANS FERRY   Box 10 B</t>
  </si>
  <si>
    <t>WISEMANS FERRY     Box 10 B</t>
  </si>
  <si>
    <t>WISEMANS FERRY    Box 10 B</t>
  </si>
  <si>
    <t>SACKVILLE FERRY    Box 8 B</t>
  </si>
  <si>
    <t>DOWNSTREAM SOUTH CREEK  Box 7 C</t>
  </si>
  <si>
    <t>DOWNSTREAM SOUTH CREEK   Box 7 C</t>
  </si>
  <si>
    <t>DOWNSTREAM CATTAI CK   Box 8 F</t>
  </si>
  <si>
    <t>DOWNSTREAM CATTAI CK  Box 8 F</t>
  </si>
  <si>
    <t>WALLACIA BRIDGE   Box 2 A</t>
  </si>
  <si>
    <t>WALLACIA BRIDGE    Box 2 A</t>
  </si>
  <si>
    <t>DEVLINS ROAD     Box 5 B</t>
  </si>
  <si>
    <t>DEVLINS ROAD    Box 5 B</t>
  </si>
  <si>
    <t>Sample ID</t>
  </si>
  <si>
    <t>d15N</t>
  </si>
  <si>
    <t>d18O</t>
  </si>
  <si>
    <t>Box 10A</t>
  </si>
  <si>
    <t>Box 10B</t>
  </si>
  <si>
    <t>Box 10C</t>
  </si>
  <si>
    <t>Box 11B</t>
  </si>
  <si>
    <t>Box 12C</t>
  </si>
  <si>
    <t>Box 13A</t>
  </si>
  <si>
    <t>Box 13B</t>
  </si>
  <si>
    <t>Box 13C</t>
  </si>
  <si>
    <t>Box 14A</t>
  </si>
  <si>
    <t>Box 14B</t>
  </si>
  <si>
    <t>Box 14C</t>
  </si>
  <si>
    <t>Box 5 B</t>
  </si>
  <si>
    <t>Box 6B site 57</t>
  </si>
  <si>
    <t>Box 7A</t>
  </si>
  <si>
    <t>Box 7C</t>
  </si>
  <si>
    <t>Box 8A</t>
  </si>
  <si>
    <t>Box 8C</t>
  </si>
  <si>
    <t>Box 8D</t>
  </si>
  <si>
    <t>Box 8E</t>
  </si>
  <si>
    <t>Box 8F</t>
  </si>
  <si>
    <t>Box 9A</t>
  </si>
  <si>
    <t>Cattai Creek A (call-R, 49)</t>
  </si>
  <si>
    <t>Catti Creek C</t>
  </si>
  <si>
    <t>Mcdonalds C</t>
  </si>
  <si>
    <t>Mooney A</t>
  </si>
  <si>
    <t>Mooney B</t>
  </si>
  <si>
    <t xml:space="preserve">Mullet Creek A </t>
  </si>
  <si>
    <t xml:space="preserve">Mullet Creek B </t>
  </si>
  <si>
    <t>Box 11A  N06 Marlow Ck</t>
  </si>
  <si>
    <t>Box 11C         N11 Gunderman</t>
  </si>
  <si>
    <t>Box 10B        N14 Wisemans Ferry</t>
  </si>
  <si>
    <t>Box 8B        N26 Sackville</t>
  </si>
  <si>
    <t>Box 8F    N3001</t>
  </si>
  <si>
    <t>Cattai Creek D (Call R, 51)     NC3 Marayla</t>
  </si>
  <si>
    <t>Cattai Creek C (call-R, 52)         NC2</t>
  </si>
  <si>
    <t>Cattai Creek B (Call-R, 50)         NC11</t>
  </si>
  <si>
    <t>Box 7B             N35 Wilberforce</t>
  </si>
  <si>
    <t>Box 6A       N38 Windsor Bridge</t>
  </si>
  <si>
    <t>Box 6C site 58          N42 North Richmond</t>
  </si>
  <si>
    <t>Colo River C     N2201</t>
  </si>
  <si>
    <t>Grose River         GS4301</t>
  </si>
  <si>
    <t>Box 5 A        N44 Yarramundi</t>
  </si>
  <si>
    <t>Box 5 B      N46 Devlins Road</t>
  </si>
  <si>
    <t>Box 4 B     N53 BMG Causeway</t>
  </si>
  <si>
    <t>Box 3 A           N57 Penrith Weir</t>
  </si>
  <si>
    <t>Box 2 A           N67 Wallacia Bridge</t>
  </si>
  <si>
    <t>Box 2 C        N75  Sharpes Weir</t>
  </si>
  <si>
    <t>Maldon Weir         N92</t>
  </si>
  <si>
    <t>lower South Ck - tidal         NS04</t>
  </si>
  <si>
    <t>Eastern Ck, d/s Riverstone WWTP   NS081</t>
  </si>
  <si>
    <t>Eastern Ck, u/s Riverstone WWTP   NS082</t>
  </si>
  <si>
    <t>Breakfast Ck, d/s Quakers Hill WWTP    NS087</t>
  </si>
  <si>
    <t>Breakfast Ck, u/s Quakers Hill WWTP  NS090</t>
  </si>
  <si>
    <t>Eastern Creek at Great Western Hwy Bridge   NS097</t>
  </si>
  <si>
    <t>South Creek at Richmond Road Bridge upstream Eastern Creek inflow  NS14</t>
  </si>
  <si>
    <t>Ropes Creek at Great Western Hwy   NS213</t>
  </si>
  <si>
    <t>South Ck, d/s St Marys WWTP   NS21</t>
  </si>
  <si>
    <t>South Creek at Great Western Hwy Bridge, St Marys  NS30</t>
  </si>
  <si>
    <t>Badgeries Creek at Elizabeth Drive Bridge upstream of the confluence with South Creek  NS440</t>
  </si>
  <si>
    <t>South Creek at Elizabether Drive Bridge upstream of the confluence with Badgerys Creek   NS45</t>
  </si>
  <si>
    <t>Kemps Creek at Elizabeth Drive Bridge upstream of the confluence with South Creek   NS450</t>
  </si>
  <si>
    <t>South Ck downstream proposed Lowes Ck WWTP at Bringelly Road   NS55</t>
  </si>
  <si>
    <t>Lowes Creek at Northern Rd Bridge   NS600</t>
  </si>
  <si>
    <t>Box 15B  Hawkesbury estuary</t>
  </si>
  <si>
    <t>Box 15C    Hawkesbury estuary</t>
  </si>
  <si>
    <t>Box 12A  (HR near Mooney)</t>
  </si>
  <si>
    <t>Box 12B   (HR near Mooney)</t>
  </si>
  <si>
    <t>Box 12C   (HR near Mooney)</t>
  </si>
  <si>
    <t> </t>
  </si>
  <si>
    <r>
      <t>Sent:</t>
    </r>
    <r>
      <rPr>
        <sz val="11"/>
        <color theme="1"/>
        <rFont val="Calibri"/>
        <family val="2"/>
        <scheme val="minor"/>
      </rPr>
      <t xml:space="preserve"> Monday, 8 January 2018 1:40 PM</t>
    </r>
  </si>
  <si>
    <r>
      <t>To:</t>
    </r>
    <r>
      <rPr>
        <sz val="11"/>
        <color theme="1"/>
        <rFont val="Calibri"/>
        <family val="2"/>
        <scheme val="minor"/>
      </rPr>
      <t xml:space="preserve"> VAN DER STERREN, MARLENE &lt;MARLENE.VANDERSTERREN@sydneywater.com.au&gt;; FAIRBAIRN, IAIN &lt;Iain.Fairbairn@sydneywater.com.au&gt;; ROGERS, JENNY &lt;Jenny.Rogers@sydneywater.com.au&gt;; FLACK, ANNA &lt;ANNA.FLACK@sydneywater.com.au&gt;; PRIOR, SAMANTHA &lt;SAMANTHA.PRIOR@sydneywater.com.au&gt;; KERMODE, STEPHANIE &lt;STEPHANIE.KERMODE@sydneywater.com.au&gt;</t>
    </r>
  </si>
  <si>
    <r>
      <t>Subject:</t>
    </r>
    <r>
      <rPr>
        <sz val="11"/>
        <color theme="1"/>
        <rFont val="Calibri"/>
        <family val="2"/>
        <scheme val="minor"/>
      </rPr>
      <t xml:space="preserve"> RE: Stable isotope data for LIMS filters</t>
    </r>
  </si>
  <si>
    <t>Hi all,</t>
  </si>
  <si>
    <t>I had a chat with Jaimie, and he said it threw him at first but when he thought about it it made sense as what was analysed was the particulate non bioavailable component on the filter paper (seston). What is likely to have high levels is the NO3/NH4 isotopes that are being analysed by Griffith Uni, but unfortunately these haven’t been analysed yet.  </t>
  </si>
  <si>
    <t>Cheers</t>
  </si>
  <si>
    <r>
      <t>δ</t>
    </r>
    <r>
      <rPr>
        <vertAlign val="superscript"/>
        <sz val="9"/>
        <color theme="1"/>
        <rFont val="Calibri"/>
        <family val="2"/>
        <scheme val="minor"/>
      </rPr>
      <t>13</t>
    </r>
    <r>
      <rPr>
        <sz val="9"/>
        <color theme="1"/>
        <rFont val="Calibri"/>
        <family val="2"/>
        <scheme val="minor"/>
      </rPr>
      <t>C (‰)</t>
    </r>
  </si>
  <si>
    <r>
      <t>δ</t>
    </r>
    <r>
      <rPr>
        <vertAlign val="superscript"/>
        <sz val="9"/>
        <color theme="1"/>
        <rFont val="Calibri"/>
        <family val="2"/>
        <scheme val="minor"/>
      </rPr>
      <t>15</t>
    </r>
    <r>
      <rPr>
        <sz val="9"/>
        <color theme="1"/>
        <rFont val="Calibri"/>
        <family val="2"/>
        <scheme val="minor"/>
      </rPr>
      <t>N (‰)</t>
    </r>
  </si>
  <si>
    <t>SAMPLE NO.</t>
  </si>
  <si>
    <t>41 Val</t>
  </si>
  <si>
    <t>41 Ege</t>
  </si>
  <si>
    <t>42 Val</t>
  </si>
  <si>
    <t>42 Ege</t>
  </si>
  <si>
    <t>42 Myr</t>
  </si>
  <si>
    <t>43 Val</t>
  </si>
  <si>
    <t>43 Ege</t>
  </si>
  <si>
    <t>43 Myr</t>
  </si>
  <si>
    <t>44 Val</t>
  </si>
  <si>
    <t>44 Myr</t>
  </si>
  <si>
    <t>45 Val</t>
  </si>
  <si>
    <t>45 Ege</t>
  </si>
  <si>
    <t>45 Myr</t>
  </si>
  <si>
    <t>46 Val</t>
  </si>
  <si>
    <t>46 Ege</t>
  </si>
  <si>
    <t>47 Val</t>
  </si>
  <si>
    <t>47 Ege</t>
  </si>
  <si>
    <t>47 Myr</t>
  </si>
  <si>
    <t>48 Val</t>
  </si>
  <si>
    <t>48 Myr</t>
  </si>
  <si>
    <t>53 Val</t>
  </si>
  <si>
    <t>53 Ege</t>
  </si>
  <si>
    <t>54 Val</t>
  </si>
  <si>
    <t>55 Val</t>
  </si>
  <si>
    <t>55 Myr</t>
  </si>
  <si>
    <t>56 Val</t>
  </si>
  <si>
    <t>56 Myr</t>
  </si>
  <si>
    <t>57 Val</t>
  </si>
  <si>
    <t>57 Ege</t>
  </si>
  <si>
    <t>57 Myr</t>
  </si>
  <si>
    <t>58 Val</t>
  </si>
  <si>
    <t>58 Myr</t>
  </si>
  <si>
    <t>59 Ege</t>
  </si>
  <si>
    <t>59 Myr</t>
  </si>
  <si>
    <t>60 Val</t>
  </si>
  <si>
    <t>65 Val</t>
  </si>
  <si>
    <t>65 Sal</t>
  </si>
  <si>
    <t>67 Val</t>
  </si>
  <si>
    <t>67 Ege</t>
  </si>
  <si>
    <t>67 Cha</t>
  </si>
  <si>
    <t>85 Per</t>
  </si>
  <si>
    <t>85 Lud</t>
  </si>
  <si>
    <t>90 Val</t>
  </si>
  <si>
    <t>90 Ege</t>
  </si>
  <si>
    <t>97 Pot</t>
  </si>
  <si>
    <t>97 Lem</t>
  </si>
  <si>
    <t>105 Val</t>
  </si>
  <si>
    <t>105 Per</t>
  </si>
  <si>
    <t>Macrophyte ISOTOPE ANALYSIS</t>
  </si>
  <si>
    <t>NH3/NOX d15N</t>
  </si>
  <si>
    <t>Box 9 B Val</t>
  </si>
  <si>
    <t>Box 9 B Ege</t>
  </si>
  <si>
    <t>Box 7 A Ege</t>
  </si>
  <si>
    <t>Box 6 B Ege</t>
  </si>
  <si>
    <t>Colo River B Val</t>
  </si>
  <si>
    <t>Box 8 A Val</t>
  </si>
  <si>
    <t>Box 8 C Val</t>
  </si>
  <si>
    <t>Box 8 B Val</t>
  </si>
  <si>
    <t>Box 8 D Val</t>
  </si>
  <si>
    <t>Box 8 E Val</t>
  </si>
  <si>
    <t>Box 8 F Val</t>
  </si>
  <si>
    <t>Box 7 A Val</t>
  </si>
  <si>
    <t>Box 7 B Val</t>
  </si>
  <si>
    <t>Box 6 A Val</t>
  </si>
  <si>
    <t>Box 6 B Val</t>
  </si>
  <si>
    <t>Box 6 C Val</t>
  </si>
  <si>
    <t>Box 7 C Val</t>
  </si>
  <si>
    <t>Pittwater C Zost</t>
  </si>
  <si>
    <t>Cowan Creek A Zost</t>
  </si>
  <si>
    <t>Cowan Creek C Zost</t>
  </si>
  <si>
    <t>McDonalds B Val</t>
  </si>
  <si>
    <t>McDonalds C Val</t>
  </si>
  <si>
    <t>Box 9 A Val</t>
  </si>
  <si>
    <t>Cattai Creek A Val</t>
  </si>
  <si>
    <t>Cattai Creek B Val</t>
  </si>
  <si>
    <t>49 Val</t>
  </si>
  <si>
    <t>50 Val</t>
  </si>
  <si>
    <t>63 Sal</t>
  </si>
  <si>
    <t>Box 5 B Ege</t>
  </si>
  <si>
    <t>64 Ege</t>
  </si>
  <si>
    <t>Box 4 A Ege</t>
  </si>
  <si>
    <t>66 Ege</t>
  </si>
  <si>
    <t>86 Lud</t>
  </si>
  <si>
    <t>Breakfast Ck, d/s Quakers Hill WWTP_Lud</t>
  </si>
  <si>
    <t>87 Ege</t>
  </si>
  <si>
    <t>88_?</t>
  </si>
  <si>
    <t>South Creek at Great Western Hwy Bridge, St Marys_Lud</t>
  </si>
  <si>
    <t>South Creek at Luddenham Road_Altern</t>
  </si>
  <si>
    <t>102_?</t>
  </si>
  <si>
    <t>Market Garden_?</t>
  </si>
  <si>
    <t>Intensive Agriculture / Turf Farms’_Val</t>
  </si>
  <si>
    <t>Intensive Agriculture / Turf Farms’_Pers</t>
  </si>
  <si>
    <t>Pittwater A Zost</t>
  </si>
  <si>
    <t>McDonalds Val</t>
  </si>
  <si>
    <t>Colo River A_Ege</t>
  </si>
  <si>
    <t>Colo River A_Myr</t>
  </si>
  <si>
    <t>Box 9 C Val</t>
  </si>
  <si>
    <t>Box 9 C_Ege</t>
  </si>
  <si>
    <t>Box 8 A_Ege</t>
  </si>
  <si>
    <t>Box 8 C_Ege</t>
  </si>
  <si>
    <t>Box 8 D_Ege</t>
  </si>
  <si>
    <t>Box 8 E_Ege</t>
  </si>
  <si>
    <t>Box 9 C_Myr</t>
  </si>
  <si>
    <t>Box 8 A_Myr</t>
  </si>
  <si>
    <t>Box 8 B_Myr</t>
  </si>
  <si>
    <t>Box 8 C_Myr</t>
  </si>
  <si>
    <t>Box 8 E_Myr</t>
  </si>
  <si>
    <t>Box 8 F_Myr</t>
  </si>
  <si>
    <t>Box 7 C  Myr</t>
  </si>
  <si>
    <t>Box 6 A  Myr</t>
  </si>
  <si>
    <t>Box 6 B  Myr</t>
  </si>
  <si>
    <t>Box 6 C  Myr</t>
  </si>
  <si>
    <t>Box 5 A_Sal</t>
  </si>
  <si>
    <t>Winmalee lagoon_ Val</t>
  </si>
  <si>
    <t>Box 4 B_Val</t>
  </si>
  <si>
    <t>Box 4 B Cha Algae</t>
  </si>
  <si>
    <t>Box 4 B _Ege</t>
  </si>
  <si>
    <t>Box 3 Tench Reserve_Val</t>
  </si>
  <si>
    <t>108_Val</t>
  </si>
  <si>
    <t>Box 3 B_Ege</t>
  </si>
  <si>
    <t>Box 3 C_Ege</t>
  </si>
  <si>
    <t>69_Ege</t>
  </si>
  <si>
    <t>70_Ege</t>
  </si>
  <si>
    <t>Box 2 A_Ege</t>
  </si>
  <si>
    <t>71_Ege</t>
  </si>
  <si>
    <t>Box 2 B_Val</t>
  </si>
  <si>
    <t>72_Val</t>
  </si>
  <si>
    <t>Box 1 B_Val</t>
  </si>
  <si>
    <t>Douglas Park_Val</t>
  </si>
  <si>
    <t>75_Val</t>
  </si>
  <si>
    <t>77_Val</t>
  </si>
  <si>
    <t>South Creek at Richmond Road Bridge u/s Eastern Creek inflow</t>
  </si>
  <si>
    <t>mid South Ck - tidal_Pers</t>
  </si>
  <si>
    <t>80_Pers</t>
  </si>
  <si>
    <t>81_Pers</t>
  </si>
  <si>
    <t>82_Pers</t>
  </si>
  <si>
    <t>upper South Ck - tidal_Pers</t>
  </si>
  <si>
    <t>Eastern Ck, d/s Riverstone WWTP_Pers</t>
  </si>
  <si>
    <t>Eastern Creek at Douglas Park d/s Breakfast Creek_Lud</t>
  </si>
  <si>
    <t>Eastern Creek at Douglas Park d/s Breakfast Creek_Pers</t>
  </si>
  <si>
    <t>Breakfast Ck, u/s Quakers Hill WWTP _Ege</t>
  </si>
  <si>
    <t>Eastern Creek at Richmond Rd  u/s of junction with Breakfast Creek_?</t>
  </si>
  <si>
    <t>South Creek at Richmond Road Bridge u/s Eastern Creek inflow_Ege</t>
  </si>
  <si>
    <t>94_Lud</t>
  </si>
  <si>
    <t>95_Altern</t>
  </si>
  <si>
    <t>South Creek at Elizabether Drive Bridge u/s Badgerys Creek_Pot</t>
  </si>
  <si>
    <t>South Creek at Elizabether Drive Bridge u/s Badgerys Creek_Lem</t>
  </si>
  <si>
    <t>97 _?</t>
  </si>
  <si>
    <t>South Creek at Elizabeth Drive Bridge u/s Badgerys Creek_?</t>
  </si>
  <si>
    <t>Urban WSUD_Char algae</t>
  </si>
  <si>
    <t>103_Char algae</t>
  </si>
  <si>
    <t>107_Lud</t>
  </si>
  <si>
    <t>Commercial_Lud</t>
  </si>
  <si>
    <t>Eastern Ck, further u/s Riverstone WWTP</t>
  </si>
  <si>
    <t>West Hornsby WWTP Influent</t>
  </si>
  <si>
    <t>WHE</t>
  </si>
  <si>
    <t>WHI</t>
  </si>
  <si>
    <t>L17055948</t>
  </si>
  <si>
    <t>L17055953</t>
  </si>
  <si>
    <t>WCE</t>
  </si>
  <si>
    <t>WCI</t>
  </si>
  <si>
    <t>L17055916</t>
  </si>
  <si>
    <t>L17055920</t>
  </si>
  <si>
    <t>WME</t>
  </si>
  <si>
    <t>WMI</t>
  </si>
  <si>
    <t>L17056225</t>
  </si>
  <si>
    <t>L17056222</t>
  </si>
  <si>
    <t>RHEIWF</t>
  </si>
  <si>
    <t>L17056333</t>
  </si>
  <si>
    <t>L17056332</t>
  </si>
  <si>
    <t>LHE</t>
  </si>
  <si>
    <t>LHI</t>
  </si>
  <si>
    <t>L17056366</t>
  </si>
  <si>
    <t>L17056365</t>
  </si>
  <si>
    <t>QHE</t>
  </si>
  <si>
    <t>QHI</t>
  </si>
  <si>
    <t>L17056835</t>
  </si>
  <si>
    <t>L17056834</t>
  </si>
  <si>
    <t>Out of range</t>
  </si>
  <si>
    <t>SME</t>
  </si>
  <si>
    <t>SMI</t>
  </si>
  <si>
    <t>L17056873</t>
  </si>
  <si>
    <t>L17056874</t>
  </si>
  <si>
    <t>BDL</t>
  </si>
  <si>
    <t>Tide</t>
  </si>
  <si>
    <t>Ammonia NH3-N</t>
  </si>
  <si>
    <t>Conductivity</t>
  </si>
  <si>
    <t>Field dissolved oxygen</t>
  </si>
  <si>
    <t>Percent Dissolved Oxygen</t>
  </si>
  <si>
    <t>Filtered Total Phosphorus</t>
  </si>
  <si>
    <t>Nitrate</t>
  </si>
  <si>
    <t>Nitrite</t>
  </si>
  <si>
    <t>Ortho Phosphorus</t>
  </si>
  <si>
    <t>Oxidised Nitrogen</t>
  </si>
  <si>
    <t>Temperature</t>
  </si>
  <si>
    <t>Turbidity</t>
  </si>
  <si>
    <t>Visual Pollution</t>
  </si>
  <si>
    <t>FS001</t>
  </si>
  <si>
    <t>NU40</t>
  </si>
  <si>
    <t>MC02</t>
  </si>
  <si>
    <t>FS067</t>
  </si>
  <si>
    <t>NU60</t>
  </si>
  <si>
    <t>NU49</t>
  </si>
  <si>
    <t>NU46</t>
  </si>
  <si>
    <t>NU54</t>
  </si>
  <si>
    <t>NU43</t>
  </si>
  <si>
    <t>NU52</t>
  </si>
  <si>
    <t>FS010</t>
  </si>
  <si>
    <t>NU57</t>
  </si>
  <si>
    <t>WC44NS</t>
  </si>
  <si>
    <t>FS090</t>
  </si>
  <si>
    <t>N content</t>
  </si>
  <si>
    <t>C content</t>
  </si>
  <si>
    <t>d13C</t>
  </si>
  <si>
    <t>LIMS Number</t>
  </si>
  <si>
    <t>Sample Date</t>
  </si>
  <si>
    <t>Site Description</t>
  </si>
  <si>
    <t>mg/L</t>
  </si>
  <si>
    <t>mg/m3</t>
  </si>
  <si>
    <t>uS/cm</t>
  </si>
  <si>
    <t>%sat</t>
  </si>
  <si>
    <t>pH Units</t>
  </si>
  <si>
    <t>oC</t>
  </si>
  <si>
    <t>NTU</t>
  </si>
  <si>
    <t>mg</t>
  </si>
  <si>
    <t>‰</t>
  </si>
  <si>
    <t>L18082459</t>
  </si>
  <si>
    <t>BC01</t>
  </si>
  <si>
    <t>Berowra Creek, from the eastern public Wharf on Kirkpatrick Way</t>
  </si>
  <si>
    <t>Ebb</t>
  </si>
  <si>
    <t>Turbid, organic debris</t>
  </si>
  <si>
    <t>L18082418</t>
  </si>
  <si>
    <t>ECGRB</t>
  </si>
  <si>
    <t>Eastern Creek at Garfield Road Bridge, d/s of Breakfast Creek</t>
  </si>
  <si>
    <t>Not applicable - no tide</t>
  </si>
  <si>
    <t>High flow, brown, overhanging riparian vegetation</t>
  </si>
  <si>
    <t>L18082455</t>
  </si>
  <si>
    <t>Gross River, in Yarramundi Reserve</t>
  </si>
  <si>
    <t>No odour, slightly turbid</t>
  </si>
  <si>
    <t>L18082441</t>
  </si>
  <si>
    <t>HNCOM</t>
  </si>
  <si>
    <t>Unnamed creek, at the rear of 686 High Street. D/s of commercial land use</t>
  </si>
  <si>
    <t>Clear brown, heavily vegetated</t>
  </si>
  <si>
    <t>L18082440</t>
  </si>
  <si>
    <t>HNIND</t>
  </si>
  <si>
    <t>Surveyors Creek, at the rear of 17 Anakai Drive. D/s of industrial land use</t>
  </si>
  <si>
    <t>No odour, turbid brown</t>
  </si>
  <si>
    <t>L18082436</t>
  </si>
  <si>
    <t>HNMG</t>
  </si>
  <si>
    <t>Unnamed Creek, on the upstream side of Fifth Avenue, downstream of the market gardens</t>
  </si>
  <si>
    <t>L18082435</t>
  </si>
  <si>
    <t>HNPOU</t>
  </si>
  <si>
    <t>Unnamed creek, on the d/s side of Ninth Avenue, d/s of poultry farm</t>
  </si>
  <si>
    <t>L18082439</t>
  </si>
  <si>
    <t>HNTURF</t>
  </si>
  <si>
    <t>Buttsworth Creek, downstream of intensive Agriculture / Turf Farm.</t>
  </si>
  <si>
    <t>Organic debris, overhanging riparian vegetation</t>
  </si>
  <si>
    <t>L18082438</t>
  </si>
  <si>
    <t>HNUNWSUD</t>
  </si>
  <si>
    <t>Unnamed creek, urban non-WSUD.</t>
  </si>
  <si>
    <t>L18082437</t>
  </si>
  <si>
    <t>HNUWSUD</t>
  </si>
  <si>
    <t>Unnamed creek, urban WSUD.</t>
  </si>
  <si>
    <t>Domestic rubbish, very low flow, reeds</t>
  </si>
  <si>
    <t>L18082454</t>
  </si>
  <si>
    <t>Wisemans Ferry SCA Rivers</t>
  </si>
  <si>
    <t>Incoming</t>
  </si>
  <si>
    <t>Organic debris</t>
  </si>
  <si>
    <t>L18082453</t>
  </si>
  <si>
    <t>L18082456</t>
  </si>
  <si>
    <t>N2202</t>
  </si>
  <si>
    <t>Lower Colo River at Putty Road Bridge - Replicate A</t>
  </si>
  <si>
    <t>Low</t>
  </si>
  <si>
    <t>&lt;2</t>
  </si>
  <si>
    <t>Reeds</t>
  </si>
  <si>
    <t>L18082452</t>
  </si>
  <si>
    <t>L18082451</t>
  </si>
  <si>
    <t>Sampling Point - Hawkesbury River at Cattai National Park - Replicate A</t>
  </si>
  <si>
    <t>L18082450</t>
  </si>
  <si>
    <t>Sampling Point - Wilberforce: Riverstone WWTP upgrade project</t>
  </si>
  <si>
    <t>L18082449</t>
  </si>
  <si>
    <t>Organic debris, ducks</t>
  </si>
  <si>
    <t>L18082448</t>
  </si>
  <si>
    <t>Nepean River at  Yarramundi Bridge - Replicate A</t>
  </si>
  <si>
    <t>L18082447</t>
  </si>
  <si>
    <t>N46A</t>
  </si>
  <si>
    <t>Nepean River at Devlin Rd off Castlereagh Rd, d/s of Winmalee WWTP</t>
  </si>
  <si>
    <t>L18082446</t>
  </si>
  <si>
    <t>L18082445</t>
  </si>
  <si>
    <t>Nepean River at Penrith Rowing Club ramp - Replicate A</t>
  </si>
  <si>
    <t>L18082444</t>
  </si>
  <si>
    <t>Nepean River at Wallacia Bridge - Replicate A</t>
  </si>
  <si>
    <t>Slightly turbid brown, moderate flow, organic debris, domestic rubbish</t>
  </si>
  <si>
    <t>L18082443</t>
  </si>
  <si>
    <t>Nepean River at Sharpes Weir - Replicate A</t>
  </si>
  <si>
    <t>Turbid brown, fast flow, organic debris</t>
  </si>
  <si>
    <t>L18082442</t>
  </si>
  <si>
    <t>Nepean River at Maldon Weir - Replicate  A</t>
  </si>
  <si>
    <t>Clear</t>
  </si>
  <si>
    <t>L18082457</t>
  </si>
  <si>
    <t>NC11A</t>
  </si>
  <si>
    <t>Lower Cattai Creek; 200m downstream of Cattai Road - Replicate A</t>
  </si>
  <si>
    <t>L18082458</t>
  </si>
  <si>
    <t>NC5</t>
  </si>
  <si>
    <t>Cattai Ck. Downstream of both Castle Hill and Rouse Hill WWTPs</t>
  </si>
  <si>
    <t>Very high flow, overhanging riparian vegetation, turbid brown</t>
  </si>
  <si>
    <t>L18082415</t>
  </si>
  <si>
    <t>NS04A</t>
  </si>
  <si>
    <t>South/Wianamatta Creek at center of Fitzroy Pedestrian Bridge</t>
  </si>
  <si>
    <t>L18082416</t>
  </si>
  <si>
    <t>Eastern Creek d/s of Riverstone WWTP, from end of Bandon Rd</t>
  </si>
  <si>
    <t>Moderate flow, brown, organic debris</t>
  </si>
  <si>
    <t>L18082417</t>
  </si>
  <si>
    <t>Eastern Creek U/S Riverstone WWTP u/s confluence with South Creek</t>
  </si>
  <si>
    <t>Moderate flow, overhanging riparian vegetation, organic debris</t>
  </si>
  <si>
    <t>L18082419</t>
  </si>
  <si>
    <t>Eastern Creek at Douglas Park, d/s of Breakfast Creek</t>
  </si>
  <si>
    <t>Turbid brown, domestic rubbish</t>
  </si>
  <si>
    <t>L18082420</t>
  </si>
  <si>
    <t>Breakfast Creek under Quakers Hill Parkway d/s Quakers Hill WWTP</t>
  </si>
  <si>
    <t>Slightly turbid grey-brown</t>
  </si>
  <si>
    <t>L18082421</t>
  </si>
  <si>
    <t>Breakfast Creek @ Falmouth Road u/s Quakers Hill WWTP</t>
  </si>
  <si>
    <t>L18082422</t>
  </si>
  <si>
    <t>Eastern Creek at Richmond Rd, u/s of Breakfast Creek</t>
  </si>
  <si>
    <t>&lt;0.4</t>
  </si>
  <si>
    <t>Turbid brown</t>
  </si>
  <si>
    <t>L18082423</t>
  </si>
  <si>
    <t>Eastern Creek @ Great Western Highway</t>
  </si>
  <si>
    <t>Muddy brown, overhanging riparian vegetation, high flow</t>
  </si>
  <si>
    <t>L18082424</t>
  </si>
  <si>
    <t>High flow, organic debris, brown</t>
  </si>
  <si>
    <t>L18082427</t>
  </si>
  <si>
    <t>NS20</t>
  </si>
  <si>
    <t>South Creek, u/s of St Marys WWTP</t>
  </si>
  <si>
    <t>Brown, modeate flow, organic debris</t>
  </si>
  <si>
    <t>L18082426</t>
  </si>
  <si>
    <t>South Creek, d/s of St Marys WWTP</t>
  </si>
  <si>
    <t>L18082425</t>
  </si>
  <si>
    <t>Brown, moderate flow, overhanging riparian vegetation</t>
  </si>
  <si>
    <t>L18082428</t>
  </si>
  <si>
    <t>South Creek, at Great Western Hwy Bridge</t>
  </si>
  <si>
    <t>Brown, moderate flow, organic debris</t>
  </si>
  <si>
    <t>L18082429</t>
  </si>
  <si>
    <t>Turbid brown, fast flow, overhanging riparian vegetation, organic debris</t>
  </si>
  <si>
    <t>L18082430</t>
  </si>
  <si>
    <t>Badgeries Creek at Elizabeth Drive Bridge, u/s of confluence with South Creek</t>
  </si>
  <si>
    <t>Turbid brown, very low flow, organic debris, domestic rubbish</t>
  </si>
  <si>
    <t>L18082431</t>
  </si>
  <si>
    <t>South Creek at Elizebeth Drive on the upstream side of road bridge. Upstream of Badgery's Creek</t>
  </si>
  <si>
    <t>Slightly turbid brown, very low flow, overhanging riparian vegetation, organic debris, domestic rubbish, lots of algae</t>
  </si>
  <si>
    <t>L18082432</t>
  </si>
  <si>
    <t>Turbid brown, fast flow, overhanging riparian vegetation, organic debris, foam on surface</t>
  </si>
  <si>
    <t>L18082433</t>
  </si>
  <si>
    <t>South Creek, d/s of Lowes Creek</t>
  </si>
  <si>
    <t>Turbid brown, very low flow, organic debris</t>
  </si>
  <si>
    <t>L18082434</t>
  </si>
  <si>
    <t>Lowes Creek, at The Northern Rd bridge</t>
  </si>
  <si>
    <t>Poultry</t>
  </si>
  <si>
    <t>Sites</t>
  </si>
  <si>
    <t>1030</t>
  </si>
  <si>
    <t>1460</t>
  </si>
  <si>
    <t>620</t>
  </si>
  <si>
    <t>Conductivity uS/cm</t>
  </si>
  <si>
    <t>Field dissolved oxygen mg/L</t>
  </si>
  <si>
    <t>Percent Dissolved Oxygen %sat</t>
  </si>
  <si>
    <t>Filtered Total Phosphorus  mg/L</t>
  </si>
  <si>
    <t>Ammonia NH3-N  mg/L</t>
  </si>
  <si>
    <t>Nitrate  mg/L</t>
  </si>
  <si>
    <t>Nitrite   mg/L</t>
  </si>
  <si>
    <t>Oxidised Nitrogen  mg/L</t>
  </si>
  <si>
    <t>Total Filtered Nitrogen mg/L</t>
  </si>
  <si>
    <t>Total Nitrogen  mg/L</t>
  </si>
  <si>
    <t>Reactive Silica (SiO2)  mg/L</t>
  </si>
  <si>
    <t>Total Phosphorus  mg/L</t>
  </si>
  <si>
    <t>Ortho Phosphorus  mg/L</t>
  </si>
  <si>
    <t>Total Suspended Solids  mg/L</t>
  </si>
  <si>
    <t>Chlorophyll - a  mg/m3</t>
  </si>
  <si>
    <r>
      <t>d</t>
    </r>
    <r>
      <rPr>
        <b/>
        <vertAlign val="superscript"/>
        <sz val="10"/>
        <rFont val="Roboto"/>
      </rPr>
      <t>15</t>
    </r>
    <r>
      <rPr>
        <b/>
        <sz val="10"/>
        <rFont val="Roboto"/>
      </rPr>
      <t>N (mg/L d</t>
    </r>
    <r>
      <rPr>
        <b/>
        <vertAlign val="superscript"/>
        <sz val="10"/>
        <rFont val="Roboto"/>
      </rPr>
      <t>15</t>
    </r>
    <r>
      <rPr>
        <b/>
        <sz val="10"/>
        <rFont val="Roboto"/>
      </rPr>
      <t>N)</t>
    </r>
  </si>
  <si>
    <r>
      <t>d</t>
    </r>
    <r>
      <rPr>
        <b/>
        <vertAlign val="superscript"/>
        <sz val="10"/>
        <rFont val="Roboto"/>
      </rPr>
      <t>18</t>
    </r>
    <r>
      <rPr>
        <b/>
        <sz val="10"/>
        <rFont val="Roboto"/>
      </rPr>
      <t>O (mg/L d</t>
    </r>
    <r>
      <rPr>
        <b/>
        <vertAlign val="superscript"/>
        <sz val="10"/>
        <rFont val="Roboto"/>
      </rPr>
      <t>18</t>
    </r>
    <r>
      <rPr>
        <b/>
        <sz val="10"/>
        <rFont val="Roboto"/>
      </rPr>
      <t>O)</t>
    </r>
  </si>
  <si>
    <t>Nitrate (mg/L N)</t>
  </si>
  <si>
    <t>Nitrite (mg/L N)</t>
  </si>
  <si>
    <t>Phosphate (mg/L P)</t>
  </si>
  <si>
    <t>Ammonia (mg/L N)</t>
  </si>
  <si>
    <t>&lt;0.005</t>
  </si>
  <si>
    <t>8. N/A denotes Nitrogen concentration too low to determine isotopes</t>
  </si>
  <si>
    <t>1. 1 mg/L (milligram per litre) = 1 ppm (part per million) = 1000 µg/L  (micrograms per litre) = 1000 ppb (part per billion).</t>
  </si>
  <si>
    <t>2. Analysis performed according to APHA (2017) 'Standard Methods for the Examination of Water &amp; Wastewater', 23rd Edition, except where stated otherwise.</t>
  </si>
  <si>
    <t>3. Analysis conducted between sample arrival date and reporting date.</t>
  </si>
  <si>
    <t>4. ** NATA accreditation does not cover the performance of this service.</t>
  </si>
  <si>
    <t>5. .. Denotes not requested.</t>
  </si>
  <si>
    <t>6. This report is not to be reproduced except in full.</t>
  </si>
  <si>
    <t>7. All services undertaken by EAL are covered by the EAL Laboratory Services Terms and Conditions (refer scu.edu.au/eal or on request).</t>
  </si>
  <si>
    <r>
      <t>N/A</t>
    </r>
    <r>
      <rPr>
        <vertAlign val="superscript"/>
        <sz val="9"/>
        <rFont val="Arial"/>
        <family val="2"/>
      </rPr>
      <t>see note 8</t>
    </r>
  </si>
  <si>
    <t>For plotting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</si>
</sst>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
    <numFmt numFmtId="167" formatCode="dd/mm/yyyy"/>
    <numFmt numFmtId="168" formatCode="d\/mm\/yyyy"/>
  </numFmts>
  <fonts count="50">
    <font>
      <sz val="11"/>
      <color theme="1"/>
      <name val="Calibri"/>
      <family val="2"/>
      <scheme val="minor"/>
    </font>
    <font>
      <b/>
      <sz val="11"/>
      <color theme="1"/>
      <name val="Calibri"/>
      <family val="2"/>
      <scheme val="minor"/>
    </font>
    <font>
      <sz val="10"/>
      <color theme="1"/>
      <name val="Arial"/>
      <family val="2"/>
    </font>
    <font>
      <b/>
      <sz val="10"/>
      <name val="Arial"/>
      <family val="2"/>
    </font>
    <font>
      <sz val="10"/>
      <color rgb="FFFF0000"/>
      <name val="Arial"/>
      <family val="2"/>
    </font>
    <font>
      <sz val="10"/>
      <name val="Arial"/>
      <family val="2"/>
    </font>
    <font>
      <b/>
      <sz val="11"/>
      <name val="Calibri"/>
      <family val="2"/>
      <scheme val="minor"/>
    </font>
    <font>
      <sz val="11"/>
      <name val="Calibri"/>
      <family val="2"/>
      <scheme val="minor"/>
    </font>
    <font>
      <sz val="11"/>
      <color rgb="FF0054A7"/>
      <name val="Calibri"/>
      <family val="2"/>
      <scheme val="minor"/>
    </font>
    <font>
      <sz val="11"/>
      <color rgb="FF00B8CF"/>
      <name val="Calibri"/>
      <family val="2"/>
      <scheme val="minor"/>
    </font>
    <font>
      <sz val="11"/>
      <color rgb="FF676767"/>
      <name val="Calibri"/>
      <family val="2"/>
      <scheme val="minor"/>
    </font>
    <font>
      <u/>
      <sz val="11"/>
      <color theme="10"/>
      <name val="Calibri"/>
      <family val="2"/>
      <scheme val="minor"/>
    </font>
    <font>
      <sz val="11"/>
      <color rgb="FF00B050"/>
      <name val="Calibri"/>
      <family val="2"/>
      <scheme val="minor"/>
    </font>
    <font>
      <b/>
      <sz val="10"/>
      <color theme="1"/>
      <name val="Arial"/>
      <family val="2"/>
    </font>
    <font>
      <b/>
      <sz val="9"/>
      <color theme="1"/>
      <name val="Calibri"/>
      <family val="2"/>
      <scheme val="minor"/>
    </font>
    <font>
      <sz val="9"/>
      <color theme="1"/>
      <name val="Calibri"/>
      <family val="2"/>
      <scheme val="minor"/>
    </font>
    <font>
      <sz val="9"/>
      <name val="Calibri"/>
      <family val="2"/>
      <scheme val="minor"/>
    </font>
    <font>
      <b/>
      <sz val="12"/>
      <color rgb="FFFF0000"/>
      <name val="Calibri"/>
      <family val="2"/>
      <scheme val="minor"/>
    </font>
    <font>
      <b/>
      <sz val="10"/>
      <color rgb="FFFF0000"/>
      <name val="Arial"/>
      <family val="2"/>
    </font>
    <font>
      <sz val="11"/>
      <color rgb="FFFF0000"/>
      <name val="Calibri"/>
      <family val="2"/>
      <scheme val="minor"/>
    </font>
    <font>
      <sz val="11"/>
      <color theme="1"/>
      <name val="Calibri"/>
      <family val="2"/>
      <charset val="1"/>
      <scheme val="minor"/>
    </font>
    <font>
      <sz val="11"/>
      <color rgb="FF000000"/>
      <name val="Calibri"/>
      <family val="2"/>
      <charset val="1"/>
      <scheme val="minor"/>
    </font>
    <font>
      <sz val="11"/>
      <color rgb="FF000000"/>
      <name val="Calibri"/>
      <family val="2"/>
    </font>
    <font>
      <sz val="11"/>
      <color theme="1"/>
      <name val="Calibri"/>
      <family val="2"/>
    </font>
    <font>
      <sz val="11"/>
      <color rgb="FF000000"/>
      <name val="Calibri"/>
      <family val="2"/>
      <scheme val="minor"/>
    </font>
    <font>
      <sz val="10"/>
      <color rgb="FF0070C0"/>
      <name val="Arial"/>
      <family val="2"/>
    </font>
    <font>
      <b/>
      <sz val="10"/>
      <color rgb="FF0070C0"/>
      <name val="Arial"/>
      <family val="2"/>
    </font>
    <font>
      <sz val="11"/>
      <color rgb="FF0070C0"/>
      <name val="Calibri"/>
      <family val="2"/>
    </font>
    <font>
      <sz val="11"/>
      <color rgb="FF0070C0"/>
      <name val="Calibri"/>
      <family val="2"/>
      <scheme val="minor"/>
    </font>
    <font>
      <sz val="11"/>
      <color rgb="FF0070C0"/>
      <name val="Calibri"/>
      <family val="2"/>
      <charset val="1"/>
      <scheme val="minor"/>
    </font>
    <font>
      <vertAlign val="superscript"/>
      <sz val="9"/>
      <color theme="1"/>
      <name val="Calibri"/>
      <family val="2"/>
      <scheme val="minor"/>
    </font>
    <font>
      <sz val="9"/>
      <color indexed="81"/>
      <name val="Tahoma"/>
      <charset val="1"/>
    </font>
    <font>
      <b/>
      <sz val="9"/>
      <color indexed="81"/>
      <name val="Tahoma"/>
      <charset val="1"/>
    </font>
    <font>
      <sz val="10"/>
      <color rgb="FF000000"/>
      <name val="Arial"/>
      <family val="2"/>
    </font>
    <font>
      <sz val="12"/>
      <color rgb="FF000000"/>
      <name val="Arial"/>
    </font>
    <font>
      <b/>
      <sz val="9"/>
      <color rgb="FFFFFFFF"/>
      <name val="Arial"/>
    </font>
    <font>
      <sz val="6"/>
      <color rgb="FF000000"/>
      <name val="Arial"/>
    </font>
    <font>
      <b/>
      <sz val="9"/>
      <color rgb="FFFFFFFF"/>
      <name val="Arial"/>
      <family val="2"/>
    </font>
    <font>
      <sz val="9"/>
      <color rgb="FFFFFFFF"/>
      <name val="Arial"/>
      <family val="2"/>
    </font>
    <font>
      <sz val="9"/>
      <color rgb="FF000000"/>
      <name val="Arial"/>
    </font>
    <font>
      <sz val="9"/>
      <name val="Arial"/>
    </font>
    <font>
      <b/>
      <sz val="10"/>
      <name val="Roboto"/>
    </font>
    <font>
      <b/>
      <vertAlign val="superscript"/>
      <sz val="10"/>
      <name val="Roboto"/>
    </font>
    <font>
      <sz val="10"/>
      <name val="Roboto"/>
    </font>
    <font>
      <sz val="9"/>
      <color rgb="FF000000"/>
      <name val="Arial"/>
      <family val="2"/>
    </font>
    <font>
      <sz val="9"/>
      <name val="Arial"/>
      <family val="2"/>
    </font>
    <font>
      <vertAlign val="superscript"/>
      <sz val="9"/>
      <name val="Arial"/>
      <family val="2"/>
    </font>
    <font>
      <sz val="9"/>
      <color theme="1"/>
      <name val="Arial"/>
      <family val="2"/>
    </font>
    <font>
      <b/>
      <sz val="10"/>
      <color theme="0" tint="-0.34998626667073579"/>
      <name val="Arial"/>
      <family val="2"/>
    </font>
    <font>
      <sz val="10"/>
      <color theme="0" tint="-0.34998626667073579"/>
      <name val="Arial"/>
      <family val="2"/>
    </font>
  </fonts>
  <fills count="12">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rgb="FFFFFFFF"/>
        <bgColor rgb="FFFFFFFF"/>
      </patternFill>
    </fill>
    <fill>
      <patternFill patternType="solid">
        <fgColor rgb="FF5175B9"/>
        <bgColor rgb="FFFFFFFF"/>
      </patternFill>
    </fill>
    <fill>
      <patternFill patternType="solid">
        <fgColor rgb="FFF0F0F4"/>
        <bgColor rgb="FFFFFFFF"/>
      </patternFill>
    </fill>
    <fill>
      <patternFill patternType="solid">
        <fgColor theme="7" tint="0.79998168889431442"/>
        <bgColor rgb="FFFFFFFF"/>
      </patternFill>
    </fill>
    <fill>
      <patternFill patternType="solid">
        <fgColor theme="0" tint="-0.14999847407452621"/>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CACAD9"/>
      </left>
      <right style="thin">
        <color rgb="FFCACAD9"/>
      </right>
      <top style="thin">
        <color rgb="FFCACAD9"/>
      </top>
      <bottom style="thin">
        <color rgb="FFCACAD9"/>
      </bottom>
      <diagonal/>
    </border>
    <border>
      <left style="thin">
        <color rgb="FFCACAD9"/>
      </left>
      <right/>
      <top style="thin">
        <color rgb="FFCACAD9"/>
      </top>
      <bottom style="thin">
        <color rgb="FFCACAD9"/>
      </bottom>
      <diagonal/>
    </border>
    <border>
      <left/>
      <right style="thin">
        <color rgb="FFCACAD9"/>
      </right>
      <top style="thin">
        <color rgb="FFCACAD9"/>
      </top>
      <bottom style="thin">
        <color rgb="FFCACAD9"/>
      </bottom>
      <diagonal/>
    </border>
    <border>
      <left style="thin">
        <color rgb="FFCAC9D9"/>
      </left>
      <right style="thin">
        <color rgb="FFCAC9D9"/>
      </right>
      <top style="thin">
        <color rgb="FFCAC9D9"/>
      </top>
      <bottom style="thin">
        <color rgb="FFCAC9D9"/>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6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1" fillId="0" borderId="0" xfId="0" applyFont="1" applyAlignment="1">
      <alignment horizontal="center"/>
    </xf>
    <xf numFmtId="165" fontId="2" fillId="0" borderId="0" xfId="0" applyNumberFormat="1" applyFont="1" applyAlignment="1">
      <alignment horizontal="center"/>
    </xf>
    <xf numFmtId="164" fontId="2" fillId="0" borderId="0" xfId="0" applyNumberFormat="1" applyFont="1" applyAlignment="1">
      <alignment horizontal="center"/>
    </xf>
    <xf numFmtId="2" fontId="2" fillId="0" borderId="0" xfId="0" applyNumberFormat="1" applyFont="1" applyAlignment="1">
      <alignment horizontal="center"/>
    </xf>
    <xf numFmtId="166" fontId="2" fillId="0" borderId="0" xfId="0" applyNumberFormat="1" applyFont="1" applyAlignment="1">
      <alignment horizontal="center"/>
    </xf>
    <xf numFmtId="0" fontId="5" fillId="0" borderId="0" xfId="0" applyFont="1"/>
    <xf numFmtId="0" fontId="6" fillId="0" borderId="0" xfId="0" applyFont="1" applyAlignment="1">
      <alignment horizontal="center"/>
    </xf>
    <xf numFmtId="0" fontId="7" fillId="0" borderId="0" xfId="0" applyFont="1"/>
    <xf numFmtId="164" fontId="5" fillId="0" borderId="0" xfId="0" applyNumberFormat="1" applyFont="1" applyAlignment="1">
      <alignment horizontal="center"/>
    </xf>
    <xf numFmtId="0" fontId="5" fillId="0" borderId="0" xfId="0" applyFont="1" applyAlignment="1">
      <alignment horizontal="center"/>
    </xf>
    <xf numFmtId="165" fontId="5" fillId="0" borderId="0" xfId="0" applyNumberFormat="1" applyFont="1" applyAlignment="1">
      <alignment horizontal="center"/>
    </xf>
    <xf numFmtId="14" fontId="2" fillId="0" borderId="0" xfId="0" applyNumberFormat="1" applyFont="1"/>
    <xf numFmtId="2" fontId="5" fillId="0" borderId="0" xfId="0" applyNumberFormat="1" applyFont="1" applyAlignment="1">
      <alignment horizontal="center"/>
    </xf>
    <xf numFmtId="0" fontId="0" fillId="0" borderId="0" xfId="0" applyAlignment="1">
      <alignment vertical="center"/>
    </xf>
    <xf numFmtId="0" fontId="1" fillId="0" borderId="0" xfId="0" applyFont="1"/>
    <xf numFmtId="0" fontId="1" fillId="0" borderId="0" xfId="0" applyFont="1" applyAlignment="1">
      <alignment vertical="center"/>
    </xf>
    <xf numFmtId="0" fontId="0" fillId="0" borderId="0" xfId="0" applyAlignment="1">
      <alignment horizontal="left" vertical="center" indent="1"/>
    </xf>
    <xf numFmtId="0" fontId="11" fillId="0" borderId="0" xfId="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0" fontId="12" fillId="0" borderId="0" xfId="0" applyFont="1"/>
    <xf numFmtId="0" fontId="13" fillId="0" borderId="0" xfId="0" applyFont="1"/>
    <xf numFmtId="0" fontId="13" fillId="0" borderId="0" xfId="0" applyFont="1" applyAlignment="1">
      <alignment horizontal="center"/>
    </xf>
    <xf numFmtId="14" fontId="13" fillId="0" borderId="0" xfId="0" applyNumberFormat="1" applyFont="1"/>
    <xf numFmtId="0" fontId="13" fillId="0" borderId="0" xfId="0" applyFont="1" applyAlignment="1">
      <alignment horizontal="right"/>
    </xf>
    <xf numFmtId="0" fontId="15" fillId="0" borderId="0" xfId="0" applyFont="1" applyBorder="1"/>
    <xf numFmtId="0" fontId="0" fillId="0" borderId="0" xfId="0" applyAlignment="1">
      <alignment horizontal="center"/>
    </xf>
    <xf numFmtId="0" fontId="14" fillId="0" borderId="1" xfId="0" applyFont="1" applyBorder="1"/>
    <xf numFmtId="0" fontId="15" fillId="0" borderId="2" xfId="0" applyFont="1" applyBorder="1"/>
    <xf numFmtId="0" fontId="15" fillId="0" borderId="3" xfId="0" applyFont="1" applyBorder="1"/>
    <xf numFmtId="0" fontId="15" fillId="0" borderId="4" xfId="0" applyFont="1" applyBorder="1"/>
    <xf numFmtId="0" fontId="15" fillId="0" borderId="5" xfId="0" applyFont="1" applyBorder="1"/>
    <xf numFmtId="0" fontId="15" fillId="2" borderId="4" xfId="0" applyFont="1" applyFill="1" applyBorder="1" applyAlignment="1">
      <alignment horizontal="center"/>
    </xf>
    <xf numFmtId="0" fontId="15" fillId="0" borderId="6" xfId="0" applyFont="1" applyBorder="1"/>
    <xf numFmtId="0" fontId="15" fillId="0" borderId="7" xfId="0" applyFont="1" applyBorder="1"/>
    <xf numFmtId="0" fontId="15" fillId="0" borderId="8" xfId="0" applyFont="1" applyBorder="1"/>
    <xf numFmtId="0" fontId="6" fillId="0" borderId="0" xfId="0" applyFont="1"/>
    <xf numFmtId="0" fontId="17" fillId="0" borderId="0" xfId="0" applyFont="1"/>
    <xf numFmtId="0" fontId="13" fillId="0" borderId="0" xfId="0" applyFont="1" applyAlignment="1">
      <alignment horizontal="left"/>
    </xf>
    <xf numFmtId="0" fontId="2" fillId="0" borderId="0" xfId="0" applyFont="1" applyAlignment="1">
      <alignment horizontal="left"/>
    </xf>
    <xf numFmtId="0" fontId="18" fillId="0" borderId="0" xfId="0" applyFont="1" applyAlignment="1">
      <alignment horizontal="center"/>
    </xf>
    <xf numFmtId="0" fontId="18" fillId="0" borderId="0" xfId="0" applyFont="1"/>
    <xf numFmtId="166" fontId="16" fillId="3" borderId="4" xfId="0" applyNumberFormat="1" applyFont="1" applyFill="1" applyBorder="1" applyAlignment="1">
      <alignment horizontal="center" vertical="center"/>
    </xf>
    <xf numFmtId="0" fontId="15" fillId="4" borderId="4" xfId="0" applyFont="1" applyFill="1" applyBorder="1"/>
    <xf numFmtId="0" fontId="1" fillId="0" borderId="0" xfId="0" applyFont="1" applyAlignment="1">
      <alignment horizontal="left"/>
    </xf>
    <xf numFmtId="0" fontId="0" fillId="0" borderId="0" xfId="0" applyAlignment="1">
      <alignment horizontal="left"/>
    </xf>
    <xf numFmtId="167" fontId="2" fillId="0" borderId="0" xfId="0" applyNumberFormat="1" applyFont="1"/>
    <xf numFmtId="167" fontId="5" fillId="0" borderId="0" xfId="0" applyNumberFormat="1" applyFont="1"/>
    <xf numFmtId="14" fontId="13" fillId="0" borderId="0" xfId="0" applyNumberFormat="1" applyFont="1" applyAlignment="1">
      <alignment horizontal="center"/>
    </xf>
    <xf numFmtId="167" fontId="2" fillId="0" borderId="0" xfId="0" applyNumberFormat="1" applyFont="1" applyAlignment="1">
      <alignment horizontal="center"/>
    </xf>
    <xf numFmtId="167" fontId="5" fillId="0" borderId="0" xfId="0" applyNumberFormat="1" applyFont="1" applyAlignment="1">
      <alignment horizontal="center"/>
    </xf>
    <xf numFmtId="14" fontId="2" fillId="0" borderId="0" xfId="0" applyNumberFormat="1" applyFont="1" applyAlignment="1">
      <alignment horizontal="center"/>
    </xf>
    <xf numFmtId="22" fontId="2" fillId="0" borderId="0" xfId="0" applyNumberFormat="1" applyFont="1" applyAlignment="1">
      <alignment horizontal="center"/>
    </xf>
    <xf numFmtId="0" fontId="19" fillId="0" borderId="0" xfId="0" applyFont="1"/>
    <xf numFmtId="0" fontId="7" fillId="0" borderId="0" xfId="0" applyNumberFormat="1" applyFont="1" applyFill="1" applyBorder="1" applyAlignment="1">
      <alignment horizontal="center"/>
    </xf>
    <xf numFmtId="0" fontId="20" fillId="0" borderId="0" xfId="0" applyFont="1" applyAlignment="1">
      <alignment horizontal="center" wrapText="1"/>
    </xf>
    <xf numFmtId="0" fontId="21" fillId="0" borderId="0" xfId="0" applyFont="1" applyAlignment="1">
      <alignment horizontal="center" wrapText="1"/>
    </xf>
    <xf numFmtId="0" fontId="7" fillId="0" borderId="0" xfId="0" applyFont="1" applyFill="1" applyBorder="1" applyAlignment="1">
      <alignment horizontal="center"/>
    </xf>
    <xf numFmtId="0" fontId="0" fillId="0" borderId="0" xfId="0" applyFill="1" applyAlignment="1">
      <alignment horizontal="center"/>
    </xf>
    <xf numFmtId="0" fontId="24" fillId="0" borderId="0" xfId="0" applyFont="1" applyAlignment="1">
      <alignment horizontal="center" wrapText="1"/>
    </xf>
    <xf numFmtId="0" fontId="22" fillId="0" borderId="0" xfId="0" applyFont="1" applyAlignment="1">
      <alignment horizontal="center" vertical="center"/>
    </xf>
    <xf numFmtId="0" fontId="22" fillId="0" borderId="0" xfId="0" applyFont="1" applyFill="1" applyAlignment="1">
      <alignment horizontal="center" vertical="center"/>
    </xf>
    <xf numFmtId="0" fontId="23" fillId="0" borderId="0" xfId="0" applyFont="1" applyAlignment="1">
      <alignment horizontal="center" vertical="center"/>
    </xf>
    <xf numFmtId="0" fontId="0" fillId="0" borderId="0" xfId="0" applyAlignment="1">
      <alignment wrapText="1"/>
    </xf>
    <xf numFmtId="0" fontId="0" fillId="5" borderId="0" xfId="0" applyFill="1"/>
    <xf numFmtId="0" fontId="0" fillId="0" borderId="0" xfId="0" applyFill="1"/>
    <xf numFmtId="0" fontId="25" fillId="0" borderId="0" xfId="0" applyFont="1"/>
    <xf numFmtId="0" fontId="25" fillId="0" borderId="0" xfId="0" applyFont="1" applyAlignment="1">
      <alignment horizontal="center"/>
    </xf>
    <xf numFmtId="167" fontId="25" fillId="0" borderId="0" xfId="0" applyNumberFormat="1" applyFont="1" applyAlignment="1">
      <alignment horizontal="center"/>
    </xf>
    <xf numFmtId="0" fontId="26" fillId="0" borderId="0" xfId="0" applyFont="1" applyAlignment="1">
      <alignment horizontal="center"/>
    </xf>
    <xf numFmtId="0" fontId="27" fillId="0" borderId="0" xfId="0" applyFont="1" applyAlignment="1">
      <alignment horizontal="center" vertical="center"/>
    </xf>
    <xf numFmtId="0" fontId="28" fillId="0" borderId="0" xfId="0" applyFont="1"/>
    <xf numFmtId="167" fontId="25" fillId="0" borderId="0" xfId="0" applyNumberFormat="1" applyFont="1"/>
    <xf numFmtId="166" fontId="25" fillId="0" borderId="0" xfId="0" applyNumberFormat="1" applyFont="1" applyAlignment="1">
      <alignment horizontal="center"/>
    </xf>
    <xf numFmtId="2" fontId="25" fillId="0" borderId="0" xfId="0" applyNumberFormat="1" applyFont="1" applyAlignment="1">
      <alignment horizontal="center"/>
    </xf>
    <xf numFmtId="164" fontId="25" fillId="0" borderId="0" xfId="0" applyNumberFormat="1" applyFont="1" applyAlignment="1">
      <alignment horizontal="center"/>
    </xf>
    <xf numFmtId="0" fontId="28" fillId="0" borderId="0" xfId="0" applyFont="1" applyAlignment="1">
      <alignment horizontal="center"/>
    </xf>
    <xf numFmtId="0" fontId="28" fillId="0" borderId="0" xfId="0" applyFont="1" applyAlignment="1">
      <alignment horizontal="left"/>
    </xf>
    <xf numFmtId="0" fontId="25" fillId="0" borderId="0" xfId="0" applyFont="1" applyAlignment="1">
      <alignment horizontal="left"/>
    </xf>
    <xf numFmtId="0" fontId="29" fillId="0" borderId="0" xfId="0" applyFont="1" applyAlignment="1">
      <alignment horizontal="center" wrapText="1"/>
    </xf>
    <xf numFmtId="14" fontId="25" fillId="0" borderId="0" xfId="0" applyNumberFormat="1" applyFont="1" applyAlignment="1">
      <alignment horizontal="center"/>
    </xf>
    <xf numFmtId="14" fontId="25" fillId="0" borderId="0" xfId="0" applyNumberFormat="1"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left" wrapText="1"/>
    </xf>
    <xf numFmtId="0" fontId="15" fillId="0" borderId="0" xfId="0" applyFont="1" applyBorder="1" applyAlignment="1">
      <alignment horizontal="center" vertical="center" wrapText="1"/>
    </xf>
    <xf numFmtId="0" fontId="7" fillId="0" borderId="0" xfId="0" applyFont="1" applyFill="1" applyBorder="1" applyAlignment="1">
      <alignment horizontal="left"/>
    </xf>
    <xf numFmtId="0" fontId="20" fillId="0" borderId="0" xfId="0" applyFont="1" applyAlignment="1">
      <alignment wrapText="1"/>
    </xf>
    <xf numFmtId="0" fontId="7" fillId="0" borderId="0" xfId="0" applyFont="1" applyFill="1" applyBorder="1" applyAlignment="1">
      <alignment horizontal="left" vertical="center"/>
    </xf>
    <xf numFmtId="0" fontId="13" fillId="0" borderId="0" xfId="0" applyFont="1" applyAlignment="1"/>
    <xf numFmtId="0" fontId="2" fillId="0" borderId="0" xfId="0" applyFont="1" applyFill="1"/>
    <xf numFmtId="0" fontId="2" fillId="0" borderId="0" xfId="0" applyFont="1" applyFill="1" applyAlignment="1">
      <alignment horizontal="center"/>
    </xf>
    <xf numFmtId="0" fontId="5" fillId="0" borderId="0" xfId="0" applyFont="1" applyFill="1"/>
    <xf numFmtId="0" fontId="25" fillId="0" borderId="0" xfId="0" applyFont="1" applyFill="1"/>
    <xf numFmtId="0" fontId="20" fillId="0" borderId="0" xfId="0" applyFont="1" applyFill="1" applyAlignment="1">
      <alignment wrapText="1"/>
    </xf>
    <xf numFmtId="0" fontId="13" fillId="0" borderId="0" xfId="0" applyFont="1" applyFill="1"/>
    <xf numFmtId="0" fontId="25" fillId="0" borderId="0" xfId="0" applyFont="1" applyFill="1" applyAlignment="1">
      <alignment horizontal="center"/>
    </xf>
    <xf numFmtId="0" fontId="13" fillId="0" borderId="0" xfId="0" applyFont="1" applyFill="1" applyAlignment="1">
      <alignment horizontal="center"/>
    </xf>
    <xf numFmtId="0" fontId="5" fillId="0" borderId="0" xfId="0" applyFont="1" applyFill="1" applyAlignment="1">
      <alignment horizontal="center"/>
    </xf>
    <xf numFmtId="0" fontId="14" fillId="0" borderId="0" xfId="0" applyFont="1" applyFill="1" applyBorder="1" applyAlignment="1">
      <alignment horizontal="center" vertical="center"/>
    </xf>
    <xf numFmtId="0" fontId="4" fillId="0" borderId="0" xfId="0" applyFont="1"/>
    <xf numFmtId="0" fontId="13" fillId="6" borderId="0" xfId="0" applyFont="1" applyFill="1" applyAlignment="1">
      <alignment horizontal="center"/>
    </xf>
    <xf numFmtId="22" fontId="2" fillId="0" borderId="0" xfId="0" applyNumberFormat="1" applyFont="1"/>
    <xf numFmtId="0" fontId="3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34" fillId="7" borderId="0" xfId="0" applyFont="1" applyFill="1" applyAlignment="1">
      <alignment horizontal="left"/>
    </xf>
    <xf numFmtId="49" fontId="35" fillId="8" borderId="9" xfId="0" applyNumberFormat="1" applyFont="1" applyFill="1" applyBorder="1" applyAlignment="1">
      <alignment horizontal="center"/>
    </xf>
    <xf numFmtId="0" fontId="36" fillId="7" borderId="0" xfId="0" applyFont="1" applyFill="1" applyAlignment="1">
      <alignment horizontal="left"/>
    </xf>
    <xf numFmtId="49" fontId="37" fillId="8" borderId="9" xfId="0" applyNumberFormat="1" applyFont="1" applyFill="1" applyBorder="1" applyAlignment="1">
      <alignment horizontal="center"/>
    </xf>
    <xf numFmtId="49" fontId="35" fillId="8" borderId="9" xfId="0" applyNumberFormat="1" applyFont="1" applyFill="1" applyBorder="1" applyAlignment="1">
      <alignment horizontal="left"/>
    </xf>
    <xf numFmtId="49" fontId="38" fillId="8" borderId="9" xfId="0" applyNumberFormat="1" applyFont="1" applyFill="1" applyBorder="1" applyAlignment="1">
      <alignment horizontal="left"/>
    </xf>
    <xf numFmtId="168" fontId="38" fillId="8" borderId="9" xfId="0" applyNumberFormat="1" applyFont="1" applyFill="1" applyBorder="1" applyAlignment="1">
      <alignment horizontal="left"/>
    </xf>
    <xf numFmtId="49" fontId="39" fillId="9" borderId="12" xfId="0" applyNumberFormat="1" applyFont="1" applyFill="1" applyBorder="1" applyAlignment="1">
      <alignment horizontal="center"/>
    </xf>
    <xf numFmtId="0" fontId="39" fillId="9" borderId="12" xfId="0" applyNumberFormat="1" applyFont="1" applyFill="1" applyBorder="1" applyAlignment="1">
      <alignment horizontal="center"/>
    </xf>
    <xf numFmtId="49" fontId="39" fillId="9" borderId="12" xfId="0" applyNumberFormat="1" applyFont="1" applyFill="1" applyBorder="1" applyAlignment="1">
      <alignment horizontal="left"/>
    </xf>
    <xf numFmtId="2" fontId="39" fillId="9" borderId="12" xfId="0" applyNumberFormat="1" applyFont="1" applyFill="1" applyBorder="1" applyAlignment="1">
      <alignment horizontal="center"/>
    </xf>
    <xf numFmtId="49" fontId="39" fillId="7" borderId="12" xfId="0" applyNumberFormat="1" applyFont="1" applyFill="1" applyBorder="1" applyAlignment="1">
      <alignment horizontal="center"/>
    </xf>
    <xf numFmtId="0" fontId="39" fillId="7" borderId="12" xfId="0" applyNumberFormat="1" applyFont="1" applyFill="1" applyBorder="1" applyAlignment="1">
      <alignment horizontal="center"/>
    </xf>
    <xf numFmtId="49" fontId="39" fillId="7" borderId="12" xfId="0" applyNumberFormat="1" applyFont="1" applyFill="1" applyBorder="1" applyAlignment="1">
      <alignment horizontal="left"/>
    </xf>
    <xf numFmtId="2" fontId="39" fillId="7" borderId="12" xfId="0" applyNumberFormat="1" applyFont="1" applyFill="1" applyBorder="1" applyAlignment="1">
      <alignment horizontal="center"/>
    </xf>
    <xf numFmtId="49" fontId="35" fillId="8" borderId="0" xfId="0" applyNumberFormat="1" applyFont="1" applyFill="1" applyBorder="1" applyAlignment="1">
      <alignment horizontal="left"/>
    </xf>
    <xf numFmtId="49" fontId="35" fillId="8" borderId="0" xfId="0" applyNumberFormat="1" applyFont="1" applyFill="1" applyBorder="1" applyAlignment="1">
      <alignment horizontal="center"/>
    </xf>
    <xf numFmtId="0" fontId="39" fillId="10" borderId="12" xfId="0" applyNumberFormat="1" applyFont="1" applyFill="1" applyBorder="1" applyAlignment="1">
      <alignment horizontal="center"/>
    </xf>
    <xf numFmtId="49" fontId="39" fillId="10" borderId="12" xfId="0" applyNumberFormat="1" applyFont="1" applyFill="1" applyBorder="1" applyAlignment="1">
      <alignment horizontal="center"/>
    </xf>
    <xf numFmtId="49" fontId="40" fillId="7" borderId="12" xfId="0" applyNumberFormat="1" applyFont="1" applyFill="1" applyBorder="1" applyAlignment="1">
      <alignment horizontal="center"/>
    </xf>
    <xf numFmtId="0" fontId="40" fillId="7" borderId="12" xfId="0" applyNumberFormat="1" applyFont="1" applyFill="1" applyBorder="1" applyAlignment="1">
      <alignment horizontal="center"/>
    </xf>
    <xf numFmtId="0" fontId="40" fillId="10" borderId="12" xfId="0" applyNumberFormat="1" applyFont="1" applyFill="1" applyBorder="1" applyAlignment="1">
      <alignment horizontal="center"/>
    </xf>
    <xf numFmtId="0" fontId="40" fillId="0" borderId="12" xfId="0" applyNumberFormat="1" applyFont="1" applyFill="1" applyBorder="1" applyAlignment="1">
      <alignment horizontal="center"/>
    </xf>
    <xf numFmtId="2" fontId="40" fillId="7" borderId="12" xfId="0" applyNumberFormat="1" applyFont="1" applyFill="1" applyBorder="1" applyAlignment="1">
      <alignment horizontal="center"/>
    </xf>
    <xf numFmtId="49" fontId="40" fillId="7" borderId="12" xfId="0" applyNumberFormat="1" applyFont="1" applyFill="1" applyBorder="1" applyAlignment="1">
      <alignment horizontal="left"/>
    </xf>
    <xf numFmtId="49" fontId="39" fillId="7" borderId="0" xfId="0" applyNumberFormat="1" applyFont="1" applyFill="1" applyBorder="1" applyAlignment="1">
      <alignment horizontal="left"/>
    </xf>
    <xf numFmtId="49" fontId="39" fillId="9" borderId="0" xfId="0" applyNumberFormat="1" applyFont="1" applyFill="1" applyBorder="1" applyAlignment="1">
      <alignment horizontal="left"/>
    </xf>
    <xf numFmtId="0" fontId="41" fillId="11" borderId="13" xfId="0" applyFont="1" applyFill="1" applyBorder="1" applyAlignment="1">
      <alignment horizontal="center" vertical="center" wrapText="1"/>
    </xf>
    <xf numFmtId="0" fontId="41" fillId="11" borderId="0" xfId="0" applyFont="1" applyFill="1" applyBorder="1" applyAlignment="1">
      <alignment horizontal="center" vertical="center" wrapText="1"/>
    </xf>
    <xf numFmtId="0" fontId="43" fillId="0" borderId="0" xfId="0" quotePrefix="1" applyFont="1" applyAlignment="1">
      <alignment vertical="center"/>
    </xf>
    <xf numFmtId="0" fontId="41" fillId="0" borderId="0" xfId="0" applyFont="1" applyAlignment="1">
      <alignment horizontal="left" vertical="center"/>
    </xf>
    <xf numFmtId="49" fontId="44" fillId="7" borderId="0" xfId="0" applyNumberFormat="1" applyFont="1" applyFill="1" applyBorder="1" applyAlignment="1">
      <alignment horizontal="left"/>
    </xf>
    <xf numFmtId="49" fontId="44" fillId="9" borderId="0" xfId="0" applyNumberFormat="1" applyFont="1" applyFill="1" applyBorder="1" applyAlignment="1">
      <alignment horizontal="left"/>
    </xf>
    <xf numFmtId="2" fontId="45" fillId="0" borderId="14" xfId="0" applyNumberFormat="1" applyFont="1" applyFill="1" applyBorder="1" applyAlignment="1">
      <alignment horizontal="center" vertical="center"/>
    </xf>
    <xf numFmtId="0" fontId="47" fillId="0" borderId="0" xfId="0" applyFont="1"/>
    <xf numFmtId="0" fontId="47" fillId="0" borderId="0" xfId="0" applyFont="1" applyAlignment="1">
      <alignment horizontal="left"/>
    </xf>
    <xf numFmtId="0" fontId="48" fillId="0" borderId="0" xfId="0" applyFont="1"/>
    <xf numFmtId="0" fontId="49" fillId="0" borderId="0" xfId="0" applyFont="1" applyAlignment="1">
      <alignment horizontal="center" vertical="center"/>
    </xf>
    <xf numFmtId="164" fontId="41" fillId="11" borderId="13" xfId="0" applyNumberFormat="1" applyFont="1" applyFill="1" applyBorder="1" applyAlignment="1">
      <alignment horizontal="center" vertical="center" wrapText="1"/>
    </xf>
    <xf numFmtId="164" fontId="35" fillId="8" borderId="0" xfId="0" applyNumberFormat="1" applyFont="1" applyFill="1" applyBorder="1" applyAlignment="1">
      <alignment horizontal="center"/>
    </xf>
    <xf numFmtId="164" fontId="39" fillId="7" borderId="0" xfId="0" applyNumberFormat="1" applyFont="1" applyFill="1" applyBorder="1" applyAlignment="1">
      <alignment horizontal="left"/>
    </xf>
    <xf numFmtId="164" fontId="39" fillId="9" borderId="0" xfId="0" applyNumberFormat="1" applyFont="1" applyFill="1" applyBorder="1" applyAlignment="1">
      <alignment horizontal="left"/>
    </xf>
    <xf numFmtId="164" fontId="45" fillId="0" borderId="14" xfId="0" applyNumberFormat="1" applyFont="1" applyFill="1" applyBorder="1" applyAlignment="1">
      <alignment horizontal="center" vertical="center"/>
    </xf>
    <xf numFmtId="164" fontId="44" fillId="7" borderId="0" xfId="0" applyNumberFormat="1" applyFont="1" applyFill="1" applyBorder="1" applyAlignment="1">
      <alignment horizontal="left"/>
    </xf>
    <xf numFmtId="164" fontId="44" fillId="9" borderId="0" xfId="0" applyNumberFormat="1" applyFont="1" applyFill="1" applyBorder="1" applyAlignment="1">
      <alignment horizontal="left"/>
    </xf>
    <xf numFmtId="164" fontId="47" fillId="0" borderId="0" xfId="0" applyNumberFormat="1" applyFont="1"/>
    <xf numFmtId="164" fontId="47" fillId="0" borderId="0" xfId="0" applyNumberFormat="1" applyFont="1" applyAlignment="1">
      <alignment horizontal="left"/>
    </xf>
    <xf numFmtId="164" fontId="0" fillId="0" borderId="0" xfId="0" applyNumberFormat="1"/>
    <xf numFmtId="49" fontId="35" fillId="8" borderId="10" xfId="0" applyNumberFormat="1" applyFont="1" applyFill="1" applyBorder="1" applyAlignment="1">
      <alignment horizontal="center"/>
    </xf>
    <xf numFmtId="49" fontId="35" fillId="8" borderId="11" xfId="0" applyNumberFormat="1" applyFont="1" applyFill="1" applyBorder="1" applyAlignment="1">
      <alignment horizontal="center"/>
    </xf>
  </cellXfs>
  <cellStyles count="2">
    <cellStyle name="Hyperlink" xfId="1" builtinId="8"/>
    <cellStyle name="Normal" xfId="0" builtinId="0"/>
  </cellStyles>
  <dxfs count="7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Ammonia NH3-N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2018'!$S$4</c:f>
              <c:strCache>
                <c:ptCount val="1"/>
                <c:pt idx="0">
                  <c:v>Ammonia NH3-N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2018'!$S$5:$S$114</c:f>
              <c:numCache>
                <c:formatCode>General</c:formatCode>
                <c:ptCount val="110"/>
                <c:pt idx="26">
                  <c:v>0.19</c:v>
                </c:pt>
                <c:pt idx="34">
                  <c:v>0.03</c:v>
                </c:pt>
                <c:pt idx="40" formatCode="@">
                  <c:v>0</c:v>
                </c:pt>
                <c:pt idx="41">
                  <c:v>0.01</c:v>
                </c:pt>
                <c:pt idx="45">
                  <c:v>0.02</c:v>
                </c:pt>
                <c:pt idx="49">
                  <c:v>0.08</c:v>
                </c:pt>
                <c:pt idx="51">
                  <c:v>0.56000000000000005</c:v>
                </c:pt>
                <c:pt idx="53">
                  <c:v>0.11</c:v>
                </c:pt>
                <c:pt idx="55">
                  <c:v>0.09</c:v>
                </c:pt>
                <c:pt idx="57">
                  <c:v>0.04</c:v>
                </c:pt>
                <c:pt idx="60">
                  <c:v>0.03</c:v>
                </c:pt>
                <c:pt idx="61">
                  <c:v>0.13</c:v>
                </c:pt>
                <c:pt idx="62">
                  <c:v>0.05</c:v>
                </c:pt>
                <c:pt idx="65">
                  <c:v>0.03</c:v>
                </c:pt>
                <c:pt idx="66">
                  <c:v>0.04</c:v>
                </c:pt>
                <c:pt idx="70">
                  <c:v>7.0000000000000007E-2</c:v>
                </c:pt>
                <c:pt idx="72">
                  <c:v>0.14000000000000001</c:v>
                </c:pt>
                <c:pt idx="77">
                  <c:v>0.02</c:v>
                </c:pt>
                <c:pt idx="79">
                  <c:v>0.21</c:v>
                </c:pt>
                <c:pt idx="82">
                  <c:v>0.09</c:v>
                </c:pt>
                <c:pt idx="83">
                  <c:v>0.1</c:v>
                </c:pt>
                <c:pt idx="85">
                  <c:v>0.09</c:v>
                </c:pt>
                <c:pt idx="86">
                  <c:v>0.14000000000000001</c:v>
                </c:pt>
                <c:pt idx="87">
                  <c:v>0.37</c:v>
                </c:pt>
                <c:pt idx="88">
                  <c:v>0.02</c:v>
                </c:pt>
                <c:pt idx="89">
                  <c:v>0.01</c:v>
                </c:pt>
                <c:pt idx="90">
                  <c:v>0.02</c:v>
                </c:pt>
                <c:pt idx="91">
                  <c:v>0.11</c:v>
                </c:pt>
                <c:pt idx="92">
                  <c:v>0.06</c:v>
                </c:pt>
                <c:pt idx="93">
                  <c:v>0.04</c:v>
                </c:pt>
                <c:pt idx="94">
                  <c:v>0.02</c:v>
                </c:pt>
                <c:pt idx="95" formatCode="@">
                  <c:v>0</c:v>
                </c:pt>
                <c:pt idx="96">
                  <c:v>0.08</c:v>
                </c:pt>
                <c:pt idx="97">
                  <c:v>0.01</c:v>
                </c:pt>
                <c:pt idx="98">
                  <c:v>0.08</c:v>
                </c:pt>
                <c:pt idx="99">
                  <c:v>7.0000000000000007E-2</c:v>
                </c:pt>
                <c:pt idx="100">
                  <c:v>0.18</c:v>
                </c:pt>
                <c:pt idx="101">
                  <c:v>0.03</c:v>
                </c:pt>
                <c:pt idx="103">
                  <c:v>0.19</c:v>
                </c:pt>
                <c:pt idx="104" formatCode="@">
                  <c:v>0</c:v>
                </c:pt>
                <c:pt idx="105">
                  <c:v>7.0000000000000007E-2</c:v>
                </c:pt>
                <c:pt idx="106">
                  <c:v>1.59</c:v>
                </c:pt>
                <c:pt idx="107">
                  <c:v>0.04</c:v>
                </c:pt>
                <c:pt idx="108">
                  <c:v>0.03</c:v>
                </c:pt>
                <c:pt idx="109">
                  <c:v>0.02</c:v>
                </c:pt>
              </c:numCache>
            </c:numRef>
          </c:val>
          <c:extLst>
            <c:ext xmlns:c16="http://schemas.microsoft.com/office/drawing/2014/chart" uri="{C3380CC4-5D6E-409C-BE32-E72D297353CC}">
              <c16:uniqueId val="{00000000-D1C2-4B56-8D65-1DBEDDBF6D85}"/>
            </c:ext>
          </c:extLst>
        </c:ser>
        <c:dLbls>
          <c:showLegendKey val="0"/>
          <c:showVal val="0"/>
          <c:showCatName val="0"/>
          <c:showSerName val="0"/>
          <c:showPercent val="0"/>
          <c:showBubbleSize val="0"/>
        </c:dLbls>
        <c:gapWidth val="219"/>
        <c:overlap val="-27"/>
        <c:axId val="760775336"/>
        <c:axId val="760781240"/>
      </c:barChart>
      <c:catAx>
        <c:axId val="760775336"/>
        <c:scaling>
          <c:orientation val="maxMin"/>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60781240"/>
        <c:crosses val="autoZero"/>
        <c:auto val="1"/>
        <c:lblAlgn val="ctr"/>
        <c:lblOffset val="100"/>
        <c:noMultiLvlLbl val="0"/>
      </c:catAx>
      <c:valAx>
        <c:axId val="76078124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Ammonia mg/L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775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nitrate and nitrite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FBB3-4C04-933B-D39FFF1FFDB0}"/>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FBB3-4C04-933B-D39FFF1FFDB0}"/>
            </c:ext>
          </c:extLst>
        </c:ser>
        <c:dLbls>
          <c:showLegendKey val="0"/>
          <c:showVal val="0"/>
          <c:showCatName val="0"/>
          <c:showSerName val="0"/>
          <c:showPercent val="0"/>
          <c:showBubbleSize val="0"/>
        </c:dLbls>
        <c:gapWidth val="219"/>
        <c:overlap val="-27"/>
        <c:axId val="765900496"/>
        <c:axId val="765898200"/>
      </c:barChart>
      <c:catAx>
        <c:axId val="7659004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8200"/>
        <c:crosses val="autoZero"/>
        <c:auto val="1"/>
        <c:lblAlgn val="ctr"/>
        <c:lblOffset val="100"/>
        <c:noMultiLvlLbl val="0"/>
      </c:catAx>
      <c:valAx>
        <c:axId val="765898200"/>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00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WET WEATHER  - nitrate and nitrite</a:t>
            </a:r>
            <a:endParaRPr lang="en-AU">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'Wet weather Nov 2018'!$U$4</c:f>
              <c:strCache>
                <c:ptCount val="1"/>
                <c:pt idx="0">
                  <c:v>Nitrate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2018'!$U$5:$U$114</c:f>
              <c:numCache>
                <c:formatCode>General</c:formatCode>
                <c:ptCount val="110"/>
                <c:pt idx="26">
                  <c:v>0.48</c:v>
                </c:pt>
                <c:pt idx="34">
                  <c:v>0.22</c:v>
                </c:pt>
                <c:pt idx="40" formatCode="@">
                  <c:v>0</c:v>
                </c:pt>
                <c:pt idx="41">
                  <c:v>0.03</c:v>
                </c:pt>
                <c:pt idx="45">
                  <c:v>0.38</c:v>
                </c:pt>
                <c:pt idx="49">
                  <c:v>0.67</c:v>
                </c:pt>
                <c:pt idx="51">
                  <c:v>1.59</c:v>
                </c:pt>
                <c:pt idx="53">
                  <c:v>0.96</c:v>
                </c:pt>
                <c:pt idx="55">
                  <c:v>0.49</c:v>
                </c:pt>
                <c:pt idx="57">
                  <c:v>0.2</c:v>
                </c:pt>
                <c:pt idx="60">
                  <c:v>0.34</c:v>
                </c:pt>
                <c:pt idx="61">
                  <c:v>0.34</c:v>
                </c:pt>
                <c:pt idx="62">
                  <c:v>0.52</c:v>
                </c:pt>
                <c:pt idx="65">
                  <c:v>0.38</c:v>
                </c:pt>
                <c:pt idx="66">
                  <c:v>0.25</c:v>
                </c:pt>
                <c:pt idx="70">
                  <c:v>0.28000000000000003</c:v>
                </c:pt>
                <c:pt idx="72">
                  <c:v>0.71</c:v>
                </c:pt>
                <c:pt idx="77" formatCode="@">
                  <c:v>0</c:v>
                </c:pt>
                <c:pt idx="79">
                  <c:v>1.21</c:v>
                </c:pt>
                <c:pt idx="82">
                  <c:v>1.5</c:v>
                </c:pt>
                <c:pt idx="83">
                  <c:v>1.3</c:v>
                </c:pt>
                <c:pt idx="85">
                  <c:v>1.35</c:v>
                </c:pt>
                <c:pt idx="86">
                  <c:v>1.54</c:v>
                </c:pt>
                <c:pt idx="87">
                  <c:v>2.93</c:v>
                </c:pt>
                <c:pt idx="88">
                  <c:v>2.2999999999999998</c:v>
                </c:pt>
                <c:pt idx="89">
                  <c:v>0.86</c:v>
                </c:pt>
                <c:pt idx="90">
                  <c:v>1.53</c:v>
                </c:pt>
                <c:pt idx="91">
                  <c:v>1.2</c:v>
                </c:pt>
                <c:pt idx="92">
                  <c:v>0.86</c:v>
                </c:pt>
                <c:pt idx="93">
                  <c:v>1.39</c:v>
                </c:pt>
                <c:pt idx="94">
                  <c:v>0.97</c:v>
                </c:pt>
                <c:pt idx="95">
                  <c:v>0.82</c:v>
                </c:pt>
                <c:pt idx="96">
                  <c:v>0.39</c:v>
                </c:pt>
                <c:pt idx="97">
                  <c:v>1.25</c:v>
                </c:pt>
                <c:pt idx="98">
                  <c:v>0.52</c:v>
                </c:pt>
                <c:pt idx="99">
                  <c:v>4.29</c:v>
                </c:pt>
                <c:pt idx="100">
                  <c:v>1.41</c:v>
                </c:pt>
                <c:pt idx="101">
                  <c:v>2.09</c:v>
                </c:pt>
                <c:pt idx="103">
                  <c:v>1.28</c:v>
                </c:pt>
                <c:pt idx="104">
                  <c:v>0.4</c:v>
                </c:pt>
                <c:pt idx="105">
                  <c:v>9.35</c:v>
                </c:pt>
                <c:pt idx="106">
                  <c:v>1.61</c:v>
                </c:pt>
                <c:pt idx="107">
                  <c:v>1.17</c:v>
                </c:pt>
                <c:pt idx="108">
                  <c:v>0.01</c:v>
                </c:pt>
                <c:pt idx="109">
                  <c:v>1.85</c:v>
                </c:pt>
              </c:numCache>
            </c:numRef>
          </c:val>
          <c:extLst>
            <c:ext xmlns:c16="http://schemas.microsoft.com/office/drawing/2014/chart" uri="{C3380CC4-5D6E-409C-BE32-E72D297353CC}">
              <c16:uniqueId val="{00000000-B9A7-4F51-A7BA-A3AA300DC8F8}"/>
            </c:ext>
          </c:extLst>
        </c:ser>
        <c:ser>
          <c:idx val="1"/>
          <c:order val="1"/>
          <c:tx>
            <c:strRef>
              <c:f>'Wet weather Nov 2018'!$W$4</c:f>
              <c:strCache>
                <c:ptCount val="1"/>
                <c:pt idx="0">
                  <c:v>Nitrite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2018'!$W$5:$W$114</c:f>
              <c:numCache>
                <c:formatCode>General</c:formatCode>
                <c:ptCount val="110"/>
                <c:pt idx="26">
                  <c:v>1.0999999999999999E-2</c:v>
                </c:pt>
                <c:pt idx="34">
                  <c:v>1E-3</c:v>
                </c:pt>
                <c:pt idx="40">
                  <c:v>3.0000000000000001E-3</c:v>
                </c:pt>
                <c:pt idx="41">
                  <c:v>2E-3</c:v>
                </c:pt>
                <c:pt idx="45">
                  <c:v>5.0000000000000001E-3</c:v>
                </c:pt>
                <c:pt idx="49">
                  <c:v>1.2999999999999999E-2</c:v>
                </c:pt>
                <c:pt idx="51">
                  <c:v>1.4E-2</c:v>
                </c:pt>
                <c:pt idx="53">
                  <c:v>1.7999999999999999E-2</c:v>
                </c:pt>
                <c:pt idx="55">
                  <c:v>0.01</c:v>
                </c:pt>
                <c:pt idx="57">
                  <c:v>5.0000000000000001E-3</c:v>
                </c:pt>
                <c:pt idx="60">
                  <c:v>5.0000000000000001E-3</c:v>
                </c:pt>
                <c:pt idx="61">
                  <c:v>8.9999999999999993E-3</c:v>
                </c:pt>
                <c:pt idx="62">
                  <c:v>8.9999999999999993E-3</c:v>
                </c:pt>
                <c:pt idx="65">
                  <c:v>5.0000000000000001E-3</c:v>
                </c:pt>
                <c:pt idx="66">
                  <c:v>7.0000000000000001E-3</c:v>
                </c:pt>
                <c:pt idx="70">
                  <c:v>5.0000000000000001E-3</c:v>
                </c:pt>
                <c:pt idx="72">
                  <c:v>1.2999999999999999E-2</c:v>
                </c:pt>
                <c:pt idx="77">
                  <c:v>2E-3</c:v>
                </c:pt>
                <c:pt idx="79">
                  <c:v>3.1E-2</c:v>
                </c:pt>
                <c:pt idx="82">
                  <c:v>3.9E-2</c:v>
                </c:pt>
                <c:pt idx="83">
                  <c:v>4.1000000000000002E-2</c:v>
                </c:pt>
                <c:pt idx="85">
                  <c:v>3.9E-2</c:v>
                </c:pt>
                <c:pt idx="86">
                  <c:v>4.3999999999999997E-2</c:v>
                </c:pt>
                <c:pt idx="87">
                  <c:v>8.1000000000000003E-2</c:v>
                </c:pt>
                <c:pt idx="88">
                  <c:v>3.3000000000000002E-2</c:v>
                </c:pt>
                <c:pt idx="89">
                  <c:v>1.7999999999999999E-2</c:v>
                </c:pt>
                <c:pt idx="90">
                  <c:v>4.2000000000000003E-2</c:v>
                </c:pt>
                <c:pt idx="91">
                  <c:v>2.5000000000000001E-2</c:v>
                </c:pt>
                <c:pt idx="92">
                  <c:v>3.1E-2</c:v>
                </c:pt>
                <c:pt idx="93">
                  <c:v>1.7999999999999999E-2</c:v>
                </c:pt>
                <c:pt idx="94">
                  <c:v>1.9E-2</c:v>
                </c:pt>
                <c:pt idx="95">
                  <c:v>1.6E-2</c:v>
                </c:pt>
                <c:pt idx="96">
                  <c:v>8.9999999999999993E-3</c:v>
                </c:pt>
                <c:pt idx="97">
                  <c:v>3.9E-2</c:v>
                </c:pt>
                <c:pt idx="98">
                  <c:v>2.1999999999999999E-2</c:v>
                </c:pt>
                <c:pt idx="99">
                  <c:v>9.2999999999999999E-2</c:v>
                </c:pt>
                <c:pt idx="100">
                  <c:v>5.8000000000000003E-2</c:v>
                </c:pt>
                <c:pt idx="101">
                  <c:v>3.4000000000000002E-2</c:v>
                </c:pt>
                <c:pt idx="103">
                  <c:v>6.8000000000000005E-2</c:v>
                </c:pt>
                <c:pt idx="104">
                  <c:v>1.2E-2</c:v>
                </c:pt>
                <c:pt idx="105">
                  <c:v>6.7000000000000004E-2</c:v>
                </c:pt>
                <c:pt idx="106">
                  <c:v>0.19800000000000001</c:v>
                </c:pt>
                <c:pt idx="107">
                  <c:v>1.7999999999999999E-2</c:v>
                </c:pt>
                <c:pt idx="108">
                  <c:v>7.0000000000000001E-3</c:v>
                </c:pt>
                <c:pt idx="109">
                  <c:v>3.2000000000000001E-2</c:v>
                </c:pt>
              </c:numCache>
            </c:numRef>
          </c:val>
          <c:extLst>
            <c:ext xmlns:c16="http://schemas.microsoft.com/office/drawing/2014/chart" uri="{C3380CC4-5D6E-409C-BE32-E72D297353CC}">
              <c16:uniqueId val="{00000001-B9A7-4F51-A7BA-A3AA300DC8F8}"/>
            </c:ext>
          </c:extLst>
        </c:ser>
        <c:dLbls>
          <c:showLegendKey val="0"/>
          <c:showVal val="0"/>
          <c:showCatName val="0"/>
          <c:showSerName val="0"/>
          <c:showPercent val="0"/>
          <c:showBubbleSize val="0"/>
        </c:dLbls>
        <c:gapWidth val="150"/>
        <c:overlap val="100"/>
        <c:axId val="739005912"/>
        <c:axId val="739003616"/>
      </c:barChart>
      <c:catAx>
        <c:axId val="739005912"/>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3616"/>
        <c:crosses val="autoZero"/>
        <c:auto val="1"/>
        <c:lblAlgn val="ctr"/>
        <c:lblOffset val="100"/>
        <c:noMultiLvlLbl val="0"/>
      </c:catAx>
      <c:valAx>
        <c:axId val="739003616"/>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0059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 weather nitrogen species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2018'!$Y$4</c:f>
              <c:strCache>
                <c:ptCount val="1"/>
                <c:pt idx="0">
                  <c:v>Oxidised Nitrogen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2018'!$Y$5:$Y$114</c:f>
              <c:numCache>
                <c:formatCode>General</c:formatCode>
                <c:ptCount val="110"/>
                <c:pt idx="26">
                  <c:v>0.49</c:v>
                </c:pt>
                <c:pt idx="34">
                  <c:v>0.22</c:v>
                </c:pt>
                <c:pt idx="40">
                  <c:v>0.01</c:v>
                </c:pt>
                <c:pt idx="41">
                  <c:v>0.03</c:v>
                </c:pt>
                <c:pt idx="45">
                  <c:v>0.39</c:v>
                </c:pt>
                <c:pt idx="49">
                  <c:v>0.68</c:v>
                </c:pt>
                <c:pt idx="51">
                  <c:v>1.6</c:v>
                </c:pt>
                <c:pt idx="53">
                  <c:v>0.98</c:v>
                </c:pt>
                <c:pt idx="55">
                  <c:v>0.5</c:v>
                </c:pt>
                <c:pt idx="57">
                  <c:v>0.2</c:v>
                </c:pt>
                <c:pt idx="60">
                  <c:v>0.34</c:v>
                </c:pt>
                <c:pt idx="61">
                  <c:v>0.35</c:v>
                </c:pt>
                <c:pt idx="62">
                  <c:v>0.53</c:v>
                </c:pt>
                <c:pt idx="65">
                  <c:v>0.38</c:v>
                </c:pt>
                <c:pt idx="66">
                  <c:v>0.26</c:v>
                </c:pt>
                <c:pt idx="70">
                  <c:v>0.28000000000000003</c:v>
                </c:pt>
                <c:pt idx="72">
                  <c:v>0.72</c:v>
                </c:pt>
                <c:pt idx="77">
                  <c:v>0.01</c:v>
                </c:pt>
                <c:pt idx="79">
                  <c:v>1.24</c:v>
                </c:pt>
                <c:pt idx="82">
                  <c:v>1.54</c:v>
                </c:pt>
                <c:pt idx="83">
                  <c:v>1.34</c:v>
                </c:pt>
                <c:pt idx="85">
                  <c:v>1.39</c:v>
                </c:pt>
                <c:pt idx="86">
                  <c:v>1.58</c:v>
                </c:pt>
                <c:pt idx="87">
                  <c:v>3.01</c:v>
                </c:pt>
                <c:pt idx="88">
                  <c:v>2.33</c:v>
                </c:pt>
                <c:pt idx="89">
                  <c:v>0.88</c:v>
                </c:pt>
                <c:pt idx="90">
                  <c:v>1.57</c:v>
                </c:pt>
                <c:pt idx="91">
                  <c:v>1.23</c:v>
                </c:pt>
                <c:pt idx="92">
                  <c:v>0.89</c:v>
                </c:pt>
                <c:pt idx="93">
                  <c:v>1.41</c:v>
                </c:pt>
                <c:pt idx="94">
                  <c:v>0.99</c:v>
                </c:pt>
                <c:pt idx="95">
                  <c:v>0.84</c:v>
                </c:pt>
                <c:pt idx="96">
                  <c:v>0.4</c:v>
                </c:pt>
                <c:pt idx="97">
                  <c:v>1.29</c:v>
                </c:pt>
                <c:pt idx="98">
                  <c:v>0.54</c:v>
                </c:pt>
                <c:pt idx="99">
                  <c:v>4.38</c:v>
                </c:pt>
                <c:pt idx="100">
                  <c:v>1.47</c:v>
                </c:pt>
                <c:pt idx="101">
                  <c:v>2.12</c:v>
                </c:pt>
                <c:pt idx="103">
                  <c:v>1.35</c:v>
                </c:pt>
                <c:pt idx="104">
                  <c:v>0.41</c:v>
                </c:pt>
                <c:pt idx="105">
                  <c:v>9.42</c:v>
                </c:pt>
                <c:pt idx="106">
                  <c:v>1.81</c:v>
                </c:pt>
                <c:pt idx="107">
                  <c:v>1.19</c:v>
                </c:pt>
                <c:pt idx="108">
                  <c:v>0.02</c:v>
                </c:pt>
                <c:pt idx="109">
                  <c:v>1.88</c:v>
                </c:pt>
              </c:numCache>
            </c:numRef>
          </c:val>
          <c:extLst>
            <c:ext xmlns:c16="http://schemas.microsoft.com/office/drawing/2014/chart" uri="{C3380CC4-5D6E-409C-BE32-E72D297353CC}">
              <c16:uniqueId val="{00000000-1284-412F-9593-F14F0CFBD5E8}"/>
            </c:ext>
          </c:extLst>
        </c:ser>
        <c:ser>
          <c:idx val="1"/>
          <c:order val="1"/>
          <c:tx>
            <c:strRef>
              <c:f>'Wet weather Nov 2018'!$Z$4</c:f>
              <c:strCache>
                <c:ptCount val="1"/>
                <c:pt idx="0">
                  <c:v>Total Filtered Nitrogen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2018'!$Z$5:$Z$114</c:f>
              <c:numCache>
                <c:formatCode>General</c:formatCode>
                <c:ptCount val="110"/>
                <c:pt idx="26">
                  <c:v>1.07</c:v>
                </c:pt>
                <c:pt idx="34">
                  <c:v>0.52</c:v>
                </c:pt>
                <c:pt idx="40">
                  <c:v>0.39</c:v>
                </c:pt>
                <c:pt idx="41">
                  <c:v>0.15</c:v>
                </c:pt>
                <c:pt idx="45">
                  <c:v>0.78</c:v>
                </c:pt>
                <c:pt idx="49">
                  <c:v>1.1399999999999999</c:v>
                </c:pt>
                <c:pt idx="51">
                  <c:v>2.6</c:v>
                </c:pt>
                <c:pt idx="53">
                  <c:v>1.5</c:v>
                </c:pt>
                <c:pt idx="55">
                  <c:v>0.94</c:v>
                </c:pt>
                <c:pt idx="57">
                  <c:v>0.51</c:v>
                </c:pt>
                <c:pt idx="60">
                  <c:v>0.78</c:v>
                </c:pt>
                <c:pt idx="61">
                  <c:v>0.83</c:v>
                </c:pt>
                <c:pt idx="62">
                  <c:v>0.97</c:v>
                </c:pt>
                <c:pt idx="65">
                  <c:v>0.74</c:v>
                </c:pt>
                <c:pt idx="66">
                  <c:v>0.64</c:v>
                </c:pt>
                <c:pt idx="70">
                  <c:v>0.57999999999999996</c:v>
                </c:pt>
                <c:pt idx="72">
                  <c:v>1.1599999999999999</c:v>
                </c:pt>
                <c:pt idx="77">
                  <c:v>0.24</c:v>
                </c:pt>
                <c:pt idx="79">
                  <c:v>1.97</c:v>
                </c:pt>
                <c:pt idx="82">
                  <c:v>2.15</c:v>
                </c:pt>
                <c:pt idx="83">
                  <c:v>1.99</c:v>
                </c:pt>
                <c:pt idx="85">
                  <c:v>1.97</c:v>
                </c:pt>
                <c:pt idx="86">
                  <c:v>2.34</c:v>
                </c:pt>
                <c:pt idx="87">
                  <c:v>4.37</c:v>
                </c:pt>
                <c:pt idx="88">
                  <c:v>3.17</c:v>
                </c:pt>
                <c:pt idx="89">
                  <c:v>1.47</c:v>
                </c:pt>
                <c:pt idx="90">
                  <c:v>2.23</c:v>
                </c:pt>
                <c:pt idx="91">
                  <c:v>1.8</c:v>
                </c:pt>
                <c:pt idx="92">
                  <c:v>1.57</c:v>
                </c:pt>
                <c:pt idx="93">
                  <c:v>1.96</c:v>
                </c:pt>
                <c:pt idx="94">
                  <c:v>1.41</c:v>
                </c:pt>
                <c:pt idx="95">
                  <c:v>1.29</c:v>
                </c:pt>
                <c:pt idx="96">
                  <c:v>1.08</c:v>
                </c:pt>
                <c:pt idx="97">
                  <c:v>2.16</c:v>
                </c:pt>
                <c:pt idx="98">
                  <c:v>1.88</c:v>
                </c:pt>
                <c:pt idx="99">
                  <c:v>5.45</c:v>
                </c:pt>
                <c:pt idx="100">
                  <c:v>2.41</c:v>
                </c:pt>
                <c:pt idx="101">
                  <c:v>2.5</c:v>
                </c:pt>
                <c:pt idx="103">
                  <c:v>2.65</c:v>
                </c:pt>
                <c:pt idx="104">
                  <c:v>0.71</c:v>
                </c:pt>
                <c:pt idx="105">
                  <c:v>10.3</c:v>
                </c:pt>
                <c:pt idx="106">
                  <c:v>4.59</c:v>
                </c:pt>
                <c:pt idx="107">
                  <c:v>1.69</c:v>
                </c:pt>
                <c:pt idx="108">
                  <c:v>0.88</c:v>
                </c:pt>
                <c:pt idx="109">
                  <c:v>2.73</c:v>
                </c:pt>
              </c:numCache>
            </c:numRef>
          </c:val>
          <c:extLst>
            <c:ext xmlns:c16="http://schemas.microsoft.com/office/drawing/2014/chart" uri="{C3380CC4-5D6E-409C-BE32-E72D297353CC}">
              <c16:uniqueId val="{00000001-1284-412F-9593-F14F0CFBD5E8}"/>
            </c:ext>
          </c:extLst>
        </c:ser>
        <c:ser>
          <c:idx val="2"/>
          <c:order val="2"/>
          <c:tx>
            <c:strRef>
              <c:f>'Wet weather Nov 2018'!$R$4</c:f>
              <c:strCache>
                <c:ptCount val="1"/>
                <c:pt idx="0">
                  <c:v>Total Nitrogen  mg/L</c:v>
                </c:pt>
              </c:strCache>
            </c:strRef>
          </c:tx>
          <c:spPr>
            <a:solidFill>
              <a:schemeClr val="accent3"/>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2018'!$R$5:$R$114</c:f>
              <c:numCache>
                <c:formatCode>General</c:formatCode>
                <c:ptCount val="110"/>
                <c:pt idx="26">
                  <c:v>1.25</c:v>
                </c:pt>
                <c:pt idx="34">
                  <c:v>0.64</c:v>
                </c:pt>
                <c:pt idx="40">
                  <c:v>1.23</c:v>
                </c:pt>
                <c:pt idx="41">
                  <c:v>0.18</c:v>
                </c:pt>
                <c:pt idx="45">
                  <c:v>1.18</c:v>
                </c:pt>
                <c:pt idx="49">
                  <c:v>1.34</c:v>
                </c:pt>
                <c:pt idx="51">
                  <c:v>2.75</c:v>
                </c:pt>
                <c:pt idx="53">
                  <c:v>1.66</c:v>
                </c:pt>
                <c:pt idx="55">
                  <c:v>1.08</c:v>
                </c:pt>
                <c:pt idx="57">
                  <c:v>0.72</c:v>
                </c:pt>
                <c:pt idx="60">
                  <c:v>1.01</c:v>
                </c:pt>
                <c:pt idx="61">
                  <c:v>0.96</c:v>
                </c:pt>
                <c:pt idx="62">
                  <c:v>1.1000000000000001</c:v>
                </c:pt>
                <c:pt idx="65">
                  <c:v>0.84</c:v>
                </c:pt>
                <c:pt idx="66">
                  <c:v>0.72</c:v>
                </c:pt>
                <c:pt idx="70">
                  <c:v>0.6</c:v>
                </c:pt>
                <c:pt idx="72">
                  <c:v>1.32</c:v>
                </c:pt>
                <c:pt idx="77">
                  <c:v>0.33</c:v>
                </c:pt>
                <c:pt idx="79">
                  <c:v>2.29</c:v>
                </c:pt>
                <c:pt idx="82">
                  <c:v>2.38</c:v>
                </c:pt>
                <c:pt idx="83">
                  <c:v>2.21</c:v>
                </c:pt>
                <c:pt idx="85">
                  <c:v>2.21</c:v>
                </c:pt>
                <c:pt idx="86">
                  <c:v>2.44</c:v>
                </c:pt>
                <c:pt idx="87">
                  <c:v>4.5199999999999996</c:v>
                </c:pt>
                <c:pt idx="88">
                  <c:v>3.3</c:v>
                </c:pt>
                <c:pt idx="89">
                  <c:v>1.69</c:v>
                </c:pt>
                <c:pt idx="90">
                  <c:v>2.42</c:v>
                </c:pt>
                <c:pt idx="91">
                  <c:v>2</c:v>
                </c:pt>
                <c:pt idx="92">
                  <c:v>1.75</c:v>
                </c:pt>
                <c:pt idx="93">
                  <c:v>2.08</c:v>
                </c:pt>
                <c:pt idx="94">
                  <c:v>1.56</c:v>
                </c:pt>
                <c:pt idx="95">
                  <c:v>1.5</c:v>
                </c:pt>
                <c:pt idx="96">
                  <c:v>1.22</c:v>
                </c:pt>
                <c:pt idx="97">
                  <c:v>2.27</c:v>
                </c:pt>
                <c:pt idx="98">
                  <c:v>2</c:v>
                </c:pt>
                <c:pt idx="99">
                  <c:v>5.65</c:v>
                </c:pt>
                <c:pt idx="100">
                  <c:v>2.73</c:v>
                </c:pt>
                <c:pt idx="101">
                  <c:v>2.6</c:v>
                </c:pt>
                <c:pt idx="103">
                  <c:v>2.97</c:v>
                </c:pt>
                <c:pt idx="104">
                  <c:v>0.9</c:v>
                </c:pt>
                <c:pt idx="105">
                  <c:v>10.6</c:v>
                </c:pt>
                <c:pt idx="106">
                  <c:v>5.79</c:v>
                </c:pt>
                <c:pt idx="107">
                  <c:v>1.9</c:v>
                </c:pt>
                <c:pt idx="108">
                  <c:v>0.99</c:v>
                </c:pt>
                <c:pt idx="109">
                  <c:v>3.51</c:v>
                </c:pt>
              </c:numCache>
            </c:numRef>
          </c:val>
          <c:extLst>
            <c:ext xmlns:c16="http://schemas.microsoft.com/office/drawing/2014/chart" uri="{C3380CC4-5D6E-409C-BE32-E72D297353CC}">
              <c16:uniqueId val="{00000002-1284-412F-9593-F14F0CFBD5E8}"/>
            </c:ext>
          </c:extLst>
        </c:ser>
        <c:dLbls>
          <c:showLegendKey val="0"/>
          <c:showVal val="0"/>
          <c:showCatName val="0"/>
          <c:showSerName val="0"/>
          <c:showPercent val="0"/>
          <c:showBubbleSize val="0"/>
        </c:dLbls>
        <c:gapWidth val="219"/>
        <c:overlap val="-27"/>
        <c:axId val="765887048"/>
        <c:axId val="765892952"/>
      </c:barChart>
      <c:catAx>
        <c:axId val="765887048"/>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Sites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92952"/>
        <c:crosses val="autoZero"/>
        <c:auto val="1"/>
        <c:lblAlgn val="ctr"/>
        <c:lblOffset val="100"/>
        <c:noMultiLvlLbl val="0"/>
      </c:catAx>
      <c:valAx>
        <c:axId val="765892952"/>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Wet</a:t>
            </a:r>
            <a:r>
              <a:rPr lang="en-AU" baseline="0"/>
              <a:t> weather phosphorus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2018'!$O$4</c:f>
              <c:strCache>
                <c:ptCount val="1"/>
                <c:pt idx="0">
                  <c:v>Total Phosphorus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2018'!$O$5:$O$114</c:f>
              <c:numCache>
                <c:formatCode>General</c:formatCode>
                <c:ptCount val="110"/>
                <c:pt idx="26">
                  <c:v>6.3E-2</c:v>
                </c:pt>
                <c:pt idx="34">
                  <c:v>3.2000000000000001E-2</c:v>
                </c:pt>
                <c:pt idx="40">
                  <c:v>7.6999999999999999E-2</c:v>
                </c:pt>
                <c:pt idx="41">
                  <c:v>6.0000000000000001E-3</c:v>
                </c:pt>
                <c:pt idx="45">
                  <c:v>9.2999999999999999E-2</c:v>
                </c:pt>
                <c:pt idx="49">
                  <c:v>0.129</c:v>
                </c:pt>
                <c:pt idx="51">
                  <c:v>8.1000000000000003E-2</c:v>
                </c:pt>
                <c:pt idx="53">
                  <c:v>0.13800000000000001</c:v>
                </c:pt>
                <c:pt idx="55">
                  <c:v>0.111</c:v>
                </c:pt>
                <c:pt idx="57">
                  <c:v>6.4000000000000001E-2</c:v>
                </c:pt>
                <c:pt idx="60">
                  <c:v>3.5000000000000003E-2</c:v>
                </c:pt>
                <c:pt idx="61">
                  <c:v>5.7000000000000002E-2</c:v>
                </c:pt>
                <c:pt idx="62">
                  <c:v>8.8999999999999996E-2</c:v>
                </c:pt>
                <c:pt idx="65">
                  <c:v>4.5999999999999999E-2</c:v>
                </c:pt>
                <c:pt idx="66">
                  <c:v>4.7E-2</c:v>
                </c:pt>
                <c:pt idx="70">
                  <c:v>1.7999999999999999E-2</c:v>
                </c:pt>
                <c:pt idx="72">
                  <c:v>9.9000000000000005E-2</c:v>
                </c:pt>
                <c:pt idx="77">
                  <c:v>0.01</c:v>
                </c:pt>
                <c:pt idx="79">
                  <c:v>0.217</c:v>
                </c:pt>
                <c:pt idx="82">
                  <c:v>0.19500000000000001</c:v>
                </c:pt>
                <c:pt idx="83">
                  <c:v>0.192</c:v>
                </c:pt>
                <c:pt idx="85">
                  <c:v>0.186</c:v>
                </c:pt>
                <c:pt idx="86">
                  <c:v>0.16400000000000001</c:v>
                </c:pt>
                <c:pt idx="87">
                  <c:v>0.17199999999999999</c:v>
                </c:pt>
                <c:pt idx="88">
                  <c:v>0.14299999999999999</c:v>
                </c:pt>
                <c:pt idx="89">
                  <c:v>0.17</c:v>
                </c:pt>
                <c:pt idx="90">
                  <c:v>0.29099999999999998</c:v>
                </c:pt>
                <c:pt idx="91">
                  <c:v>0.17199999999999999</c:v>
                </c:pt>
                <c:pt idx="92">
                  <c:v>0.2</c:v>
                </c:pt>
                <c:pt idx="93">
                  <c:v>0.14199999999999999</c:v>
                </c:pt>
                <c:pt idx="94">
                  <c:v>0.13500000000000001</c:v>
                </c:pt>
                <c:pt idx="95">
                  <c:v>0.14199999999999999</c:v>
                </c:pt>
                <c:pt idx="96">
                  <c:v>0.1</c:v>
                </c:pt>
                <c:pt idx="97">
                  <c:v>0.20499999999999999</c:v>
                </c:pt>
                <c:pt idx="98">
                  <c:v>0.104</c:v>
                </c:pt>
                <c:pt idx="99">
                  <c:v>0.84499999999999997</c:v>
                </c:pt>
                <c:pt idx="100">
                  <c:v>0.34</c:v>
                </c:pt>
                <c:pt idx="101">
                  <c:v>0.05</c:v>
                </c:pt>
                <c:pt idx="103">
                  <c:v>0.39900000000000002</c:v>
                </c:pt>
                <c:pt idx="104">
                  <c:v>0.05</c:v>
                </c:pt>
                <c:pt idx="105">
                  <c:v>0.26</c:v>
                </c:pt>
                <c:pt idx="106">
                  <c:v>4.3600000000000003</c:v>
                </c:pt>
                <c:pt idx="107">
                  <c:v>0.17299999999999999</c:v>
                </c:pt>
                <c:pt idx="108">
                  <c:v>0.14299999999999999</c:v>
                </c:pt>
                <c:pt idx="109">
                  <c:v>0.22700000000000001</c:v>
                </c:pt>
              </c:numCache>
            </c:numRef>
          </c:val>
          <c:extLst>
            <c:ext xmlns:c16="http://schemas.microsoft.com/office/drawing/2014/chart" uri="{C3380CC4-5D6E-409C-BE32-E72D297353CC}">
              <c16:uniqueId val="{00000000-8FA3-436F-99DD-8A14D2355AD9}"/>
            </c:ext>
          </c:extLst>
        </c:ser>
        <c:ser>
          <c:idx val="1"/>
          <c:order val="1"/>
          <c:tx>
            <c:strRef>
              <c:f>'Wet weather Nov 2018'!$P$4</c:f>
              <c:strCache>
                <c:ptCount val="1"/>
                <c:pt idx="0">
                  <c:v>Ortho Phosphorus  mg/L</c:v>
                </c:pt>
              </c:strCache>
            </c:strRef>
          </c:tx>
          <c:spPr>
            <a:solidFill>
              <a:schemeClr val="accent2"/>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2018'!$P$5:$P$114</c:f>
              <c:numCache>
                <c:formatCode>@</c:formatCode>
                <c:ptCount val="110"/>
                <c:pt idx="26" formatCode="General">
                  <c:v>2.3E-2</c:v>
                </c:pt>
                <c:pt idx="34" formatCode="General">
                  <c:v>6.0000000000000001E-3</c:v>
                </c:pt>
                <c:pt idx="40" formatCode="General">
                  <c:v>2E-3</c:v>
                </c:pt>
                <c:pt idx="41">
                  <c:v>0</c:v>
                </c:pt>
                <c:pt idx="45" formatCode="General">
                  <c:v>4.0000000000000001E-3</c:v>
                </c:pt>
                <c:pt idx="49" formatCode="General">
                  <c:v>2.1000000000000001E-2</c:v>
                </c:pt>
                <c:pt idx="51" formatCode="General">
                  <c:v>1.7999999999999999E-2</c:v>
                </c:pt>
                <c:pt idx="53" formatCode="General">
                  <c:v>2.7E-2</c:v>
                </c:pt>
                <c:pt idx="55" formatCode="General">
                  <c:v>2.9000000000000001E-2</c:v>
                </c:pt>
                <c:pt idx="57" formatCode="General">
                  <c:v>0.01</c:v>
                </c:pt>
                <c:pt idx="60">
                  <c:v>0</c:v>
                </c:pt>
                <c:pt idx="61" formatCode="General">
                  <c:v>6.0000000000000001E-3</c:v>
                </c:pt>
                <c:pt idx="62" formatCode="General">
                  <c:v>2.3E-2</c:v>
                </c:pt>
                <c:pt idx="65" formatCode="General">
                  <c:v>2E-3</c:v>
                </c:pt>
                <c:pt idx="66" formatCode="General">
                  <c:v>3.0000000000000001E-3</c:v>
                </c:pt>
                <c:pt idx="70">
                  <c:v>0</c:v>
                </c:pt>
                <c:pt idx="72" formatCode="General">
                  <c:v>1.7999999999999999E-2</c:v>
                </c:pt>
                <c:pt idx="77">
                  <c:v>0</c:v>
                </c:pt>
                <c:pt idx="79" formatCode="General">
                  <c:v>7.2999999999999995E-2</c:v>
                </c:pt>
                <c:pt idx="82" formatCode="General">
                  <c:v>8.7999999999999995E-2</c:v>
                </c:pt>
                <c:pt idx="83" formatCode="General">
                  <c:v>8.5000000000000006E-2</c:v>
                </c:pt>
                <c:pt idx="85" formatCode="General">
                  <c:v>8.1000000000000003E-2</c:v>
                </c:pt>
                <c:pt idx="86" formatCode="General">
                  <c:v>5.3999999999999999E-2</c:v>
                </c:pt>
                <c:pt idx="87" formatCode="General">
                  <c:v>5.1999999999999998E-2</c:v>
                </c:pt>
                <c:pt idx="88" formatCode="General">
                  <c:v>7.4999999999999997E-2</c:v>
                </c:pt>
                <c:pt idx="89" formatCode="General">
                  <c:v>5.6000000000000001E-2</c:v>
                </c:pt>
                <c:pt idx="90" formatCode="General">
                  <c:v>9.5000000000000001E-2</c:v>
                </c:pt>
                <c:pt idx="91" formatCode="General">
                  <c:v>5.7000000000000002E-2</c:v>
                </c:pt>
                <c:pt idx="92" formatCode="General">
                  <c:v>4.9000000000000002E-2</c:v>
                </c:pt>
                <c:pt idx="93" formatCode="General">
                  <c:v>3.5999999999999997E-2</c:v>
                </c:pt>
                <c:pt idx="94" formatCode="General">
                  <c:v>4.2000000000000003E-2</c:v>
                </c:pt>
                <c:pt idx="95" formatCode="General">
                  <c:v>4.1000000000000002E-2</c:v>
                </c:pt>
                <c:pt idx="96" formatCode="General">
                  <c:v>2.3E-2</c:v>
                </c:pt>
                <c:pt idx="97" formatCode="General">
                  <c:v>0.111</c:v>
                </c:pt>
                <c:pt idx="98" formatCode="General">
                  <c:v>2.8000000000000001E-2</c:v>
                </c:pt>
                <c:pt idx="99" formatCode="General">
                  <c:v>0.7</c:v>
                </c:pt>
                <c:pt idx="100" formatCode="General">
                  <c:v>2.1000000000000001E-2</c:v>
                </c:pt>
                <c:pt idx="101">
                  <c:v>0</c:v>
                </c:pt>
                <c:pt idx="103" formatCode="General">
                  <c:v>0.24</c:v>
                </c:pt>
                <c:pt idx="104" formatCode="General">
                  <c:v>3.0000000000000001E-3</c:v>
                </c:pt>
                <c:pt idx="105" formatCode="General">
                  <c:v>0.17100000000000001</c:v>
                </c:pt>
                <c:pt idx="106" formatCode="General">
                  <c:v>2.76</c:v>
                </c:pt>
                <c:pt idx="107" formatCode="General">
                  <c:v>7.5999999999999998E-2</c:v>
                </c:pt>
                <c:pt idx="108" formatCode="General">
                  <c:v>7.8E-2</c:v>
                </c:pt>
                <c:pt idx="109" formatCode="General">
                  <c:v>9.7000000000000003E-2</c:v>
                </c:pt>
              </c:numCache>
            </c:numRef>
          </c:val>
          <c:extLst>
            <c:ext xmlns:c16="http://schemas.microsoft.com/office/drawing/2014/chart" uri="{C3380CC4-5D6E-409C-BE32-E72D297353CC}">
              <c16:uniqueId val="{00000001-8FA3-436F-99DD-8A14D2355AD9}"/>
            </c:ext>
          </c:extLst>
        </c:ser>
        <c:dLbls>
          <c:showLegendKey val="0"/>
          <c:showVal val="0"/>
          <c:showCatName val="0"/>
          <c:showSerName val="0"/>
          <c:showPercent val="0"/>
          <c:showBubbleSize val="0"/>
        </c:dLbls>
        <c:gapWidth val="219"/>
        <c:overlap val="-27"/>
        <c:axId val="814693200"/>
        <c:axId val="814696152"/>
      </c:barChart>
      <c:catAx>
        <c:axId val="814693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6152"/>
        <c:crosses val="autoZero"/>
        <c:auto val="1"/>
        <c:lblAlgn val="ctr"/>
        <c:lblOffset val="100"/>
        <c:noMultiLvlLbl val="0"/>
      </c:catAx>
      <c:valAx>
        <c:axId val="8146961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69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2018'!$AB$4</c:f>
              <c:strCache>
                <c:ptCount val="1"/>
                <c:pt idx="0">
                  <c:v>Total Suspended Solids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2018'!$AB$5:$AB$114</c:f>
              <c:numCache>
                <c:formatCode>General</c:formatCode>
                <c:ptCount val="110"/>
                <c:pt idx="26">
                  <c:v>20</c:v>
                </c:pt>
                <c:pt idx="34">
                  <c:v>32</c:v>
                </c:pt>
                <c:pt idx="40">
                  <c:v>36</c:v>
                </c:pt>
                <c:pt idx="41" formatCode="@">
                  <c:v>0</c:v>
                </c:pt>
                <c:pt idx="45">
                  <c:v>40</c:v>
                </c:pt>
                <c:pt idx="49">
                  <c:v>84</c:v>
                </c:pt>
                <c:pt idx="51">
                  <c:v>36</c:v>
                </c:pt>
                <c:pt idx="53">
                  <c:v>87</c:v>
                </c:pt>
                <c:pt idx="55">
                  <c:v>60</c:v>
                </c:pt>
                <c:pt idx="57">
                  <c:v>33</c:v>
                </c:pt>
                <c:pt idx="60">
                  <c:v>27</c:v>
                </c:pt>
                <c:pt idx="61">
                  <c:v>18</c:v>
                </c:pt>
                <c:pt idx="62">
                  <c:v>30</c:v>
                </c:pt>
                <c:pt idx="65">
                  <c:v>20</c:v>
                </c:pt>
                <c:pt idx="66">
                  <c:v>44</c:v>
                </c:pt>
                <c:pt idx="70">
                  <c:v>8</c:v>
                </c:pt>
                <c:pt idx="72">
                  <c:v>57</c:v>
                </c:pt>
                <c:pt idx="77">
                  <c:v>3</c:v>
                </c:pt>
                <c:pt idx="79">
                  <c:v>130</c:v>
                </c:pt>
                <c:pt idx="82">
                  <c:v>71</c:v>
                </c:pt>
                <c:pt idx="83">
                  <c:v>82</c:v>
                </c:pt>
                <c:pt idx="85">
                  <c:v>71</c:v>
                </c:pt>
                <c:pt idx="86">
                  <c:v>53</c:v>
                </c:pt>
                <c:pt idx="87">
                  <c:v>12</c:v>
                </c:pt>
                <c:pt idx="88">
                  <c:v>22</c:v>
                </c:pt>
                <c:pt idx="89">
                  <c:v>50</c:v>
                </c:pt>
                <c:pt idx="90">
                  <c:v>90</c:v>
                </c:pt>
                <c:pt idx="91">
                  <c:v>110</c:v>
                </c:pt>
                <c:pt idx="92">
                  <c:v>180</c:v>
                </c:pt>
                <c:pt idx="93">
                  <c:v>98</c:v>
                </c:pt>
                <c:pt idx="94">
                  <c:v>67</c:v>
                </c:pt>
                <c:pt idx="95">
                  <c:v>100</c:v>
                </c:pt>
                <c:pt idx="96">
                  <c:v>43</c:v>
                </c:pt>
                <c:pt idx="97">
                  <c:v>32</c:v>
                </c:pt>
                <c:pt idx="98">
                  <c:v>9</c:v>
                </c:pt>
                <c:pt idx="99">
                  <c:v>44</c:v>
                </c:pt>
                <c:pt idx="100">
                  <c:v>620</c:v>
                </c:pt>
                <c:pt idx="101">
                  <c:v>63</c:v>
                </c:pt>
                <c:pt idx="103">
                  <c:v>41</c:v>
                </c:pt>
                <c:pt idx="104">
                  <c:v>36</c:v>
                </c:pt>
                <c:pt idx="105">
                  <c:v>14</c:v>
                </c:pt>
                <c:pt idx="106">
                  <c:v>280</c:v>
                </c:pt>
                <c:pt idx="107">
                  <c:v>42</c:v>
                </c:pt>
                <c:pt idx="108">
                  <c:v>3</c:v>
                </c:pt>
                <c:pt idx="109">
                  <c:v>23</c:v>
                </c:pt>
              </c:numCache>
            </c:numRef>
          </c:val>
          <c:extLst>
            <c:ext xmlns:c16="http://schemas.microsoft.com/office/drawing/2014/chart" uri="{C3380CC4-5D6E-409C-BE32-E72D297353CC}">
              <c16:uniqueId val="{00000000-0416-4B64-A54F-97AC7CCD6B2A}"/>
            </c:ext>
          </c:extLst>
        </c:ser>
        <c:dLbls>
          <c:showLegendKey val="0"/>
          <c:showVal val="0"/>
          <c:showCatName val="0"/>
          <c:showSerName val="0"/>
          <c:showPercent val="0"/>
          <c:showBubbleSize val="0"/>
        </c:dLbls>
        <c:gapWidth val="219"/>
        <c:overlap val="-27"/>
        <c:axId val="765884752"/>
        <c:axId val="765887704"/>
      </c:barChart>
      <c:catAx>
        <c:axId val="7658847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7704"/>
        <c:crosses val="autoZero"/>
        <c:auto val="1"/>
        <c:lblAlgn val="ctr"/>
        <c:lblOffset val="100"/>
        <c:noMultiLvlLbl val="0"/>
      </c:catAx>
      <c:valAx>
        <c:axId val="765887704"/>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Suspended solids 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88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2018'!$L$4</c:f>
              <c:strCache>
                <c:ptCount val="1"/>
                <c:pt idx="0">
                  <c:v>Turbidity NTU</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2018'!$L$5:$L$114</c:f>
              <c:numCache>
                <c:formatCode>General</c:formatCode>
                <c:ptCount val="110"/>
                <c:pt idx="26">
                  <c:v>43</c:v>
                </c:pt>
                <c:pt idx="34">
                  <c:v>31</c:v>
                </c:pt>
                <c:pt idx="40">
                  <c:v>22</c:v>
                </c:pt>
                <c:pt idx="41">
                  <c:v>3</c:v>
                </c:pt>
                <c:pt idx="45">
                  <c:v>39</c:v>
                </c:pt>
                <c:pt idx="49">
                  <c:v>160</c:v>
                </c:pt>
                <c:pt idx="51">
                  <c:v>71</c:v>
                </c:pt>
                <c:pt idx="53">
                  <c:v>180</c:v>
                </c:pt>
                <c:pt idx="55">
                  <c:v>100</c:v>
                </c:pt>
                <c:pt idx="57">
                  <c:v>52</c:v>
                </c:pt>
                <c:pt idx="60">
                  <c:v>37</c:v>
                </c:pt>
                <c:pt idx="61">
                  <c:v>32</c:v>
                </c:pt>
                <c:pt idx="62">
                  <c:v>53</c:v>
                </c:pt>
                <c:pt idx="65">
                  <c:v>23</c:v>
                </c:pt>
                <c:pt idx="66">
                  <c:v>27</c:v>
                </c:pt>
                <c:pt idx="70">
                  <c:v>12</c:v>
                </c:pt>
                <c:pt idx="72">
                  <c:v>110</c:v>
                </c:pt>
                <c:pt idx="77">
                  <c:v>2.8</c:v>
                </c:pt>
                <c:pt idx="79">
                  <c:v>250</c:v>
                </c:pt>
                <c:pt idx="82">
                  <c:v>160</c:v>
                </c:pt>
                <c:pt idx="83">
                  <c:v>170</c:v>
                </c:pt>
                <c:pt idx="85">
                  <c:v>180</c:v>
                </c:pt>
                <c:pt idx="86">
                  <c:v>200</c:v>
                </c:pt>
                <c:pt idx="87">
                  <c:v>21</c:v>
                </c:pt>
                <c:pt idx="88">
                  <c:v>49</c:v>
                </c:pt>
                <c:pt idx="89">
                  <c:v>300</c:v>
                </c:pt>
                <c:pt idx="90">
                  <c:v>280</c:v>
                </c:pt>
                <c:pt idx="91">
                  <c:v>210</c:v>
                </c:pt>
                <c:pt idx="92">
                  <c:v>460</c:v>
                </c:pt>
                <c:pt idx="93">
                  <c:v>230</c:v>
                </c:pt>
                <c:pt idx="94">
                  <c:v>140</c:v>
                </c:pt>
                <c:pt idx="95">
                  <c:v>220</c:v>
                </c:pt>
                <c:pt idx="96">
                  <c:v>95</c:v>
                </c:pt>
                <c:pt idx="97">
                  <c:v>68</c:v>
                </c:pt>
                <c:pt idx="98">
                  <c:v>7.4</c:v>
                </c:pt>
                <c:pt idx="99">
                  <c:v>130</c:v>
                </c:pt>
                <c:pt idx="100" formatCode="@">
                  <c:v>0</c:v>
                </c:pt>
                <c:pt idx="101">
                  <c:v>320</c:v>
                </c:pt>
                <c:pt idx="103">
                  <c:v>130</c:v>
                </c:pt>
                <c:pt idx="104">
                  <c:v>45</c:v>
                </c:pt>
                <c:pt idx="105">
                  <c:v>19</c:v>
                </c:pt>
                <c:pt idx="106">
                  <c:v>940</c:v>
                </c:pt>
                <c:pt idx="107">
                  <c:v>100</c:v>
                </c:pt>
                <c:pt idx="108">
                  <c:v>7.6</c:v>
                </c:pt>
                <c:pt idx="109">
                  <c:v>20</c:v>
                </c:pt>
              </c:numCache>
            </c:numRef>
          </c:val>
          <c:extLst>
            <c:ext xmlns:c16="http://schemas.microsoft.com/office/drawing/2014/chart" uri="{C3380CC4-5D6E-409C-BE32-E72D297353CC}">
              <c16:uniqueId val="{00000000-EDB2-44A6-80D7-02B8ED0F5779}"/>
            </c:ext>
          </c:extLst>
        </c:ser>
        <c:dLbls>
          <c:showLegendKey val="0"/>
          <c:showVal val="0"/>
          <c:showCatName val="0"/>
          <c:showSerName val="0"/>
          <c:showPercent val="0"/>
          <c:showBubbleSize val="0"/>
        </c:dLbls>
        <c:gapWidth val="219"/>
        <c:overlap val="-27"/>
        <c:axId val="740185736"/>
        <c:axId val="740179832"/>
      </c:barChart>
      <c:catAx>
        <c:axId val="7401857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79832"/>
        <c:crosses val="autoZero"/>
        <c:auto val="1"/>
        <c:lblAlgn val="ctr"/>
        <c:lblOffset val="100"/>
        <c:noMultiLvlLbl val="0"/>
      </c:catAx>
      <c:valAx>
        <c:axId val="74017983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0185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Wet weather - d15N - seston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2018'!$AE$4</c:f>
              <c:strCache>
                <c:ptCount val="1"/>
                <c:pt idx="0">
                  <c:v>d15N</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2018'!$AE$5:$AE$114</c:f>
              <c:numCache>
                <c:formatCode>0.00</c:formatCode>
                <c:ptCount val="110"/>
                <c:pt idx="26">
                  <c:v>4.8103242402018775</c:v>
                </c:pt>
                <c:pt idx="34">
                  <c:v>6.9421477301347085</c:v>
                </c:pt>
                <c:pt idx="40">
                  <c:v>12.481032487943372</c:v>
                </c:pt>
                <c:pt idx="41">
                  <c:v>2.3020856809651757</c:v>
                </c:pt>
                <c:pt idx="45">
                  <c:v>11.370055306149835</c:v>
                </c:pt>
                <c:pt idx="49">
                  <c:v>3.6785310284092634</c:v>
                </c:pt>
                <c:pt idx="51">
                  <c:v>5.1568607268952</c:v>
                </c:pt>
                <c:pt idx="53">
                  <c:v>6.1737471511769604</c:v>
                </c:pt>
                <c:pt idx="55">
                  <c:v>5.7687219136366599</c:v>
                </c:pt>
                <c:pt idx="57">
                  <c:v>4.2087160133100063</c:v>
                </c:pt>
                <c:pt idx="60">
                  <c:v>1.4215701609610971</c:v>
                </c:pt>
                <c:pt idx="61">
                  <c:v>6.5767708075713438</c:v>
                </c:pt>
                <c:pt idx="62">
                  <c:v>5.9442089453057019</c:v>
                </c:pt>
                <c:pt idx="65">
                  <c:v>9.512027728137264</c:v>
                </c:pt>
                <c:pt idx="66">
                  <c:v>7.3245811248770467</c:v>
                </c:pt>
                <c:pt idx="70">
                  <c:v>10.410107923036449</c:v>
                </c:pt>
                <c:pt idx="72">
                  <c:v>1.7242182127368926</c:v>
                </c:pt>
                <c:pt idx="77">
                  <c:v>3.1793348254783216</c:v>
                </c:pt>
                <c:pt idx="79">
                  <c:v>4.1413723109781753</c:v>
                </c:pt>
                <c:pt idx="82">
                  <c:v>5.6248714369167816</c:v>
                </c:pt>
                <c:pt idx="83">
                  <c:v>6.3169332968276555</c:v>
                </c:pt>
                <c:pt idx="85">
                  <c:v>6.1896900240097574</c:v>
                </c:pt>
                <c:pt idx="86">
                  <c:v>4.0110349585614449</c:v>
                </c:pt>
                <c:pt idx="87">
                  <c:v>5.728979175416586</c:v>
                </c:pt>
                <c:pt idx="88">
                  <c:v>6.3581120909582918</c:v>
                </c:pt>
                <c:pt idx="89">
                  <c:v>3.5053644831404136</c:v>
                </c:pt>
                <c:pt idx="90">
                  <c:v>10.643403316693126</c:v>
                </c:pt>
                <c:pt idx="91">
                  <c:v>6.9591346620455932</c:v>
                </c:pt>
                <c:pt idx="92">
                  <c:v>2.5689233961430702</c:v>
                </c:pt>
                <c:pt idx="93">
                  <c:v>4.4875630682960193</c:v>
                </c:pt>
                <c:pt idx="94">
                  <c:v>5.3389629847405189</c:v>
                </c:pt>
                <c:pt idx="95">
                  <c:v>6.0386566426459192</c:v>
                </c:pt>
                <c:pt idx="96">
                  <c:v>4.8483018690420456</c:v>
                </c:pt>
                <c:pt idx="97">
                  <c:v>4.8889455546147653</c:v>
                </c:pt>
                <c:pt idx="98">
                  <c:v>11.252096578469045</c:v>
                </c:pt>
                <c:pt idx="99">
                  <c:v>7.6485210690611094</c:v>
                </c:pt>
                <c:pt idx="100">
                  <c:v>1.4580623474973591</c:v>
                </c:pt>
                <c:pt idx="101">
                  <c:v>1.9795327371109264</c:v>
                </c:pt>
                <c:pt idx="103">
                  <c:v>10.268501896386363</c:v>
                </c:pt>
                <c:pt idx="104">
                  <c:v>6.3355507607823291</c:v>
                </c:pt>
                <c:pt idx="105">
                  <c:v>7.5504176538721133</c:v>
                </c:pt>
                <c:pt idx="106">
                  <c:v>6.6538623737540448</c:v>
                </c:pt>
                <c:pt idx="107">
                  <c:v>4.8872751371858056</c:v>
                </c:pt>
                <c:pt idx="108">
                  <c:v>8.6413560041455177</c:v>
                </c:pt>
                <c:pt idx="109">
                  <c:v>12.242516304153098</c:v>
                </c:pt>
              </c:numCache>
            </c:numRef>
          </c:val>
          <c:extLst>
            <c:ext xmlns:c16="http://schemas.microsoft.com/office/drawing/2014/chart" uri="{C3380CC4-5D6E-409C-BE32-E72D297353CC}">
              <c16:uniqueId val="{00000000-BCF5-4733-B538-DABE2DF74834}"/>
            </c:ext>
          </c:extLst>
        </c:ser>
        <c:dLbls>
          <c:showLegendKey val="0"/>
          <c:showVal val="0"/>
          <c:showCatName val="0"/>
          <c:showSerName val="0"/>
          <c:showPercent val="0"/>
          <c:showBubbleSize val="0"/>
        </c:dLbls>
        <c:gapWidth val="219"/>
        <c:overlap val="-27"/>
        <c:axId val="814792912"/>
        <c:axId val="814791928"/>
      </c:barChart>
      <c:catAx>
        <c:axId val="814792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1928"/>
        <c:crosses val="autoZero"/>
        <c:auto val="1"/>
        <c:lblAlgn val="ctr"/>
        <c:lblOffset val="100"/>
        <c:noMultiLvlLbl val="0"/>
      </c:catAx>
      <c:valAx>
        <c:axId val="814791928"/>
        <c:scaling>
          <c:orientation val="minMax"/>
        </c:scaling>
        <c:delete val="0"/>
        <c:axPos val="r"/>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79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'Wet weather Nov 2018'!$J$4</c:f>
              <c:strCache>
                <c:ptCount val="1"/>
                <c:pt idx="0">
                  <c:v>Field dissolved oxygen mg/L</c:v>
                </c:pt>
              </c:strCache>
            </c:strRef>
          </c:tx>
          <c:spPr>
            <a:solidFill>
              <a:schemeClr val="accent1"/>
            </a:solidFill>
            <a:ln>
              <a:noFill/>
            </a:ln>
            <a:effectLst/>
          </c:spPr>
          <c:invertIfNegative val="0"/>
          <c:cat>
            <c:strRef>
              <c:f>'Wet weather Nov 2018'!$B$5:$B$114</c:f>
              <c:strCache>
                <c:ptCount val="110"/>
                <c:pt idx="0">
                  <c:v>Pittwater A</c:v>
                </c:pt>
                <c:pt idx="1">
                  <c:v>Pittwater B</c:v>
                </c:pt>
                <c:pt idx="2">
                  <c:v>Pittwater C</c:v>
                </c:pt>
                <c:pt idx="3">
                  <c:v>Box 15 A</c:v>
                </c:pt>
                <c:pt idx="4">
                  <c:v>Box 15 B</c:v>
                </c:pt>
                <c:pt idx="5">
                  <c:v>Box 15 C</c:v>
                </c:pt>
                <c:pt idx="6">
                  <c:v>Cowan Creek A</c:v>
                </c:pt>
                <c:pt idx="7">
                  <c:v>Cowan Creek B</c:v>
                </c:pt>
                <c:pt idx="8">
                  <c:v>Cowan Creek C</c:v>
                </c:pt>
                <c:pt idx="9">
                  <c:v>Box 14 A</c:v>
                </c:pt>
                <c:pt idx="10">
                  <c:v>Box 14 B</c:v>
                </c:pt>
                <c:pt idx="11">
                  <c:v>Box 14 C</c:v>
                </c:pt>
                <c:pt idx="12">
                  <c:v>Mullet Creek A</c:v>
                </c:pt>
                <c:pt idx="13">
                  <c:v>Mullet Creek B</c:v>
                </c:pt>
                <c:pt idx="14">
                  <c:v>Mullet Creek C</c:v>
                </c:pt>
                <c:pt idx="15">
                  <c:v>Box 13 A</c:v>
                </c:pt>
                <c:pt idx="16">
                  <c:v>Box 13 B</c:v>
                </c:pt>
                <c:pt idx="17">
                  <c:v>Box 13 C</c:v>
                </c:pt>
                <c:pt idx="18">
                  <c:v>Mooney Mooney A</c:v>
                </c:pt>
                <c:pt idx="19">
                  <c:v>Mooney Mooney B</c:v>
                </c:pt>
                <c:pt idx="20">
                  <c:v>Mooney Mooney C</c:v>
                </c:pt>
                <c:pt idx="21">
                  <c:v>Box 12 A</c:v>
                </c:pt>
                <c:pt idx="22">
                  <c:v>Box 12 B</c:v>
                </c:pt>
                <c:pt idx="23">
                  <c:v>Box 12 C</c:v>
                </c:pt>
                <c:pt idx="24">
                  <c:v>Berowra Creek A</c:v>
                </c:pt>
                <c:pt idx="25">
                  <c:v>Berowra Creek B</c:v>
                </c:pt>
                <c:pt idx="26">
                  <c:v>Berowra Creek C</c:v>
                </c:pt>
                <c:pt idx="27">
                  <c:v>Mangrove Creek A</c:v>
                </c:pt>
                <c:pt idx="28">
                  <c:v>Mangrove Creek B</c:v>
                </c:pt>
                <c:pt idx="29">
                  <c:v>Mangrove Creek C</c:v>
                </c:pt>
                <c:pt idx="30">
                  <c:v>Box 11 A</c:v>
                </c:pt>
                <c:pt idx="31">
                  <c:v>Box 11 B</c:v>
                </c:pt>
                <c:pt idx="32">
                  <c:v>Box 11 C</c:v>
                </c:pt>
                <c:pt idx="33">
                  <c:v>Box 10 A</c:v>
                </c:pt>
                <c:pt idx="34">
                  <c:v>WISEMANS FERRY   Box 10 B    </c:v>
                </c:pt>
                <c:pt idx="35">
                  <c:v>Box 10 C</c:v>
                </c:pt>
                <c:pt idx="36">
                  <c:v>McDonalds A</c:v>
                </c:pt>
                <c:pt idx="37">
                  <c:v>McDonalds B</c:v>
                </c:pt>
                <c:pt idx="38">
                  <c:v>McDonalds C</c:v>
                </c:pt>
                <c:pt idx="39">
                  <c:v>Box 9 A</c:v>
                </c:pt>
                <c:pt idx="40">
                  <c:v>Box 9 B</c:v>
                </c:pt>
                <c:pt idx="41">
                  <c:v>Colo River B</c:v>
                </c:pt>
                <c:pt idx="42">
                  <c:v>Colo River C</c:v>
                </c:pt>
                <c:pt idx="43">
                  <c:v>Box 9 C</c:v>
                </c:pt>
                <c:pt idx="44">
                  <c:v>Box 8 A</c:v>
                </c:pt>
                <c:pt idx="45">
                  <c:v>SACKVILLE FERRY    Box 8 B</c:v>
                </c:pt>
                <c:pt idx="46">
                  <c:v>Box 8 C</c:v>
                </c:pt>
                <c:pt idx="47">
                  <c:v>Box 8 D</c:v>
                </c:pt>
                <c:pt idx="48">
                  <c:v>Box 8 E</c:v>
                </c:pt>
                <c:pt idx="49">
                  <c:v>DOWNSTREAM CATTAI CK   Box 8 F</c:v>
                </c:pt>
                <c:pt idx="50">
                  <c:v>Cattai Creek A</c:v>
                </c:pt>
                <c:pt idx="51">
                  <c:v>Cattai Creek B</c:v>
                </c:pt>
                <c:pt idx="52">
                  <c:v>Cattai Creek C</c:v>
                </c:pt>
                <c:pt idx="53">
                  <c:v>Cattai Creek D</c:v>
                </c:pt>
                <c:pt idx="54">
                  <c:v>Box 7 A</c:v>
                </c:pt>
                <c:pt idx="55">
                  <c:v>Box 7 B</c:v>
                </c:pt>
                <c:pt idx="56">
                  <c:v>DOWNSTREAM SOUTH CREEK  Box 7 C</c:v>
                </c:pt>
                <c:pt idx="57">
                  <c:v>Box 6 A</c:v>
                </c:pt>
                <c:pt idx="58">
                  <c:v>Box 6 B</c:v>
                </c:pt>
                <c:pt idx="59">
                  <c:v>Box 6 C</c:v>
                </c:pt>
                <c:pt idx="60">
                  <c:v>Grose River</c:v>
                </c:pt>
                <c:pt idx="61">
                  <c:v>Box 5 A</c:v>
                </c:pt>
                <c:pt idx="62">
                  <c:v>DEVLINS ROAD     Box 5 B</c:v>
                </c:pt>
                <c:pt idx="63">
                  <c:v>Winmalee lagoon</c:v>
                </c:pt>
                <c:pt idx="64">
                  <c:v>Box 4 A</c:v>
                </c:pt>
                <c:pt idx="65">
                  <c:v>Box 4 B</c:v>
                </c:pt>
                <c:pt idx="66">
                  <c:v>Box 3 A</c:v>
                </c:pt>
                <c:pt idx="67">
                  <c:v>Box 3 Tench Reserve</c:v>
                </c:pt>
                <c:pt idx="68">
                  <c:v>Box 3 B</c:v>
                </c:pt>
                <c:pt idx="69">
                  <c:v>Box 3 C</c:v>
                </c:pt>
                <c:pt idx="70">
                  <c:v>WALLACIA BRIDGE   Box 2 A</c:v>
                </c:pt>
                <c:pt idx="71">
                  <c:v>Box 2 B</c:v>
                </c:pt>
                <c:pt idx="72">
                  <c:v>Box 2 C</c:v>
                </c:pt>
                <c:pt idx="73">
                  <c:v>Box 1 A</c:v>
                </c:pt>
                <c:pt idx="74">
                  <c:v>Box 1 B</c:v>
                </c:pt>
                <c:pt idx="75">
                  <c:v>Cataract River</c:v>
                </c:pt>
                <c:pt idx="76">
                  <c:v>Douglas Park</c:v>
                </c:pt>
                <c:pt idx="77">
                  <c:v>Maldon Weir</c:v>
                </c:pt>
                <c:pt idx="79">
                  <c:v>lower South Ck - tidal</c:v>
                </c:pt>
                <c:pt idx="80">
                  <c:v>mid South Ck - tidal</c:v>
                </c:pt>
                <c:pt idx="81">
                  <c:v>upper South Ck - tidal</c:v>
                </c:pt>
                <c:pt idx="82">
                  <c:v>Eastern Creek d/s of Riverstone WWTP, from end of Bandon Rd</c:v>
                </c:pt>
                <c:pt idx="83">
                  <c:v>Eastern Ck, u/s Riverstone WWTP</c:v>
                </c:pt>
                <c:pt idx="84">
                  <c:v>Eastern Ck, further u/s Riverstone WWTP</c:v>
                </c:pt>
                <c:pt idx="85">
                  <c:v>Eastern Creek at Garfield Road Bridge downstream Breakfast Creek</c:v>
                </c:pt>
                <c:pt idx="86">
                  <c:v>Eastern Creek at Douglas Park downstream Breakfast Creek</c:v>
                </c:pt>
                <c:pt idx="87">
                  <c:v>Breakfast Ck, d/s Quakers Hill WWTP</c:v>
                </c:pt>
                <c:pt idx="88">
                  <c:v>Breakfast Ck, u/s Quakers Hill WWTP</c:v>
                </c:pt>
                <c:pt idx="89">
                  <c:v>Eastern Creek at Richmond Rd  upstream of junction with Breakfast Creek</c:v>
                </c:pt>
                <c:pt idx="90">
                  <c:v>Eastern Creek at Great Western Hwy Bridge</c:v>
                </c:pt>
                <c:pt idx="91">
                  <c:v>South Creek at Richmond Road Bridge upstream Eastern Creek inflow</c:v>
                </c:pt>
                <c:pt idx="92">
                  <c:v>Ropes Creek at Great Western Hwy</c:v>
                </c:pt>
                <c:pt idx="93">
                  <c:v>South Ck, d/s St Marys WWTP</c:v>
                </c:pt>
                <c:pt idx="94">
                  <c:v>South Ck, u/s St Marys WWTP</c:v>
                </c:pt>
                <c:pt idx="95">
                  <c:v>South Creek at Great Western Hwy Bridge, St Marys</c:v>
                </c:pt>
                <c:pt idx="96">
                  <c:v>South Creek at Luddenham Road</c:v>
                </c:pt>
                <c:pt idx="97">
                  <c:v>Badgeries Creek at Elizabeth Drive Bridge upstream of the confluence with South Creek</c:v>
                </c:pt>
                <c:pt idx="98">
                  <c:v>South Creek at Elizabether Drive Bridge upstream of the confluence with Badgerys Creek</c:v>
                </c:pt>
                <c:pt idx="99">
                  <c:v>Kemps Creek at Elizabeth Drive Bridge upstream of the confluence with South Creek</c:v>
                </c:pt>
                <c:pt idx="100">
                  <c:v>South Ck downstream proposed Lowes Ck WWTP at Bringelly Road</c:v>
                </c:pt>
                <c:pt idx="101">
                  <c:v>Lowes Creek at Northern Rd Bridge</c:v>
                </c:pt>
                <c:pt idx="103">
                  <c:v>Market Garden</c:v>
                </c:pt>
                <c:pt idx="104">
                  <c:v>Urban WSUD</c:v>
                </c:pt>
                <c:pt idx="105">
                  <c:v>Urban non-WSUD</c:v>
                </c:pt>
                <c:pt idx="106">
                  <c:v>Intensive Agriculture / Turf Farms</c:v>
                </c:pt>
                <c:pt idx="107">
                  <c:v>Industrial</c:v>
                </c:pt>
                <c:pt idx="108">
                  <c:v>Commercial</c:v>
                </c:pt>
                <c:pt idx="109">
                  <c:v>Poultry</c:v>
                </c:pt>
              </c:strCache>
            </c:strRef>
          </c:cat>
          <c:val>
            <c:numRef>
              <c:f>'Wet weather Nov 2018'!$J$5:$J$114</c:f>
              <c:numCache>
                <c:formatCode>General</c:formatCode>
                <c:ptCount val="110"/>
                <c:pt idx="26">
                  <c:v>7.6</c:v>
                </c:pt>
                <c:pt idx="34">
                  <c:v>8.1999999999999993</c:v>
                </c:pt>
                <c:pt idx="40">
                  <c:v>9.5</c:v>
                </c:pt>
                <c:pt idx="41">
                  <c:v>8.1</c:v>
                </c:pt>
                <c:pt idx="45">
                  <c:v>8.6999999999999993</c:v>
                </c:pt>
                <c:pt idx="49">
                  <c:v>7.3</c:v>
                </c:pt>
                <c:pt idx="51">
                  <c:v>9</c:v>
                </c:pt>
                <c:pt idx="53">
                  <c:v>7.3</c:v>
                </c:pt>
                <c:pt idx="55">
                  <c:v>7.7</c:v>
                </c:pt>
                <c:pt idx="57">
                  <c:v>8.4</c:v>
                </c:pt>
                <c:pt idx="60">
                  <c:v>9.5</c:v>
                </c:pt>
                <c:pt idx="61">
                  <c:v>8</c:v>
                </c:pt>
                <c:pt idx="62">
                  <c:v>7.8</c:v>
                </c:pt>
                <c:pt idx="65">
                  <c:v>8</c:v>
                </c:pt>
                <c:pt idx="66">
                  <c:v>7.9</c:v>
                </c:pt>
                <c:pt idx="70">
                  <c:v>7</c:v>
                </c:pt>
                <c:pt idx="72">
                  <c:v>8.1</c:v>
                </c:pt>
                <c:pt idx="77">
                  <c:v>9.1999999999999993</c:v>
                </c:pt>
                <c:pt idx="79">
                  <c:v>6.6</c:v>
                </c:pt>
                <c:pt idx="82">
                  <c:v>7.1</c:v>
                </c:pt>
                <c:pt idx="83">
                  <c:v>7.1</c:v>
                </c:pt>
                <c:pt idx="85">
                  <c:v>7.1</c:v>
                </c:pt>
                <c:pt idx="86">
                  <c:v>6.6</c:v>
                </c:pt>
                <c:pt idx="87">
                  <c:v>7.9</c:v>
                </c:pt>
                <c:pt idx="88">
                  <c:v>7.5</c:v>
                </c:pt>
                <c:pt idx="89">
                  <c:v>6.9</c:v>
                </c:pt>
                <c:pt idx="90">
                  <c:v>7.8</c:v>
                </c:pt>
                <c:pt idx="91">
                  <c:v>6.8</c:v>
                </c:pt>
                <c:pt idx="92">
                  <c:v>6.4</c:v>
                </c:pt>
                <c:pt idx="93">
                  <c:v>6.9</c:v>
                </c:pt>
                <c:pt idx="94">
                  <c:v>6.1</c:v>
                </c:pt>
                <c:pt idx="95">
                  <c:v>6.6</c:v>
                </c:pt>
                <c:pt idx="96">
                  <c:v>6.5</c:v>
                </c:pt>
                <c:pt idx="97">
                  <c:v>5.7</c:v>
                </c:pt>
                <c:pt idx="98">
                  <c:v>5.2</c:v>
                </c:pt>
                <c:pt idx="99">
                  <c:v>6.5</c:v>
                </c:pt>
                <c:pt idx="100">
                  <c:v>6.1</c:v>
                </c:pt>
                <c:pt idx="101">
                  <c:v>9</c:v>
                </c:pt>
                <c:pt idx="103">
                  <c:v>6.9</c:v>
                </c:pt>
                <c:pt idx="104">
                  <c:v>5.5</c:v>
                </c:pt>
                <c:pt idx="105">
                  <c:v>6.8</c:v>
                </c:pt>
                <c:pt idx="106">
                  <c:v>4</c:v>
                </c:pt>
                <c:pt idx="107">
                  <c:v>8.1999999999999993</c:v>
                </c:pt>
                <c:pt idx="108">
                  <c:v>4.9000000000000004</c:v>
                </c:pt>
                <c:pt idx="109">
                  <c:v>6.6</c:v>
                </c:pt>
              </c:numCache>
            </c:numRef>
          </c:val>
          <c:extLst>
            <c:ext xmlns:c16="http://schemas.microsoft.com/office/drawing/2014/chart" uri="{C3380CC4-5D6E-409C-BE32-E72D297353CC}">
              <c16:uniqueId val="{00000000-3C95-46F0-9D16-547FB7727171}"/>
            </c:ext>
          </c:extLst>
        </c:ser>
        <c:dLbls>
          <c:showLegendKey val="0"/>
          <c:showVal val="0"/>
          <c:showCatName val="0"/>
          <c:showSerName val="0"/>
          <c:showPercent val="0"/>
          <c:showBubbleSize val="0"/>
        </c:dLbls>
        <c:gapWidth val="219"/>
        <c:overlap val="-27"/>
        <c:axId val="828966200"/>
        <c:axId val="828966528"/>
      </c:barChart>
      <c:catAx>
        <c:axId val="82896620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528"/>
        <c:crosses val="autoZero"/>
        <c:auto val="1"/>
        <c:lblAlgn val="ctr"/>
        <c:lblOffset val="100"/>
        <c:noMultiLvlLbl val="0"/>
      </c:catAx>
      <c:valAx>
        <c:axId val="82896652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8966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40</xdr:col>
      <xdr:colOff>100010</xdr:colOff>
      <xdr:row>1</xdr:row>
      <xdr:rowOff>90486</xdr:rowOff>
    </xdr:from>
    <xdr:to>
      <xdr:col>66</xdr:col>
      <xdr:colOff>76200</xdr:colOff>
      <xdr:row>22</xdr:row>
      <xdr:rowOff>9525</xdr:rowOff>
    </xdr:to>
    <xdr:graphicFrame macro="">
      <xdr:nvGraphicFramePr>
        <xdr:cNvPr id="2" name="Chart 1">
          <a:extLst>
            <a:ext uri="{FF2B5EF4-FFF2-40B4-BE49-F238E27FC236}">
              <a16:creationId xmlns:a16="http://schemas.microsoft.com/office/drawing/2014/main" id="{1474A158-9C12-4527-8106-C002865BC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481010</xdr:colOff>
      <xdr:row>24</xdr:row>
      <xdr:rowOff>80961</xdr:rowOff>
    </xdr:from>
    <xdr:to>
      <xdr:col>66</xdr:col>
      <xdr:colOff>238125</xdr:colOff>
      <xdr:row>40</xdr:row>
      <xdr:rowOff>142875</xdr:rowOff>
    </xdr:to>
    <xdr:graphicFrame macro="">
      <xdr:nvGraphicFramePr>
        <xdr:cNvPr id="3" name="Chart 2">
          <a:extLst>
            <a:ext uri="{FF2B5EF4-FFF2-40B4-BE49-F238E27FC236}">
              <a16:creationId xmlns:a16="http://schemas.microsoft.com/office/drawing/2014/main" id="{426C6780-908F-4F42-87C8-484D43D68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40</xdr:col>
      <xdr:colOff>552449</xdr:colOff>
      <xdr:row>42</xdr:row>
      <xdr:rowOff>152400</xdr:rowOff>
    </xdr:from>
    <xdr:to>
      <xdr:col>66</xdr:col>
      <xdr:colOff>200024</xdr:colOff>
      <xdr:row>61</xdr:row>
      <xdr:rowOff>147638</xdr:rowOff>
    </xdr:to>
    <xdr:graphicFrame macro="">
      <xdr:nvGraphicFramePr>
        <xdr:cNvPr id="5" name="Chart 4">
          <a:extLst>
            <a:ext uri="{FF2B5EF4-FFF2-40B4-BE49-F238E27FC236}">
              <a16:creationId xmlns:a16="http://schemas.microsoft.com/office/drawing/2014/main" id="{E056F840-54FA-4A95-9506-6FF79AFB2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40</xdr:col>
      <xdr:colOff>523875</xdr:colOff>
      <xdr:row>62</xdr:row>
      <xdr:rowOff>180974</xdr:rowOff>
    </xdr:from>
    <xdr:to>
      <xdr:col>66</xdr:col>
      <xdr:colOff>142875</xdr:colOff>
      <xdr:row>83</xdr:row>
      <xdr:rowOff>133349</xdr:rowOff>
    </xdr:to>
    <xdr:graphicFrame macro="">
      <xdr:nvGraphicFramePr>
        <xdr:cNvPr id="7" name="Chart 6">
          <a:extLst>
            <a:ext uri="{FF2B5EF4-FFF2-40B4-BE49-F238E27FC236}">
              <a16:creationId xmlns:a16="http://schemas.microsoft.com/office/drawing/2014/main" id="{47A0AA97-D206-43CC-959A-09664CDD9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609599</xdr:colOff>
      <xdr:row>86</xdr:row>
      <xdr:rowOff>0</xdr:rowOff>
    </xdr:from>
    <xdr:to>
      <xdr:col>65</xdr:col>
      <xdr:colOff>600074</xdr:colOff>
      <xdr:row>112</xdr:row>
      <xdr:rowOff>19050</xdr:rowOff>
    </xdr:to>
    <xdr:graphicFrame macro="">
      <xdr:nvGraphicFramePr>
        <xdr:cNvPr id="9" name="Chart 8">
          <a:extLst>
            <a:ext uri="{FF2B5EF4-FFF2-40B4-BE49-F238E27FC236}">
              <a16:creationId xmlns:a16="http://schemas.microsoft.com/office/drawing/2014/main" id="{A22601C3-430B-48CB-969B-4B03C3AD1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41</xdr:col>
      <xdr:colOff>0</xdr:colOff>
      <xdr:row>113</xdr:row>
      <xdr:rowOff>190499</xdr:rowOff>
    </xdr:from>
    <xdr:to>
      <xdr:col>65</xdr:col>
      <xdr:colOff>495300</xdr:colOff>
      <xdr:row>135</xdr:row>
      <xdr:rowOff>171450</xdr:rowOff>
    </xdr:to>
    <xdr:graphicFrame macro="">
      <xdr:nvGraphicFramePr>
        <xdr:cNvPr id="11" name="Chart 10">
          <a:extLst>
            <a:ext uri="{FF2B5EF4-FFF2-40B4-BE49-F238E27FC236}">
              <a16:creationId xmlns:a16="http://schemas.microsoft.com/office/drawing/2014/main" id="{0974FD9C-DC9F-4C6D-BD0D-37D5FE3EE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609599</xdr:colOff>
      <xdr:row>137</xdr:row>
      <xdr:rowOff>0</xdr:rowOff>
    </xdr:from>
    <xdr:to>
      <xdr:col>65</xdr:col>
      <xdr:colOff>542924</xdr:colOff>
      <xdr:row>158</xdr:row>
      <xdr:rowOff>0</xdr:rowOff>
    </xdr:to>
    <xdr:graphicFrame macro="">
      <xdr:nvGraphicFramePr>
        <xdr:cNvPr id="13" name="Chart 12">
          <a:extLst>
            <a:ext uri="{FF2B5EF4-FFF2-40B4-BE49-F238E27FC236}">
              <a16:creationId xmlns:a16="http://schemas.microsoft.com/office/drawing/2014/main" id="{17D5E796-F1C2-4EEC-A26B-CE5AB0F52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609599</xdr:colOff>
      <xdr:row>160</xdr:row>
      <xdr:rowOff>0</xdr:rowOff>
    </xdr:from>
    <xdr:to>
      <xdr:col>65</xdr:col>
      <xdr:colOff>523875</xdr:colOff>
      <xdr:row>184</xdr:row>
      <xdr:rowOff>95250</xdr:rowOff>
    </xdr:to>
    <xdr:graphicFrame macro="">
      <xdr:nvGraphicFramePr>
        <xdr:cNvPr id="15" name="Chart 14">
          <a:extLst>
            <a:ext uri="{FF2B5EF4-FFF2-40B4-BE49-F238E27FC236}">
              <a16:creationId xmlns:a16="http://schemas.microsoft.com/office/drawing/2014/main" id="{41BDC0AB-CF48-460A-8159-3A6D934F0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41</xdr:col>
      <xdr:colOff>0</xdr:colOff>
      <xdr:row>187</xdr:row>
      <xdr:rowOff>0</xdr:rowOff>
    </xdr:from>
    <xdr:to>
      <xdr:col>65</xdr:col>
      <xdr:colOff>381000</xdr:colOff>
      <xdr:row>205</xdr:row>
      <xdr:rowOff>57150</xdr:rowOff>
    </xdr:to>
    <xdr:graphicFrame macro="">
      <xdr:nvGraphicFramePr>
        <xdr:cNvPr id="17" name="Chart 16">
          <a:extLst>
            <a:ext uri="{FF2B5EF4-FFF2-40B4-BE49-F238E27FC236}">
              <a16:creationId xmlns:a16="http://schemas.microsoft.com/office/drawing/2014/main" id="{EC133446-8B71-4D1E-9F11-DED0A7F88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424295</xdr:colOff>
      <xdr:row>0</xdr:row>
      <xdr:rowOff>0</xdr:rowOff>
    </xdr:from>
    <xdr:to>
      <xdr:col>24</xdr:col>
      <xdr:colOff>7035</xdr:colOff>
      <xdr:row>45</xdr:row>
      <xdr:rowOff>56071</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636568" y="0"/>
          <a:ext cx="12917740" cy="8628571"/>
        </a:xfrm>
        <a:prstGeom prst="rect">
          <a:avLst/>
        </a:prstGeom>
      </xdr:spPr>
    </xdr:pic>
    <xdr:clientData/>
  </xdr:twoCellAnchor>
  <xdr:twoCellAnchor editAs="oneCell">
    <xdr:from>
      <xdr:col>2</xdr:col>
      <xdr:colOff>580158</xdr:colOff>
      <xdr:row>41</xdr:row>
      <xdr:rowOff>44161</xdr:rowOff>
    </xdr:from>
    <xdr:to>
      <xdr:col>23</xdr:col>
      <xdr:colOff>162974</xdr:colOff>
      <xdr:row>77</xdr:row>
      <xdr:rowOff>62351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stretch>
          <a:fillRect/>
        </a:stretch>
      </xdr:blipFill>
      <xdr:spPr>
        <a:xfrm>
          <a:off x="1792431" y="7854661"/>
          <a:ext cx="12311679" cy="68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Corporate%20Strategy\5.%20Research\Hawkesbury%20Nepean\HN%20Nutrients\OEH%20Sydney%20Water%20intensive%20monitoring\Results\Wet%20weather\HNVAR02_data_table%20Comb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bined (November) "/>
      <sheetName val="labware extract"/>
      <sheetName val="Isoptope results (Monash)"/>
    </sheetNames>
    <sheetDataSet>
      <sheetData sheetId="0"/>
      <sheetData sheetId="1"/>
      <sheetData sheetId="2">
        <row r="15">
          <cell r="C15" t="str">
            <v>L18082415</v>
          </cell>
          <cell r="D15">
            <v>1.3639111315514063E-2</v>
          </cell>
          <cell r="E15">
            <v>4.1413723109781753</v>
          </cell>
          <cell r="F15">
            <v>9.1325270226788519E-2</v>
          </cell>
          <cell r="G15">
            <v>-25.855285284095412</v>
          </cell>
        </row>
        <row r="16">
          <cell r="C16" t="str">
            <v>L18082416</v>
          </cell>
          <cell r="D16">
            <v>1.638489325029923E-2</v>
          </cell>
          <cell r="E16">
            <v>5.6248714369167816</v>
          </cell>
          <cell r="F16">
            <v>0.12212019517363246</v>
          </cell>
          <cell r="G16">
            <v>-25.149712662880951</v>
          </cell>
        </row>
        <row r="17">
          <cell r="C17" t="str">
            <v>L18082417</v>
          </cell>
          <cell r="D17">
            <v>1.7380103287450516E-2</v>
          </cell>
          <cell r="E17">
            <v>6.3169332968276555</v>
          </cell>
          <cell r="F17">
            <v>0.12236060966859488</v>
          </cell>
          <cell r="G17">
            <v>-25.399320390879907</v>
          </cell>
        </row>
        <row r="18">
          <cell r="C18" t="str">
            <v>L18082418</v>
          </cell>
          <cell r="D18">
            <v>1.8855030870396132E-2</v>
          </cell>
          <cell r="E18">
            <v>6.1896900240097574</v>
          </cell>
          <cell r="F18">
            <v>0.13085222137333116</v>
          </cell>
          <cell r="G18">
            <v>-25.795100584269584</v>
          </cell>
        </row>
        <row r="19">
          <cell r="C19" t="str">
            <v>L18082419</v>
          </cell>
          <cell r="D19">
            <v>1.1615732045520948E-2</v>
          </cell>
          <cell r="E19">
            <v>4.0110349585614449</v>
          </cell>
          <cell r="F19">
            <v>6.6328764310189456E-2</v>
          </cell>
          <cell r="G19">
            <v>-26.084079412890571</v>
          </cell>
        </row>
        <row r="20">
          <cell r="C20" t="str">
            <v>L18082420</v>
          </cell>
          <cell r="D20">
            <v>2.1802202177883069E-2</v>
          </cell>
          <cell r="E20">
            <v>5.728979175416586</v>
          </cell>
          <cell r="F20">
            <v>0.14176746698525297</v>
          </cell>
          <cell r="G20">
            <v>-26.344322304019677</v>
          </cell>
        </row>
        <row r="21">
          <cell r="C21" t="str">
            <v>L18082421</v>
          </cell>
          <cell r="D21">
            <v>1.5428557723221931E-2</v>
          </cell>
          <cell r="E21">
            <v>6.3581120909582918</v>
          </cell>
          <cell r="F21">
            <v>0.11205002762394584</v>
          </cell>
          <cell r="G21">
            <v>-25.337968569775835</v>
          </cell>
        </row>
        <row r="22">
          <cell r="C22" t="str">
            <v>L18082422</v>
          </cell>
          <cell r="D22">
            <v>1.3237758760466272E-2</v>
          </cell>
          <cell r="E22">
            <v>3.5053644831404136</v>
          </cell>
          <cell r="F22">
            <v>7.5016496284429912E-2</v>
          </cell>
          <cell r="G22">
            <v>-25.181138121499444</v>
          </cell>
        </row>
        <row r="23">
          <cell r="C23" t="str">
            <v>L18082423</v>
          </cell>
          <cell r="D23">
            <v>1.1476217443224201E-2</v>
          </cell>
          <cell r="E23">
            <v>10.643403316693126</v>
          </cell>
          <cell r="F23">
            <v>7.3281847920464868E-2</v>
          </cell>
          <cell r="G23">
            <v>-26.022723031834001</v>
          </cell>
        </row>
        <row r="24">
          <cell r="C24" t="str">
            <v>L18082424</v>
          </cell>
          <cell r="D24">
            <v>9.5858174559496686E-3</v>
          </cell>
          <cell r="E24">
            <v>6.9591346620455932</v>
          </cell>
          <cell r="F24">
            <v>5.0180280144351719E-2</v>
          </cell>
          <cell r="G24">
            <v>-25.27005134474987</v>
          </cell>
        </row>
        <row r="25">
          <cell r="C25" t="str">
            <v>L18082425</v>
          </cell>
          <cell r="D25">
            <v>9.4975829004447735E-3</v>
          </cell>
          <cell r="E25">
            <v>2.5689233961430702</v>
          </cell>
          <cell r="F25">
            <v>3.3214166770184538E-2</v>
          </cell>
          <cell r="G25">
            <v>-26.471322203958152</v>
          </cell>
        </row>
        <row r="26">
          <cell r="C26" t="str">
            <v>L18082426</v>
          </cell>
          <cell r="D26">
            <v>9.7245130043348213E-3</v>
          </cell>
          <cell r="E26">
            <v>4.4875630682960193</v>
          </cell>
          <cell r="F26">
            <v>5.2467415618753982E-2</v>
          </cell>
          <cell r="G26">
            <v>-26.06508522866633</v>
          </cell>
        </row>
        <row r="27">
          <cell r="C27" t="str">
            <v>L18082427</v>
          </cell>
          <cell r="D27">
            <v>1.3651795428569185E-2</v>
          </cell>
          <cell r="E27">
            <v>5.3389629847405189</v>
          </cell>
          <cell r="F27">
            <v>0.10039379197642298</v>
          </cell>
          <cell r="G27">
            <v>-26.178013610204118</v>
          </cell>
        </row>
        <row r="28">
          <cell r="C28" t="str">
            <v>L18082428</v>
          </cell>
          <cell r="D28">
            <v>9.0203021943165047E-3</v>
          </cell>
          <cell r="E28">
            <v>6.0386566426459192</v>
          </cell>
          <cell r="F28">
            <v>4.826327354226706E-2</v>
          </cell>
          <cell r="G28">
            <v>-26.067043652202209</v>
          </cell>
        </row>
        <row r="29">
          <cell r="C29" t="str">
            <v>L18082429</v>
          </cell>
          <cell r="D29">
            <v>1.0768370564306696E-2</v>
          </cell>
          <cell r="E29">
            <v>4.8483018690420456</v>
          </cell>
          <cell r="F29">
            <v>5.307133293992955E-2</v>
          </cell>
          <cell r="G29">
            <v>-28.268155395372478</v>
          </cell>
        </row>
        <row r="30">
          <cell r="C30" t="str">
            <v>L18082430</v>
          </cell>
          <cell r="D30">
            <v>2.6544494403904096E-2</v>
          </cell>
          <cell r="E30">
            <v>4.8889455546147653</v>
          </cell>
          <cell r="F30">
            <v>0.21955387216191644</v>
          </cell>
          <cell r="G30">
            <v>-25.15418234986539</v>
          </cell>
        </row>
        <row r="31">
          <cell r="C31" t="str">
            <v>L18082431</v>
          </cell>
          <cell r="D31">
            <v>1.9442063716947691E-2</v>
          </cell>
          <cell r="E31">
            <v>11.252096578469045</v>
          </cell>
          <cell r="F31">
            <v>0.1641066117995407</v>
          </cell>
          <cell r="G31">
            <v>-29.750393498421523</v>
          </cell>
        </row>
        <row r="32">
          <cell r="C32" t="str">
            <v>L18082432</v>
          </cell>
          <cell r="D32">
            <v>1.3939102323957791E-2</v>
          </cell>
          <cell r="E32">
            <v>7.6485210690611094</v>
          </cell>
          <cell r="F32">
            <v>8.9991767079303384E-2</v>
          </cell>
          <cell r="G32">
            <v>-26.958239379024146</v>
          </cell>
        </row>
        <row r="33">
          <cell r="C33" t="str">
            <v>L18082433</v>
          </cell>
          <cell r="D33">
            <v>3.3216629603594533E-2</v>
          </cell>
          <cell r="E33">
            <v>1.4580623474973591</v>
          </cell>
          <cell r="F33">
            <v>4.6709220659814477E-2</v>
          </cell>
          <cell r="G33">
            <v>-25.301472408219063</v>
          </cell>
        </row>
        <row r="34">
          <cell r="C34" t="str">
            <v>L18082434</v>
          </cell>
          <cell r="D34">
            <v>1.0199873430095202E-2</v>
          </cell>
          <cell r="E34">
            <v>1.9795327371109264</v>
          </cell>
          <cell r="F34">
            <v>3.5614197095297881E-2</v>
          </cell>
          <cell r="G34">
            <v>-24.483432772364448</v>
          </cell>
        </row>
        <row r="35">
          <cell r="C35" t="str">
            <v>L18082435</v>
          </cell>
          <cell r="D35">
            <v>7.8160752504423128E-2</v>
          </cell>
          <cell r="E35">
            <v>12.242516304153098</v>
          </cell>
          <cell r="F35">
            <v>0.42680301588129754</v>
          </cell>
          <cell r="G35">
            <v>-26.69063248288715</v>
          </cell>
        </row>
        <row r="36">
          <cell r="C36" t="str">
            <v>L18082436</v>
          </cell>
          <cell r="D36">
            <v>1.5419251594473344E-2</v>
          </cell>
          <cell r="E36">
            <v>10.268501896386363</v>
          </cell>
          <cell r="F36">
            <v>9.6058299608830555E-2</v>
          </cell>
          <cell r="G36">
            <v>-26.721509719618936</v>
          </cell>
        </row>
        <row r="37">
          <cell r="C37" t="str">
            <v>L18082437</v>
          </cell>
          <cell r="D37">
            <v>1.2719833205975795E-2</v>
          </cell>
          <cell r="E37">
            <v>6.3355507607823291</v>
          </cell>
          <cell r="F37">
            <v>8.6534263071572901E-2</v>
          </cell>
          <cell r="G37">
            <v>-28.64154146989743</v>
          </cell>
        </row>
        <row r="38">
          <cell r="C38" t="str">
            <v>L18082438</v>
          </cell>
          <cell r="D38">
            <v>2.3623145511000625E-2</v>
          </cell>
          <cell r="E38">
            <v>7.5504176538721133</v>
          </cell>
          <cell r="F38">
            <v>0.14538281821184126</v>
          </cell>
          <cell r="G38">
            <v>-19.853867698652557</v>
          </cell>
        </row>
        <row r="39">
          <cell r="C39" t="str">
            <v>L18082439</v>
          </cell>
          <cell r="D39">
            <v>1.3962533590340111E-2</v>
          </cell>
          <cell r="E39">
            <v>6.6538623737540448</v>
          </cell>
          <cell r="F39">
            <v>0.12613428095116824</v>
          </cell>
          <cell r="G39">
            <v>-23.19194677805374</v>
          </cell>
        </row>
        <row r="40">
          <cell r="C40" t="str">
            <v>L18082440</v>
          </cell>
          <cell r="D40">
            <v>2.110138865540746E-2</v>
          </cell>
          <cell r="E40">
            <v>4.8872751371858056</v>
          </cell>
          <cell r="F40">
            <v>0.16431207601172421</v>
          </cell>
          <cell r="G40">
            <v>-27.032676919084544</v>
          </cell>
        </row>
        <row r="41">
          <cell r="C41" t="str">
            <v>L18082441</v>
          </cell>
          <cell r="D41">
            <v>1.5866842950609365E-2</v>
          </cell>
          <cell r="E41">
            <v>8.6413560041455177</v>
          </cell>
          <cell r="F41">
            <v>0.10954580200374073</v>
          </cell>
          <cell r="G41">
            <v>-23.770246592607208</v>
          </cell>
        </row>
        <row r="42">
          <cell r="C42" t="str">
            <v>L18082442</v>
          </cell>
          <cell r="D42">
            <v>1.6528975234869056E-2</v>
          </cell>
          <cell r="E42">
            <v>3.1793348254783216</v>
          </cell>
          <cell r="F42">
            <v>9.2505333893545719E-2</v>
          </cell>
          <cell r="G42">
            <v>-27.353042975196701</v>
          </cell>
        </row>
        <row r="43">
          <cell r="C43" t="str">
            <v>L18082443</v>
          </cell>
          <cell r="D43">
            <v>1.2593062882836422E-2</v>
          </cell>
          <cell r="E43">
            <v>1.7242182127368926</v>
          </cell>
          <cell r="F43">
            <v>8.8831736099310873E-2</v>
          </cell>
          <cell r="G43">
            <v>-26.261029105715775</v>
          </cell>
        </row>
        <row r="44">
          <cell r="C44" t="str">
            <v>L18082444</v>
          </cell>
          <cell r="D44">
            <v>2.1215816358310484E-2</v>
          </cell>
          <cell r="E44">
            <v>10.410107923036449</v>
          </cell>
          <cell r="F44">
            <v>0.13724217066473066</v>
          </cell>
          <cell r="G44">
            <v>-31.584049729094744</v>
          </cell>
        </row>
        <row r="45">
          <cell r="C45" t="str">
            <v>L18082445</v>
          </cell>
          <cell r="D45">
            <v>1.8313964943696536E-2</v>
          </cell>
          <cell r="E45">
            <v>7.3245811248770467</v>
          </cell>
          <cell r="F45">
            <v>0.23751760168908226</v>
          </cell>
          <cell r="G45">
            <v>-26.258585345609745</v>
          </cell>
        </row>
        <row r="46">
          <cell r="C46" t="str">
            <v>L18082446</v>
          </cell>
          <cell r="D46">
            <v>1.3393647130728954E-2</v>
          </cell>
          <cell r="E46">
            <v>9.512027728137264</v>
          </cell>
          <cell r="F46">
            <v>0.10194971858670275</v>
          </cell>
          <cell r="G46">
            <v>-27.312834270942897</v>
          </cell>
        </row>
        <row r="47">
          <cell r="C47" t="str">
            <v>L18082447</v>
          </cell>
          <cell r="D47">
            <v>8.5724336845654295E-3</v>
          </cell>
          <cell r="E47">
            <v>5.9442089453057019</v>
          </cell>
          <cell r="F47">
            <v>5.5889756449364739E-2</v>
          </cell>
          <cell r="G47">
            <v>-26.42613744026988</v>
          </cell>
        </row>
        <row r="48">
          <cell r="C48" t="str">
            <v>L18082448</v>
          </cell>
          <cell r="D48">
            <v>1.5715369533970812E-2</v>
          </cell>
          <cell r="E48">
            <v>6.5767708075713438</v>
          </cell>
          <cell r="F48">
            <v>0.11365561753902942</v>
          </cell>
          <cell r="G48">
            <v>-27.465880118512352</v>
          </cell>
        </row>
        <row r="49">
          <cell r="C49" t="str">
            <v>L18082449</v>
          </cell>
          <cell r="D49">
            <v>1.2866994331466602E-2</v>
          </cell>
          <cell r="E49">
            <v>4.2087160133100063</v>
          </cell>
          <cell r="F49">
            <v>0.14504327977301809</v>
          </cell>
          <cell r="G49">
            <v>-27.252718745691631</v>
          </cell>
        </row>
        <row r="50">
          <cell r="C50" t="str">
            <v>L18082450</v>
          </cell>
          <cell r="D50">
            <v>1.1583390324794411E-2</v>
          </cell>
          <cell r="E50">
            <v>5.7687219136366599</v>
          </cell>
          <cell r="F50">
            <v>7.7214471184668287E-2</v>
          </cell>
          <cell r="G50">
            <v>-26.443087377978141</v>
          </cell>
        </row>
        <row r="51">
          <cell r="C51" t="str">
            <v>L18082451</v>
          </cell>
          <cell r="D51">
            <v>1.5085050341783085E-2</v>
          </cell>
          <cell r="E51">
            <v>3.6785310284092634</v>
          </cell>
          <cell r="F51">
            <v>0.12537441635600499</v>
          </cell>
          <cell r="G51">
            <v>-26.588917852678456</v>
          </cell>
        </row>
        <row r="52">
          <cell r="C52" t="str">
            <v>L18082452</v>
          </cell>
          <cell r="D52">
            <v>2.0429313839189677E-2</v>
          </cell>
          <cell r="E52">
            <v>11.370055306149835</v>
          </cell>
          <cell r="F52">
            <v>0.14568534637211186</v>
          </cell>
          <cell r="G52">
            <v>-31.023577800657367</v>
          </cell>
        </row>
        <row r="53">
          <cell r="C53" t="str">
            <v>L18082453</v>
          </cell>
          <cell r="D53">
            <v>3.2423666061936827E-2</v>
          </cell>
          <cell r="E53">
            <v>12.481032487943372</v>
          </cell>
          <cell r="F53">
            <v>0.1890909137102543</v>
          </cell>
          <cell r="G53">
            <v>-27.022991921938022</v>
          </cell>
        </row>
        <row r="54">
          <cell r="C54" t="str">
            <v>L18082454</v>
          </cell>
          <cell r="D54">
            <v>1.3540272515780036E-2</v>
          </cell>
          <cell r="E54">
            <v>6.9421477301347085</v>
          </cell>
          <cell r="F54">
            <v>0.13813645348470002</v>
          </cell>
          <cell r="G54">
            <v>-27.900780833760376</v>
          </cell>
        </row>
        <row r="55">
          <cell r="C55" t="str">
            <v>L18082455</v>
          </cell>
          <cell r="D55">
            <v>1.1105444553924367E-2</v>
          </cell>
          <cell r="E55">
            <v>1.4215701609610971</v>
          </cell>
          <cell r="F55">
            <v>0.17076481559288981</v>
          </cell>
          <cell r="G55">
            <v>-28.142737016760844</v>
          </cell>
        </row>
        <row r="56">
          <cell r="C56" t="str">
            <v>L18082456</v>
          </cell>
          <cell r="D56">
            <v>7.084320242901068E-3</v>
          </cell>
          <cell r="E56">
            <v>2.3020856809651757</v>
          </cell>
          <cell r="F56">
            <v>4.8654423664380247E-2</v>
          </cell>
          <cell r="G56">
            <v>-29.332791043539146</v>
          </cell>
        </row>
        <row r="57">
          <cell r="C57" t="str">
            <v>L18082457</v>
          </cell>
          <cell r="D57">
            <v>8.6142572437934231E-3</v>
          </cell>
          <cell r="E57">
            <v>6.1737471511769604</v>
          </cell>
          <cell r="F57">
            <v>6.0348897623571707E-2</v>
          </cell>
          <cell r="G57">
            <v>-25.460547884294925</v>
          </cell>
        </row>
        <row r="58">
          <cell r="C58" t="str">
            <v>L18082458</v>
          </cell>
          <cell r="D58">
            <v>7.976535636035717E-3</v>
          </cell>
          <cell r="E58">
            <v>5.1568607268952</v>
          </cell>
          <cell r="F58">
            <v>6.2705952818238722E-2</v>
          </cell>
          <cell r="G58">
            <v>-27.196610164891766</v>
          </cell>
        </row>
        <row r="59">
          <cell r="C59" t="str">
            <v>L18082459</v>
          </cell>
          <cell r="D59">
            <v>8.3786221425608993E-3</v>
          </cell>
          <cell r="E59">
            <v>4.8103242402018775</v>
          </cell>
          <cell r="F59">
            <v>6.2575431573687182E-2</v>
          </cell>
          <cell r="G59">
            <v>-26.093751147999001</v>
          </cell>
        </row>
        <row r="60">
          <cell r="C60" t="str">
            <v>L18082415</v>
          </cell>
          <cell r="D60">
            <v>1.29779462211551E-2</v>
          </cell>
          <cell r="E60">
            <v>4.6004116487053599</v>
          </cell>
          <cell r="F60">
            <v>9.1278761228655164E-2</v>
          </cell>
          <cell r="G60">
            <v>-25.917694181902874</v>
          </cell>
        </row>
        <row r="61">
          <cell r="C61" t="str">
            <v>L18082425</v>
          </cell>
          <cell r="D61">
            <v>8.6199765107367286E-3</v>
          </cell>
          <cell r="E61">
            <v>2.1154514041208863</v>
          </cell>
          <cell r="F61">
            <v>2.9758995111778756E-2</v>
          </cell>
          <cell r="G61">
            <v>-24.646633384653171</v>
          </cell>
        </row>
        <row r="62">
          <cell r="C62" t="str">
            <v>L18082440</v>
          </cell>
          <cell r="D62">
            <v>7.787866914226102E-3</v>
          </cell>
          <cell r="E62">
            <v>5.1519309481345736</v>
          </cell>
          <cell r="F62">
            <v>5.5223490644505574E-2</v>
          </cell>
          <cell r="G62">
            <v>-26.389635861591341</v>
          </cell>
        </row>
        <row r="63">
          <cell r="C63" t="str">
            <v>L18082459</v>
          </cell>
          <cell r="D63">
            <v>1.4180099052122561E-2</v>
          </cell>
          <cell r="E63">
            <v>4.4724092761357532</v>
          </cell>
          <cell r="F63">
            <v>8.2546129711098731E-2</v>
          </cell>
          <cell r="G63">
            <v>-25.482178497415482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Merran.Griffith@sydneywater.com.au" TargetMode="External"/><Relationship Id="rId2" Type="http://schemas.openxmlformats.org/officeDocument/2006/relationships/hyperlink" Target="mailto:Merran.Griffith@sydneywater.com.au" TargetMode="External"/><Relationship Id="rId1" Type="http://schemas.openxmlformats.org/officeDocument/2006/relationships/hyperlink" Target="mailto:Jaimie.Potts@environment.nsw.gov.au" TargetMode="External"/><Relationship Id="rId5" Type="http://schemas.openxmlformats.org/officeDocument/2006/relationships/printerSettings" Target="../printerSettings/printerSettings3.bin"/><Relationship Id="rId4" Type="http://schemas.openxmlformats.org/officeDocument/2006/relationships/hyperlink" Target="mailto:Jaimie.Potts@environment.nsw.gov.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7"/>
  <sheetViews>
    <sheetView topLeftCell="A4" workbookViewId="0">
      <selection activeCell="F27" sqref="F27"/>
    </sheetView>
  </sheetViews>
  <sheetFormatPr defaultRowHeight="14.5"/>
  <cols>
    <col min="1" max="1" width="44.1796875" customWidth="1"/>
    <col min="2" max="2" width="38.54296875" customWidth="1"/>
    <col min="3" max="3" width="13.7265625" customWidth="1"/>
    <col min="4" max="4" width="11.453125" customWidth="1"/>
    <col min="5" max="5" width="19.26953125" style="32" customWidth="1"/>
    <col min="6" max="6" width="45.26953125" style="32" customWidth="1"/>
    <col min="7" max="7" width="12.453125" style="32" customWidth="1"/>
    <col min="8" max="8" width="19.453125" style="32" customWidth="1"/>
    <col min="9" max="9" width="11.54296875" style="32" customWidth="1"/>
    <col min="10" max="10" width="22.1796875" style="32" customWidth="1"/>
    <col min="11" max="11" width="22.7265625" style="32" bestFit="1" customWidth="1"/>
    <col min="12" max="12" width="13.54296875" style="32" customWidth="1"/>
    <col min="13" max="13" width="12.26953125" style="32" customWidth="1"/>
    <col min="14" max="14" width="22.1796875" style="32" bestFit="1" customWidth="1"/>
    <col min="15" max="15" width="15.453125" style="32" bestFit="1" customWidth="1"/>
    <col min="16" max="16" width="16" style="32" bestFit="1" customWidth="1"/>
    <col min="17" max="17" width="19" bestFit="1" customWidth="1"/>
    <col min="18" max="18" width="20.26953125" style="32" customWidth="1"/>
    <col min="19" max="19" width="19.26953125" style="32" bestFit="1" customWidth="1"/>
    <col min="20" max="20" width="19" customWidth="1"/>
    <col min="21" max="21" width="16" style="32" customWidth="1"/>
    <col min="22" max="22" width="15.26953125" bestFit="1" customWidth="1"/>
    <col min="23" max="23" width="15.54296875" style="32" customWidth="1"/>
    <col min="24" max="24" width="14.7265625" style="159" bestFit="1" customWidth="1"/>
    <col min="25" max="25" width="18.54296875" style="32" customWidth="1"/>
    <col min="26" max="26" width="19" style="32" bestFit="1" customWidth="1"/>
    <col min="27" max="27" width="19" style="32" customWidth="1"/>
    <col min="28" max="28" width="20.26953125" style="32" bestFit="1" customWidth="1"/>
    <col min="29" max="29" width="15.1796875" style="32" customWidth="1"/>
    <col min="34" max="34" width="10.1796875" customWidth="1"/>
    <col min="35" max="35" width="22.54296875" customWidth="1"/>
    <col min="36" max="36" width="15.7265625" bestFit="1" customWidth="1"/>
    <col min="37" max="37" width="16" bestFit="1" customWidth="1"/>
    <col min="38" max="38" width="18.1796875" bestFit="1" customWidth="1"/>
  </cols>
  <sheetData>
    <row r="1" spans="1:40" s="114" customFormat="1" ht="18.25" customHeight="1">
      <c r="A1" s="28" t="s">
        <v>2</v>
      </c>
      <c r="B1" s="27" t="s">
        <v>3</v>
      </c>
      <c r="C1" s="112"/>
      <c r="D1" s="112"/>
      <c r="E1" s="112"/>
      <c r="F1" s="112"/>
      <c r="G1" s="113" t="s">
        <v>708</v>
      </c>
      <c r="H1" s="113" t="s">
        <v>710</v>
      </c>
      <c r="I1" s="113" t="s">
        <v>271</v>
      </c>
      <c r="J1" s="113" t="s">
        <v>711</v>
      </c>
      <c r="K1" s="113" t="s">
        <v>712</v>
      </c>
      <c r="L1" s="113" t="s">
        <v>719</v>
      </c>
      <c r="M1" s="113" t="s">
        <v>718</v>
      </c>
      <c r="N1" s="113" t="s">
        <v>713</v>
      </c>
      <c r="O1" s="113" t="s">
        <v>14</v>
      </c>
      <c r="P1" s="113" t="s">
        <v>716</v>
      </c>
      <c r="Q1" s="139" t="s">
        <v>906</v>
      </c>
      <c r="R1" s="113" t="s">
        <v>13</v>
      </c>
      <c r="S1" s="113" t="s">
        <v>709</v>
      </c>
      <c r="T1" s="139" t="s">
        <v>907</v>
      </c>
      <c r="U1" s="113" t="s">
        <v>714</v>
      </c>
      <c r="V1" s="139" t="s">
        <v>904</v>
      </c>
      <c r="W1" s="113" t="s">
        <v>715</v>
      </c>
      <c r="X1" s="150" t="s">
        <v>905</v>
      </c>
      <c r="Y1" s="113" t="s">
        <v>717</v>
      </c>
      <c r="Z1" s="113" t="s">
        <v>16</v>
      </c>
      <c r="AA1" s="113" t="s">
        <v>11</v>
      </c>
      <c r="AB1" s="113" t="s">
        <v>323</v>
      </c>
      <c r="AC1" s="113" t="s">
        <v>321</v>
      </c>
      <c r="AD1" s="160" t="s">
        <v>361</v>
      </c>
      <c r="AE1" s="161"/>
      <c r="AF1" s="160" t="s">
        <v>362</v>
      </c>
      <c r="AG1" s="161"/>
      <c r="AH1" s="113" t="s">
        <v>720</v>
      </c>
      <c r="AI1" s="113" t="s">
        <v>320</v>
      </c>
      <c r="AJ1" s="139" t="s">
        <v>902</v>
      </c>
      <c r="AK1" s="139" t="s">
        <v>903</v>
      </c>
      <c r="AM1" s="140"/>
      <c r="AN1" s="140"/>
    </row>
    <row r="2" spans="1:40" s="114" customFormat="1" ht="18.25" customHeight="1">
      <c r="A2" s="28"/>
      <c r="B2" s="27"/>
      <c r="C2" s="112"/>
      <c r="D2" s="112"/>
      <c r="E2" s="112"/>
      <c r="F2" s="112"/>
      <c r="G2" s="113" t="s">
        <v>721</v>
      </c>
      <c r="H2" s="113" t="s">
        <v>724</v>
      </c>
      <c r="I2" s="113" t="s">
        <v>724</v>
      </c>
      <c r="J2" s="113" t="s">
        <v>724</v>
      </c>
      <c r="K2" s="113" t="s">
        <v>724</v>
      </c>
      <c r="L2" s="113" t="s">
        <v>734</v>
      </c>
      <c r="M2" s="113" t="s">
        <v>731</v>
      </c>
      <c r="N2" s="113" t="s">
        <v>725</v>
      </c>
      <c r="O2" s="113" t="s">
        <v>732</v>
      </c>
      <c r="P2" s="113" t="s">
        <v>728</v>
      </c>
      <c r="Q2" s="128"/>
      <c r="R2" s="113" t="s">
        <v>732</v>
      </c>
      <c r="S2" s="113" t="s">
        <v>722</v>
      </c>
      <c r="T2" s="128"/>
      <c r="U2" s="113" t="s">
        <v>726</v>
      </c>
      <c r="V2" s="128"/>
      <c r="W2" s="113" t="s">
        <v>727</v>
      </c>
      <c r="X2" s="151"/>
      <c r="Y2" s="113" t="s">
        <v>729</v>
      </c>
      <c r="Z2" s="113" t="s">
        <v>725</v>
      </c>
      <c r="AA2" s="113" t="s">
        <v>730</v>
      </c>
      <c r="AB2" s="113" t="s">
        <v>733</v>
      </c>
      <c r="AC2" s="113" t="s">
        <v>723</v>
      </c>
      <c r="AD2" s="115" t="s">
        <v>735</v>
      </c>
      <c r="AE2" s="115" t="s">
        <v>444</v>
      </c>
      <c r="AF2" s="115" t="s">
        <v>736</v>
      </c>
      <c r="AG2" s="115" t="s">
        <v>737</v>
      </c>
      <c r="AH2" s="113" t="s">
        <v>721</v>
      </c>
      <c r="AI2" s="113" t="s">
        <v>721</v>
      </c>
      <c r="AJ2" s="128"/>
      <c r="AK2" s="128"/>
    </row>
    <row r="3" spans="1:40" s="114" customFormat="1" ht="18.25" customHeight="1">
      <c r="A3" s="28"/>
      <c r="B3" s="27"/>
      <c r="C3" s="116" t="s">
        <v>738</v>
      </c>
      <c r="D3" s="116" t="s">
        <v>739</v>
      </c>
      <c r="E3" s="116" t="s">
        <v>360</v>
      </c>
      <c r="F3" s="116" t="s">
        <v>740</v>
      </c>
      <c r="G3" s="113"/>
      <c r="H3" s="113" t="s">
        <v>743</v>
      </c>
      <c r="I3" s="113" t="s">
        <v>745</v>
      </c>
      <c r="J3" s="113" t="s">
        <v>741</v>
      </c>
      <c r="K3" s="113" t="s">
        <v>744</v>
      </c>
      <c r="L3" s="113" t="s">
        <v>747</v>
      </c>
      <c r="M3" s="113" t="s">
        <v>746</v>
      </c>
      <c r="N3" s="113" t="s">
        <v>741</v>
      </c>
      <c r="O3" s="113" t="s">
        <v>741</v>
      </c>
      <c r="P3" s="113" t="s">
        <v>741</v>
      </c>
      <c r="Q3" s="128"/>
      <c r="R3" s="113" t="s">
        <v>741</v>
      </c>
      <c r="S3" s="113" t="s">
        <v>741</v>
      </c>
      <c r="T3" s="128"/>
      <c r="U3" s="113" t="s">
        <v>741</v>
      </c>
      <c r="V3" s="128"/>
      <c r="W3" s="113" t="s">
        <v>741</v>
      </c>
      <c r="X3" s="151"/>
      <c r="Y3" s="113" t="s">
        <v>741</v>
      </c>
      <c r="Z3" s="113" t="s">
        <v>741</v>
      </c>
      <c r="AA3" s="113" t="s">
        <v>741</v>
      </c>
      <c r="AB3" s="113" t="s">
        <v>741</v>
      </c>
      <c r="AC3" s="113" t="s">
        <v>742</v>
      </c>
      <c r="AD3" s="115" t="s">
        <v>748</v>
      </c>
      <c r="AE3" s="113" t="s">
        <v>749</v>
      </c>
      <c r="AF3" s="113" t="s">
        <v>748</v>
      </c>
      <c r="AG3" s="113" t="s">
        <v>749</v>
      </c>
      <c r="AH3" s="113"/>
      <c r="AI3" s="113"/>
      <c r="AJ3" s="128"/>
      <c r="AK3" s="128"/>
    </row>
    <row r="4" spans="1:40" s="114" customFormat="1" ht="18.25" customHeight="1">
      <c r="A4" s="28"/>
      <c r="B4" s="27" t="s">
        <v>883</v>
      </c>
      <c r="C4" s="127"/>
      <c r="D4" s="127"/>
      <c r="E4" s="127"/>
      <c r="F4" s="127"/>
      <c r="G4" s="128"/>
      <c r="H4" s="113" t="s">
        <v>887</v>
      </c>
      <c r="I4" s="113" t="s">
        <v>271</v>
      </c>
      <c r="J4" s="113" t="s">
        <v>888</v>
      </c>
      <c r="K4" s="113" t="s">
        <v>889</v>
      </c>
      <c r="L4" s="113" t="s">
        <v>273</v>
      </c>
      <c r="M4" s="113" t="s">
        <v>718</v>
      </c>
      <c r="N4" s="113" t="s">
        <v>890</v>
      </c>
      <c r="O4" s="113" t="s">
        <v>898</v>
      </c>
      <c r="P4" s="113" t="s">
        <v>899</v>
      </c>
      <c r="Q4" s="128"/>
      <c r="R4" s="113" t="s">
        <v>896</v>
      </c>
      <c r="S4" s="113" t="s">
        <v>891</v>
      </c>
      <c r="T4" s="128"/>
      <c r="U4" s="113" t="s">
        <v>892</v>
      </c>
      <c r="V4" s="128"/>
      <c r="W4" s="113" t="s">
        <v>893</v>
      </c>
      <c r="X4" s="151"/>
      <c r="Y4" s="113" t="s">
        <v>894</v>
      </c>
      <c r="Z4" s="113" t="s">
        <v>895</v>
      </c>
      <c r="AA4" s="113" t="s">
        <v>897</v>
      </c>
      <c r="AB4" s="113" t="s">
        <v>900</v>
      </c>
      <c r="AC4" s="113" t="s">
        <v>901</v>
      </c>
      <c r="AD4" s="115" t="s">
        <v>735</v>
      </c>
      <c r="AE4" s="115" t="s">
        <v>444</v>
      </c>
      <c r="AF4" s="115" t="s">
        <v>736</v>
      </c>
      <c r="AG4" s="115" t="s">
        <v>737</v>
      </c>
      <c r="AH4" s="113" t="s">
        <v>720</v>
      </c>
      <c r="AI4" s="113" t="s">
        <v>320</v>
      </c>
      <c r="AJ4" s="128"/>
      <c r="AK4" s="128"/>
    </row>
    <row r="5" spans="1:40" s="114" customFormat="1" ht="17.649999999999999" customHeight="1">
      <c r="A5" s="5">
        <v>1</v>
      </c>
      <c r="B5" t="s">
        <v>222</v>
      </c>
      <c r="C5"/>
      <c r="D5"/>
      <c r="E5"/>
      <c r="F5"/>
      <c r="G5"/>
      <c r="H5" s="124"/>
      <c r="I5" s="124"/>
      <c r="J5" s="124"/>
      <c r="K5" s="124"/>
      <c r="L5" s="124"/>
      <c r="M5" s="124"/>
      <c r="N5" s="124"/>
      <c r="O5" s="124"/>
      <c r="P5" s="124"/>
      <c r="Q5" s="137"/>
      <c r="R5" s="124"/>
      <c r="S5"/>
      <c r="T5" s="137"/>
      <c r="U5" s="124"/>
      <c r="V5" s="137"/>
      <c r="W5" s="124"/>
      <c r="X5" s="152"/>
      <c r="Y5" s="124"/>
      <c r="Z5" s="124"/>
      <c r="AA5" s="124"/>
      <c r="AB5" s="124"/>
      <c r="AC5" s="124"/>
      <c r="AD5" s="126"/>
      <c r="AE5" s="126"/>
      <c r="AF5" s="126"/>
      <c r="AG5" s="126"/>
      <c r="AH5" s="124"/>
      <c r="AI5" s="125"/>
      <c r="AJ5" s="137"/>
      <c r="AK5" s="137"/>
    </row>
    <row r="6" spans="1:40" s="114" customFormat="1" ht="17.649999999999999" customHeight="1">
      <c r="A6" s="5">
        <v>2</v>
      </c>
      <c r="B6" t="s">
        <v>223</v>
      </c>
      <c r="C6"/>
      <c r="D6"/>
      <c r="E6"/>
      <c r="F6"/>
      <c r="G6"/>
      <c r="H6" s="120"/>
      <c r="I6" s="120"/>
      <c r="J6" s="120"/>
      <c r="K6" s="120"/>
      <c r="L6" s="120"/>
      <c r="M6" s="120"/>
      <c r="N6" s="120"/>
      <c r="O6" s="120"/>
      <c r="P6" s="119"/>
      <c r="Q6" s="138"/>
      <c r="R6" s="120"/>
      <c r="S6"/>
      <c r="T6" s="138"/>
      <c r="U6" s="120"/>
      <c r="V6" s="138"/>
      <c r="W6" s="120"/>
      <c r="X6" s="153"/>
      <c r="Y6" s="120"/>
      <c r="Z6" s="120"/>
      <c r="AA6" s="120"/>
      <c r="AB6" s="120"/>
      <c r="AC6" s="120"/>
      <c r="AD6" s="122"/>
      <c r="AE6" s="122"/>
      <c r="AF6" s="122"/>
      <c r="AG6" s="122"/>
      <c r="AH6" s="120"/>
      <c r="AI6" s="121"/>
      <c r="AJ6" s="138"/>
      <c r="AK6" s="138"/>
    </row>
    <row r="7" spans="1:40" s="114" customFormat="1" ht="17.649999999999999" customHeight="1">
      <c r="A7" s="5">
        <v>3</v>
      </c>
      <c r="B7" t="s">
        <v>224</v>
      </c>
      <c r="C7"/>
      <c r="D7"/>
      <c r="E7"/>
      <c r="F7"/>
      <c r="G7"/>
      <c r="H7" s="124"/>
      <c r="I7" s="124"/>
      <c r="J7" s="124"/>
      <c r="K7" s="124"/>
      <c r="L7" s="124"/>
      <c r="M7" s="124"/>
      <c r="N7" s="124"/>
      <c r="O7" s="124"/>
      <c r="P7" s="124"/>
      <c r="Q7" s="137"/>
      <c r="R7" s="124"/>
      <c r="S7"/>
      <c r="T7" s="137"/>
      <c r="U7" s="124"/>
      <c r="V7" s="137"/>
      <c r="W7" s="124"/>
      <c r="X7" s="152"/>
      <c r="Y7" s="124"/>
      <c r="Z7" s="124"/>
      <c r="AA7" s="124"/>
      <c r="AB7" s="124"/>
      <c r="AC7" s="124"/>
      <c r="AD7" s="126"/>
      <c r="AE7" s="126"/>
      <c r="AF7" s="126"/>
      <c r="AG7" s="126"/>
      <c r="AH7" s="124"/>
      <c r="AI7" s="125"/>
      <c r="AJ7" s="137"/>
      <c r="AK7" s="137"/>
    </row>
    <row r="8" spans="1:40" s="114" customFormat="1" ht="17.649999999999999" customHeight="1">
      <c r="A8" s="5">
        <v>4</v>
      </c>
      <c r="B8" t="s">
        <v>225</v>
      </c>
      <c r="C8"/>
      <c r="D8"/>
      <c r="E8"/>
      <c r="F8"/>
      <c r="G8"/>
      <c r="H8" s="120"/>
      <c r="I8" s="120"/>
      <c r="J8" s="120"/>
      <c r="K8" s="120"/>
      <c r="L8" s="120"/>
      <c r="M8" s="120"/>
      <c r="N8" s="120"/>
      <c r="O8" s="120"/>
      <c r="P8" s="120"/>
      <c r="Q8" s="138"/>
      <c r="R8" s="120"/>
      <c r="S8"/>
      <c r="T8" s="138"/>
      <c r="U8" s="120"/>
      <c r="V8" s="138"/>
      <c r="W8" s="120"/>
      <c r="X8" s="153"/>
      <c r="Y8" s="120"/>
      <c r="Z8" s="120"/>
      <c r="AA8" s="120"/>
      <c r="AB8" s="120"/>
      <c r="AC8" s="120"/>
      <c r="AD8" s="122"/>
      <c r="AE8" s="122"/>
      <c r="AF8" s="122"/>
      <c r="AG8" s="122"/>
      <c r="AH8" s="120"/>
      <c r="AI8" s="121"/>
      <c r="AJ8" s="138"/>
      <c r="AK8" s="138"/>
    </row>
    <row r="9" spans="1:40" s="114" customFormat="1" ht="17.649999999999999" customHeight="1">
      <c r="A9" s="5">
        <v>5</v>
      </c>
      <c r="B9" t="s">
        <v>226</v>
      </c>
      <c r="C9"/>
      <c r="D9"/>
      <c r="E9"/>
      <c r="F9"/>
      <c r="G9"/>
      <c r="H9" s="124"/>
      <c r="I9" s="124"/>
      <c r="J9" s="124"/>
      <c r="K9" s="124"/>
      <c r="L9" s="124"/>
      <c r="M9" s="124"/>
      <c r="N9" s="124"/>
      <c r="O9" s="124"/>
      <c r="P9" s="124"/>
      <c r="Q9" s="137"/>
      <c r="R9" s="124"/>
      <c r="S9"/>
      <c r="T9" s="137"/>
      <c r="U9" s="124"/>
      <c r="V9" s="137"/>
      <c r="W9" s="124"/>
      <c r="X9" s="152"/>
      <c r="Y9" s="124"/>
      <c r="Z9" s="124"/>
      <c r="AA9" s="124"/>
      <c r="AB9" s="124"/>
      <c r="AC9" s="124"/>
      <c r="AD9" s="126"/>
      <c r="AE9" s="126"/>
      <c r="AF9" s="126"/>
      <c r="AG9" s="126"/>
      <c r="AH9" s="124"/>
      <c r="AI9" s="125"/>
      <c r="AJ9" s="137"/>
      <c r="AK9" s="137"/>
    </row>
    <row r="10" spans="1:40" s="114" customFormat="1" ht="17.649999999999999" customHeight="1">
      <c r="A10" s="5">
        <v>6</v>
      </c>
      <c r="B10" t="s">
        <v>227</v>
      </c>
      <c r="C10"/>
      <c r="D10"/>
      <c r="E10"/>
      <c r="F10"/>
      <c r="G10"/>
      <c r="H10" s="120"/>
      <c r="I10" s="120"/>
      <c r="J10" s="120"/>
      <c r="K10" s="120"/>
      <c r="L10" s="120"/>
      <c r="M10" s="120"/>
      <c r="N10" s="120"/>
      <c r="O10" s="120"/>
      <c r="P10" s="120"/>
      <c r="Q10" s="138"/>
      <c r="R10" s="120"/>
      <c r="S10"/>
      <c r="T10" s="138"/>
      <c r="U10" s="120"/>
      <c r="V10" s="138"/>
      <c r="W10" s="120"/>
      <c r="X10" s="153"/>
      <c r="Y10" s="120"/>
      <c r="Z10" s="120"/>
      <c r="AA10" s="120"/>
      <c r="AB10" s="120"/>
      <c r="AC10" s="120"/>
      <c r="AD10" s="122"/>
      <c r="AE10" s="122"/>
      <c r="AF10" s="122"/>
      <c r="AG10" s="122"/>
      <c r="AH10" s="120"/>
      <c r="AI10" s="121"/>
      <c r="AJ10" s="138"/>
      <c r="AK10" s="138"/>
    </row>
    <row r="11" spans="1:40" s="114" customFormat="1" ht="17.649999999999999" customHeight="1">
      <c r="A11" s="5">
        <v>7</v>
      </c>
      <c r="B11" t="s">
        <v>228</v>
      </c>
      <c r="C11"/>
      <c r="D11"/>
      <c r="E11"/>
      <c r="F11"/>
      <c r="G11"/>
      <c r="H11" s="124"/>
      <c r="I11" s="124"/>
      <c r="J11" s="124"/>
      <c r="K11" s="124"/>
      <c r="L11" s="124"/>
      <c r="M11" s="124"/>
      <c r="N11" s="124"/>
      <c r="O11" s="124"/>
      <c r="P11" s="124"/>
      <c r="Q11" s="137"/>
      <c r="R11" s="124"/>
      <c r="S11"/>
      <c r="T11" s="137"/>
      <c r="U11" s="124"/>
      <c r="V11" s="137"/>
      <c r="W11" s="124"/>
      <c r="X11" s="152"/>
      <c r="Y11" s="124"/>
      <c r="Z11" s="124"/>
      <c r="AA11" s="124"/>
      <c r="AB11" s="124"/>
      <c r="AC11" s="124"/>
      <c r="AD11" s="126"/>
      <c r="AE11" s="126"/>
      <c r="AF11" s="126"/>
      <c r="AG11" s="126"/>
      <c r="AH11" s="124"/>
      <c r="AI11" s="125"/>
      <c r="AJ11" s="137"/>
      <c r="AK11" s="137"/>
    </row>
    <row r="12" spans="1:40" s="114" customFormat="1" ht="17.649999999999999" customHeight="1">
      <c r="A12" s="5">
        <v>8</v>
      </c>
      <c r="B12" t="s">
        <v>229</v>
      </c>
      <c r="C12"/>
      <c r="D12"/>
      <c r="E12"/>
      <c r="F12"/>
      <c r="G12"/>
      <c r="H12" s="120"/>
      <c r="I12" s="120"/>
      <c r="J12" s="120"/>
      <c r="K12" s="120"/>
      <c r="L12" s="120"/>
      <c r="M12" s="120"/>
      <c r="N12" s="120"/>
      <c r="O12" s="120"/>
      <c r="P12" s="120"/>
      <c r="Q12" s="138"/>
      <c r="R12" s="120"/>
      <c r="S12"/>
      <c r="T12" s="138"/>
      <c r="U12" s="120"/>
      <c r="V12" s="138"/>
      <c r="W12" s="120"/>
      <c r="X12" s="153"/>
      <c r="Y12" s="120"/>
      <c r="Z12" s="120"/>
      <c r="AA12" s="120"/>
      <c r="AB12" s="120"/>
      <c r="AC12" s="120"/>
      <c r="AD12" s="122"/>
      <c r="AE12" s="122"/>
      <c r="AF12" s="122"/>
      <c r="AG12" s="122"/>
      <c r="AH12" s="120"/>
      <c r="AI12" s="121"/>
      <c r="AJ12" s="138"/>
      <c r="AK12" s="138"/>
    </row>
    <row r="13" spans="1:40" s="114" customFormat="1" ht="17.649999999999999" customHeight="1">
      <c r="A13" s="5">
        <v>9</v>
      </c>
      <c r="B13" t="s">
        <v>230</v>
      </c>
      <c r="C13"/>
      <c r="D13"/>
      <c r="E13"/>
      <c r="F13"/>
      <c r="G13"/>
      <c r="H13" s="124"/>
      <c r="I13" s="124"/>
      <c r="J13" s="124"/>
      <c r="K13" s="124"/>
      <c r="L13" s="124"/>
      <c r="M13" s="124"/>
      <c r="N13" s="124"/>
      <c r="O13" s="124"/>
      <c r="P13" s="124"/>
      <c r="Q13" s="137"/>
      <c r="R13" s="124"/>
      <c r="S13"/>
      <c r="T13" s="137"/>
      <c r="U13" s="124"/>
      <c r="V13" s="137"/>
      <c r="W13" s="124"/>
      <c r="X13" s="152"/>
      <c r="Y13" s="124"/>
      <c r="Z13" s="124"/>
      <c r="AA13" s="124"/>
      <c r="AB13" s="124"/>
      <c r="AC13" s="124"/>
      <c r="AD13" s="126"/>
      <c r="AE13" s="126"/>
      <c r="AF13" s="126"/>
      <c r="AG13" s="126"/>
      <c r="AH13" s="124"/>
      <c r="AI13" s="125"/>
      <c r="AJ13" s="137"/>
      <c r="AK13" s="137"/>
    </row>
    <row r="14" spans="1:40" s="114" customFormat="1" ht="17.649999999999999" customHeight="1">
      <c r="A14" s="5">
        <v>10</v>
      </c>
      <c r="B14" t="s">
        <v>231</v>
      </c>
      <c r="C14"/>
      <c r="D14"/>
      <c r="E14"/>
      <c r="F14"/>
      <c r="G14"/>
      <c r="H14" s="119"/>
      <c r="I14" s="120"/>
      <c r="J14" s="120"/>
      <c r="K14" s="120"/>
      <c r="L14" s="120"/>
      <c r="M14" s="120"/>
      <c r="N14" s="120"/>
      <c r="O14" s="120"/>
      <c r="P14" s="120"/>
      <c r="Q14" s="138"/>
      <c r="R14" s="120"/>
      <c r="S14"/>
      <c r="T14" s="138"/>
      <c r="U14" s="120"/>
      <c r="V14" s="138"/>
      <c r="W14" s="120"/>
      <c r="X14" s="153"/>
      <c r="Y14" s="120"/>
      <c r="Z14" s="120"/>
      <c r="AA14" s="120"/>
      <c r="AB14" s="120"/>
      <c r="AC14" s="120"/>
      <c r="AD14" s="122"/>
      <c r="AE14" s="122"/>
      <c r="AF14" s="122"/>
      <c r="AG14" s="122"/>
      <c r="AH14" s="120"/>
      <c r="AI14" s="121"/>
      <c r="AJ14" s="138"/>
      <c r="AK14" s="138"/>
    </row>
    <row r="15" spans="1:40" s="114" customFormat="1" ht="17.649999999999999" customHeight="1">
      <c r="A15" s="5">
        <v>11</v>
      </c>
      <c r="B15" t="s">
        <v>232</v>
      </c>
      <c r="C15"/>
      <c r="D15"/>
      <c r="E15"/>
      <c r="F15"/>
      <c r="G15"/>
      <c r="H15" s="124"/>
      <c r="I15" s="124"/>
      <c r="J15" s="124"/>
      <c r="K15" s="124"/>
      <c r="L15" s="124"/>
      <c r="M15" s="124"/>
      <c r="N15" s="124"/>
      <c r="O15" s="124"/>
      <c r="P15" s="124"/>
      <c r="Q15" s="137"/>
      <c r="R15" s="124"/>
      <c r="S15"/>
      <c r="T15" s="137"/>
      <c r="U15" s="123"/>
      <c r="V15" s="137"/>
      <c r="W15" s="124"/>
      <c r="X15" s="152"/>
      <c r="Y15" s="124"/>
      <c r="Z15" s="124"/>
      <c r="AA15" s="124"/>
      <c r="AB15" s="124"/>
      <c r="AC15" s="124"/>
      <c r="AD15" s="126"/>
      <c r="AE15" s="126"/>
      <c r="AF15" s="126"/>
      <c r="AG15" s="126"/>
      <c r="AH15" s="124"/>
      <c r="AI15" s="125"/>
      <c r="AJ15" s="137"/>
      <c r="AK15" s="137"/>
    </row>
    <row r="16" spans="1:40" s="114" customFormat="1" ht="17.649999999999999" customHeight="1">
      <c r="A16" s="5">
        <v>12</v>
      </c>
      <c r="B16" t="s">
        <v>233</v>
      </c>
      <c r="C16"/>
      <c r="D16"/>
      <c r="E16"/>
      <c r="F16"/>
      <c r="G16"/>
      <c r="H16" s="120"/>
      <c r="I16" s="120"/>
      <c r="J16" s="120"/>
      <c r="K16" s="120"/>
      <c r="L16" s="120"/>
      <c r="M16" s="120"/>
      <c r="N16" s="120"/>
      <c r="O16" s="120"/>
      <c r="P16" s="119"/>
      <c r="Q16" s="138"/>
      <c r="R16" s="120"/>
      <c r="S16"/>
      <c r="T16" s="138"/>
      <c r="U16" s="120"/>
      <c r="V16" s="138"/>
      <c r="W16" s="120"/>
      <c r="X16" s="153"/>
      <c r="Y16" s="120"/>
      <c r="Z16" s="120"/>
      <c r="AA16" s="120"/>
      <c r="AB16" s="119"/>
      <c r="AC16" s="120"/>
      <c r="AD16" s="122"/>
      <c r="AE16" s="122"/>
      <c r="AF16" s="122"/>
      <c r="AG16" s="122"/>
      <c r="AH16" s="120"/>
      <c r="AI16" s="121"/>
      <c r="AJ16" s="138"/>
      <c r="AK16" s="138"/>
    </row>
    <row r="17" spans="1:37" s="114" customFormat="1" ht="17.649999999999999" customHeight="1">
      <c r="A17" s="5">
        <v>13</v>
      </c>
      <c r="B17" t="s">
        <v>234</v>
      </c>
      <c r="C17"/>
      <c r="D17"/>
      <c r="E17"/>
      <c r="F17"/>
      <c r="G17"/>
      <c r="H17" s="124"/>
      <c r="I17" s="124"/>
      <c r="J17" s="124"/>
      <c r="K17" s="124"/>
      <c r="L17" s="124"/>
      <c r="M17" s="124"/>
      <c r="N17" s="124"/>
      <c r="O17" s="124"/>
      <c r="P17" s="124"/>
      <c r="Q17" s="137"/>
      <c r="R17" s="124"/>
      <c r="S17"/>
      <c r="T17" s="137"/>
      <c r="U17" s="124"/>
      <c r="V17" s="137"/>
      <c r="W17" s="124"/>
      <c r="X17" s="152"/>
      <c r="Y17" s="124"/>
      <c r="Z17" s="124"/>
      <c r="AA17" s="124"/>
      <c r="AB17" s="124"/>
      <c r="AC17" s="124"/>
      <c r="AD17" s="126"/>
      <c r="AE17" s="126"/>
      <c r="AF17" s="126"/>
      <c r="AG17" s="126"/>
      <c r="AH17" s="124"/>
      <c r="AI17" s="125"/>
      <c r="AJ17" s="137"/>
      <c r="AK17" s="137"/>
    </row>
    <row r="18" spans="1:37" s="114" customFormat="1" ht="17.649999999999999" customHeight="1">
      <c r="A18" s="5">
        <v>14</v>
      </c>
      <c r="B18" t="s">
        <v>235</v>
      </c>
      <c r="C18"/>
      <c r="D18"/>
      <c r="E18"/>
      <c r="F18"/>
      <c r="G18"/>
      <c r="H18" s="120"/>
      <c r="I18" s="120"/>
      <c r="J18" s="120"/>
      <c r="K18" s="120"/>
      <c r="L18" s="120"/>
      <c r="M18" s="120"/>
      <c r="N18" s="120"/>
      <c r="O18" s="120"/>
      <c r="P18" s="120"/>
      <c r="Q18" s="138"/>
      <c r="R18" s="120"/>
      <c r="S18"/>
      <c r="T18" s="138"/>
      <c r="U18" s="120"/>
      <c r="V18" s="138"/>
      <c r="W18" s="120"/>
      <c r="X18" s="153"/>
      <c r="Y18" s="120"/>
      <c r="Z18" s="120"/>
      <c r="AA18" s="120"/>
      <c r="AB18" s="120"/>
      <c r="AC18" s="120"/>
      <c r="AD18" s="122"/>
      <c r="AE18" s="122"/>
      <c r="AF18" s="122"/>
      <c r="AG18" s="122"/>
      <c r="AH18" s="120"/>
      <c r="AI18" s="121"/>
      <c r="AJ18" s="138"/>
      <c r="AK18" s="138"/>
    </row>
    <row r="19" spans="1:37" s="114" customFormat="1" ht="17.649999999999999" customHeight="1">
      <c r="A19" s="5">
        <v>15</v>
      </c>
      <c r="B19" t="s">
        <v>236</v>
      </c>
      <c r="C19"/>
      <c r="D19"/>
      <c r="E19"/>
      <c r="F19"/>
      <c r="G19"/>
      <c r="H19" s="124"/>
      <c r="I19" s="124"/>
      <c r="J19" s="124"/>
      <c r="K19" s="124"/>
      <c r="L19" s="124"/>
      <c r="M19" s="124"/>
      <c r="N19" s="124"/>
      <c r="O19" s="124"/>
      <c r="P19" s="124"/>
      <c r="Q19" s="137"/>
      <c r="R19" s="124"/>
      <c r="S19"/>
      <c r="T19" s="137"/>
      <c r="U19" s="124"/>
      <c r="V19" s="137"/>
      <c r="W19" s="124"/>
      <c r="X19" s="152"/>
      <c r="Y19" s="124"/>
      <c r="Z19" s="124"/>
      <c r="AA19" s="124"/>
      <c r="AB19" s="124"/>
      <c r="AC19" s="124"/>
      <c r="AD19" s="126"/>
      <c r="AE19" s="126"/>
      <c r="AF19" s="126"/>
      <c r="AG19" s="126"/>
      <c r="AH19" s="124"/>
      <c r="AI19" s="125"/>
      <c r="AJ19" s="137"/>
      <c r="AK19" s="137"/>
    </row>
    <row r="20" spans="1:37" s="114" customFormat="1" ht="17.649999999999999" customHeight="1">
      <c r="A20" s="5">
        <v>16</v>
      </c>
      <c r="B20" t="s">
        <v>237</v>
      </c>
      <c r="C20"/>
      <c r="D20"/>
      <c r="E20"/>
      <c r="F20"/>
      <c r="G20"/>
      <c r="H20" s="120"/>
      <c r="I20" s="120"/>
      <c r="J20" s="120"/>
      <c r="K20" s="120"/>
      <c r="L20" s="120"/>
      <c r="M20" s="120"/>
      <c r="N20" s="120"/>
      <c r="O20" s="120"/>
      <c r="P20" s="120"/>
      <c r="Q20" s="138"/>
      <c r="R20" s="120"/>
      <c r="S20"/>
      <c r="T20" s="138"/>
      <c r="U20" s="120"/>
      <c r="V20" s="138"/>
      <c r="W20" s="120"/>
      <c r="X20" s="153"/>
      <c r="Y20" s="120"/>
      <c r="Z20" s="120"/>
      <c r="AA20" s="120"/>
      <c r="AB20" s="120"/>
      <c r="AC20" s="120"/>
      <c r="AD20" s="122"/>
      <c r="AE20" s="122"/>
      <c r="AF20" s="122"/>
      <c r="AG20" s="122"/>
      <c r="AH20" s="120"/>
      <c r="AI20" s="121"/>
      <c r="AJ20" s="138"/>
      <c r="AK20" s="138"/>
    </row>
    <row r="21" spans="1:37" s="114" customFormat="1" ht="17.649999999999999" customHeight="1">
      <c r="A21" s="5">
        <v>17</v>
      </c>
      <c r="B21" t="s">
        <v>238</v>
      </c>
      <c r="C21"/>
      <c r="D21"/>
      <c r="E21"/>
      <c r="F21"/>
      <c r="G21"/>
      <c r="H21" s="124"/>
      <c r="I21" s="124"/>
      <c r="J21" s="124"/>
      <c r="K21" s="124"/>
      <c r="L21" s="124"/>
      <c r="M21" s="124"/>
      <c r="N21" s="124"/>
      <c r="O21" s="124"/>
      <c r="P21" s="124"/>
      <c r="Q21" s="137"/>
      <c r="R21" s="124"/>
      <c r="S21"/>
      <c r="T21" s="137"/>
      <c r="U21" s="124"/>
      <c r="V21" s="137"/>
      <c r="W21" s="124"/>
      <c r="X21" s="152"/>
      <c r="Y21" s="124"/>
      <c r="Z21" s="124"/>
      <c r="AA21" s="124"/>
      <c r="AB21" s="124"/>
      <c r="AC21" s="124"/>
      <c r="AD21" s="126"/>
      <c r="AE21" s="126"/>
      <c r="AF21" s="126"/>
      <c r="AG21" s="126"/>
      <c r="AH21" s="124"/>
      <c r="AI21" s="125"/>
      <c r="AJ21" s="137"/>
      <c r="AK21" s="137"/>
    </row>
    <row r="22" spans="1:37" s="114" customFormat="1" ht="17.649999999999999" customHeight="1">
      <c r="A22" s="5">
        <v>18</v>
      </c>
      <c r="B22" t="s">
        <v>239</v>
      </c>
      <c r="C22"/>
      <c r="D22"/>
      <c r="E22"/>
      <c r="F22"/>
      <c r="G22"/>
      <c r="H22" s="120"/>
      <c r="I22" s="120"/>
      <c r="J22" s="120"/>
      <c r="K22" s="120"/>
      <c r="L22" s="120"/>
      <c r="M22" s="120"/>
      <c r="N22" s="120"/>
      <c r="O22" s="120"/>
      <c r="P22" s="120"/>
      <c r="Q22" s="138"/>
      <c r="R22" s="120"/>
      <c r="S22"/>
      <c r="T22" s="138"/>
      <c r="U22" s="120"/>
      <c r="V22" s="138"/>
      <c r="W22" s="120"/>
      <c r="X22" s="153"/>
      <c r="Y22" s="120"/>
      <c r="Z22" s="120"/>
      <c r="AA22" s="120"/>
      <c r="AB22" s="120"/>
      <c r="AC22" s="120"/>
      <c r="AD22" s="122"/>
      <c r="AE22" s="122"/>
      <c r="AF22" s="122"/>
      <c r="AG22" s="122"/>
      <c r="AH22" s="120"/>
      <c r="AI22" s="121"/>
      <c r="AJ22" s="138"/>
      <c r="AK22" s="138"/>
    </row>
    <row r="23" spans="1:37" s="114" customFormat="1" ht="17.649999999999999" customHeight="1">
      <c r="A23" s="5">
        <v>19</v>
      </c>
      <c r="B23" t="s">
        <v>240</v>
      </c>
      <c r="C23"/>
      <c r="D23"/>
      <c r="E23"/>
      <c r="F23"/>
      <c r="G23"/>
      <c r="H23" s="124"/>
      <c r="I23" s="124"/>
      <c r="J23" s="124"/>
      <c r="K23" s="124"/>
      <c r="L23" s="124"/>
      <c r="M23" s="124"/>
      <c r="N23" s="124"/>
      <c r="O23" s="124"/>
      <c r="P23" s="124"/>
      <c r="Q23" s="137"/>
      <c r="R23" s="124"/>
      <c r="S23"/>
      <c r="T23" s="137"/>
      <c r="U23" s="124"/>
      <c r="V23" s="137"/>
      <c r="W23" s="124"/>
      <c r="X23" s="152"/>
      <c r="Y23" s="124"/>
      <c r="Z23" s="124"/>
      <c r="AA23" s="124"/>
      <c r="AB23" s="124"/>
      <c r="AC23" s="124"/>
      <c r="AD23" s="126"/>
      <c r="AE23" s="126"/>
      <c r="AF23" s="126"/>
      <c r="AG23" s="126"/>
      <c r="AH23" s="124"/>
      <c r="AI23" s="125"/>
      <c r="AJ23" s="137"/>
      <c r="AK23" s="137"/>
    </row>
    <row r="24" spans="1:37" s="114" customFormat="1" ht="17.649999999999999" customHeight="1">
      <c r="A24" s="5">
        <v>20</v>
      </c>
      <c r="B24" t="s">
        <v>241</v>
      </c>
      <c r="C24"/>
      <c r="D24"/>
      <c r="E24"/>
      <c r="F24"/>
      <c r="G24"/>
      <c r="H24" s="120"/>
      <c r="I24" s="120"/>
      <c r="J24" s="120"/>
      <c r="K24" s="120"/>
      <c r="L24" s="120"/>
      <c r="M24" s="120"/>
      <c r="N24" s="120"/>
      <c r="O24" s="120"/>
      <c r="P24" s="120"/>
      <c r="Q24" s="138"/>
      <c r="R24" s="120"/>
      <c r="S24"/>
      <c r="T24" s="138"/>
      <c r="U24" s="120"/>
      <c r="V24" s="138"/>
      <c r="W24" s="120"/>
      <c r="X24" s="153"/>
      <c r="Y24" s="120"/>
      <c r="Z24" s="120"/>
      <c r="AA24" s="120"/>
      <c r="AB24" s="120"/>
      <c r="AC24" s="120"/>
      <c r="AD24" s="122"/>
      <c r="AE24" s="122"/>
      <c r="AF24" s="122"/>
      <c r="AG24" s="122"/>
      <c r="AH24" s="120"/>
      <c r="AI24" s="121"/>
      <c r="AJ24" s="138"/>
      <c r="AK24" s="138"/>
    </row>
    <row r="25" spans="1:37" s="114" customFormat="1" ht="17.649999999999999" customHeight="1">
      <c r="A25" s="5">
        <v>21</v>
      </c>
      <c r="B25" t="s">
        <v>242</v>
      </c>
      <c r="C25"/>
      <c r="D25"/>
      <c r="E25"/>
      <c r="F25"/>
      <c r="G25"/>
      <c r="H25" s="124"/>
      <c r="I25" s="124"/>
      <c r="J25" s="124"/>
      <c r="K25" s="124"/>
      <c r="L25" s="124"/>
      <c r="M25" s="124"/>
      <c r="N25" s="124"/>
      <c r="O25" s="124"/>
      <c r="P25" s="123"/>
      <c r="Q25" s="137"/>
      <c r="R25" s="124"/>
      <c r="S25"/>
      <c r="T25" s="137"/>
      <c r="U25" s="124"/>
      <c r="V25" s="137"/>
      <c r="W25" s="124"/>
      <c r="X25" s="152"/>
      <c r="Y25" s="124"/>
      <c r="Z25" s="124"/>
      <c r="AA25" s="124"/>
      <c r="AB25" s="124"/>
      <c r="AC25" s="124"/>
      <c r="AD25" s="126"/>
      <c r="AE25" s="126"/>
      <c r="AF25" s="126"/>
      <c r="AG25" s="126"/>
      <c r="AH25" s="124"/>
      <c r="AI25" s="125"/>
      <c r="AJ25" s="137"/>
      <c r="AK25" s="137"/>
    </row>
    <row r="26" spans="1:37" s="114" customFormat="1" ht="17.649999999999999" customHeight="1">
      <c r="A26" s="5">
        <v>22</v>
      </c>
      <c r="B26" t="s">
        <v>243</v>
      </c>
      <c r="C26"/>
      <c r="D26"/>
      <c r="E26"/>
      <c r="F26"/>
      <c r="G26"/>
      <c r="H26" s="120"/>
      <c r="I26" s="120"/>
      <c r="J26" s="120"/>
      <c r="K26" s="120"/>
      <c r="L26" s="120"/>
      <c r="M26" s="120"/>
      <c r="N26" s="120"/>
      <c r="O26" s="120"/>
      <c r="P26" s="120"/>
      <c r="Q26" s="138"/>
      <c r="R26" s="120"/>
      <c r="S26"/>
      <c r="T26" s="138"/>
      <c r="U26" s="120"/>
      <c r="V26" s="138"/>
      <c r="W26" s="120"/>
      <c r="X26" s="153"/>
      <c r="Y26" s="120"/>
      <c r="Z26" s="120"/>
      <c r="AA26" s="120"/>
      <c r="AB26" s="120"/>
      <c r="AC26" s="120"/>
      <c r="AD26" s="122"/>
      <c r="AE26" s="122"/>
      <c r="AF26" s="122"/>
      <c r="AG26" s="122"/>
      <c r="AH26" s="120"/>
      <c r="AI26" s="121"/>
      <c r="AJ26" s="138"/>
      <c r="AK26" s="138"/>
    </row>
    <row r="27" spans="1:37" s="114" customFormat="1" ht="17.649999999999999" customHeight="1">
      <c r="A27" s="5">
        <v>23</v>
      </c>
      <c r="B27" t="s">
        <v>244</v>
      </c>
      <c r="C27"/>
      <c r="D27"/>
      <c r="E27"/>
      <c r="F27"/>
      <c r="G27"/>
      <c r="H27" s="124"/>
      <c r="I27" s="124"/>
      <c r="J27" s="124"/>
      <c r="K27" s="124"/>
      <c r="L27" s="124"/>
      <c r="M27" s="124"/>
      <c r="N27" s="124"/>
      <c r="O27" s="124"/>
      <c r="P27" s="123"/>
      <c r="Q27" s="137"/>
      <c r="R27" s="124"/>
      <c r="S27"/>
      <c r="T27" s="137"/>
      <c r="U27" s="123"/>
      <c r="V27" s="137"/>
      <c r="W27" s="124"/>
      <c r="X27" s="152"/>
      <c r="Y27" s="124"/>
      <c r="Z27" s="124"/>
      <c r="AA27" s="124"/>
      <c r="AB27" s="124"/>
      <c r="AC27" s="124"/>
      <c r="AD27" s="126"/>
      <c r="AE27" s="126"/>
      <c r="AF27" s="126"/>
      <c r="AG27" s="126"/>
      <c r="AH27" s="123"/>
      <c r="AI27" s="125"/>
      <c r="AJ27" s="137"/>
      <c r="AK27" s="137"/>
    </row>
    <row r="28" spans="1:37" s="114" customFormat="1" ht="17.649999999999999" customHeight="1">
      <c r="A28" s="5">
        <v>24</v>
      </c>
      <c r="B28" t="s">
        <v>245</v>
      </c>
      <c r="C28"/>
      <c r="D28"/>
      <c r="E28"/>
      <c r="F28"/>
      <c r="G28"/>
      <c r="H28" s="120"/>
      <c r="I28" s="120"/>
      <c r="J28" s="120"/>
      <c r="K28" s="120"/>
      <c r="L28" s="120"/>
      <c r="M28" s="120"/>
      <c r="N28" s="120"/>
      <c r="O28" s="120"/>
      <c r="P28" s="120"/>
      <c r="Q28" s="138"/>
      <c r="R28" s="120"/>
      <c r="S28"/>
      <c r="T28" s="138"/>
      <c r="U28" s="120"/>
      <c r="V28" s="138"/>
      <c r="W28" s="120"/>
      <c r="X28" s="153"/>
      <c r="Y28" s="120"/>
      <c r="Z28" s="120"/>
      <c r="AA28" s="120"/>
      <c r="AB28" s="120"/>
      <c r="AC28" s="120"/>
      <c r="AD28" s="122"/>
      <c r="AE28" s="122"/>
      <c r="AF28" s="122"/>
      <c r="AG28" s="122"/>
      <c r="AH28" s="120"/>
      <c r="AI28" s="121"/>
      <c r="AJ28" s="138"/>
      <c r="AK28" s="138"/>
    </row>
    <row r="29" spans="1:37" s="114" customFormat="1" ht="17.649999999999999" customHeight="1">
      <c r="A29" s="5">
        <v>25</v>
      </c>
      <c r="B29" t="s">
        <v>246</v>
      </c>
      <c r="C29"/>
      <c r="D29"/>
      <c r="E29"/>
      <c r="F29"/>
      <c r="G29"/>
      <c r="H29" s="119"/>
      <c r="I29" s="120"/>
      <c r="J29" s="120"/>
      <c r="K29" s="120"/>
      <c r="L29" s="120"/>
      <c r="M29" s="120"/>
      <c r="N29" s="120"/>
      <c r="O29" s="120"/>
      <c r="P29" s="120"/>
      <c r="Q29" s="138"/>
      <c r="R29" s="120"/>
      <c r="S29"/>
      <c r="T29" s="138"/>
      <c r="U29" s="120"/>
      <c r="V29" s="138"/>
      <c r="W29" s="120"/>
      <c r="X29" s="153"/>
      <c r="Y29" s="120"/>
      <c r="Z29" s="120"/>
      <c r="AA29" s="120"/>
      <c r="AB29" s="120"/>
      <c r="AC29" s="120"/>
      <c r="AD29" s="122"/>
      <c r="AE29" s="122"/>
      <c r="AF29" s="122"/>
      <c r="AG29" s="122"/>
      <c r="AH29" s="120"/>
      <c r="AI29" s="121"/>
      <c r="AJ29" s="138"/>
      <c r="AK29" s="138"/>
    </row>
    <row r="30" spans="1:37" s="114" customFormat="1" ht="17.649999999999999" customHeight="1">
      <c r="A30" s="5">
        <v>26</v>
      </c>
      <c r="B30" t="s">
        <v>247</v>
      </c>
      <c r="C30"/>
      <c r="D30"/>
      <c r="E30"/>
      <c r="F30"/>
      <c r="G30"/>
      <c r="H30" s="124"/>
      <c r="I30" s="124"/>
      <c r="J30" s="124"/>
      <c r="K30" s="124"/>
      <c r="L30" s="124"/>
      <c r="M30" s="124"/>
      <c r="N30" s="124"/>
      <c r="O30" s="124"/>
      <c r="P30" s="124"/>
      <c r="Q30" s="137"/>
      <c r="R30" s="124"/>
      <c r="S30"/>
      <c r="T30" s="137"/>
      <c r="U30" s="124"/>
      <c r="V30" s="137"/>
      <c r="W30" s="124"/>
      <c r="X30" s="152"/>
      <c r="Y30" s="124"/>
      <c r="Z30" s="124"/>
      <c r="AA30" s="124"/>
      <c r="AB30" s="124"/>
      <c r="AC30" s="124"/>
      <c r="AD30" s="126"/>
      <c r="AE30" s="126"/>
      <c r="AF30" s="126"/>
      <c r="AG30" s="126"/>
      <c r="AH30" s="124"/>
      <c r="AI30" s="125"/>
      <c r="AJ30" s="137"/>
      <c r="AK30" s="137"/>
    </row>
    <row r="31" spans="1:37" s="114" customFormat="1" ht="17.649999999999999" customHeight="1">
      <c r="A31" s="5">
        <v>27</v>
      </c>
      <c r="B31" t="s">
        <v>248</v>
      </c>
      <c r="C31" s="117" t="s">
        <v>750</v>
      </c>
      <c r="D31" s="118">
        <v>43433</v>
      </c>
      <c r="E31" s="117" t="s">
        <v>751</v>
      </c>
      <c r="F31" s="117" t="s">
        <v>752</v>
      </c>
      <c r="G31" s="119" t="s">
        <v>753</v>
      </c>
      <c r="H31" s="119" t="s">
        <v>885</v>
      </c>
      <c r="I31" s="120">
        <v>7.47</v>
      </c>
      <c r="J31" s="120">
        <v>7.6</v>
      </c>
      <c r="K31" s="120">
        <v>82.9</v>
      </c>
      <c r="L31" s="120">
        <v>43</v>
      </c>
      <c r="M31" s="120">
        <v>17.399999999999999</v>
      </c>
      <c r="N31" s="120">
        <v>1.9E-2</v>
      </c>
      <c r="O31" s="120">
        <v>6.3E-2</v>
      </c>
      <c r="P31" s="120">
        <v>2.3E-2</v>
      </c>
      <c r="Q31" s="145">
        <v>1.7000000000000001E-2</v>
      </c>
      <c r="R31" s="120">
        <v>1.25</v>
      </c>
      <c r="S31" s="120">
        <v>0.19</v>
      </c>
      <c r="T31" s="145">
        <v>0.45600000000000002</v>
      </c>
      <c r="U31" s="120">
        <v>0.48</v>
      </c>
      <c r="V31" s="145">
        <v>1.0030000000000001</v>
      </c>
      <c r="W31" s="120">
        <v>1.0999999999999999E-2</v>
      </c>
      <c r="X31" s="154">
        <v>8.9999999999999993E-3</v>
      </c>
      <c r="Y31" s="120">
        <v>0.49</v>
      </c>
      <c r="Z31" s="120">
        <v>1.07</v>
      </c>
      <c r="AA31" s="120">
        <v>3</v>
      </c>
      <c r="AB31" s="120">
        <v>20</v>
      </c>
      <c r="AC31" s="120">
        <v>1.9</v>
      </c>
      <c r="AD31" s="122">
        <f>VLOOKUP(C31,'[1]Isoptope results (Monash)'!$C$15:$G$63,2,FALSE)</f>
        <v>8.3786221425608993E-3</v>
      </c>
      <c r="AE31" s="122">
        <f>VLOOKUP(C31,'[1]Isoptope results (Monash)'!$C$15:$G$63,3,FALSE)</f>
        <v>4.8103242402018775</v>
      </c>
      <c r="AF31" s="122">
        <f>VLOOKUP(C31,'[1]Isoptope results (Monash)'!$C$15:$G$63,4,FALSE)</f>
        <v>6.2575431573687182E-2</v>
      </c>
      <c r="AG31" s="122">
        <f>VLOOKUP(C31,'[1]Isoptope results (Monash)'!$C$15:$G$63,5,FALSE)</f>
        <v>-26.093751147999001</v>
      </c>
      <c r="AH31" s="120">
        <v>2</v>
      </c>
      <c r="AI31" s="121" t="s">
        <v>754</v>
      </c>
      <c r="AJ31" s="145">
        <v>7.3294447470033663</v>
      </c>
      <c r="AK31" s="145">
        <v>53.066324908077135</v>
      </c>
    </row>
    <row r="32" spans="1:37" s="114" customFormat="1" ht="17.649999999999999" customHeight="1">
      <c r="A32" s="5">
        <v>28</v>
      </c>
      <c r="B32" t="s">
        <v>249</v>
      </c>
      <c r="C32"/>
      <c r="D32"/>
      <c r="E32"/>
      <c r="F32"/>
      <c r="G32"/>
      <c r="H32" s="124"/>
      <c r="I32" s="124"/>
      <c r="J32" s="124"/>
      <c r="K32" s="124"/>
      <c r="L32" s="124"/>
      <c r="M32" s="124"/>
      <c r="N32" s="124"/>
      <c r="O32" s="124"/>
      <c r="P32" s="124"/>
      <c r="Q32" s="143"/>
      <c r="R32" s="124"/>
      <c r="S32" s="124"/>
      <c r="T32" s="143"/>
      <c r="U32" s="124"/>
      <c r="V32" s="143"/>
      <c r="W32" s="124"/>
      <c r="X32" s="155"/>
      <c r="Y32" s="124"/>
      <c r="Z32" s="124"/>
      <c r="AA32" s="124"/>
      <c r="AB32" s="124"/>
      <c r="AC32" s="124"/>
      <c r="AD32" s="126"/>
      <c r="AE32" s="126"/>
      <c r="AF32" s="126"/>
      <c r="AG32" s="126"/>
      <c r="AH32" s="124"/>
      <c r="AI32" s="125"/>
      <c r="AJ32" s="143"/>
      <c r="AK32" s="143"/>
    </row>
    <row r="33" spans="1:37" s="114" customFormat="1" ht="17.649999999999999" customHeight="1">
      <c r="A33" s="5">
        <v>29</v>
      </c>
      <c r="B33" t="s">
        <v>250</v>
      </c>
      <c r="C33"/>
      <c r="D33"/>
      <c r="E33"/>
      <c r="F33"/>
      <c r="G33"/>
      <c r="H33" s="120"/>
      <c r="I33" s="120"/>
      <c r="J33" s="120"/>
      <c r="K33" s="120"/>
      <c r="L33" s="120"/>
      <c r="M33" s="120"/>
      <c r="N33" s="120"/>
      <c r="O33" s="120"/>
      <c r="P33" s="120"/>
      <c r="Q33" s="144"/>
      <c r="R33" s="120"/>
      <c r="S33" s="120"/>
      <c r="T33" s="144"/>
      <c r="U33" s="120"/>
      <c r="V33" s="144"/>
      <c r="W33" s="120"/>
      <c r="X33" s="156"/>
      <c r="Y33" s="120"/>
      <c r="Z33" s="120"/>
      <c r="AA33" s="120"/>
      <c r="AB33" s="120"/>
      <c r="AC33" s="120"/>
      <c r="AD33" s="122"/>
      <c r="AE33" s="122"/>
      <c r="AF33" s="122"/>
      <c r="AG33" s="122"/>
      <c r="AH33" s="120"/>
      <c r="AI33" s="121"/>
      <c r="AJ33" s="144"/>
      <c r="AK33" s="144"/>
    </row>
    <row r="34" spans="1:37" s="114" customFormat="1" ht="17.649999999999999" customHeight="1">
      <c r="A34" s="5">
        <v>30</v>
      </c>
      <c r="B34" t="s">
        <v>251</v>
      </c>
      <c r="C34"/>
      <c r="D34"/>
      <c r="E34"/>
      <c r="F34"/>
      <c r="G34"/>
      <c r="H34" s="124"/>
      <c r="I34" s="124"/>
      <c r="J34" s="124"/>
      <c r="K34" s="124"/>
      <c r="L34" s="124"/>
      <c r="M34" s="124"/>
      <c r="N34" s="124"/>
      <c r="O34" s="124"/>
      <c r="P34" s="124"/>
      <c r="Q34" s="143"/>
      <c r="R34" s="124"/>
      <c r="S34" s="124"/>
      <c r="T34" s="143"/>
      <c r="U34" s="124"/>
      <c r="V34" s="143"/>
      <c r="W34" s="124"/>
      <c r="X34" s="155"/>
      <c r="Y34" s="124"/>
      <c r="Z34" s="124"/>
      <c r="AA34" s="124"/>
      <c r="AB34" s="124"/>
      <c r="AC34" s="124"/>
      <c r="AD34" s="126"/>
      <c r="AE34" s="126"/>
      <c r="AF34" s="126"/>
      <c r="AG34" s="126"/>
      <c r="AH34" s="124"/>
      <c r="AI34" s="125"/>
      <c r="AJ34" s="143"/>
      <c r="AK34" s="143"/>
    </row>
    <row r="35" spans="1:37" s="114" customFormat="1" ht="17.649999999999999" customHeight="1">
      <c r="A35" s="5">
        <v>31</v>
      </c>
      <c r="B35" t="s">
        <v>252</v>
      </c>
      <c r="C35"/>
      <c r="D35"/>
      <c r="E35"/>
      <c r="F35"/>
      <c r="G35"/>
      <c r="H35" s="120"/>
      <c r="I35" s="120"/>
      <c r="J35" s="120"/>
      <c r="K35" s="120"/>
      <c r="L35" s="120"/>
      <c r="M35" s="120"/>
      <c r="N35" s="120"/>
      <c r="O35" s="120"/>
      <c r="P35" s="120"/>
      <c r="Q35" s="144"/>
      <c r="R35" s="120"/>
      <c r="S35" s="120"/>
      <c r="T35" s="144"/>
      <c r="U35" s="120"/>
      <c r="V35" s="144"/>
      <c r="W35" s="120"/>
      <c r="X35" s="156"/>
      <c r="Y35" s="120"/>
      <c r="Z35" s="120"/>
      <c r="AA35" s="120"/>
      <c r="AB35" s="120"/>
      <c r="AC35" s="120"/>
      <c r="AD35" s="122"/>
      <c r="AE35" s="122"/>
      <c r="AF35" s="122"/>
      <c r="AG35" s="122"/>
      <c r="AH35" s="120"/>
      <c r="AI35" s="121"/>
      <c r="AJ35" s="144"/>
      <c r="AK35" s="144"/>
    </row>
    <row r="36" spans="1:37" s="114" customFormat="1" ht="17.649999999999999" customHeight="1">
      <c r="A36" s="5">
        <v>32</v>
      </c>
      <c r="B36" t="s">
        <v>253</v>
      </c>
      <c r="C36"/>
      <c r="D36"/>
      <c r="E36"/>
      <c r="F36"/>
      <c r="G36"/>
      <c r="H36" s="124"/>
      <c r="I36" s="124"/>
      <c r="J36" s="124"/>
      <c r="K36" s="124"/>
      <c r="L36" s="124"/>
      <c r="M36" s="124"/>
      <c r="N36" s="124"/>
      <c r="O36" s="124"/>
      <c r="P36" s="124"/>
      <c r="Q36" s="143"/>
      <c r="R36" s="124"/>
      <c r="S36" s="124"/>
      <c r="T36" s="143"/>
      <c r="U36" s="124"/>
      <c r="V36" s="143"/>
      <c r="W36" s="124"/>
      <c r="X36" s="155"/>
      <c r="Y36" s="124"/>
      <c r="Z36" s="124"/>
      <c r="AA36" s="124"/>
      <c r="AB36" s="124"/>
      <c r="AC36" s="124"/>
      <c r="AD36" s="126"/>
      <c r="AE36" s="126"/>
      <c r="AF36" s="126"/>
      <c r="AG36" s="126"/>
      <c r="AH36" s="124"/>
      <c r="AI36" s="125"/>
      <c r="AJ36" s="143"/>
      <c r="AK36" s="143"/>
    </row>
    <row r="37" spans="1:37" s="114" customFormat="1" ht="17.649999999999999" customHeight="1">
      <c r="A37" s="5">
        <v>33</v>
      </c>
      <c r="B37" t="s">
        <v>254</v>
      </c>
      <c r="C37"/>
      <c r="D37"/>
      <c r="E37"/>
      <c r="F37"/>
      <c r="G37"/>
      <c r="H37" s="120"/>
      <c r="I37" s="120"/>
      <c r="J37" s="120"/>
      <c r="K37" s="120"/>
      <c r="L37" s="120"/>
      <c r="M37" s="120"/>
      <c r="N37" s="120"/>
      <c r="O37" s="120"/>
      <c r="P37" s="120"/>
      <c r="Q37" s="144"/>
      <c r="R37" s="120"/>
      <c r="S37" s="120"/>
      <c r="T37" s="144"/>
      <c r="U37" s="120"/>
      <c r="V37" s="144"/>
      <c r="W37" s="120"/>
      <c r="X37" s="156"/>
      <c r="Y37" s="120"/>
      <c r="Z37" s="120"/>
      <c r="AA37" s="120"/>
      <c r="AB37" s="120"/>
      <c r="AC37" s="119"/>
      <c r="AD37" s="122"/>
      <c r="AE37" s="122"/>
      <c r="AF37" s="122"/>
      <c r="AG37" s="122"/>
      <c r="AH37" s="120"/>
      <c r="AI37" s="121"/>
      <c r="AJ37" s="144"/>
      <c r="AK37" s="144"/>
    </row>
    <row r="38" spans="1:37" s="114" customFormat="1" ht="17.649999999999999" customHeight="1">
      <c r="A38" s="5">
        <v>34</v>
      </c>
      <c r="B38" t="s">
        <v>255</v>
      </c>
      <c r="C38"/>
      <c r="D38"/>
      <c r="E38"/>
      <c r="F38"/>
      <c r="G38"/>
      <c r="H38" s="124"/>
      <c r="I38" s="124"/>
      <c r="J38" s="124"/>
      <c r="K38" s="124"/>
      <c r="L38" s="124"/>
      <c r="M38" s="124"/>
      <c r="N38" s="124"/>
      <c r="O38" s="124"/>
      <c r="P38" s="124"/>
      <c r="Q38" s="143"/>
      <c r="R38" s="124"/>
      <c r="S38" s="124"/>
      <c r="T38" s="143"/>
      <c r="U38" s="124"/>
      <c r="V38" s="143"/>
      <c r="W38" s="124"/>
      <c r="X38" s="155"/>
      <c r="Y38" s="124"/>
      <c r="Z38" s="124"/>
      <c r="AA38" s="124"/>
      <c r="AB38" s="124"/>
      <c r="AC38" s="124"/>
      <c r="AD38" s="126"/>
      <c r="AE38" s="126"/>
      <c r="AF38" s="126"/>
      <c r="AG38" s="126"/>
      <c r="AH38" s="124"/>
      <c r="AI38" s="125"/>
      <c r="AJ38" s="143"/>
      <c r="AK38" s="143"/>
    </row>
    <row r="39" spans="1:37" s="114" customFormat="1" ht="17.649999999999999" customHeight="1">
      <c r="A39" s="5">
        <v>35</v>
      </c>
      <c r="B39" t="s">
        <v>430</v>
      </c>
      <c r="C39" s="117" t="s">
        <v>788</v>
      </c>
      <c r="D39" s="118">
        <v>43433</v>
      </c>
      <c r="E39" s="117" t="s">
        <v>422</v>
      </c>
      <c r="F39" s="117" t="s">
        <v>789</v>
      </c>
      <c r="G39" s="119" t="s">
        <v>790</v>
      </c>
      <c r="H39" s="119" t="s">
        <v>886</v>
      </c>
      <c r="I39" s="120">
        <v>7.74</v>
      </c>
      <c r="J39" s="120">
        <v>8.1999999999999993</v>
      </c>
      <c r="K39" s="120">
        <v>96.8</v>
      </c>
      <c r="L39" s="120">
        <v>31</v>
      </c>
      <c r="M39" s="120">
        <v>22.8</v>
      </c>
      <c r="N39" s="120">
        <v>1.0999999999999999E-2</v>
      </c>
      <c r="O39" s="120">
        <v>3.2000000000000001E-2</v>
      </c>
      <c r="P39" s="120">
        <v>6.0000000000000001E-3</v>
      </c>
      <c r="Q39" s="145" t="s">
        <v>908</v>
      </c>
      <c r="R39" s="120">
        <v>0.64</v>
      </c>
      <c r="S39" s="120">
        <v>0.03</v>
      </c>
      <c r="T39" s="145" t="s">
        <v>908</v>
      </c>
      <c r="U39" s="120">
        <v>0.22</v>
      </c>
      <c r="V39" s="145">
        <v>0.13600000000000001</v>
      </c>
      <c r="W39" s="120">
        <v>1E-3</v>
      </c>
      <c r="X39" s="154" t="s">
        <v>908</v>
      </c>
      <c r="Y39" s="120">
        <v>0.22</v>
      </c>
      <c r="Z39" s="120">
        <v>0.52</v>
      </c>
      <c r="AA39" s="120">
        <v>1.6</v>
      </c>
      <c r="AB39" s="120">
        <v>32</v>
      </c>
      <c r="AC39" s="120">
        <v>14</v>
      </c>
      <c r="AD39" s="122">
        <f>VLOOKUP(C39,'[1]Isoptope results (Monash)'!$C$15:$G$63,2,FALSE)</f>
        <v>1.3540272515780036E-2</v>
      </c>
      <c r="AE39" s="122">
        <f>VLOOKUP(C39,'[1]Isoptope results (Monash)'!$C$15:$G$63,3,FALSE)</f>
        <v>6.9421477301347085</v>
      </c>
      <c r="AF39" s="122">
        <f>VLOOKUP(C39,'[1]Isoptope results (Monash)'!$C$15:$G$63,4,FALSE)</f>
        <v>0.13813645348470002</v>
      </c>
      <c r="AG39" s="122">
        <f>VLOOKUP(C39,'[1]Isoptope results (Monash)'!$C$15:$G$63,5,FALSE)</f>
        <v>-27.900780833760376</v>
      </c>
      <c r="AH39" s="120">
        <v>0</v>
      </c>
      <c r="AI39" s="121" t="s">
        <v>791</v>
      </c>
      <c r="AJ39" s="145">
        <v>11.002037199062231</v>
      </c>
      <c r="AK39" s="145">
        <v>12.901943011855529</v>
      </c>
    </row>
    <row r="40" spans="1:37" s="114" customFormat="1" ht="17.649999999999999" customHeight="1">
      <c r="A40" s="5">
        <v>36</v>
      </c>
      <c r="B40" t="s">
        <v>256</v>
      </c>
      <c r="C40"/>
      <c r="D40"/>
      <c r="E40"/>
      <c r="F40"/>
      <c r="G40"/>
      <c r="H40" s="124"/>
      <c r="I40" s="124"/>
      <c r="J40" s="124"/>
      <c r="K40" s="124"/>
      <c r="L40" s="124"/>
      <c r="M40" s="124"/>
      <c r="N40" s="124"/>
      <c r="O40" s="124"/>
      <c r="P40" s="124"/>
      <c r="Q40" s="143"/>
      <c r="R40" s="124"/>
      <c r="S40" s="124"/>
      <c r="T40" s="143"/>
      <c r="U40" s="124"/>
      <c r="V40" s="143"/>
      <c r="W40" s="124"/>
      <c r="X40" s="155"/>
      <c r="Y40" s="124"/>
      <c r="Z40" s="124"/>
      <c r="AA40" s="124"/>
      <c r="AB40" s="124"/>
      <c r="AC40" s="124"/>
      <c r="AD40" s="126"/>
      <c r="AE40" s="126"/>
      <c r="AF40" s="126"/>
      <c r="AG40" s="126"/>
      <c r="AH40" s="124"/>
      <c r="AI40" s="125"/>
      <c r="AJ40" s="143"/>
      <c r="AK40" s="143"/>
    </row>
    <row r="41" spans="1:37" s="114" customFormat="1" ht="17.649999999999999" customHeight="1">
      <c r="A41" s="5">
        <v>37</v>
      </c>
      <c r="B41" t="s">
        <v>257</v>
      </c>
      <c r="C41"/>
      <c r="D41"/>
      <c r="E41"/>
      <c r="F41"/>
      <c r="G41"/>
      <c r="H41" s="120"/>
      <c r="I41" s="120"/>
      <c r="J41" s="120"/>
      <c r="K41" s="120"/>
      <c r="L41" s="120"/>
      <c r="M41" s="120"/>
      <c r="N41" s="120"/>
      <c r="O41" s="120"/>
      <c r="P41" s="120"/>
      <c r="Q41" s="144"/>
      <c r="R41" s="120"/>
      <c r="S41" s="120"/>
      <c r="T41" s="144"/>
      <c r="U41" s="120"/>
      <c r="V41" s="144"/>
      <c r="W41" s="120"/>
      <c r="X41" s="156"/>
      <c r="Y41" s="120"/>
      <c r="Z41" s="120"/>
      <c r="AA41" s="120"/>
      <c r="AB41" s="120"/>
      <c r="AC41" s="120"/>
      <c r="AD41" s="122"/>
      <c r="AE41" s="122"/>
      <c r="AF41" s="122"/>
      <c r="AG41" s="122"/>
      <c r="AH41" s="120"/>
      <c r="AI41" s="121"/>
      <c r="AJ41" s="144"/>
      <c r="AK41" s="144"/>
    </row>
    <row r="42" spans="1:37" s="114" customFormat="1" ht="17.649999999999999" customHeight="1">
      <c r="A42" s="5">
        <v>38</v>
      </c>
      <c r="B42" t="s">
        <v>258</v>
      </c>
      <c r="C42"/>
      <c r="D42"/>
      <c r="E42"/>
      <c r="F42"/>
      <c r="G42"/>
      <c r="H42" s="124"/>
      <c r="I42" s="124"/>
      <c r="J42" s="124"/>
      <c r="K42" s="124"/>
      <c r="L42" s="124"/>
      <c r="M42" s="124"/>
      <c r="N42" s="124"/>
      <c r="O42" s="124"/>
      <c r="P42" s="124"/>
      <c r="Q42" s="143"/>
      <c r="R42" s="124"/>
      <c r="S42" s="124"/>
      <c r="T42" s="143"/>
      <c r="U42" s="124"/>
      <c r="V42" s="143"/>
      <c r="W42" s="124"/>
      <c r="X42" s="155"/>
      <c r="Y42" s="124"/>
      <c r="Z42" s="124"/>
      <c r="AA42" s="124"/>
      <c r="AB42" s="124"/>
      <c r="AC42" s="124"/>
      <c r="AD42" s="126"/>
      <c r="AE42" s="126"/>
      <c r="AF42" s="126"/>
      <c r="AG42" s="126"/>
      <c r="AH42" s="124"/>
      <c r="AI42" s="125"/>
      <c r="AJ42" s="143"/>
      <c r="AK42" s="143"/>
    </row>
    <row r="43" spans="1:37" s="114" customFormat="1" ht="17.649999999999999" customHeight="1">
      <c r="A43" s="5">
        <v>39</v>
      </c>
      <c r="B43" t="s">
        <v>259</v>
      </c>
      <c r="C43"/>
      <c r="D43"/>
      <c r="E43"/>
      <c r="F43"/>
      <c r="G43"/>
      <c r="H43" s="120"/>
      <c r="I43" s="120"/>
      <c r="J43" s="120"/>
      <c r="K43" s="120"/>
      <c r="L43" s="120"/>
      <c r="M43" s="120"/>
      <c r="N43" s="120"/>
      <c r="O43" s="120"/>
      <c r="P43" s="120"/>
      <c r="Q43" s="144"/>
      <c r="R43" s="120"/>
      <c r="S43" s="119"/>
      <c r="T43" s="144"/>
      <c r="U43" s="120"/>
      <c r="V43" s="144"/>
      <c r="W43" s="120"/>
      <c r="X43" s="156"/>
      <c r="Y43" s="120"/>
      <c r="Z43" s="120"/>
      <c r="AA43" s="120"/>
      <c r="AB43" s="120"/>
      <c r="AC43" s="120"/>
      <c r="AD43" s="122"/>
      <c r="AE43" s="122"/>
      <c r="AF43" s="122"/>
      <c r="AG43" s="122"/>
      <c r="AH43" s="120"/>
      <c r="AI43" s="121"/>
      <c r="AJ43" s="144"/>
      <c r="AK43" s="144"/>
    </row>
    <row r="44" spans="1:37" s="114" customFormat="1" ht="17.649999999999999" customHeight="1">
      <c r="A44" s="5">
        <v>40</v>
      </c>
      <c r="B44" t="s">
        <v>260</v>
      </c>
      <c r="C44"/>
      <c r="D44"/>
      <c r="E44"/>
      <c r="F44"/>
      <c r="G44"/>
      <c r="H44" s="124"/>
      <c r="I44" s="124"/>
      <c r="J44" s="124"/>
      <c r="K44" s="124"/>
      <c r="L44" s="124"/>
      <c r="M44" s="124"/>
      <c r="N44" s="124"/>
      <c r="O44" s="124"/>
      <c r="P44" s="124"/>
      <c r="Q44" s="143"/>
      <c r="R44" s="124"/>
      <c r="S44" s="124"/>
      <c r="T44" s="143"/>
      <c r="U44" s="124"/>
      <c r="V44" s="143"/>
      <c r="W44" s="124"/>
      <c r="X44" s="155"/>
      <c r="Y44" s="124"/>
      <c r="Z44" s="124"/>
      <c r="AA44" s="124"/>
      <c r="AB44" s="124"/>
      <c r="AC44" s="124"/>
      <c r="AD44" s="126"/>
      <c r="AE44" s="126"/>
      <c r="AF44" s="126"/>
      <c r="AG44" s="126"/>
      <c r="AH44" s="124"/>
      <c r="AI44" s="125"/>
      <c r="AJ44" s="143"/>
      <c r="AK44" s="143"/>
    </row>
    <row r="45" spans="1:37" s="114" customFormat="1" ht="17.649999999999999" customHeight="1">
      <c r="A45" s="11">
        <v>41</v>
      </c>
      <c r="B45" s="12" t="s">
        <v>27</v>
      </c>
      <c r="C45" s="117" t="s">
        <v>792</v>
      </c>
      <c r="D45" s="118">
        <v>43433</v>
      </c>
      <c r="E45" s="117" t="s">
        <v>28</v>
      </c>
      <c r="F45" s="117" t="s">
        <v>29</v>
      </c>
      <c r="G45" s="123" t="s">
        <v>790</v>
      </c>
      <c r="H45" s="124">
        <v>408</v>
      </c>
      <c r="I45" s="124">
        <v>9.3699999999999992</v>
      </c>
      <c r="J45" s="124">
        <v>9.5</v>
      </c>
      <c r="K45" s="124">
        <v>112</v>
      </c>
      <c r="L45" s="124">
        <v>22</v>
      </c>
      <c r="M45" s="124">
        <v>23.1</v>
      </c>
      <c r="N45" s="124">
        <v>8.0000000000000002E-3</v>
      </c>
      <c r="O45" s="124">
        <v>7.6999999999999999E-2</v>
      </c>
      <c r="P45" s="124">
        <v>2E-3</v>
      </c>
      <c r="Q45" s="145" t="s">
        <v>908</v>
      </c>
      <c r="R45" s="124">
        <v>1.23</v>
      </c>
      <c r="S45" s="123" t="s">
        <v>30</v>
      </c>
      <c r="T45" s="145" t="s">
        <v>908</v>
      </c>
      <c r="U45" s="123" t="s">
        <v>30</v>
      </c>
      <c r="V45" s="145">
        <v>7.0000000000000001E-3</v>
      </c>
      <c r="W45" s="124">
        <v>3.0000000000000001E-3</v>
      </c>
      <c r="X45" s="154" t="s">
        <v>908</v>
      </c>
      <c r="Y45" s="124">
        <v>0.01</v>
      </c>
      <c r="Z45" s="124">
        <v>0.39</v>
      </c>
      <c r="AA45" s="124">
        <v>1</v>
      </c>
      <c r="AB45" s="124">
        <v>36</v>
      </c>
      <c r="AC45" s="124">
        <v>66.900000000000006</v>
      </c>
      <c r="AD45" s="126">
        <f>VLOOKUP(C45,'[1]Isoptope results (Monash)'!$C$15:$G$63,2,FALSE)</f>
        <v>3.2423666061936827E-2</v>
      </c>
      <c r="AE45" s="126">
        <f>VLOOKUP(C45,'[1]Isoptope results (Monash)'!$C$15:$G$63,3,FALSE)</f>
        <v>12.481032487943372</v>
      </c>
      <c r="AF45" s="126">
        <f>VLOOKUP(C45,'[1]Isoptope results (Monash)'!$C$15:$G$63,4,FALSE)</f>
        <v>0.1890909137102543</v>
      </c>
      <c r="AG45" s="126">
        <f>VLOOKUP(C45,'[1]Isoptope results (Monash)'!$C$15:$G$63,5,FALSE)</f>
        <v>-27.022991921938022</v>
      </c>
      <c r="AH45" s="124">
        <v>0</v>
      </c>
      <c r="AI45" s="125" t="s">
        <v>791</v>
      </c>
      <c r="AJ45" s="145" t="s">
        <v>917</v>
      </c>
      <c r="AK45" s="145" t="s">
        <v>917</v>
      </c>
    </row>
    <row r="46" spans="1:37" s="114" customFormat="1" ht="17.649999999999999" customHeight="1">
      <c r="A46" s="73">
        <v>59</v>
      </c>
      <c r="B46" s="72" t="s">
        <v>82</v>
      </c>
      <c r="C46" s="117" t="s">
        <v>793</v>
      </c>
      <c r="D46" s="118">
        <v>43433</v>
      </c>
      <c r="E46" s="117" t="s">
        <v>794</v>
      </c>
      <c r="F46" s="117" t="s">
        <v>795</v>
      </c>
      <c r="G46" s="119" t="s">
        <v>796</v>
      </c>
      <c r="H46" s="120">
        <v>1009</v>
      </c>
      <c r="I46" s="120">
        <v>7</v>
      </c>
      <c r="J46" s="120">
        <v>8.1</v>
      </c>
      <c r="K46" s="120">
        <v>89.1</v>
      </c>
      <c r="L46" s="120">
        <v>3</v>
      </c>
      <c r="M46" s="120">
        <v>20.100000000000001</v>
      </c>
      <c r="N46" s="120">
        <v>2E-3</v>
      </c>
      <c r="O46" s="120">
        <v>6.0000000000000001E-3</v>
      </c>
      <c r="P46" s="119" t="s">
        <v>76</v>
      </c>
      <c r="Q46" s="145" t="s">
        <v>908</v>
      </c>
      <c r="R46" s="120">
        <v>0.18</v>
      </c>
      <c r="S46" s="120">
        <v>0.01</v>
      </c>
      <c r="T46" s="145" t="s">
        <v>908</v>
      </c>
      <c r="U46" s="120">
        <v>0.03</v>
      </c>
      <c r="V46" s="145">
        <v>1.8000000000000002E-2</v>
      </c>
      <c r="W46" s="120">
        <v>2E-3</v>
      </c>
      <c r="X46" s="154">
        <v>6.0000000000000001E-3</v>
      </c>
      <c r="Y46" s="120">
        <v>0.03</v>
      </c>
      <c r="Z46" s="120">
        <v>0.15</v>
      </c>
      <c r="AA46" s="120">
        <v>3.3</v>
      </c>
      <c r="AB46" s="119" t="s">
        <v>797</v>
      </c>
      <c r="AC46" s="120">
        <v>1.3</v>
      </c>
      <c r="AD46" s="122">
        <f>VLOOKUP(C46,'[1]Isoptope results (Monash)'!$C$15:$G$63,2,FALSE)</f>
        <v>7.084320242901068E-3</v>
      </c>
      <c r="AE46" s="122">
        <f>VLOOKUP(C46,'[1]Isoptope results (Monash)'!$C$15:$G$63,3,FALSE)</f>
        <v>2.3020856809651757</v>
      </c>
      <c r="AF46" s="122">
        <f>VLOOKUP(C46,'[1]Isoptope results (Monash)'!$C$15:$G$63,4,FALSE)</f>
        <v>4.8654423664380247E-2</v>
      </c>
      <c r="AG46" s="122">
        <f>VLOOKUP(C46,'[1]Isoptope results (Monash)'!$C$15:$G$63,5,FALSE)</f>
        <v>-29.332791043539146</v>
      </c>
      <c r="AH46" s="120">
        <v>0</v>
      </c>
      <c r="AI46" s="121" t="s">
        <v>798</v>
      </c>
      <c r="AJ46" s="145" t="s">
        <v>917</v>
      </c>
      <c r="AK46" s="145" t="s">
        <v>917</v>
      </c>
    </row>
    <row r="47" spans="1:37" s="114" customFormat="1" ht="17.649999999999999" customHeight="1">
      <c r="A47" s="73">
        <v>60</v>
      </c>
      <c r="B47" s="72" t="s">
        <v>84</v>
      </c>
      <c r="C47"/>
      <c r="D47"/>
      <c r="E47"/>
      <c r="F47"/>
      <c r="G47"/>
      <c r="H47" s="120"/>
      <c r="I47" s="120"/>
      <c r="J47" s="120"/>
      <c r="K47" s="120"/>
      <c r="L47" s="120"/>
      <c r="M47" s="120"/>
      <c r="N47" s="120"/>
      <c r="O47" s="120"/>
      <c r="P47" s="120"/>
      <c r="Q47" s="144"/>
      <c r="R47" s="120"/>
      <c r="S47" s="120"/>
      <c r="T47" s="144"/>
      <c r="U47" s="120"/>
      <c r="V47" s="144"/>
      <c r="W47" s="120"/>
      <c r="X47" s="156"/>
      <c r="Y47" s="120"/>
      <c r="Z47" s="120"/>
      <c r="AA47" s="120"/>
      <c r="AB47" s="120"/>
      <c r="AC47" s="120"/>
      <c r="AD47" s="122"/>
      <c r="AE47" s="122"/>
      <c r="AF47" s="122"/>
      <c r="AG47" s="122"/>
      <c r="AH47" s="120"/>
      <c r="AI47" s="121"/>
      <c r="AJ47" s="144"/>
      <c r="AK47" s="144"/>
    </row>
    <row r="48" spans="1:37" s="114" customFormat="1" ht="17.649999999999999" customHeight="1">
      <c r="A48" s="11">
        <v>42</v>
      </c>
      <c r="B48" s="12" t="s">
        <v>32</v>
      </c>
      <c r="C48"/>
      <c r="D48"/>
      <c r="E48"/>
      <c r="F48"/>
      <c r="G48"/>
      <c r="H48" s="124"/>
      <c r="I48" s="124"/>
      <c r="J48" s="124"/>
      <c r="K48" s="124"/>
      <c r="L48" s="123"/>
      <c r="M48" s="124"/>
      <c r="N48" s="124"/>
      <c r="O48" s="124"/>
      <c r="P48" s="124"/>
      <c r="Q48" s="143"/>
      <c r="R48" s="124"/>
      <c r="S48" s="124"/>
      <c r="T48" s="143"/>
      <c r="U48" s="124"/>
      <c r="V48" s="143"/>
      <c r="W48" s="124"/>
      <c r="X48" s="155"/>
      <c r="Y48" s="124"/>
      <c r="Z48" s="124"/>
      <c r="AA48" s="124"/>
      <c r="AB48" s="124"/>
      <c r="AC48" s="124"/>
      <c r="AD48" s="126"/>
      <c r="AE48" s="126"/>
      <c r="AF48" s="126"/>
      <c r="AG48" s="126"/>
      <c r="AH48" s="124"/>
      <c r="AI48" s="125"/>
      <c r="AJ48" s="143"/>
      <c r="AK48" s="143"/>
    </row>
    <row r="49" spans="1:37" s="114" customFormat="1" ht="17.649999999999999" customHeight="1">
      <c r="A49" s="3">
        <v>43</v>
      </c>
      <c r="B49" s="1" t="s">
        <v>34</v>
      </c>
      <c r="C49"/>
      <c r="D49"/>
      <c r="E49"/>
      <c r="F49"/>
      <c r="G49"/>
      <c r="H49" s="124"/>
      <c r="I49" s="124"/>
      <c r="J49" s="124"/>
      <c r="K49" s="124"/>
      <c r="L49" s="124"/>
      <c r="M49" s="124"/>
      <c r="N49" s="124"/>
      <c r="O49" s="124"/>
      <c r="P49" s="123"/>
      <c r="Q49" s="143"/>
      <c r="R49" s="124"/>
      <c r="S49" s="124"/>
      <c r="T49" s="143"/>
      <c r="U49" s="124"/>
      <c r="V49" s="143"/>
      <c r="W49" s="124"/>
      <c r="X49" s="155"/>
      <c r="Y49" s="124"/>
      <c r="Z49" s="124"/>
      <c r="AA49" s="124"/>
      <c r="AB49" s="124"/>
      <c r="AC49" s="124"/>
      <c r="AD49" s="126"/>
      <c r="AE49" s="126"/>
      <c r="AF49" s="126"/>
      <c r="AG49" s="126"/>
      <c r="AH49" s="124"/>
      <c r="AI49" s="125"/>
      <c r="AJ49" s="143"/>
      <c r="AK49" s="143"/>
    </row>
    <row r="50" spans="1:37" s="114" customFormat="1" ht="28.75" customHeight="1">
      <c r="A50" s="3">
        <v>44</v>
      </c>
      <c r="B50" s="1" t="s">
        <v>434</v>
      </c>
      <c r="C50" s="117" t="s">
        <v>799</v>
      </c>
      <c r="D50" s="118">
        <v>43433</v>
      </c>
      <c r="E50" s="117" t="s">
        <v>37</v>
      </c>
      <c r="F50" s="117" t="s">
        <v>38</v>
      </c>
      <c r="G50" s="123" t="s">
        <v>796</v>
      </c>
      <c r="H50" s="124">
        <v>463</v>
      </c>
      <c r="I50" s="124">
        <v>7.87</v>
      </c>
      <c r="J50" s="124">
        <v>8.6999999999999993</v>
      </c>
      <c r="K50" s="124">
        <v>100</v>
      </c>
      <c r="L50" s="124">
        <v>39</v>
      </c>
      <c r="M50" s="124">
        <v>22.5</v>
      </c>
      <c r="N50" s="124">
        <v>1.0999999999999999E-2</v>
      </c>
      <c r="O50" s="124">
        <v>9.2999999999999999E-2</v>
      </c>
      <c r="P50" s="124">
        <v>4.0000000000000001E-3</v>
      </c>
      <c r="Q50" s="145" t="s">
        <v>908</v>
      </c>
      <c r="R50" s="124">
        <v>1.18</v>
      </c>
      <c r="S50" s="124">
        <v>0.02</v>
      </c>
      <c r="T50" s="145">
        <v>1.2E-2</v>
      </c>
      <c r="U50" s="124">
        <v>0.38</v>
      </c>
      <c r="V50" s="145">
        <v>0.35199999999999998</v>
      </c>
      <c r="W50" s="124">
        <v>5.0000000000000001E-3</v>
      </c>
      <c r="X50" s="154">
        <v>7.0000000000000001E-3</v>
      </c>
      <c r="Y50" s="124">
        <v>0.39</v>
      </c>
      <c r="Z50" s="124">
        <v>0.78</v>
      </c>
      <c r="AA50" s="124">
        <v>1.1000000000000001</v>
      </c>
      <c r="AB50" s="124">
        <v>40</v>
      </c>
      <c r="AC50" s="124">
        <v>44.2</v>
      </c>
      <c r="AD50" s="126">
        <f>VLOOKUP(C50,'[1]Isoptope results (Monash)'!$C$15:$G$63,2,FALSE)</f>
        <v>2.0429313839189677E-2</v>
      </c>
      <c r="AE50" s="126">
        <f>VLOOKUP(C50,'[1]Isoptope results (Monash)'!$C$15:$G$63,3,FALSE)</f>
        <v>11.370055306149835</v>
      </c>
      <c r="AF50" s="126">
        <f>VLOOKUP(C50,'[1]Isoptope results (Monash)'!$C$15:$G$63,4,FALSE)</f>
        <v>0.14568534637211186</v>
      </c>
      <c r="AG50" s="126">
        <f>VLOOKUP(C50,'[1]Isoptope results (Monash)'!$C$15:$G$63,5,FALSE)</f>
        <v>-31.023577800657367</v>
      </c>
      <c r="AH50" s="124">
        <v>0</v>
      </c>
      <c r="AI50" s="125" t="s">
        <v>791</v>
      </c>
      <c r="AJ50" s="145">
        <v>16.364061577019527</v>
      </c>
      <c r="AK50" s="145">
        <v>18.310534616743851</v>
      </c>
    </row>
    <row r="51" spans="1:37">
      <c r="A51" s="3">
        <v>45</v>
      </c>
      <c r="B51" s="1" t="s">
        <v>40</v>
      </c>
      <c r="Q51" s="146"/>
      <c r="T51" s="146"/>
      <c r="V51" s="146"/>
      <c r="X51" s="157"/>
      <c r="AJ51" s="146"/>
      <c r="AK51" s="146"/>
    </row>
    <row r="52" spans="1:37">
      <c r="A52" s="3">
        <v>46</v>
      </c>
      <c r="B52" s="1" t="s">
        <v>42</v>
      </c>
      <c r="E52"/>
      <c r="F52"/>
      <c r="Q52" s="147"/>
      <c r="T52" s="147"/>
      <c r="V52" s="147"/>
      <c r="X52" s="158"/>
      <c r="AH52" s="32"/>
      <c r="AI52" s="51"/>
      <c r="AJ52" s="147"/>
      <c r="AK52" s="147"/>
    </row>
    <row r="53" spans="1:37">
      <c r="A53" s="3">
        <v>47</v>
      </c>
      <c r="B53" s="1" t="s">
        <v>44</v>
      </c>
      <c r="E53"/>
      <c r="F53"/>
      <c r="Q53" s="147"/>
      <c r="T53" s="147"/>
      <c r="V53" s="147"/>
      <c r="X53" s="158"/>
      <c r="AH53" s="32"/>
      <c r="AI53" s="51"/>
      <c r="AJ53" s="147"/>
      <c r="AK53" s="147"/>
    </row>
    <row r="54" spans="1:37">
      <c r="A54" s="3">
        <v>48</v>
      </c>
      <c r="B54" s="1" t="s">
        <v>437</v>
      </c>
      <c r="C54" s="117" t="s">
        <v>800</v>
      </c>
      <c r="D54" s="118">
        <v>43433</v>
      </c>
      <c r="E54" s="117" t="s">
        <v>47</v>
      </c>
      <c r="F54" s="117" t="s">
        <v>801</v>
      </c>
      <c r="G54" s="119" t="s">
        <v>753</v>
      </c>
      <c r="H54" s="120">
        <v>305</v>
      </c>
      <c r="I54" s="120">
        <v>7.33</v>
      </c>
      <c r="J54" s="120">
        <v>7.3</v>
      </c>
      <c r="K54" s="120">
        <v>84.4</v>
      </c>
      <c r="L54" s="120">
        <v>160</v>
      </c>
      <c r="M54" s="120">
        <v>20.2</v>
      </c>
      <c r="N54" s="120">
        <v>3.5000000000000003E-2</v>
      </c>
      <c r="O54" s="120">
        <v>0.129</v>
      </c>
      <c r="P54" s="120">
        <v>2.1000000000000001E-2</v>
      </c>
      <c r="Q54" s="145">
        <v>2.1000000000000001E-2</v>
      </c>
      <c r="R54" s="120">
        <v>1.34</v>
      </c>
      <c r="S54" s="120">
        <v>0.08</v>
      </c>
      <c r="T54" s="145">
        <v>6.8000000000000005E-2</v>
      </c>
      <c r="U54" s="120">
        <v>0.67</v>
      </c>
      <c r="V54" s="145">
        <v>0.61799999999999999</v>
      </c>
      <c r="W54" s="120">
        <v>1.2999999999999999E-2</v>
      </c>
      <c r="X54" s="154">
        <v>1.0999999999999999E-2</v>
      </c>
      <c r="Y54" s="120">
        <v>0.68</v>
      </c>
      <c r="Z54" s="120">
        <v>1.1399999999999999</v>
      </c>
      <c r="AA54" s="120">
        <v>2.8</v>
      </c>
      <c r="AB54" s="120">
        <v>84</v>
      </c>
      <c r="AC54" s="120">
        <v>1.7</v>
      </c>
      <c r="AD54" s="122">
        <f>VLOOKUP(C54,'[1]Isoptope results (Monash)'!$C$15:$G$63,2,FALSE)</f>
        <v>1.5085050341783085E-2</v>
      </c>
      <c r="AE54" s="122">
        <f>VLOOKUP(C54,'[1]Isoptope results (Monash)'!$C$15:$G$63,3,FALSE)</f>
        <v>3.6785310284092634</v>
      </c>
      <c r="AF54" s="122">
        <f>VLOOKUP(C54,'[1]Isoptope results (Monash)'!$C$15:$G$63,4,FALSE)</f>
        <v>0.12537441635600499</v>
      </c>
      <c r="AG54" s="122">
        <f>VLOOKUP(C54,'[1]Isoptope results (Monash)'!$C$15:$G$63,5,FALSE)</f>
        <v>-26.588917852678456</v>
      </c>
      <c r="AH54" s="120">
        <v>0</v>
      </c>
      <c r="AI54" s="121" t="s">
        <v>791</v>
      </c>
      <c r="AJ54" s="145">
        <v>11.103436031424607</v>
      </c>
      <c r="AK54" s="145">
        <v>12.859386537308193</v>
      </c>
    </row>
    <row r="55" spans="1:37">
      <c r="A55" s="3">
        <v>49</v>
      </c>
      <c r="B55" s="1" t="s">
        <v>49</v>
      </c>
      <c r="E55"/>
      <c r="F55"/>
      <c r="Q55" s="147"/>
      <c r="T55" s="147"/>
      <c r="V55" s="147"/>
      <c r="X55" s="158"/>
      <c r="AH55" s="32"/>
      <c r="AI55" s="51"/>
      <c r="AJ55" s="147"/>
      <c r="AK55" s="147"/>
    </row>
    <row r="56" spans="1:37">
      <c r="A56" s="3">
        <v>50</v>
      </c>
      <c r="B56" s="1" t="s">
        <v>51</v>
      </c>
      <c r="C56" s="117" t="s">
        <v>826</v>
      </c>
      <c r="D56" s="118">
        <v>43433</v>
      </c>
      <c r="E56" s="117" t="s">
        <v>827</v>
      </c>
      <c r="F56" s="117" t="s">
        <v>828</v>
      </c>
      <c r="G56" s="123" t="s">
        <v>758</v>
      </c>
      <c r="H56" s="124">
        <v>507</v>
      </c>
      <c r="I56" s="124">
        <v>7.48</v>
      </c>
      <c r="J56" s="124">
        <v>9</v>
      </c>
      <c r="K56" s="124">
        <v>98.7</v>
      </c>
      <c r="L56" s="124">
        <v>71</v>
      </c>
      <c r="M56" s="124">
        <v>19.3</v>
      </c>
      <c r="N56" s="124">
        <v>3.1E-2</v>
      </c>
      <c r="O56" s="124">
        <v>8.1000000000000003E-2</v>
      </c>
      <c r="P56" s="124">
        <v>1.7999999999999999E-2</v>
      </c>
      <c r="Q56" s="145">
        <v>5.0000000000000001E-3</v>
      </c>
      <c r="R56" s="124">
        <v>2.75</v>
      </c>
      <c r="S56" s="129">
        <v>0.56000000000000005</v>
      </c>
      <c r="T56" s="145">
        <v>8.1000000000000003E-2</v>
      </c>
      <c r="U56" s="129">
        <v>1.59</v>
      </c>
      <c r="V56" s="145">
        <v>8.4999999999999992E-2</v>
      </c>
      <c r="W56" s="124">
        <v>1.4E-2</v>
      </c>
      <c r="X56" s="154">
        <v>5.0000000000000001E-3</v>
      </c>
      <c r="Y56" s="124">
        <v>1.6</v>
      </c>
      <c r="Z56" s="124">
        <v>2.6</v>
      </c>
      <c r="AA56" s="124">
        <v>8.1</v>
      </c>
      <c r="AB56" s="124">
        <v>36</v>
      </c>
      <c r="AC56" s="124">
        <v>1.4</v>
      </c>
      <c r="AD56" s="126">
        <f>VLOOKUP(C56,'[1]Isoptope results (Monash)'!$C$15:$G$63,2,FALSE)</f>
        <v>7.976535636035717E-3</v>
      </c>
      <c r="AE56" s="126">
        <f>VLOOKUP(C56,'[1]Isoptope results (Monash)'!$C$15:$G$63,3,FALSE)</f>
        <v>5.1568607268952</v>
      </c>
      <c r="AF56" s="126">
        <f>VLOOKUP(C56,'[1]Isoptope results (Monash)'!$C$15:$G$63,4,FALSE)</f>
        <v>6.2705952818238722E-2</v>
      </c>
      <c r="AG56" s="126">
        <f>VLOOKUP(C56,'[1]Isoptope results (Monash)'!$C$15:$G$63,5,FALSE)</f>
        <v>-27.196610164891766</v>
      </c>
      <c r="AH56" s="124">
        <v>0</v>
      </c>
      <c r="AI56" s="125" t="s">
        <v>829</v>
      </c>
      <c r="AJ56" s="145">
        <v>13.66853091187037</v>
      </c>
      <c r="AK56" s="145">
        <v>1.623424462933917</v>
      </c>
    </row>
    <row r="57" spans="1:37">
      <c r="A57" s="3">
        <v>51</v>
      </c>
      <c r="B57" s="1" t="s">
        <v>55</v>
      </c>
      <c r="E57"/>
      <c r="F57"/>
      <c r="Q57" s="147"/>
      <c r="T57" s="147"/>
      <c r="V57" s="147"/>
      <c r="X57" s="158"/>
      <c r="AH57" s="32"/>
      <c r="AI57" s="51"/>
      <c r="AJ57" s="147"/>
      <c r="AK57" s="147"/>
    </row>
    <row r="58" spans="1:37">
      <c r="A58" s="3">
        <v>52</v>
      </c>
      <c r="B58" s="1" t="s">
        <v>59</v>
      </c>
      <c r="C58" s="117" t="s">
        <v>823</v>
      </c>
      <c r="D58" s="118">
        <v>43433</v>
      </c>
      <c r="E58" s="117" t="s">
        <v>824</v>
      </c>
      <c r="F58" s="117" t="s">
        <v>825</v>
      </c>
      <c r="G58" s="119" t="s">
        <v>758</v>
      </c>
      <c r="H58" s="120">
        <v>272</v>
      </c>
      <c r="I58" s="120">
        <v>7.06</v>
      </c>
      <c r="J58" s="120">
        <v>7.3</v>
      </c>
      <c r="K58" s="120">
        <v>78.5</v>
      </c>
      <c r="L58" s="120">
        <v>180</v>
      </c>
      <c r="M58" s="120">
        <v>18.899999999999999</v>
      </c>
      <c r="N58" s="120">
        <v>4.5999999999999999E-2</v>
      </c>
      <c r="O58" s="120">
        <v>0.13800000000000001</v>
      </c>
      <c r="P58" s="120">
        <v>2.7E-2</v>
      </c>
      <c r="Q58" s="145">
        <v>2.5999999999999999E-2</v>
      </c>
      <c r="R58" s="120">
        <v>1.66</v>
      </c>
      <c r="S58" s="120">
        <v>0.11</v>
      </c>
      <c r="T58" s="145">
        <v>6.7000000000000004E-2</v>
      </c>
      <c r="U58" s="120">
        <v>0.96</v>
      </c>
      <c r="V58" s="145">
        <v>0.47399999999999998</v>
      </c>
      <c r="W58" s="120">
        <v>1.7999999999999999E-2</v>
      </c>
      <c r="X58" s="154">
        <v>6.0000000000000001E-3</v>
      </c>
      <c r="Y58" s="120">
        <v>0.98</v>
      </c>
      <c r="Z58" s="120">
        <v>1.5</v>
      </c>
      <c r="AA58" s="120">
        <v>4.7</v>
      </c>
      <c r="AB58" s="120">
        <v>87</v>
      </c>
      <c r="AC58" s="120">
        <v>1.6</v>
      </c>
      <c r="AD58" s="122">
        <f>VLOOKUP(C58,'[1]Isoptope results (Monash)'!$C$15:$G$63,2,FALSE)</f>
        <v>8.6142572437934231E-3</v>
      </c>
      <c r="AE58" s="122">
        <f>VLOOKUP(C58,'[1]Isoptope results (Monash)'!$C$15:$G$63,3,FALSE)</f>
        <v>6.1737471511769604</v>
      </c>
      <c r="AF58" s="122">
        <f>VLOOKUP(C58,'[1]Isoptope results (Monash)'!$C$15:$G$63,4,FALSE)</f>
        <v>6.0348897623571707E-2</v>
      </c>
      <c r="AG58" s="122">
        <f>VLOOKUP(C58,'[1]Isoptope results (Monash)'!$C$15:$G$63,5,FALSE)</f>
        <v>-25.460547884294925</v>
      </c>
      <c r="AH58" s="120">
        <v>0</v>
      </c>
      <c r="AI58" s="121" t="s">
        <v>791</v>
      </c>
      <c r="AJ58" s="145">
        <v>9.3339430446828242</v>
      </c>
      <c r="AK58" s="145">
        <v>15.632183996237234</v>
      </c>
    </row>
    <row r="59" spans="1:37">
      <c r="A59" s="3">
        <v>53</v>
      </c>
      <c r="B59" s="1" t="s">
        <v>63</v>
      </c>
      <c r="E59"/>
      <c r="F59"/>
      <c r="Q59" s="147"/>
      <c r="T59" s="147"/>
      <c r="V59" s="147"/>
      <c r="X59" s="158"/>
      <c r="AH59" s="32"/>
      <c r="AI59" s="51"/>
      <c r="AJ59" s="147"/>
      <c r="AK59" s="147"/>
    </row>
    <row r="60" spans="1:37">
      <c r="A60" s="3">
        <v>54</v>
      </c>
      <c r="B60" s="1" t="s">
        <v>65</v>
      </c>
      <c r="C60" s="117" t="s">
        <v>802</v>
      </c>
      <c r="D60" s="118">
        <v>43433</v>
      </c>
      <c r="E60" s="117" t="s">
        <v>66</v>
      </c>
      <c r="F60" s="117" t="s">
        <v>803</v>
      </c>
      <c r="G60" s="123" t="s">
        <v>753</v>
      </c>
      <c r="H60" s="124">
        <v>308</v>
      </c>
      <c r="I60" s="124">
        <v>7.57</v>
      </c>
      <c r="J60" s="124">
        <v>7.7</v>
      </c>
      <c r="K60" s="124">
        <v>86.4</v>
      </c>
      <c r="L60" s="124">
        <v>100</v>
      </c>
      <c r="M60" s="124">
        <v>21</v>
      </c>
      <c r="N60" s="124">
        <v>3.9E-2</v>
      </c>
      <c r="O60" s="124">
        <v>0.111</v>
      </c>
      <c r="P60" s="124">
        <v>2.9000000000000001E-2</v>
      </c>
      <c r="Q60" s="145">
        <v>1.7999999999999999E-2</v>
      </c>
      <c r="R60" s="124">
        <v>1.08</v>
      </c>
      <c r="S60" s="124">
        <v>0.09</v>
      </c>
      <c r="T60" s="145">
        <v>0.05</v>
      </c>
      <c r="U60" s="124">
        <v>0.49</v>
      </c>
      <c r="V60" s="145">
        <v>0.25800000000000001</v>
      </c>
      <c r="W60" s="124">
        <v>0.01</v>
      </c>
      <c r="X60" s="154" t="s">
        <v>908</v>
      </c>
      <c r="Y60" s="124">
        <v>0.5</v>
      </c>
      <c r="Z60" s="124">
        <v>0.94</v>
      </c>
      <c r="AA60" s="124">
        <v>1.9</v>
      </c>
      <c r="AB60" s="124">
        <v>60</v>
      </c>
      <c r="AC60" s="124">
        <v>4.2</v>
      </c>
      <c r="AD60" s="126">
        <f>VLOOKUP(C60,'[1]Isoptope results (Monash)'!$C$15:$G$63,2,FALSE)</f>
        <v>1.1583390324794411E-2</v>
      </c>
      <c r="AE60" s="126">
        <f>VLOOKUP(C60,'[1]Isoptope results (Monash)'!$C$15:$G$63,3,FALSE)</f>
        <v>5.7687219136366599</v>
      </c>
      <c r="AF60" s="126">
        <f>VLOOKUP(C60,'[1]Isoptope results (Monash)'!$C$15:$G$63,4,FALSE)</f>
        <v>7.7214471184668287E-2</v>
      </c>
      <c r="AG60" s="126">
        <f>VLOOKUP(C60,'[1]Isoptope results (Monash)'!$C$15:$G$63,5,FALSE)</f>
        <v>-26.443087377978141</v>
      </c>
      <c r="AH60" s="124">
        <v>0</v>
      </c>
      <c r="AI60" s="125" t="s">
        <v>791</v>
      </c>
      <c r="AJ60" s="145">
        <v>12.187902758231006</v>
      </c>
      <c r="AK60" s="145">
        <v>14.256202849708217</v>
      </c>
    </row>
    <row r="61" spans="1:37">
      <c r="A61" s="3">
        <v>55</v>
      </c>
      <c r="B61" s="1" t="s">
        <v>435</v>
      </c>
      <c r="Q61" s="146"/>
      <c r="T61" s="146"/>
      <c r="V61" s="146"/>
      <c r="X61" s="157"/>
      <c r="AJ61" s="146"/>
      <c r="AK61" s="146"/>
    </row>
    <row r="62" spans="1:37">
      <c r="A62" s="3">
        <v>56</v>
      </c>
      <c r="B62" s="1" t="s">
        <v>71</v>
      </c>
      <c r="C62" s="117" t="s">
        <v>804</v>
      </c>
      <c r="D62" s="118">
        <v>43433</v>
      </c>
      <c r="E62" s="117" t="s">
        <v>72</v>
      </c>
      <c r="F62" s="117" t="s">
        <v>73</v>
      </c>
      <c r="G62" s="119" t="s">
        <v>753</v>
      </c>
      <c r="H62" s="120">
        <v>1361</v>
      </c>
      <c r="I62" s="120">
        <v>6.94</v>
      </c>
      <c r="J62" s="120">
        <v>8.4</v>
      </c>
      <c r="K62" s="120">
        <v>91.4</v>
      </c>
      <c r="L62" s="120">
        <v>52</v>
      </c>
      <c r="M62" s="120">
        <v>18.899999999999999</v>
      </c>
      <c r="N62" s="120">
        <v>1.9E-2</v>
      </c>
      <c r="O62" s="120">
        <v>6.4000000000000001E-2</v>
      </c>
      <c r="P62" s="120">
        <v>0.01</v>
      </c>
      <c r="Q62" s="145">
        <v>7.0000000000000001E-3</v>
      </c>
      <c r="R62" s="120">
        <v>0.72</v>
      </c>
      <c r="S62" s="120">
        <v>0.04</v>
      </c>
      <c r="T62" s="145">
        <v>8.9999999999999993E-3</v>
      </c>
      <c r="U62" s="120">
        <v>0.2</v>
      </c>
      <c r="V62" s="145">
        <v>8.1000000000000003E-2</v>
      </c>
      <c r="W62" s="120">
        <v>5.0000000000000001E-3</v>
      </c>
      <c r="X62" s="154" t="s">
        <v>908</v>
      </c>
      <c r="Y62" s="120">
        <v>0.2</v>
      </c>
      <c r="Z62" s="120">
        <v>0.51</v>
      </c>
      <c r="AA62" s="120">
        <v>2.1</v>
      </c>
      <c r="AB62" s="120">
        <v>33</v>
      </c>
      <c r="AC62" s="120">
        <v>2.7</v>
      </c>
      <c r="AD62" s="122">
        <f>VLOOKUP(C62,'[1]Isoptope results (Monash)'!$C$15:$G$63,2,FALSE)</f>
        <v>1.2866994331466602E-2</v>
      </c>
      <c r="AE62" s="122">
        <f>VLOOKUP(C62,'[1]Isoptope results (Monash)'!$C$15:$G$63,3,FALSE)</f>
        <v>4.2087160133100063</v>
      </c>
      <c r="AF62" s="122">
        <f>VLOOKUP(C62,'[1]Isoptope results (Monash)'!$C$15:$G$63,4,FALSE)</f>
        <v>0.14504327977301809</v>
      </c>
      <c r="AG62" s="122">
        <f>VLOOKUP(C62,'[1]Isoptope results (Monash)'!$C$15:$G$63,5,FALSE)</f>
        <v>-27.252718745691631</v>
      </c>
      <c r="AH62" s="120">
        <v>0</v>
      </c>
      <c r="AI62" s="121" t="s">
        <v>805</v>
      </c>
      <c r="AJ62" s="145">
        <v>10.677122095075401</v>
      </c>
      <c r="AK62" s="145">
        <v>13.282894093654232</v>
      </c>
    </row>
    <row r="63" spans="1:37">
      <c r="A63" s="3">
        <v>57</v>
      </c>
      <c r="B63" s="1" t="s">
        <v>75</v>
      </c>
      <c r="E63"/>
      <c r="F63"/>
      <c r="G63"/>
      <c r="H63"/>
      <c r="Q63" s="147"/>
      <c r="S63"/>
      <c r="T63" s="147"/>
      <c r="V63" s="147"/>
      <c r="X63" s="158"/>
      <c r="AC63"/>
      <c r="AH63" s="32"/>
      <c r="AI63" s="51"/>
      <c r="AJ63" s="147"/>
      <c r="AK63" s="147"/>
    </row>
    <row r="64" spans="1:37">
      <c r="A64" s="3">
        <v>58</v>
      </c>
      <c r="B64" s="1" t="s">
        <v>78</v>
      </c>
      <c r="E64"/>
      <c r="F64"/>
      <c r="G64"/>
      <c r="H64"/>
      <c r="Q64" s="147"/>
      <c r="S64"/>
      <c r="T64" s="147"/>
      <c r="V64" s="147"/>
      <c r="X64" s="158"/>
      <c r="AC64"/>
      <c r="AH64" s="32"/>
      <c r="AI64" s="51"/>
      <c r="AJ64" s="147"/>
      <c r="AK64" s="147"/>
    </row>
    <row r="65" spans="1:37">
      <c r="A65" s="3">
        <v>62</v>
      </c>
      <c r="B65" s="1" t="s">
        <v>87</v>
      </c>
      <c r="C65" s="117" t="s">
        <v>760</v>
      </c>
      <c r="D65" s="118">
        <v>43433</v>
      </c>
      <c r="E65" s="117" t="s">
        <v>88</v>
      </c>
      <c r="F65" s="117" t="s">
        <v>761</v>
      </c>
      <c r="G65" t="s">
        <v>758</v>
      </c>
      <c r="H65">
        <v>72</v>
      </c>
      <c r="I65" s="120">
        <v>6.04</v>
      </c>
      <c r="J65" s="120">
        <v>9.5</v>
      </c>
      <c r="K65" s="120">
        <v>98.5</v>
      </c>
      <c r="L65" s="120">
        <v>37</v>
      </c>
      <c r="M65" s="120">
        <v>16.8</v>
      </c>
      <c r="N65" s="120">
        <v>6.0000000000000001E-3</v>
      </c>
      <c r="O65" s="120">
        <v>3.5000000000000003E-2</v>
      </c>
      <c r="P65" s="119" t="s">
        <v>76</v>
      </c>
      <c r="Q65" s="145" t="s">
        <v>908</v>
      </c>
      <c r="R65" s="120">
        <v>1.01</v>
      </c>
      <c r="S65">
        <v>0.03</v>
      </c>
      <c r="T65" s="145">
        <v>0.02</v>
      </c>
      <c r="U65" s="120">
        <v>0.34</v>
      </c>
      <c r="V65" s="145">
        <v>0.27400000000000002</v>
      </c>
      <c r="W65" s="120">
        <v>5.0000000000000001E-3</v>
      </c>
      <c r="X65" s="154" t="s">
        <v>908</v>
      </c>
      <c r="Y65" s="120">
        <v>0.34</v>
      </c>
      <c r="Z65" s="120">
        <v>0.78</v>
      </c>
      <c r="AA65" s="120">
        <v>3.3</v>
      </c>
      <c r="AB65" s="120">
        <v>27</v>
      </c>
      <c r="AC65">
        <v>1</v>
      </c>
      <c r="AD65" s="122">
        <f>VLOOKUP(C65,'[1]Isoptope results (Monash)'!$C$15:$G$63,2,FALSE)</f>
        <v>1.1105444553924367E-2</v>
      </c>
      <c r="AE65" s="122">
        <f>VLOOKUP(C65,'[1]Isoptope results (Monash)'!$C$15:$G$63,3,FALSE)</f>
        <v>1.4215701609610971</v>
      </c>
      <c r="AF65" s="122">
        <f>VLOOKUP(C65,'[1]Isoptope results (Monash)'!$C$15:$G$63,4,FALSE)</f>
        <v>0.17076481559288981</v>
      </c>
      <c r="AG65" s="122">
        <f>VLOOKUP(C65,'[1]Isoptope results (Monash)'!$C$15:$G$63,5,FALSE)</f>
        <v>-28.142737016760844</v>
      </c>
      <c r="AH65" s="120">
        <v>0</v>
      </c>
      <c r="AI65" s="121" t="s">
        <v>762</v>
      </c>
      <c r="AJ65" s="145">
        <v>2.1544315331429864</v>
      </c>
      <c r="AK65" s="145">
        <v>14.847686638795253</v>
      </c>
    </row>
    <row r="66" spans="1:37">
      <c r="A66" s="3">
        <v>63</v>
      </c>
      <c r="B66" s="1" t="s">
        <v>90</v>
      </c>
      <c r="C66" s="117" t="s">
        <v>806</v>
      </c>
      <c r="D66" s="118">
        <v>43433</v>
      </c>
      <c r="E66" s="117" t="s">
        <v>91</v>
      </c>
      <c r="F66" s="117" t="s">
        <v>807</v>
      </c>
      <c r="G66" s="123" t="s">
        <v>758</v>
      </c>
      <c r="H66" s="124">
        <v>260</v>
      </c>
      <c r="I66" s="124">
        <v>7.35</v>
      </c>
      <c r="J66" s="124">
        <v>8</v>
      </c>
      <c r="K66" s="124">
        <v>89.8</v>
      </c>
      <c r="L66" s="124">
        <v>32</v>
      </c>
      <c r="M66" s="124">
        <v>21.4</v>
      </c>
      <c r="N66" s="124">
        <v>1.4E-2</v>
      </c>
      <c r="O66" s="124">
        <v>5.7000000000000002E-2</v>
      </c>
      <c r="P66" s="124">
        <v>6.0000000000000001E-3</v>
      </c>
      <c r="Q66" s="145">
        <v>6.0000000000000001E-3</v>
      </c>
      <c r="R66" s="124">
        <v>0.96</v>
      </c>
      <c r="S66" s="124">
        <v>0.13</v>
      </c>
      <c r="T66" s="145">
        <v>0.115</v>
      </c>
      <c r="U66" s="124">
        <v>0.34</v>
      </c>
      <c r="V66" s="145">
        <v>0.311</v>
      </c>
      <c r="W66" s="124">
        <v>8.9999999999999993E-3</v>
      </c>
      <c r="X66" s="154">
        <v>0.01</v>
      </c>
      <c r="Y66" s="124">
        <v>0.35</v>
      </c>
      <c r="Z66" s="124">
        <v>0.83</v>
      </c>
      <c r="AA66" s="124">
        <v>1.7</v>
      </c>
      <c r="AB66" s="124">
        <v>18</v>
      </c>
      <c r="AC66" s="124">
        <v>4.3</v>
      </c>
      <c r="AD66" s="126">
        <f>VLOOKUP(C66,'[1]Isoptope results (Monash)'!$C$15:$G$63,2,FALSE)</f>
        <v>1.5715369533970812E-2</v>
      </c>
      <c r="AE66" s="126">
        <f>VLOOKUP(C66,'[1]Isoptope results (Monash)'!$C$15:$G$63,3,FALSE)</f>
        <v>6.5767708075713438</v>
      </c>
      <c r="AF66" s="126">
        <f>VLOOKUP(C66,'[1]Isoptope results (Monash)'!$C$15:$G$63,4,FALSE)</f>
        <v>0.11365561753902942</v>
      </c>
      <c r="AG66" s="126">
        <f>VLOOKUP(C66,'[1]Isoptope results (Monash)'!$C$15:$G$63,5,FALSE)</f>
        <v>-27.465880118512352</v>
      </c>
      <c r="AH66" s="124">
        <v>0</v>
      </c>
      <c r="AI66" s="125" t="s">
        <v>762</v>
      </c>
      <c r="AJ66" s="145">
        <v>11.051142279764559</v>
      </c>
      <c r="AK66" s="145">
        <v>13.605805824768733</v>
      </c>
    </row>
    <row r="67" spans="1:37">
      <c r="A67" s="3">
        <v>64</v>
      </c>
      <c r="B67" s="1" t="s">
        <v>441</v>
      </c>
      <c r="C67" s="117" t="s">
        <v>808</v>
      </c>
      <c r="D67" s="118">
        <v>43433</v>
      </c>
      <c r="E67" s="117" t="s">
        <v>809</v>
      </c>
      <c r="F67" s="117" t="s">
        <v>810</v>
      </c>
      <c r="G67" s="119" t="s">
        <v>758</v>
      </c>
      <c r="H67" s="120">
        <v>232</v>
      </c>
      <c r="I67" s="120">
        <v>7.24</v>
      </c>
      <c r="J67" s="120">
        <v>7.8</v>
      </c>
      <c r="K67" s="120">
        <v>86.5</v>
      </c>
      <c r="L67" s="120">
        <v>53</v>
      </c>
      <c r="M67" s="120">
        <v>20.2</v>
      </c>
      <c r="N67" s="120">
        <v>3.4000000000000002E-2</v>
      </c>
      <c r="O67" s="120">
        <v>8.8999999999999996E-2</v>
      </c>
      <c r="P67" s="120">
        <v>2.3E-2</v>
      </c>
      <c r="Q67" s="145">
        <v>1.7000000000000001E-2</v>
      </c>
      <c r="R67" s="120">
        <v>1.1000000000000001</v>
      </c>
      <c r="S67" s="120">
        <v>0.05</v>
      </c>
      <c r="T67" s="145">
        <v>2.7E-2</v>
      </c>
      <c r="U67" s="120">
        <v>0.52</v>
      </c>
      <c r="V67" s="145">
        <v>0.48499999999999999</v>
      </c>
      <c r="W67" s="120">
        <v>8.9999999999999993E-3</v>
      </c>
      <c r="X67" s="154">
        <v>8.0000000000000002E-3</v>
      </c>
      <c r="Y67" s="120">
        <v>0.53</v>
      </c>
      <c r="Z67" s="120">
        <v>0.97</v>
      </c>
      <c r="AA67" s="120">
        <v>2.2000000000000002</v>
      </c>
      <c r="AB67" s="120">
        <v>30</v>
      </c>
      <c r="AC67" s="120">
        <v>3.4</v>
      </c>
      <c r="AD67" s="122">
        <f>VLOOKUP(C67,'[1]Isoptope results (Monash)'!$C$15:$G$63,2,FALSE)</f>
        <v>8.5724336845654295E-3</v>
      </c>
      <c r="AE67" s="122">
        <f>VLOOKUP(C67,'[1]Isoptope results (Monash)'!$C$15:$G$63,3,FALSE)</f>
        <v>5.9442089453057019</v>
      </c>
      <c r="AF67" s="122">
        <f>VLOOKUP(C67,'[1]Isoptope results (Monash)'!$C$15:$G$63,4,FALSE)</f>
        <v>5.5889756449364739E-2</v>
      </c>
      <c r="AG67" s="122">
        <f>VLOOKUP(C67,'[1]Isoptope results (Monash)'!$C$15:$G$63,5,FALSE)</f>
        <v>-26.42613744026988</v>
      </c>
      <c r="AH67" s="120">
        <v>1</v>
      </c>
      <c r="AI67" s="121" t="s">
        <v>770</v>
      </c>
      <c r="AJ67" s="145">
        <v>8.0681204144921193</v>
      </c>
      <c r="AK67" s="145">
        <v>15.555878391347875</v>
      </c>
    </row>
    <row r="68" spans="1:37">
      <c r="A68" s="3">
        <v>65</v>
      </c>
      <c r="B68" s="1" t="s">
        <v>97</v>
      </c>
      <c r="E68"/>
      <c r="F68"/>
      <c r="G68"/>
      <c r="H68"/>
      <c r="I68" s="124"/>
      <c r="J68" s="124"/>
      <c r="K68" s="124"/>
      <c r="L68" s="124"/>
      <c r="M68" s="124"/>
      <c r="N68" s="124"/>
      <c r="O68" s="124"/>
      <c r="P68" s="124"/>
      <c r="Q68" s="143"/>
      <c r="R68" s="124"/>
      <c r="S68"/>
      <c r="T68" s="143"/>
      <c r="U68" s="124"/>
      <c r="V68" s="143"/>
      <c r="W68" s="124"/>
      <c r="X68" s="155"/>
      <c r="Y68" s="124"/>
      <c r="Z68" s="124"/>
      <c r="AA68" s="124"/>
      <c r="AB68" s="124"/>
      <c r="AC68"/>
      <c r="AD68" s="126"/>
      <c r="AE68" s="126"/>
      <c r="AF68" s="126"/>
      <c r="AG68" s="126"/>
      <c r="AH68" s="124"/>
      <c r="AI68" s="125"/>
      <c r="AJ68" s="143"/>
      <c r="AK68" s="143"/>
    </row>
    <row r="69" spans="1:37">
      <c r="A69" s="3">
        <v>66</v>
      </c>
      <c r="B69" s="1" t="s">
        <v>100</v>
      </c>
      <c r="E69"/>
      <c r="F69"/>
      <c r="G69"/>
      <c r="H69"/>
      <c r="I69" s="120"/>
      <c r="J69" s="120"/>
      <c r="K69" s="120"/>
      <c r="L69" s="120"/>
      <c r="M69" s="120"/>
      <c r="N69" s="120"/>
      <c r="O69" s="120"/>
      <c r="P69" s="120"/>
      <c r="Q69" s="144"/>
      <c r="R69" s="120"/>
      <c r="S69"/>
      <c r="T69" s="144"/>
      <c r="U69" s="120"/>
      <c r="V69" s="144"/>
      <c r="W69" s="120"/>
      <c r="X69" s="156"/>
      <c r="Y69" s="120"/>
      <c r="Z69" s="120"/>
      <c r="AA69" s="120"/>
      <c r="AB69" s="120"/>
      <c r="AC69"/>
      <c r="AD69" s="122"/>
      <c r="AE69" s="122"/>
      <c r="AF69" s="122"/>
      <c r="AG69" s="122"/>
      <c r="AH69" s="120"/>
      <c r="AI69" s="121"/>
      <c r="AJ69" s="144"/>
      <c r="AK69" s="144"/>
    </row>
    <row r="70" spans="1:37">
      <c r="A70" s="3">
        <v>67</v>
      </c>
      <c r="B70" s="1" t="s">
        <v>102</v>
      </c>
      <c r="C70" s="117" t="s">
        <v>811</v>
      </c>
      <c r="D70" s="118">
        <v>43433</v>
      </c>
      <c r="E70" s="117" t="s">
        <v>103</v>
      </c>
      <c r="F70" s="117" t="s">
        <v>104</v>
      </c>
      <c r="G70" s="123" t="s">
        <v>758</v>
      </c>
      <c r="H70" s="124">
        <v>328</v>
      </c>
      <c r="I70" s="124">
        <v>7.34</v>
      </c>
      <c r="J70" s="124">
        <v>8</v>
      </c>
      <c r="K70" s="124">
        <v>90.5</v>
      </c>
      <c r="L70" s="124">
        <v>23</v>
      </c>
      <c r="M70" s="124">
        <v>23.1</v>
      </c>
      <c r="N70" s="124">
        <v>1.0999999999999999E-2</v>
      </c>
      <c r="O70" s="124">
        <v>4.5999999999999999E-2</v>
      </c>
      <c r="P70" s="124">
        <v>2E-3</v>
      </c>
      <c r="Q70" s="145" t="s">
        <v>908</v>
      </c>
      <c r="R70" s="124">
        <v>0.84</v>
      </c>
      <c r="S70" s="124">
        <v>0.03</v>
      </c>
      <c r="T70" s="145">
        <v>2.1000000000000001E-2</v>
      </c>
      <c r="U70" s="124">
        <v>0.38</v>
      </c>
      <c r="V70" s="145">
        <v>0.34599999999999997</v>
      </c>
      <c r="W70" s="124">
        <v>5.0000000000000001E-3</v>
      </c>
      <c r="X70" s="154">
        <v>5.0000000000000001E-3</v>
      </c>
      <c r="Y70" s="124">
        <v>0.38</v>
      </c>
      <c r="Z70" s="124">
        <v>0.74</v>
      </c>
      <c r="AA70" s="124">
        <v>1.6</v>
      </c>
      <c r="AB70" s="124">
        <v>20</v>
      </c>
      <c r="AC70" s="124">
        <v>4.0999999999999996</v>
      </c>
      <c r="AD70" s="126">
        <f>VLOOKUP(C70,'[1]Isoptope results (Monash)'!$C$15:$G$63,2,FALSE)</f>
        <v>1.3393647130728954E-2</v>
      </c>
      <c r="AE70" s="126">
        <f>VLOOKUP(C70,'[1]Isoptope results (Monash)'!$C$15:$G$63,3,FALSE)</f>
        <v>9.512027728137264</v>
      </c>
      <c r="AF70" s="126">
        <f>VLOOKUP(C70,'[1]Isoptope results (Monash)'!$C$15:$G$63,4,FALSE)</f>
        <v>0.10194971858670275</v>
      </c>
      <c r="AG70" s="126">
        <f>VLOOKUP(C70,'[1]Isoptope results (Monash)'!$C$15:$G$63,5,FALSE)</f>
        <v>-27.312834270942897</v>
      </c>
      <c r="AH70" s="124">
        <v>1</v>
      </c>
      <c r="AI70" s="125" t="s">
        <v>762</v>
      </c>
      <c r="AJ70" s="145">
        <v>12.003244909828958</v>
      </c>
      <c r="AK70" s="145">
        <v>13.566049681007968</v>
      </c>
    </row>
    <row r="71" spans="1:37">
      <c r="A71" s="3">
        <v>68</v>
      </c>
      <c r="B71" s="1" t="s">
        <v>106</v>
      </c>
      <c r="C71" s="117" t="s">
        <v>812</v>
      </c>
      <c r="D71" s="118">
        <v>43433</v>
      </c>
      <c r="E71" s="117" t="s">
        <v>107</v>
      </c>
      <c r="F71" s="117" t="s">
        <v>813</v>
      </c>
      <c r="G71" s="119" t="s">
        <v>758</v>
      </c>
      <c r="H71" s="120">
        <v>328</v>
      </c>
      <c r="I71" s="120">
        <v>7.53</v>
      </c>
      <c r="J71" s="120">
        <v>7.9</v>
      </c>
      <c r="K71" s="120">
        <v>88.6</v>
      </c>
      <c r="L71" s="120">
        <v>27</v>
      </c>
      <c r="M71" s="120">
        <v>20.8</v>
      </c>
      <c r="N71" s="120">
        <v>8.0000000000000002E-3</v>
      </c>
      <c r="O71" s="120">
        <v>4.7E-2</v>
      </c>
      <c r="P71" s="120">
        <v>3.0000000000000001E-3</v>
      </c>
      <c r="Q71" s="145" t="s">
        <v>908</v>
      </c>
      <c r="R71" s="120">
        <v>0.72</v>
      </c>
      <c r="S71" s="120">
        <v>0.04</v>
      </c>
      <c r="T71" s="145">
        <v>2.3E-2</v>
      </c>
      <c r="U71" s="120">
        <v>0.25</v>
      </c>
      <c r="V71" s="145">
        <v>0.248</v>
      </c>
      <c r="W71" s="120">
        <v>7.0000000000000001E-3</v>
      </c>
      <c r="X71" s="154">
        <v>6.0000000000000001E-3</v>
      </c>
      <c r="Y71" s="120">
        <v>0.26</v>
      </c>
      <c r="Z71" s="120">
        <v>0.64</v>
      </c>
      <c r="AA71" s="120">
        <v>1.4</v>
      </c>
      <c r="AB71" s="120">
        <v>44</v>
      </c>
      <c r="AC71" s="120">
        <v>3.5</v>
      </c>
      <c r="AD71" s="122">
        <f>VLOOKUP(C71,'[1]Isoptope results (Monash)'!$C$15:$G$63,2,FALSE)</f>
        <v>1.8313964943696536E-2</v>
      </c>
      <c r="AE71" s="122">
        <f>VLOOKUP(C71,'[1]Isoptope results (Monash)'!$C$15:$G$63,3,FALSE)</f>
        <v>7.3245811248770467</v>
      </c>
      <c r="AF71" s="122">
        <f>VLOOKUP(C71,'[1]Isoptope results (Monash)'!$C$15:$G$63,4,FALSE)</f>
        <v>0.23751760168908226</v>
      </c>
      <c r="AG71" s="122">
        <f>VLOOKUP(C71,'[1]Isoptope results (Monash)'!$C$15:$G$63,5,FALSE)</f>
        <v>-26.258585345609745</v>
      </c>
      <c r="AH71" s="120">
        <v>1</v>
      </c>
      <c r="AI71" s="121" t="s">
        <v>770</v>
      </c>
      <c r="AJ71" s="145">
        <v>10.816425321281908</v>
      </c>
      <c r="AK71" s="145">
        <v>12.252863125229247</v>
      </c>
    </row>
    <row r="72" spans="1:37">
      <c r="A72" s="73">
        <v>108</v>
      </c>
      <c r="B72" s="72" t="s">
        <v>221</v>
      </c>
      <c r="Q72" s="146"/>
      <c r="T72" s="146"/>
      <c r="V72" s="146"/>
      <c r="X72" s="157"/>
      <c r="AJ72" s="146"/>
      <c r="AK72" s="146"/>
    </row>
    <row r="73" spans="1:37">
      <c r="A73" s="3">
        <v>69</v>
      </c>
      <c r="B73" s="1" t="s">
        <v>110</v>
      </c>
      <c r="E73"/>
      <c r="F73"/>
      <c r="G73"/>
      <c r="H73"/>
      <c r="I73" s="120"/>
      <c r="J73" s="120"/>
      <c r="K73" s="120"/>
      <c r="L73" s="120"/>
      <c r="M73" s="120"/>
      <c r="N73" s="120"/>
      <c r="O73" s="120"/>
      <c r="P73" s="120"/>
      <c r="Q73" s="144"/>
      <c r="R73" s="120"/>
      <c r="S73"/>
      <c r="T73" s="144"/>
      <c r="U73" s="120"/>
      <c r="V73" s="144"/>
      <c r="W73" s="120"/>
      <c r="X73" s="156"/>
      <c r="Y73" s="120"/>
      <c r="Z73" s="120"/>
      <c r="AA73" s="120"/>
      <c r="AB73" s="120"/>
      <c r="AC73"/>
      <c r="AD73" s="122"/>
      <c r="AE73" s="122"/>
      <c r="AF73" s="122"/>
      <c r="AG73" s="122"/>
      <c r="AH73" s="120"/>
      <c r="AI73" s="121"/>
      <c r="AJ73" s="144"/>
      <c r="AK73" s="144"/>
    </row>
    <row r="74" spans="1:37">
      <c r="A74" s="3">
        <v>70</v>
      </c>
      <c r="B74" s="1" t="s">
        <v>112</v>
      </c>
      <c r="E74"/>
      <c r="F74"/>
      <c r="G74"/>
      <c r="H74"/>
      <c r="I74" s="124"/>
      <c r="J74" s="124"/>
      <c r="K74" s="124"/>
      <c r="L74" s="124"/>
      <c r="M74" s="124"/>
      <c r="N74" s="124"/>
      <c r="O74" s="124"/>
      <c r="P74" s="124"/>
      <c r="Q74" s="143"/>
      <c r="R74" s="124"/>
      <c r="S74"/>
      <c r="T74" s="143"/>
      <c r="U74" s="124"/>
      <c r="V74" s="143"/>
      <c r="W74" s="124"/>
      <c r="X74" s="155"/>
      <c r="Y74" s="124"/>
      <c r="Z74" s="124"/>
      <c r="AA74" s="124"/>
      <c r="AB74" s="124"/>
      <c r="AC74"/>
      <c r="AD74" s="126"/>
      <c r="AE74" s="126"/>
      <c r="AF74" s="126"/>
      <c r="AG74" s="126"/>
      <c r="AH74" s="124"/>
      <c r="AI74" s="125"/>
      <c r="AJ74" s="143"/>
      <c r="AK74" s="143"/>
    </row>
    <row r="75" spans="1:37">
      <c r="A75" s="3">
        <v>71</v>
      </c>
      <c r="B75" s="1" t="s">
        <v>439</v>
      </c>
      <c r="C75" s="117" t="s">
        <v>814</v>
      </c>
      <c r="D75" s="118">
        <v>43433</v>
      </c>
      <c r="E75" s="117" t="s">
        <v>114</v>
      </c>
      <c r="F75" s="117" t="s">
        <v>815</v>
      </c>
      <c r="G75" s="123" t="s">
        <v>758</v>
      </c>
      <c r="H75" s="124">
        <v>387</v>
      </c>
      <c r="I75" s="124">
        <v>7.43</v>
      </c>
      <c r="J75" s="124">
        <v>7</v>
      </c>
      <c r="K75" s="124">
        <v>78.8</v>
      </c>
      <c r="L75" s="124">
        <v>12</v>
      </c>
      <c r="M75" s="124">
        <v>21.2</v>
      </c>
      <c r="N75" s="124">
        <v>6.0000000000000001E-3</v>
      </c>
      <c r="O75" s="124">
        <v>1.7999999999999999E-2</v>
      </c>
      <c r="P75" s="123" t="s">
        <v>76</v>
      </c>
      <c r="Q75" s="145" t="s">
        <v>908</v>
      </c>
      <c r="R75" s="124">
        <v>0.6</v>
      </c>
      <c r="S75" s="124">
        <v>7.0000000000000007E-2</v>
      </c>
      <c r="T75" s="145">
        <v>5.5E-2</v>
      </c>
      <c r="U75" s="124">
        <v>0.28000000000000003</v>
      </c>
      <c r="V75" s="145">
        <v>0.28299999999999997</v>
      </c>
      <c r="W75" s="124">
        <v>5.0000000000000001E-3</v>
      </c>
      <c r="X75" s="154" t="s">
        <v>908</v>
      </c>
      <c r="Y75" s="124">
        <v>0.28000000000000003</v>
      </c>
      <c r="Z75" s="124">
        <v>0.57999999999999996</v>
      </c>
      <c r="AA75" s="124">
        <v>1</v>
      </c>
      <c r="AB75" s="124">
        <v>8</v>
      </c>
      <c r="AC75" s="124">
        <v>2.2000000000000002</v>
      </c>
      <c r="AD75" s="126">
        <f>VLOOKUP(C75,'[1]Isoptope results (Monash)'!$C$15:$G$63,2,FALSE)</f>
        <v>2.1215816358310484E-2</v>
      </c>
      <c r="AE75" s="126">
        <f>VLOOKUP(C75,'[1]Isoptope results (Monash)'!$C$15:$G$63,3,FALSE)</f>
        <v>10.410107923036449</v>
      </c>
      <c r="AF75" s="126">
        <f>VLOOKUP(C75,'[1]Isoptope results (Monash)'!$C$15:$G$63,4,FALSE)</f>
        <v>0.13724217066473066</v>
      </c>
      <c r="AG75" s="126">
        <f>VLOOKUP(C75,'[1]Isoptope results (Monash)'!$C$15:$G$63,5,FALSE)</f>
        <v>-31.584049729094744</v>
      </c>
      <c r="AH75" s="124">
        <v>0</v>
      </c>
      <c r="AI75" s="125" t="s">
        <v>816</v>
      </c>
      <c r="AJ75" s="145">
        <v>14.988920321703292</v>
      </c>
      <c r="AK75" s="145">
        <v>23.974351289694681</v>
      </c>
    </row>
    <row r="76" spans="1:37">
      <c r="A76" s="3">
        <v>72</v>
      </c>
      <c r="B76" s="1" t="s">
        <v>117</v>
      </c>
      <c r="E76"/>
      <c r="F76"/>
      <c r="G76"/>
      <c r="H76"/>
      <c r="I76" s="124"/>
      <c r="J76" s="124"/>
      <c r="K76" s="124"/>
      <c r="L76" s="124"/>
      <c r="M76" s="124"/>
      <c r="N76" s="124"/>
      <c r="O76" s="124"/>
      <c r="P76" s="124"/>
      <c r="Q76" s="143"/>
      <c r="R76" s="124"/>
      <c r="S76"/>
      <c r="T76" s="143"/>
      <c r="U76" s="124"/>
      <c r="V76" s="143"/>
      <c r="W76" s="124"/>
      <c r="X76" s="155"/>
      <c r="Y76" s="124"/>
      <c r="Z76" s="124"/>
      <c r="AA76" s="124"/>
      <c r="AB76" s="124"/>
      <c r="AC76"/>
      <c r="AD76" s="126"/>
      <c r="AE76" s="126"/>
      <c r="AF76" s="126"/>
      <c r="AG76" s="126"/>
      <c r="AH76" s="124"/>
      <c r="AI76" s="125"/>
      <c r="AJ76" s="143"/>
      <c r="AK76" s="143"/>
    </row>
    <row r="77" spans="1:37">
      <c r="A77" s="3">
        <v>73</v>
      </c>
      <c r="B77" s="1" t="s">
        <v>119</v>
      </c>
      <c r="C77" s="117" t="s">
        <v>817</v>
      </c>
      <c r="D77" s="118">
        <v>43433</v>
      </c>
      <c r="E77" s="117" t="s">
        <v>120</v>
      </c>
      <c r="F77" s="117" t="s">
        <v>818</v>
      </c>
      <c r="G77" s="119" t="s">
        <v>758</v>
      </c>
      <c r="H77" s="120">
        <v>355</v>
      </c>
      <c r="I77" s="120">
        <v>7.47</v>
      </c>
      <c r="J77" s="120">
        <v>8.1</v>
      </c>
      <c r="K77" s="120">
        <v>88.3</v>
      </c>
      <c r="L77" s="120">
        <v>110</v>
      </c>
      <c r="M77" s="120">
        <v>19.5</v>
      </c>
      <c r="N77" s="120">
        <v>2.8000000000000001E-2</v>
      </c>
      <c r="O77" s="120">
        <v>9.9000000000000005E-2</v>
      </c>
      <c r="P77" s="120">
        <v>1.7999999999999999E-2</v>
      </c>
      <c r="Q77" s="145">
        <v>1.6E-2</v>
      </c>
      <c r="R77" s="120">
        <v>1.32</v>
      </c>
      <c r="S77" s="120">
        <v>0.14000000000000001</v>
      </c>
      <c r="T77" s="145">
        <v>0.114</v>
      </c>
      <c r="U77" s="120">
        <v>0.71</v>
      </c>
      <c r="V77" s="145">
        <v>0.622</v>
      </c>
      <c r="W77" s="120">
        <v>1.2999999999999999E-2</v>
      </c>
      <c r="X77" s="154">
        <v>1.4E-2</v>
      </c>
      <c r="Y77" s="120">
        <v>0.72</v>
      </c>
      <c r="Z77" s="120">
        <v>1.1599999999999999</v>
      </c>
      <c r="AA77" s="120">
        <v>2.2999999999999998</v>
      </c>
      <c r="AB77" s="120">
        <v>57</v>
      </c>
      <c r="AC77" s="120">
        <v>3.7</v>
      </c>
      <c r="AD77" s="122">
        <f>VLOOKUP(C77,'[1]Isoptope results (Monash)'!$C$15:$G$63,2,FALSE)</f>
        <v>1.2593062882836422E-2</v>
      </c>
      <c r="AE77" s="122">
        <f>VLOOKUP(C77,'[1]Isoptope results (Monash)'!$C$15:$G$63,3,FALSE)</f>
        <v>1.7242182127368926</v>
      </c>
      <c r="AF77" s="122">
        <f>VLOOKUP(C77,'[1]Isoptope results (Monash)'!$C$15:$G$63,4,FALSE)</f>
        <v>8.8831736099310873E-2</v>
      </c>
      <c r="AG77" s="122">
        <f>VLOOKUP(C77,'[1]Isoptope results (Monash)'!$C$15:$G$63,5,FALSE)</f>
        <v>-26.261029105715775</v>
      </c>
      <c r="AH77" s="120">
        <v>0</v>
      </c>
      <c r="AI77" s="121" t="s">
        <v>819</v>
      </c>
      <c r="AJ77" s="145">
        <v>14.668704647954334</v>
      </c>
      <c r="AK77" s="145">
        <v>14.564643559394437</v>
      </c>
    </row>
    <row r="78" spans="1:37">
      <c r="A78" s="3">
        <v>74</v>
      </c>
      <c r="B78" s="1" t="s">
        <v>123</v>
      </c>
      <c r="E78"/>
      <c r="F78"/>
      <c r="G78"/>
      <c r="H78"/>
      <c r="I78" s="124"/>
      <c r="J78" s="124"/>
      <c r="K78" s="124"/>
      <c r="L78" s="124"/>
      <c r="M78" s="124"/>
      <c r="N78" s="124"/>
      <c r="O78" s="124"/>
      <c r="P78" s="124"/>
      <c r="Q78" s="143"/>
      <c r="R78" s="124"/>
      <c r="S78"/>
      <c r="T78" s="143"/>
      <c r="U78" s="124"/>
      <c r="V78" s="143"/>
      <c r="W78" s="124"/>
      <c r="X78" s="155"/>
      <c r="Y78" s="124"/>
      <c r="Z78" s="124"/>
      <c r="AA78" s="124"/>
      <c r="AB78" s="124"/>
      <c r="AC78"/>
      <c r="AD78" s="126"/>
      <c r="AE78" s="126"/>
      <c r="AF78" s="126"/>
      <c r="AG78" s="126"/>
      <c r="AH78" s="124"/>
      <c r="AI78" s="125"/>
      <c r="AJ78" s="143"/>
      <c r="AK78" s="143"/>
    </row>
    <row r="79" spans="1:37">
      <c r="A79" s="3">
        <v>75</v>
      </c>
      <c r="B79" s="1" t="s">
        <v>125</v>
      </c>
      <c r="E79"/>
      <c r="F79"/>
      <c r="G79"/>
      <c r="H79"/>
      <c r="I79" s="120"/>
      <c r="J79" s="120"/>
      <c r="K79" s="120"/>
      <c r="L79" s="120"/>
      <c r="M79" s="120"/>
      <c r="N79" s="120"/>
      <c r="O79" s="120"/>
      <c r="P79" s="120"/>
      <c r="Q79" s="144"/>
      <c r="R79" s="120"/>
      <c r="S79"/>
      <c r="T79" s="144"/>
      <c r="U79" s="120"/>
      <c r="V79" s="144"/>
      <c r="W79" s="120"/>
      <c r="X79" s="156"/>
      <c r="Y79" s="120"/>
      <c r="Z79" s="120"/>
      <c r="AA79" s="120"/>
      <c r="AB79" s="120"/>
      <c r="AC79"/>
      <c r="AD79" s="122"/>
      <c r="AE79" s="122"/>
      <c r="AF79" s="122"/>
      <c r="AG79" s="122"/>
      <c r="AH79" s="120"/>
      <c r="AI79" s="121"/>
      <c r="AJ79" s="144"/>
      <c r="AK79" s="144"/>
    </row>
    <row r="80" spans="1:37">
      <c r="A80" s="3">
        <v>76</v>
      </c>
      <c r="B80" s="1" t="s">
        <v>129</v>
      </c>
      <c r="E80"/>
      <c r="F80"/>
      <c r="G80"/>
      <c r="H80"/>
      <c r="I80" s="124"/>
      <c r="J80" s="124"/>
      <c r="K80" s="124"/>
      <c r="L80" s="124"/>
      <c r="M80" s="124"/>
      <c r="N80" s="124"/>
      <c r="O80" s="124"/>
      <c r="P80" s="124"/>
      <c r="Q80" s="143"/>
      <c r="R80" s="124"/>
      <c r="S80"/>
      <c r="T80" s="143"/>
      <c r="U80" s="124"/>
      <c r="V80" s="143"/>
      <c r="W80" s="124"/>
      <c r="X80" s="155"/>
      <c r="Y80" s="124"/>
      <c r="Z80" s="124"/>
      <c r="AA80" s="124"/>
      <c r="AB80" s="124"/>
      <c r="AC80"/>
      <c r="AD80" s="126"/>
      <c r="AE80" s="126"/>
      <c r="AF80" s="126"/>
      <c r="AG80" s="126"/>
      <c r="AH80" s="124"/>
      <c r="AI80" s="125"/>
      <c r="AJ80" s="143"/>
      <c r="AK80" s="143"/>
    </row>
    <row r="81" spans="1:37">
      <c r="A81" s="3">
        <v>77</v>
      </c>
      <c r="B81" s="1" t="s">
        <v>131</v>
      </c>
      <c r="E81"/>
      <c r="F81"/>
      <c r="G81"/>
      <c r="H81"/>
      <c r="I81" s="120"/>
      <c r="J81" s="120"/>
      <c r="K81" s="120"/>
      <c r="L81" s="120"/>
      <c r="M81" s="120"/>
      <c r="N81" s="120"/>
      <c r="O81" s="120"/>
      <c r="P81" s="120"/>
      <c r="Q81" s="144"/>
      <c r="R81" s="120"/>
      <c r="S81"/>
      <c r="T81" s="144"/>
      <c r="U81" s="120"/>
      <c r="V81" s="144"/>
      <c r="W81" s="120"/>
      <c r="X81" s="156"/>
      <c r="Y81" s="120"/>
      <c r="Z81" s="120"/>
      <c r="AA81" s="120"/>
      <c r="AB81" s="120"/>
      <c r="AC81"/>
      <c r="AD81" s="122"/>
      <c r="AE81" s="122"/>
      <c r="AF81" s="122"/>
      <c r="AG81" s="122"/>
      <c r="AH81" s="120"/>
      <c r="AI81" s="121"/>
      <c r="AJ81" s="144"/>
      <c r="AK81" s="144"/>
    </row>
    <row r="82" spans="1:37">
      <c r="A82" s="3">
        <v>78</v>
      </c>
      <c r="B82" s="1" t="s">
        <v>133</v>
      </c>
      <c r="C82" s="117" t="s">
        <v>820</v>
      </c>
      <c r="D82" s="118">
        <v>43433</v>
      </c>
      <c r="E82" s="117" t="s">
        <v>134</v>
      </c>
      <c r="F82" s="117" t="s">
        <v>821</v>
      </c>
      <c r="G82" s="123" t="s">
        <v>758</v>
      </c>
      <c r="H82" s="124">
        <v>498</v>
      </c>
      <c r="I82" s="124">
        <v>8.77</v>
      </c>
      <c r="J82" s="124">
        <v>9.1999999999999993</v>
      </c>
      <c r="K82" s="124">
        <v>103</v>
      </c>
      <c r="L82" s="124">
        <v>2.8</v>
      </c>
      <c r="M82" s="124">
        <v>20.2</v>
      </c>
      <c r="N82" s="124">
        <v>5.0000000000000001E-3</v>
      </c>
      <c r="O82" s="124">
        <v>0.01</v>
      </c>
      <c r="P82" s="123" t="s">
        <v>76</v>
      </c>
      <c r="Q82" s="145" t="s">
        <v>908</v>
      </c>
      <c r="R82" s="124">
        <v>0.33</v>
      </c>
      <c r="S82" s="124">
        <v>0.02</v>
      </c>
      <c r="T82" s="145" t="s">
        <v>908</v>
      </c>
      <c r="U82" s="123" t="s">
        <v>30</v>
      </c>
      <c r="V82" s="145" t="s">
        <v>908</v>
      </c>
      <c r="W82" s="124">
        <v>2E-3</v>
      </c>
      <c r="X82" s="154" t="s">
        <v>908</v>
      </c>
      <c r="Y82" s="124">
        <v>0.01</v>
      </c>
      <c r="Z82" s="124">
        <v>0.24</v>
      </c>
      <c r="AA82" s="124">
        <v>1</v>
      </c>
      <c r="AB82" s="124">
        <v>3</v>
      </c>
      <c r="AC82" s="124">
        <v>9</v>
      </c>
      <c r="AD82" s="126">
        <f>VLOOKUP(C82,'[1]Isoptope results (Monash)'!$C$15:$G$63,2,FALSE)</f>
        <v>1.6528975234869056E-2</v>
      </c>
      <c r="AE82" s="126">
        <f>VLOOKUP(C82,'[1]Isoptope results (Monash)'!$C$15:$G$63,3,FALSE)</f>
        <v>3.1793348254783216</v>
      </c>
      <c r="AF82" s="126">
        <f>VLOOKUP(C82,'[1]Isoptope results (Monash)'!$C$15:$G$63,4,FALSE)</f>
        <v>9.2505333893545719E-2</v>
      </c>
      <c r="AG82" s="126">
        <f>VLOOKUP(C82,'[1]Isoptope results (Monash)'!$C$15:$G$63,5,FALSE)</f>
        <v>-27.353042975196701</v>
      </c>
      <c r="AH82" s="123"/>
      <c r="AI82" s="125" t="s">
        <v>822</v>
      </c>
      <c r="AJ82" s="145" t="s">
        <v>917</v>
      </c>
      <c r="AK82" s="145" t="s">
        <v>917</v>
      </c>
    </row>
    <row r="83" spans="1:37">
      <c r="A83" s="3"/>
      <c r="B83" s="1"/>
      <c r="E83"/>
      <c r="F83"/>
      <c r="G83"/>
      <c r="H83"/>
      <c r="I83" s="120"/>
      <c r="J83" s="120"/>
      <c r="K83" s="120"/>
      <c r="L83" s="120"/>
      <c r="M83" s="120"/>
      <c r="N83" s="120"/>
      <c r="O83" s="120"/>
      <c r="P83" s="120"/>
      <c r="Q83" s="144"/>
      <c r="R83" s="120"/>
      <c r="S83"/>
      <c r="T83" s="144"/>
      <c r="U83" s="120"/>
      <c r="V83" s="144"/>
      <c r="W83" s="120"/>
      <c r="X83" s="156"/>
      <c r="Y83" s="120"/>
      <c r="Z83" s="120"/>
      <c r="AA83" s="120"/>
      <c r="AB83" s="120"/>
      <c r="AC83"/>
      <c r="AD83" s="122"/>
      <c r="AE83" s="122"/>
      <c r="AF83" s="122"/>
      <c r="AG83" s="122"/>
      <c r="AH83" s="120"/>
      <c r="AI83" s="121"/>
      <c r="AJ83" s="144"/>
      <c r="AK83" s="144"/>
    </row>
    <row r="84" spans="1:37">
      <c r="A84" s="3">
        <v>79</v>
      </c>
      <c r="B84" s="1" t="s">
        <v>137</v>
      </c>
      <c r="C84" s="117" t="s">
        <v>830</v>
      </c>
      <c r="D84" s="118">
        <v>43433</v>
      </c>
      <c r="E84" s="117" t="s">
        <v>831</v>
      </c>
      <c r="F84" s="117" t="s">
        <v>832</v>
      </c>
      <c r="G84" s="119" t="s">
        <v>758</v>
      </c>
      <c r="H84" s="120">
        <v>289</v>
      </c>
      <c r="I84" s="120">
        <v>7.06</v>
      </c>
      <c r="J84" s="120">
        <v>6.6</v>
      </c>
      <c r="K84" s="120">
        <v>71.3</v>
      </c>
      <c r="L84" s="120">
        <v>250</v>
      </c>
      <c r="M84" s="120">
        <v>18.7</v>
      </c>
      <c r="N84" s="120">
        <v>9.6000000000000002E-2</v>
      </c>
      <c r="O84" s="120">
        <v>0.217</v>
      </c>
      <c r="P84" s="120">
        <v>7.2999999999999995E-2</v>
      </c>
      <c r="Q84" s="145">
        <v>6.9000000000000006E-2</v>
      </c>
      <c r="R84" s="120">
        <v>2.29</v>
      </c>
      <c r="S84" s="120">
        <v>0.21</v>
      </c>
      <c r="T84" s="145">
        <v>0.192</v>
      </c>
      <c r="U84" s="120">
        <v>1.21</v>
      </c>
      <c r="V84" s="145">
        <v>0.96099999999999997</v>
      </c>
      <c r="W84" s="120">
        <v>3.1E-2</v>
      </c>
      <c r="X84" s="154">
        <v>2.3E-2</v>
      </c>
      <c r="Y84" s="120">
        <v>1.24</v>
      </c>
      <c r="Z84" s="120">
        <v>1.97</v>
      </c>
      <c r="AA84" s="120">
        <v>3.8</v>
      </c>
      <c r="AB84" s="129">
        <v>130</v>
      </c>
      <c r="AC84" s="120">
        <v>2.7</v>
      </c>
      <c r="AD84" s="122">
        <f>VLOOKUP(C84,'[1]Isoptope results (Monash)'!$C$15:$G$63,2,FALSE)</f>
        <v>1.3639111315514063E-2</v>
      </c>
      <c r="AE84" s="122">
        <f>VLOOKUP(C84,'[1]Isoptope results (Monash)'!$C$15:$G$63,3,FALSE)</f>
        <v>4.1413723109781753</v>
      </c>
      <c r="AF84" s="122">
        <f>VLOOKUP(C84,'[1]Isoptope results (Monash)'!$C$15:$G$63,4,FALSE)</f>
        <v>9.1325270226788519E-2</v>
      </c>
      <c r="AG84" s="122">
        <f>VLOOKUP(C84,'[1]Isoptope results (Monash)'!$C$15:$G$63,5,FALSE)</f>
        <v>-25.855285284095412</v>
      </c>
      <c r="AH84" s="120">
        <v>0</v>
      </c>
      <c r="AI84" s="121" t="s">
        <v>791</v>
      </c>
      <c r="AJ84" s="145">
        <v>9.557030895037677</v>
      </c>
      <c r="AK84" s="145">
        <v>15.102156308428185</v>
      </c>
    </row>
    <row r="85" spans="1:37">
      <c r="A85" s="3">
        <v>80</v>
      </c>
      <c r="B85" s="1" t="s">
        <v>140</v>
      </c>
      <c r="E85"/>
      <c r="F85"/>
      <c r="Q85" s="147"/>
      <c r="T85" s="147"/>
      <c r="V85" s="147"/>
      <c r="X85" s="158"/>
      <c r="AH85" s="32"/>
      <c r="AI85" s="51"/>
      <c r="AJ85" s="147"/>
      <c r="AK85" s="147"/>
    </row>
    <row r="86" spans="1:37">
      <c r="A86" s="3">
        <v>81</v>
      </c>
      <c r="B86" s="1" t="s">
        <v>142</v>
      </c>
      <c r="E86"/>
      <c r="F86"/>
      <c r="Q86" s="147"/>
      <c r="T86" s="147"/>
      <c r="V86" s="147"/>
      <c r="X86" s="158"/>
      <c r="AH86" s="32"/>
      <c r="AI86" s="51"/>
      <c r="AJ86" s="147"/>
      <c r="AK86" s="147"/>
    </row>
    <row r="87" spans="1:37">
      <c r="B87" t="s">
        <v>834</v>
      </c>
      <c r="C87" s="117" t="s">
        <v>833</v>
      </c>
      <c r="D87" s="118">
        <v>43433</v>
      </c>
      <c r="E87" s="117" t="s">
        <v>145</v>
      </c>
      <c r="F87" s="117" t="s">
        <v>834</v>
      </c>
      <c r="G87" s="123" t="s">
        <v>758</v>
      </c>
      <c r="H87" s="124">
        <v>337</v>
      </c>
      <c r="I87" s="124">
        <v>7.31</v>
      </c>
      <c r="J87" s="124">
        <v>7.1</v>
      </c>
      <c r="K87" s="124">
        <v>77.5</v>
      </c>
      <c r="L87" s="124">
        <v>160</v>
      </c>
      <c r="M87" s="124">
        <v>19.399999999999999</v>
      </c>
      <c r="N87" s="124">
        <v>0.108</v>
      </c>
      <c r="O87" s="124">
        <v>0.19500000000000001</v>
      </c>
      <c r="P87" s="124">
        <v>8.7999999999999995E-2</v>
      </c>
      <c r="Q87" s="145">
        <v>8.2000000000000003E-2</v>
      </c>
      <c r="R87" s="124">
        <v>2.38</v>
      </c>
      <c r="S87" s="124">
        <v>0.09</v>
      </c>
      <c r="T87" s="145">
        <v>6.9000000000000006E-2</v>
      </c>
      <c r="U87" s="124">
        <v>1.5</v>
      </c>
      <c r="V87" s="145">
        <v>1.1079999999999999</v>
      </c>
      <c r="W87" s="124">
        <v>3.9E-2</v>
      </c>
      <c r="X87" s="154">
        <v>2.4E-2</v>
      </c>
      <c r="Y87" s="124">
        <v>1.54</v>
      </c>
      <c r="Z87" s="124">
        <v>2.15</v>
      </c>
      <c r="AA87" s="124">
        <v>5.3</v>
      </c>
      <c r="AB87" s="124">
        <v>71</v>
      </c>
      <c r="AC87" s="124">
        <v>2</v>
      </c>
      <c r="AD87" s="126">
        <f>VLOOKUP(C87,'[1]Isoptope results (Monash)'!$C$15:$G$63,2,FALSE)</f>
        <v>1.638489325029923E-2</v>
      </c>
      <c r="AE87" s="126">
        <f>VLOOKUP(C87,'[1]Isoptope results (Monash)'!$C$15:$G$63,3,FALSE)</f>
        <v>5.6248714369167816</v>
      </c>
      <c r="AF87" s="126">
        <f>VLOOKUP(C87,'[1]Isoptope results (Monash)'!$C$15:$G$63,4,FALSE)</f>
        <v>0.12212019517363246</v>
      </c>
      <c r="AG87" s="126">
        <f>VLOOKUP(C87,'[1]Isoptope results (Monash)'!$C$15:$G$63,5,FALSE)</f>
        <v>-25.149712662880951</v>
      </c>
      <c r="AH87" s="124">
        <v>0</v>
      </c>
      <c r="AI87" s="125" t="s">
        <v>835</v>
      </c>
      <c r="AJ87" s="145">
        <v>11.108876848220373</v>
      </c>
      <c r="AK87" s="145">
        <v>12.709122282667614</v>
      </c>
    </row>
    <row r="88" spans="1:37">
      <c r="A88" s="3">
        <v>82</v>
      </c>
      <c r="B88" s="106" t="s">
        <v>148</v>
      </c>
      <c r="C88" s="117" t="s">
        <v>836</v>
      </c>
      <c r="D88" s="118">
        <v>43433</v>
      </c>
      <c r="E88" s="117" t="s">
        <v>149</v>
      </c>
      <c r="F88" s="117" t="s">
        <v>837</v>
      </c>
      <c r="G88" s="119" t="s">
        <v>758</v>
      </c>
      <c r="H88" s="120">
        <v>321</v>
      </c>
      <c r="I88" s="120">
        <v>7.31</v>
      </c>
      <c r="J88" s="120">
        <v>7.1</v>
      </c>
      <c r="K88" s="120">
        <v>76.8</v>
      </c>
      <c r="L88" s="120">
        <v>170</v>
      </c>
      <c r="M88" s="120">
        <v>19.2</v>
      </c>
      <c r="N88" s="120">
        <v>0.105</v>
      </c>
      <c r="O88" s="120">
        <v>0.192</v>
      </c>
      <c r="P88" s="120">
        <v>8.5000000000000006E-2</v>
      </c>
      <c r="Q88" s="145">
        <v>8.5999999999999993E-2</v>
      </c>
      <c r="R88" s="120">
        <v>2.21</v>
      </c>
      <c r="S88" s="120">
        <v>0.1</v>
      </c>
      <c r="T88" s="145">
        <v>7.1999999999999995E-2</v>
      </c>
      <c r="U88" s="120">
        <v>1.3</v>
      </c>
      <c r="V88" s="145">
        <v>0.97899999999999998</v>
      </c>
      <c r="W88" s="120">
        <v>4.1000000000000002E-2</v>
      </c>
      <c r="X88" s="154">
        <v>3.5000000000000003E-2</v>
      </c>
      <c r="Y88" s="120">
        <v>1.34</v>
      </c>
      <c r="Z88" s="120">
        <v>1.99</v>
      </c>
      <c r="AA88" s="120">
        <v>5.3</v>
      </c>
      <c r="AB88" s="120">
        <v>82</v>
      </c>
      <c r="AC88" s="120">
        <v>1.1000000000000001</v>
      </c>
      <c r="AD88" s="122">
        <f>VLOOKUP(C88,'[1]Isoptope results (Monash)'!$C$15:$G$63,2,FALSE)</f>
        <v>1.7380103287450516E-2</v>
      </c>
      <c r="AE88" s="122">
        <f>VLOOKUP(C88,'[1]Isoptope results (Monash)'!$C$15:$G$63,3,FALSE)</f>
        <v>6.3169332968276555</v>
      </c>
      <c r="AF88" s="122">
        <f>VLOOKUP(C88,'[1]Isoptope results (Monash)'!$C$15:$G$63,4,FALSE)</f>
        <v>0.12236060966859488</v>
      </c>
      <c r="AG88" s="122">
        <f>VLOOKUP(C88,'[1]Isoptope results (Monash)'!$C$15:$G$63,5,FALSE)</f>
        <v>-25.399320390879907</v>
      </c>
      <c r="AH88" s="120">
        <v>0</v>
      </c>
      <c r="AI88" s="121" t="s">
        <v>838</v>
      </c>
      <c r="AJ88" s="145">
        <v>11.193185960100882</v>
      </c>
      <c r="AK88" s="145">
        <v>16.620156718335387</v>
      </c>
    </row>
    <row r="89" spans="1:37">
      <c r="A89" s="3">
        <v>83</v>
      </c>
      <c r="B89" s="106" t="s">
        <v>677</v>
      </c>
      <c r="E89"/>
      <c r="F89"/>
      <c r="Q89" s="147"/>
      <c r="T89" s="147"/>
      <c r="V89" s="147"/>
      <c r="X89" s="158"/>
      <c r="AH89" s="32"/>
      <c r="AI89" s="51"/>
      <c r="AJ89" s="147"/>
      <c r="AK89" s="147"/>
    </row>
    <row r="90" spans="1:37">
      <c r="A90" s="3">
        <v>84</v>
      </c>
      <c r="B90" s="1" t="s">
        <v>152</v>
      </c>
      <c r="C90" s="117" t="s">
        <v>755</v>
      </c>
      <c r="D90" s="118">
        <v>43433</v>
      </c>
      <c r="E90" s="117" t="s">
        <v>756</v>
      </c>
      <c r="F90" s="117" t="s">
        <v>757</v>
      </c>
      <c r="G90" s="123" t="s">
        <v>758</v>
      </c>
      <c r="H90" s="124">
        <v>345</v>
      </c>
      <c r="I90" s="124">
        <v>7.32</v>
      </c>
      <c r="J90" s="124">
        <v>7.1</v>
      </c>
      <c r="K90" s="124">
        <v>77</v>
      </c>
      <c r="L90" s="124">
        <v>180</v>
      </c>
      <c r="M90" s="124">
        <v>19.2</v>
      </c>
      <c r="N90" s="124">
        <v>0.1</v>
      </c>
      <c r="O90" s="124">
        <v>0.186</v>
      </c>
      <c r="P90" s="124">
        <v>8.1000000000000003E-2</v>
      </c>
      <c r="Q90" s="145">
        <v>4.7E-2</v>
      </c>
      <c r="R90" s="124">
        <v>2.21</v>
      </c>
      <c r="S90" s="124">
        <v>0.09</v>
      </c>
      <c r="T90" s="145">
        <v>5.0999999999999997E-2</v>
      </c>
      <c r="U90" s="124">
        <v>1.35</v>
      </c>
      <c r="V90" s="145">
        <v>0.80399999999999994</v>
      </c>
      <c r="W90" s="124">
        <v>3.9E-2</v>
      </c>
      <c r="X90" s="154">
        <v>1.9E-2</v>
      </c>
      <c r="Y90" s="124">
        <v>1.39</v>
      </c>
      <c r="Z90" s="124">
        <v>1.97</v>
      </c>
      <c r="AA90" s="124">
        <v>5.8</v>
      </c>
      <c r="AB90" s="124">
        <v>71</v>
      </c>
      <c r="AC90" s="124">
        <v>2.1</v>
      </c>
      <c r="AD90" s="126">
        <f>VLOOKUP(C90,'[1]Isoptope results (Monash)'!$C$15:$G$63,2,FALSE)</f>
        <v>1.8855030870396132E-2</v>
      </c>
      <c r="AE90" s="126">
        <f>VLOOKUP(C90,'[1]Isoptope results (Monash)'!$C$15:$G$63,3,FALSE)</f>
        <v>6.1896900240097574</v>
      </c>
      <c r="AF90" s="126">
        <f>VLOOKUP(C90,'[1]Isoptope results (Monash)'!$C$15:$G$63,4,FALSE)</f>
        <v>0.13085222137333116</v>
      </c>
      <c r="AG90" s="126">
        <f>VLOOKUP(C90,'[1]Isoptope results (Monash)'!$C$15:$G$63,5,FALSE)</f>
        <v>-25.795100584269584</v>
      </c>
      <c r="AH90" s="124">
        <v>0</v>
      </c>
      <c r="AI90" s="125" t="s">
        <v>759</v>
      </c>
      <c r="AJ90" s="145">
        <v>11.604673145993782</v>
      </c>
      <c r="AK90" s="145">
        <v>20.648918301751635</v>
      </c>
    </row>
    <row r="91" spans="1:37">
      <c r="A91" s="3">
        <v>85</v>
      </c>
      <c r="B91" s="1" t="s">
        <v>154</v>
      </c>
      <c r="C91" s="117" t="s">
        <v>839</v>
      </c>
      <c r="D91" s="118">
        <v>43433</v>
      </c>
      <c r="E91" s="117" t="s">
        <v>155</v>
      </c>
      <c r="F91" s="117" t="s">
        <v>840</v>
      </c>
      <c r="G91" s="123" t="s">
        <v>758</v>
      </c>
      <c r="H91" s="124">
        <v>376</v>
      </c>
      <c r="I91" s="124">
        <v>7.18</v>
      </c>
      <c r="J91" s="124">
        <v>6.6</v>
      </c>
      <c r="K91" s="124">
        <v>71</v>
      </c>
      <c r="L91" s="124">
        <v>200</v>
      </c>
      <c r="M91" s="124">
        <v>18.5</v>
      </c>
      <c r="N91" s="124">
        <v>7.2999999999999995E-2</v>
      </c>
      <c r="O91" s="124">
        <v>0.16400000000000001</v>
      </c>
      <c r="P91" s="124">
        <v>5.3999999999999999E-2</v>
      </c>
      <c r="Q91" s="145">
        <v>5.8999999999999997E-2</v>
      </c>
      <c r="R91" s="124">
        <v>2.44</v>
      </c>
      <c r="S91" s="124">
        <v>0.14000000000000001</v>
      </c>
      <c r="T91" s="145">
        <v>0.11600000000000001</v>
      </c>
      <c r="U91" s="124">
        <v>1.54</v>
      </c>
      <c r="V91" s="145">
        <v>1.393</v>
      </c>
      <c r="W91" s="124">
        <v>4.3999999999999997E-2</v>
      </c>
      <c r="X91" s="154">
        <v>3.6999999999999998E-2</v>
      </c>
      <c r="Y91" s="124">
        <v>1.58</v>
      </c>
      <c r="Z91" s="124">
        <v>2.34</v>
      </c>
      <c r="AA91" s="124">
        <v>6.2</v>
      </c>
      <c r="AB91" s="124">
        <v>53</v>
      </c>
      <c r="AC91" s="124">
        <v>0.7</v>
      </c>
      <c r="AD91" s="126">
        <f>VLOOKUP(C91,'[1]Isoptope results (Monash)'!$C$15:$G$63,2,FALSE)</f>
        <v>1.1615732045520948E-2</v>
      </c>
      <c r="AE91" s="126">
        <f>VLOOKUP(C91,'[1]Isoptope results (Monash)'!$C$15:$G$63,3,FALSE)</f>
        <v>4.0110349585614449</v>
      </c>
      <c r="AF91" s="126">
        <f>VLOOKUP(C91,'[1]Isoptope results (Monash)'!$C$15:$G$63,4,FALSE)</f>
        <v>6.6328764310189456E-2</v>
      </c>
      <c r="AG91" s="126">
        <f>VLOOKUP(C91,'[1]Isoptope results (Monash)'!$C$15:$G$63,5,FALSE)</f>
        <v>-26.084079412890571</v>
      </c>
      <c r="AH91" s="124">
        <v>2</v>
      </c>
      <c r="AI91" s="125" t="s">
        <v>841</v>
      </c>
      <c r="AJ91" s="145">
        <v>13.090701570054652</v>
      </c>
      <c r="AK91" s="145">
        <v>15.06974018404992</v>
      </c>
    </row>
    <row r="92" spans="1:37">
      <c r="A92" s="3">
        <v>86</v>
      </c>
      <c r="B92" s="1" t="s">
        <v>157</v>
      </c>
      <c r="C92" s="117" t="s">
        <v>842</v>
      </c>
      <c r="D92" s="118">
        <v>43433</v>
      </c>
      <c r="E92" s="117" t="s">
        <v>158</v>
      </c>
      <c r="F92" s="117" t="s">
        <v>843</v>
      </c>
      <c r="G92" s="119" t="s">
        <v>758</v>
      </c>
      <c r="H92" s="120">
        <v>590</v>
      </c>
      <c r="I92" s="120">
        <v>7.34</v>
      </c>
      <c r="J92" s="120">
        <v>7.9</v>
      </c>
      <c r="K92" s="120">
        <v>85.9</v>
      </c>
      <c r="L92" s="120">
        <v>21</v>
      </c>
      <c r="M92" s="120">
        <v>19.3</v>
      </c>
      <c r="N92" s="120">
        <v>7.0000000000000007E-2</v>
      </c>
      <c r="O92" s="120">
        <v>0.17199999999999999</v>
      </c>
      <c r="P92" s="120">
        <v>5.1999999999999998E-2</v>
      </c>
      <c r="Q92" s="145">
        <v>4.9000000000000002E-2</v>
      </c>
      <c r="R92" s="129">
        <v>4.5199999999999996</v>
      </c>
      <c r="S92" s="120">
        <v>0.37</v>
      </c>
      <c r="T92" s="145">
        <v>0.34100000000000003</v>
      </c>
      <c r="U92" s="120">
        <v>2.93</v>
      </c>
      <c r="V92" s="145">
        <v>2.5939999999999999</v>
      </c>
      <c r="W92" s="120">
        <v>8.1000000000000003E-2</v>
      </c>
      <c r="X92" s="154">
        <v>5.8999999999999997E-2</v>
      </c>
      <c r="Y92" s="129">
        <v>3.01</v>
      </c>
      <c r="Z92" s="129">
        <v>4.37</v>
      </c>
      <c r="AA92" s="120">
        <v>8.5</v>
      </c>
      <c r="AB92" s="120">
        <v>12</v>
      </c>
      <c r="AC92" s="120">
        <v>1.4</v>
      </c>
      <c r="AD92" s="122">
        <f>VLOOKUP(C92,'[1]Isoptope results (Monash)'!$C$15:$G$63,2,FALSE)</f>
        <v>2.1802202177883069E-2</v>
      </c>
      <c r="AE92" s="122">
        <f>VLOOKUP(C92,'[1]Isoptope results (Monash)'!$C$15:$G$63,3,FALSE)</f>
        <v>5.728979175416586</v>
      </c>
      <c r="AF92" s="122">
        <f>VLOOKUP(C92,'[1]Isoptope results (Monash)'!$C$15:$G$63,4,FALSE)</f>
        <v>0.14176746698525297</v>
      </c>
      <c r="AG92" s="122">
        <f>VLOOKUP(C92,'[1]Isoptope results (Monash)'!$C$15:$G$63,5,FALSE)</f>
        <v>-26.344322304019677</v>
      </c>
      <c r="AH92" s="120">
        <v>1</v>
      </c>
      <c r="AI92" s="121" t="s">
        <v>844</v>
      </c>
      <c r="AJ92" s="145">
        <v>16.778195587969336</v>
      </c>
      <c r="AK92" s="145">
        <v>14.910445124627486</v>
      </c>
    </row>
    <row r="93" spans="1:37">
      <c r="A93" s="3">
        <v>87</v>
      </c>
      <c r="B93" s="1" t="s">
        <v>161</v>
      </c>
      <c r="C93" s="117" t="s">
        <v>845</v>
      </c>
      <c r="D93" s="118">
        <v>43433</v>
      </c>
      <c r="E93" s="117" t="s">
        <v>162</v>
      </c>
      <c r="F93" s="117" t="s">
        <v>846</v>
      </c>
      <c r="G93" s="123" t="s">
        <v>758</v>
      </c>
      <c r="H93" s="124">
        <v>528</v>
      </c>
      <c r="I93" s="124">
        <v>7.55</v>
      </c>
      <c r="J93" s="124">
        <v>7.5</v>
      </c>
      <c r="K93" s="124">
        <v>78.8</v>
      </c>
      <c r="L93" s="124">
        <v>49</v>
      </c>
      <c r="M93" s="124">
        <v>17.600000000000001</v>
      </c>
      <c r="N93" s="124">
        <v>9.5000000000000001E-2</v>
      </c>
      <c r="O93" s="124">
        <v>0.14299999999999999</v>
      </c>
      <c r="P93" s="124">
        <v>7.4999999999999997E-2</v>
      </c>
      <c r="Q93" s="145">
        <v>7.9000000000000001E-2</v>
      </c>
      <c r="R93" s="124">
        <v>3.3</v>
      </c>
      <c r="S93" s="124">
        <v>0.02</v>
      </c>
      <c r="T93" s="145">
        <v>5.0000000000000001E-3</v>
      </c>
      <c r="U93" s="124">
        <v>2.2999999999999998</v>
      </c>
      <c r="V93" s="145">
        <v>1.365</v>
      </c>
      <c r="W93" s="124">
        <v>3.3000000000000002E-2</v>
      </c>
      <c r="X93" s="154">
        <v>0.02</v>
      </c>
      <c r="Y93" s="124">
        <v>2.33</v>
      </c>
      <c r="Z93" s="124">
        <v>3.17</v>
      </c>
      <c r="AA93" s="124">
        <v>10.5</v>
      </c>
      <c r="AB93" s="124">
        <v>22</v>
      </c>
      <c r="AC93" s="124">
        <v>0.8</v>
      </c>
      <c r="AD93" s="126">
        <f>VLOOKUP(C93,'[1]Isoptope results (Monash)'!$C$15:$G$63,2,FALSE)</f>
        <v>1.5428557723221931E-2</v>
      </c>
      <c r="AE93" s="126">
        <f>VLOOKUP(C93,'[1]Isoptope results (Monash)'!$C$15:$G$63,3,FALSE)</f>
        <v>6.3581120909582918</v>
      </c>
      <c r="AF93" s="126">
        <f>VLOOKUP(C93,'[1]Isoptope results (Monash)'!$C$15:$G$63,4,FALSE)</f>
        <v>0.11205002762394584</v>
      </c>
      <c r="AG93" s="126">
        <f>VLOOKUP(C93,'[1]Isoptope results (Monash)'!$C$15:$G$63,5,FALSE)</f>
        <v>-25.337968569775835</v>
      </c>
      <c r="AH93" s="124">
        <v>0</v>
      </c>
      <c r="AI93" s="125" t="s">
        <v>844</v>
      </c>
      <c r="AJ93" s="145">
        <v>11.249421441174245</v>
      </c>
      <c r="AK93" s="145">
        <v>12.717187565375763</v>
      </c>
    </row>
    <row r="94" spans="1:37">
      <c r="A94" s="3">
        <v>88</v>
      </c>
      <c r="B94" s="1" t="s">
        <v>165</v>
      </c>
      <c r="C94" s="117" t="s">
        <v>847</v>
      </c>
      <c r="D94" s="118">
        <v>43433</v>
      </c>
      <c r="E94" s="117" t="s">
        <v>166</v>
      </c>
      <c r="F94" s="117" t="s">
        <v>848</v>
      </c>
      <c r="G94" s="119" t="s">
        <v>758</v>
      </c>
      <c r="H94" s="120">
        <v>345</v>
      </c>
      <c r="I94" s="120">
        <v>7.1</v>
      </c>
      <c r="J94" s="120">
        <v>6.9</v>
      </c>
      <c r="K94" s="120">
        <v>73.2</v>
      </c>
      <c r="L94" s="120">
        <v>300</v>
      </c>
      <c r="M94" s="120">
        <v>17.7</v>
      </c>
      <c r="N94" s="120">
        <v>7.3999999999999996E-2</v>
      </c>
      <c r="O94" s="120">
        <v>0.17</v>
      </c>
      <c r="P94" s="120">
        <v>5.6000000000000001E-2</v>
      </c>
      <c r="Q94" s="145">
        <v>5.7000000000000002E-2</v>
      </c>
      <c r="R94" s="120">
        <v>1.69</v>
      </c>
      <c r="S94" s="120">
        <v>0.01</v>
      </c>
      <c r="T94" s="145" t="s">
        <v>908</v>
      </c>
      <c r="U94" s="120">
        <v>0.86</v>
      </c>
      <c r="V94" s="145">
        <v>0.76400000000000001</v>
      </c>
      <c r="W94" s="120">
        <v>1.7999999999999999E-2</v>
      </c>
      <c r="X94" s="154">
        <v>0.02</v>
      </c>
      <c r="Y94" s="120">
        <v>0.88</v>
      </c>
      <c r="Z94" s="120">
        <v>1.47</v>
      </c>
      <c r="AA94" s="120">
        <v>5.5</v>
      </c>
      <c r="AB94" s="120">
        <v>50</v>
      </c>
      <c r="AC94" s="119" t="s">
        <v>849</v>
      </c>
      <c r="AD94" s="122">
        <f>VLOOKUP(C94,'[1]Isoptope results (Monash)'!$C$15:$G$63,2,FALSE)</f>
        <v>1.3237758760466272E-2</v>
      </c>
      <c r="AE94" s="122">
        <f>VLOOKUP(C94,'[1]Isoptope results (Monash)'!$C$15:$G$63,3,FALSE)</f>
        <v>3.5053644831404136</v>
      </c>
      <c r="AF94" s="122">
        <f>VLOOKUP(C94,'[1]Isoptope results (Monash)'!$C$15:$G$63,4,FALSE)</f>
        <v>7.5016496284429912E-2</v>
      </c>
      <c r="AG94" s="122">
        <f>VLOOKUP(C94,'[1]Isoptope results (Monash)'!$C$15:$G$63,5,FALSE)</f>
        <v>-25.181138121499444</v>
      </c>
      <c r="AH94" s="120">
        <v>0</v>
      </c>
      <c r="AI94" s="121" t="s">
        <v>850</v>
      </c>
      <c r="AJ94" s="145">
        <v>9.3265323480342666</v>
      </c>
      <c r="AK94" s="145">
        <v>14.356638943801519</v>
      </c>
    </row>
    <row r="95" spans="1:37">
      <c r="A95" s="3">
        <v>89</v>
      </c>
      <c r="B95" s="1" t="s">
        <v>168</v>
      </c>
      <c r="C95" s="117" t="s">
        <v>851</v>
      </c>
      <c r="D95" s="118">
        <v>43433</v>
      </c>
      <c r="E95" s="117" t="s">
        <v>169</v>
      </c>
      <c r="F95" s="117" t="s">
        <v>852</v>
      </c>
      <c r="G95" s="123" t="s">
        <v>758</v>
      </c>
      <c r="H95" s="124">
        <v>461</v>
      </c>
      <c r="I95" s="124">
        <v>7.45</v>
      </c>
      <c r="J95" s="124">
        <v>7.8</v>
      </c>
      <c r="K95" s="124">
        <v>82.6</v>
      </c>
      <c r="L95" s="124">
        <v>280</v>
      </c>
      <c r="M95" s="124">
        <v>18</v>
      </c>
      <c r="N95" s="124">
        <v>0.11799999999999999</v>
      </c>
      <c r="O95" s="124">
        <v>0.29099999999999998</v>
      </c>
      <c r="P95" s="124">
        <v>9.5000000000000001E-2</v>
      </c>
      <c r="Q95" s="145">
        <v>7.9000000000000001E-2</v>
      </c>
      <c r="R95" s="124">
        <v>2.42</v>
      </c>
      <c r="S95" s="124">
        <v>0.02</v>
      </c>
      <c r="T95" s="145">
        <v>8.9999999999999993E-3</v>
      </c>
      <c r="U95" s="124">
        <v>1.53</v>
      </c>
      <c r="V95" s="145">
        <v>0.88600000000000001</v>
      </c>
      <c r="W95" s="124">
        <v>4.2000000000000003E-2</v>
      </c>
      <c r="X95" s="154">
        <v>2.4E-2</v>
      </c>
      <c r="Y95" s="124">
        <v>1.57</v>
      </c>
      <c r="Z95" s="124">
        <v>2.23</v>
      </c>
      <c r="AA95" s="124">
        <v>5.0999999999999996</v>
      </c>
      <c r="AB95" s="124">
        <v>90</v>
      </c>
      <c r="AC95" s="124">
        <v>3</v>
      </c>
      <c r="AD95" s="126">
        <f>VLOOKUP(C95,'[1]Isoptope results (Monash)'!$C$15:$G$63,2,FALSE)</f>
        <v>1.1476217443224201E-2</v>
      </c>
      <c r="AE95" s="126">
        <f>VLOOKUP(C95,'[1]Isoptope results (Monash)'!$C$15:$G$63,3,FALSE)</f>
        <v>10.643403316693126</v>
      </c>
      <c r="AF95" s="126">
        <f>VLOOKUP(C95,'[1]Isoptope results (Monash)'!$C$15:$G$63,4,FALSE)</f>
        <v>7.3281847920464868E-2</v>
      </c>
      <c r="AG95" s="126">
        <f>VLOOKUP(C95,'[1]Isoptope results (Monash)'!$C$15:$G$63,5,FALSE)</f>
        <v>-26.022723031834001</v>
      </c>
      <c r="AH95" s="124">
        <v>0</v>
      </c>
      <c r="AI95" s="125" t="s">
        <v>853</v>
      </c>
      <c r="AJ95" s="145">
        <v>13.162911601420246</v>
      </c>
      <c r="AK95" s="145">
        <v>15.890992443745526</v>
      </c>
    </row>
    <row r="96" spans="1:37">
      <c r="A96" s="3">
        <v>90</v>
      </c>
      <c r="B96" s="1" t="s">
        <v>172</v>
      </c>
      <c r="C96" s="117" t="s">
        <v>854</v>
      </c>
      <c r="D96" s="118">
        <v>43433</v>
      </c>
      <c r="E96" s="117" t="s">
        <v>173</v>
      </c>
      <c r="F96" s="117" t="s">
        <v>174</v>
      </c>
      <c r="G96" s="119" t="s">
        <v>758</v>
      </c>
      <c r="H96" s="120">
        <v>361</v>
      </c>
      <c r="I96" s="120">
        <v>7.27</v>
      </c>
      <c r="J96" s="120">
        <v>6.8</v>
      </c>
      <c r="K96" s="120">
        <v>75.2</v>
      </c>
      <c r="L96" s="120">
        <v>210</v>
      </c>
      <c r="M96" s="120">
        <v>19.8</v>
      </c>
      <c r="N96" s="120">
        <v>7.4999999999999997E-2</v>
      </c>
      <c r="O96" s="120">
        <v>0.17199999999999999</v>
      </c>
      <c r="P96" s="120">
        <v>5.7000000000000002E-2</v>
      </c>
      <c r="Q96" s="145">
        <v>0.05</v>
      </c>
      <c r="R96" s="120">
        <v>2</v>
      </c>
      <c r="S96" s="120">
        <v>0.11</v>
      </c>
      <c r="T96" s="145">
        <v>6.2E-2</v>
      </c>
      <c r="U96" s="120">
        <v>1.2</v>
      </c>
      <c r="V96" s="145">
        <v>0.77100000000000002</v>
      </c>
      <c r="W96" s="120">
        <v>2.5000000000000001E-2</v>
      </c>
      <c r="X96" s="154">
        <v>1.7000000000000001E-2</v>
      </c>
      <c r="Y96" s="120">
        <v>1.23</v>
      </c>
      <c r="Z96" s="120">
        <v>1.8</v>
      </c>
      <c r="AA96" s="120">
        <v>4.0999999999999996</v>
      </c>
      <c r="AB96" s="120">
        <v>110</v>
      </c>
      <c r="AC96" s="120">
        <v>2</v>
      </c>
      <c r="AD96" s="122">
        <f>VLOOKUP(C96,'[1]Isoptope results (Monash)'!$C$15:$G$63,2,FALSE)</f>
        <v>9.5858174559496686E-3</v>
      </c>
      <c r="AE96" s="122">
        <f>VLOOKUP(C96,'[1]Isoptope results (Monash)'!$C$15:$G$63,3,FALSE)</f>
        <v>6.9591346620455932</v>
      </c>
      <c r="AF96" s="122">
        <f>VLOOKUP(C96,'[1]Isoptope results (Monash)'!$C$15:$G$63,4,FALSE)</f>
        <v>5.0180280144351719E-2</v>
      </c>
      <c r="AG96" s="122">
        <f>VLOOKUP(C96,'[1]Isoptope results (Monash)'!$C$15:$G$63,5,FALSE)</f>
        <v>-25.27005134474987</v>
      </c>
      <c r="AH96" s="120">
        <v>0</v>
      </c>
      <c r="AI96" s="121" t="s">
        <v>855</v>
      </c>
      <c r="AJ96" s="145">
        <v>9.8799523884603992</v>
      </c>
      <c r="AK96" s="145">
        <v>16.474476436520256</v>
      </c>
    </row>
    <row r="97" spans="1:41">
      <c r="A97" s="3">
        <v>91</v>
      </c>
      <c r="B97" s="1" t="s">
        <v>176</v>
      </c>
      <c r="C97" s="117" t="s">
        <v>862</v>
      </c>
      <c r="D97" s="118">
        <v>43433</v>
      </c>
      <c r="E97" s="117" t="s">
        <v>177</v>
      </c>
      <c r="F97" s="117" t="s">
        <v>178</v>
      </c>
      <c r="G97" s="123" t="s">
        <v>758</v>
      </c>
      <c r="H97" s="124">
        <v>627</v>
      </c>
      <c r="I97" s="124">
        <v>7.38</v>
      </c>
      <c r="J97" s="124">
        <v>6.4</v>
      </c>
      <c r="K97" s="124">
        <v>68.400000000000006</v>
      </c>
      <c r="L97" s="129">
        <v>460</v>
      </c>
      <c r="M97" s="124">
        <v>17.899999999999999</v>
      </c>
      <c r="N97" s="124">
        <v>6.7000000000000004E-2</v>
      </c>
      <c r="O97" s="124">
        <v>0.2</v>
      </c>
      <c r="P97" s="124">
        <v>4.9000000000000002E-2</v>
      </c>
      <c r="Q97" s="145">
        <v>4.5999999999999999E-2</v>
      </c>
      <c r="R97" s="124">
        <v>1.75</v>
      </c>
      <c r="S97" s="124">
        <v>0.06</v>
      </c>
      <c r="T97" s="145">
        <v>3.9E-2</v>
      </c>
      <c r="U97" s="124">
        <v>0.86</v>
      </c>
      <c r="V97" s="145">
        <v>0.73799999999999999</v>
      </c>
      <c r="W97" s="124">
        <v>3.1E-2</v>
      </c>
      <c r="X97" s="154">
        <v>2.8000000000000001E-2</v>
      </c>
      <c r="Y97" s="124">
        <v>0.89</v>
      </c>
      <c r="Z97" s="124">
        <v>1.57</v>
      </c>
      <c r="AA97" s="124">
        <v>5.3</v>
      </c>
      <c r="AB97" s="129">
        <v>180</v>
      </c>
      <c r="AC97" s="124">
        <v>3.5</v>
      </c>
      <c r="AD97" s="126">
        <f>VLOOKUP(C97,'[1]Isoptope results (Monash)'!$C$15:$G$63,2,FALSE)</f>
        <v>9.4975829004447735E-3</v>
      </c>
      <c r="AE97" s="126">
        <f>VLOOKUP(C97,'[1]Isoptope results (Monash)'!$C$15:$G$63,3,FALSE)</f>
        <v>2.5689233961430702</v>
      </c>
      <c r="AF97" s="126">
        <f>VLOOKUP(C97,'[1]Isoptope results (Monash)'!$C$15:$G$63,4,FALSE)</f>
        <v>3.3214166770184538E-2</v>
      </c>
      <c r="AG97" s="126">
        <f>VLOOKUP(C97,'[1]Isoptope results (Monash)'!$C$15:$G$63,5,FALSE)</f>
        <v>-26.471322203958152</v>
      </c>
      <c r="AH97" s="124">
        <v>0</v>
      </c>
      <c r="AI97" s="125" t="s">
        <v>863</v>
      </c>
      <c r="AJ97" s="145">
        <v>14.743601076070867</v>
      </c>
      <c r="AK97" s="145">
        <v>16.734737859146456</v>
      </c>
    </row>
    <row r="98" spans="1:41">
      <c r="A98" s="3">
        <v>92</v>
      </c>
      <c r="B98" s="1" t="s">
        <v>180</v>
      </c>
      <c r="C98" s="117" t="s">
        <v>860</v>
      </c>
      <c r="D98" s="118">
        <v>43433</v>
      </c>
      <c r="E98" s="117" t="s">
        <v>181</v>
      </c>
      <c r="F98" s="117" t="s">
        <v>861</v>
      </c>
      <c r="G98" s="119" t="s">
        <v>758</v>
      </c>
      <c r="H98" s="120">
        <v>414</v>
      </c>
      <c r="I98" s="120">
        <v>7.23</v>
      </c>
      <c r="J98" s="120">
        <v>6.9</v>
      </c>
      <c r="K98" s="120">
        <v>75.099999999999994</v>
      </c>
      <c r="L98" s="120">
        <v>230</v>
      </c>
      <c r="M98" s="120">
        <v>19.2</v>
      </c>
      <c r="N98" s="120">
        <v>5.2999999999999999E-2</v>
      </c>
      <c r="O98" s="120">
        <v>0.14199999999999999</v>
      </c>
      <c r="P98" s="120">
        <v>3.5999999999999997E-2</v>
      </c>
      <c r="Q98" s="145">
        <v>3.2000000000000001E-2</v>
      </c>
      <c r="R98" s="120">
        <v>2.08</v>
      </c>
      <c r="S98" s="120">
        <v>0.04</v>
      </c>
      <c r="T98" s="145">
        <v>2.5000000000000001E-2</v>
      </c>
      <c r="U98" s="120">
        <v>1.39</v>
      </c>
      <c r="V98" s="145">
        <v>1.048</v>
      </c>
      <c r="W98" s="120">
        <v>1.7999999999999999E-2</v>
      </c>
      <c r="X98" s="154">
        <v>1.2E-2</v>
      </c>
      <c r="Y98" s="120">
        <v>1.41</v>
      </c>
      <c r="Z98" s="120">
        <v>1.96</v>
      </c>
      <c r="AA98" s="120">
        <v>4.7</v>
      </c>
      <c r="AB98" s="120">
        <v>98</v>
      </c>
      <c r="AC98" s="120">
        <v>3.2</v>
      </c>
      <c r="AD98" s="122">
        <f>VLOOKUP(C98,'[1]Isoptope results (Monash)'!$C$15:$G$63,2,FALSE)</f>
        <v>9.7245130043348213E-3</v>
      </c>
      <c r="AE98" s="122">
        <f>VLOOKUP(C98,'[1]Isoptope results (Monash)'!$C$15:$G$63,3,FALSE)</f>
        <v>4.4875630682960193</v>
      </c>
      <c r="AF98" s="122">
        <f>VLOOKUP(C98,'[1]Isoptope results (Monash)'!$C$15:$G$63,4,FALSE)</f>
        <v>5.2467415618753982E-2</v>
      </c>
      <c r="AG98" s="122">
        <f>VLOOKUP(C98,'[1]Isoptope results (Monash)'!$C$15:$G$63,5,FALSE)</f>
        <v>-26.06508522866633</v>
      </c>
      <c r="AH98" s="120">
        <v>1</v>
      </c>
      <c r="AI98" s="121" t="s">
        <v>770</v>
      </c>
      <c r="AJ98" s="145">
        <v>14.656979838353346</v>
      </c>
      <c r="AK98" s="145">
        <v>17.269920926385637</v>
      </c>
    </row>
    <row r="99" spans="1:41">
      <c r="A99" s="3">
        <v>93</v>
      </c>
      <c r="B99" s="1" t="s">
        <v>183</v>
      </c>
      <c r="C99" s="117" t="s">
        <v>856</v>
      </c>
      <c r="D99" s="118">
        <v>43433</v>
      </c>
      <c r="E99" s="117" t="s">
        <v>857</v>
      </c>
      <c r="F99" s="117" t="s">
        <v>858</v>
      </c>
      <c r="G99" s="123" t="s">
        <v>758</v>
      </c>
      <c r="H99" s="124">
        <v>258</v>
      </c>
      <c r="I99" s="124">
        <v>7.24</v>
      </c>
      <c r="J99" s="124">
        <v>6.1</v>
      </c>
      <c r="K99" s="124">
        <v>66.2</v>
      </c>
      <c r="L99" s="124">
        <v>140</v>
      </c>
      <c r="M99" s="124">
        <v>18.600000000000001</v>
      </c>
      <c r="N99" s="124">
        <v>6.4000000000000001E-2</v>
      </c>
      <c r="O99" s="124">
        <v>0.13500000000000001</v>
      </c>
      <c r="P99" s="124">
        <v>4.2000000000000003E-2</v>
      </c>
      <c r="Q99" s="145">
        <v>4.3999999999999997E-2</v>
      </c>
      <c r="R99" s="124">
        <v>1.56</v>
      </c>
      <c r="S99" s="124">
        <v>0.02</v>
      </c>
      <c r="T99" s="145">
        <v>6.0000000000000001E-3</v>
      </c>
      <c r="U99" s="124">
        <v>0.97</v>
      </c>
      <c r="V99" s="145">
        <v>0.81899999999999995</v>
      </c>
      <c r="W99" s="124">
        <v>1.9E-2</v>
      </c>
      <c r="X99" s="154">
        <v>1.4999999999999999E-2</v>
      </c>
      <c r="Y99" s="124">
        <v>0.99</v>
      </c>
      <c r="Z99" s="124">
        <v>1.41</v>
      </c>
      <c r="AA99" s="124">
        <v>3.9</v>
      </c>
      <c r="AB99" s="124">
        <v>67</v>
      </c>
      <c r="AC99" s="124">
        <v>2.6</v>
      </c>
      <c r="AD99" s="126">
        <f>VLOOKUP(C99,'[1]Isoptope results (Monash)'!$C$15:$G$63,2,FALSE)</f>
        <v>1.3651795428569185E-2</v>
      </c>
      <c r="AE99" s="126">
        <f>VLOOKUP(C99,'[1]Isoptope results (Monash)'!$C$15:$G$63,3,FALSE)</f>
        <v>5.3389629847405189</v>
      </c>
      <c r="AF99" s="126">
        <f>VLOOKUP(C99,'[1]Isoptope results (Monash)'!$C$15:$G$63,4,FALSE)</f>
        <v>0.10039379197642298</v>
      </c>
      <c r="AG99" s="126">
        <f>VLOOKUP(C99,'[1]Isoptope results (Monash)'!$C$15:$G$63,5,FALSE)</f>
        <v>-26.178013610204118</v>
      </c>
      <c r="AH99" s="124">
        <v>0</v>
      </c>
      <c r="AI99" s="125" t="s">
        <v>859</v>
      </c>
      <c r="AJ99" s="145">
        <v>7.9111825561044569</v>
      </c>
      <c r="AK99" s="145">
        <v>15.042621903533858</v>
      </c>
    </row>
    <row r="100" spans="1:41">
      <c r="A100" s="3">
        <v>94</v>
      </c>
      <c r="B100" s="1" t="s">
        <v>185</v>
      </c>
      <c r="C100" s="117" t="s">
        <v>864</v>
      </c>
      <c r="D100" s="118">
        <v>43433</v>
      </c>
      <c r="E100" s="117" t="s">
        <v>186</v>
      </c>
      <c r="F100" s="117" t="s">
        <v>865</v>
      </c>
      <c r="G100" s="119" t="s">
        <v>758</v>
      </c>
      <c r="H100" s="120">
        <v>376</v>
      </c>
      <c r="I100" s="120">
        <v>7.33</v>
      </c>
      <c r="J100" s="120">
        <v>6.6</v>
      </c>
      <c r="K100" s="120">
        <v>70.400000000000006</v>
      </c>
      <c r="L100" s="120">
        <v>220</v>
      </c>
      <c r="M100" s="120">
        <v>18.3</v>
      </c>
      <c r="N100" s="120">
        <v>6.0999999999999999E-2</v>
      </c>
      <c r="O100" s="120">
        <v>0.14199999999999999</v>
      </c>
      <c r="P100" s="120">
        <v>4.1000000000000002E-2</v>
      </c>
      <c r="Q100" s="145">
        <v>3.9E-2</v>
      </c>
      <c r="R100" s="120">
        <v>1.5</v>
      </c>
      <c r="S100" s="119" t="s">
        <v>30</v>
      </c>
      <c r="T100" s="145" t="s">
        <v>908</v>
      </c>
      <c r="U100" s="120">
        <v>0.82</v>
      </c>
      <c r="V100" s="145">
        <v>0.73799999999999999</v>
      </c>
      <c r="W100" s="120">
        <v>1.6E-2</v>
      </c>
      <c r="X100" s="154">
        <v>0.01</v>
      </c>
      <c r="Y100" s="120">
        <v>0.84</v>
      </c>
      <c r="Z100" s="120">
        <v>1.29</v>
      </c>
      <c r="AA100" s="120">
        <v>3.7</v>
      </c>
      <c r="AB100" s="120">
        <v>100</v>
      </c>
      <c r="AC100" s="120">
        <v>1.4</v>
      </c>
      <c r="AD100" s="122">
        <f>VLOOKUP(C100,'[1]Isoptope results (Monash)'!$C$15:$G$63,2,FALSE)</f>
        <v>9.0203021943165047E-3</v>
      </c>
      <c r="AE100" s="122">
        <f>VLOOKUP(C100,'[1]Isoptope results (Monash)'!$C$15:$G$63,3,FALSE)</f>
        <v>6.0386566426459192</v>
      </c>
      <c r="AF100" s="122">
        <f>VLOOKUP(C100,'[1]Isoptope results (Monash)'!$C$15:$G$63,4,FALSE)</f>
        <v>4.826327354226706E-2</v>
      </c>
      <c r="AG100" s="122">
        <f>VLOOKUP(C100,'[1]Isoptope results (Monash)'!$C$15:$G$63,5,FALSE)</f>
        <v>-26.067043652202209</v>
      </c>
      <c r="AH100" s="120">
        <v>0</v>
      </c>
      <c r="AI100" s="121" t="s">
        <v>866</v>
      </c>
      <c r="AJ100" s="145">
        <v>7.0833176555120669</v>
      </c>
      <c r="AK100" s="145">
        <v>21.489823543985572</v>
      </c>
    </row>
    <row r="101" spans="1:41">
      <c r="A101" s="3">
        <v>95</v>
      </c>
      <c r="B101" s="1" t="s">
        <v>188</v>
      </c>
      <c r="C101" s="117" t="s">
        <v>867</v>
      </c>
      <c r="D101" s="118">
        <v>43433</v>
      </c>
      <c r="E101" s="117" t="s">
        <v>189</v>
      </c>
      <c r="F101" s="117" t="s">
        <v>190</v>
      </c>
      <c r="G101" s="123" t="s">
        <v>758</v>
      </c>
      <c r="H101" s="124">
        <v>847</v>
      </c>
      <c r="I101" s="124">
        <v>7.41</v>
      </c>
      <c r="J101" s="124">
        <v>6.5</v>
      </c>
      <c r="K101" s="124">
        <v>71.7</v>
      </c>
      <c r="L101" s="124">
        <v>95</v>
      </c>
      <c r="M101" s="124">
        <v>19.899999999999999</v>
      </c>
      <c r="N101" s="124">
        <v>3.3000000000000002E-2</v>
      </c>
      <c r="O101" s="124">
        <v>0.1</v>
      </c>
      <c r="P101" s="124">
        <v>2.3E-2</v>
      </c>
      <c r="Q101" s="145">
        <v>1.2999999999999999E-2</v>
      </c>
      <c r="R101" s="124">
        <v>1.22</v>
      </c>
      <c r="S101" s="124">
        <v>0.08</v>
      </c>
      <c r="T101" s="145">
        <v>7.0999999999999994E-2</v>
      </c>
      <c r="U101" s="124">
        <v>0.39</v>
      </c>
      <c r="V101" s="145">
        <v>0.40100000000000002</v>
      </c>
      <c r="W101" s="124">
        <v>8.9999999999999993E-3</v>
      </c>
      <c r="X101" s="154" t="s">
        <v>908</v>
      </c>
      <c r="Y101" s="124">
        <v>0.4</v>
      </c>
      <c r="Z101" s="124">
        <v>1.08</v>
      </c>
      <c r="AA101" s="124">
        <v>3.7</v>
      </c>
      <c r="AB101" s="124">
        <v>43</v>
      </c>
      <c r="AC101" s="124">
        <v>5.0999999999999996</v>
      </c>
      <c r="AD101" s="126">
        <f>VLOOKUP(C101,'[1]Isoptope results (Monash)'!$C$15:$G$63,2,FALSE)</f>
        <v>1.0768370564306696E-2</v>
      </c>
      <c r="AE101" s="126">
        <f>VLOOKUP(C101,'[1]Isoptope results (Monash)'!$C$15:$G$63,3,FALSE)</f>
        <v>4.8483018690420456</v>
      </c>
      <c r="AF101" s="126">
        <f>VLOOKUP(C101,'[1]Isoptope results (Monash)'!$C$15:$G$63,4,FALSE)</f>
        <v>5.307133293992955E-2</v>
      </c>
      <c r="AG101" s="126">
        <f>VLOOKUP(C101,'[1]Isoptope results (Monash)'!$C$15:$G$63,5,FALSE)</f>
        <v>-28.268155395372478</v>
      </c>
      <c r="AH101" s="124">
        <v>0</v>
      </c>
      <c r="AI101" s="125" t="s">
        <v>868</v>
      </c>
      <c r="AJ101" s="145">
        <v>8.7874185645535619</v>
      </c>
      <c r="AK101" s="145">
        <v>14.805062079232449</v>
      </c>
    </row>
    <row r="102" spans="1:41">
      <c r="A102" s="3">
        <v>96</v>
      </c>
      <c r="B102" s="1" t="s">
        <v>192</v>
      </c>
      <c r="C102" s="117" t="s">
        <v>869</v>
      </c>
      <c r="D102" s="118">
        <v>43433</v>
      </c>
      <c r="E102" s="117" t="s">
        <v>193</v>
      </c>
      <c r="F102" s="117" t="s">
        <v>870</v>
      </c>
      <c r="G102" s="119" t="s">
        <v>758</v>
      </c>
      <c r="H102" s="120">
        <v>243</v>
      </c>
      <c r="I102" s="120">
        <v>7.08</v>
      </c>
      <c r="J102" s="120">
        <v>5.7</v>
      </c>
      <c r="K102" s="120">
        <v>62.4</v>
      </c>
      <c r="L102" s="120">
        <v>68</v>
      </c>
      <c r="M102" s="120">
        <v>19.2</v>
      </c>
      <c r="N102" s="120">
        <v>0.154</v>
      </c>
      <c r="O102" s="120">
        <v>0.20499999999999999</v>
      </c>
      <c r="P102" s="120">
        <v>0.111</v>
      </c>
      <c r="Q102" s="145">
        <v>0.114</v>
      </c>
      <c r="R102" s="120">
        <v>2.27</v>
      </c>
      <c r="S102" s="120">
        <v>0.01</v>
      </c>
      <c r="T102" s="145" t="s">
        <v>908</v>
      </c>
      <c r="U102" s="120">
        <v>1.25</v>
      </c>
      <c r="V102" s="145">
        <v>0.79299999999999993</v>
      </c>
      <c r="W102" s="120">
        <v>3.9E-2</v>
      </c>
      <c r="X102" s="154">
        <v>2.9000000000000001E-2</v>
      </c>
      <c r="Y102" s="120">
        <v>1.29</v>
      </c>
      <c r="Z102" s="120">
        <v>2.16</v>
      </c>
      <c r="AA102" s="120">
        <v>9.5</v>
      </c>
      <c r="AB102" s="120">
        <v>32</v>
      </c>
      <c r="AC102" s="120">
        <v>2.2000000000000002</v>
      </c>
      <c r="AD102" s="122">
        <f>VLOOKUP(C102,'[1]Isoptope results (Monash)'!$C$15:$G$63,2,FALSE)</f>
        <v>2.6544494403904096E-2</v>
      </c>
      <c r="AE102" s="122">
        <f>VLOOKUP(C102,'[1]Isoptope results (Monash)'!$C$15:$G$63,3,FALSE)</f>
        <v>4.8889455546147653</v>
      </c>
      <c r="AF102" s="122">
        <f>VLOOKUP(C102,'[1]Isoptope results (Monash)'!$C$15:$G$63,4,FALSE)</f>
        <v>0.21955387216191644</v>
      </c>
      <c r="AG102" s="122">
        <f>VLOOKUP(C102,'[1]Isoptope results (Monash)'!$C$15:$G$63,5,FALSE)</f>
        <v>-25.15418234986539</v>
      </c>
      <c r="AH102" s="120">
        <v>0</v>
      </c>
      <c r="AI102" s="121" t="s">
        <v>871</v>
      </c>
      <c r="AJ102" s="145">
        <v>4.8704104485561839</v>
      </c>
      <c r="AK102" s="145">
        <v>45.849587258468354</v>
      </c>
    </row>
    <row r="103" spans="1:41">
      <c r="A103" s="3">
        <v>97</v>
      </c>
      <c r="B103" s="1" t="s">
        <v>195</v>
      </c>
      <c r="C103" s="117" t="s">
        <v>872</v>
      </c>
      <c r="D103" s="118">
        <v>43433</v>
      </c>
      <c r="E103" s="117" t="s">
        <v>196</v>
      </c>
      <c r="F103" s="117" t="s">
        <v>873</v>
      </c>
      <c r="G103" s="123" t="s">
        <v>758</v>
      </c>
      <c r="H103" s="124">
        <v>1256</v>
      </c>
      <c r="I103" s="124">
        <v>7.34</v>
      </c>
      <c r="J103" s="124">
        <v>5.2</v>
      </c>
      <c r="K103" s="124">
        <v>57.6</v>
      </c>
      <c r="L103" s="124">
        <v>7.4</v>
      </c>
      <c r="M103" s="124">
        <v>20.3</v>
      </c>
      <c r="N103" s="124">
        <v>0.06</v>
      </c>
      <c r="O103" s="124">
        <v>0.104</v>
      </c>
      <c r="P103" s="124">
        <v>2.8000000000000001E-2</v>
      </c>
      <c r="Q103" s="145">
        <v>1.7000000000000001E-2</v>
      </c>
      <c r="R103" s="124">
        <v>2</v>
      </c>
      <c r="S103" s="124">
        <v>0.08</v>
      </c>
      <c r="T103" s="145">
        <v>3.4000000000000002E-2</v>
      </c>
      <c r="U103" s="124">
        <v>0.52</v>
      </c>
      <c r="V103" s="145">
        <v>0.185</v>
      </c>
      <c r="W103" s="124">
        <v>2.1999999999999999E-2</v>
      </c>
      <c r="X103" s="154">
        <v>8.0000000000000002E-3</v>
      </c>
      <c r="Y103" s="124">
        <v>0.54</v>
      </c>
      <c r="Z103" s="124">
        <v>1.88</v>
      </c>
      <c r="AA103" s="124">
        <v>1.2</v>
      </c>
      <c r="AB103" s="124">
        <v>9</v>
      </c>
      <c r="AC103" s="124">
        <v>13</v>
      </c>
      <c r="AD103" s="126">
        <f>VLOOKUP(C103,'[1]Isoptope results (Monash)'!$C$15:$G$63,2,FALSE)</f>
        <v>1.9442063716947691E-2</v>
      </c>
      <c r="AE103" s="126">
        <f>VLOOKUP(C103,'[1]Isoptope results (Monash)'!$C$15:$G$63,3,FALSE)</f>
        <v>11.252096578469045</v>
      </c>
      <c r="AF103" s="126">
        <f>VLOOKUP(C103,'[1]Isoptope results (Monash)'!$C$15:$G$63,4,FALSE)</f>
        <v>0.1641066117995407</v>
      </c>
      <c r="AG103" s="126">
        <f>VLOOKUP(C103,'[1]Isoptope results (Monash)'!$C$15:$G$63,5,FALSE)</f>
        <v>-29.750393498421523</v>
      </c>
      <c r="AH103" s="124">
        <v>1</v>
      </c>
      <c r="AI103" s="125" t="s">
        <v>874</v>
      </c>
      <c r="AJ103" s="145">
        <v>20.427022078657764</v>
      </c>
      <c r="AK103" s="145">
        <v>21.929380940862746</v>
      </c>
    </row>
    <row r="104" spans="1:41">
      <c r="A104" s="3">
        <v>98</v>
      </c>
      <c r="B104" s="1" t="s">
        <v>199</v>
      </c>
      <c r="C104" s="117" t="s">
        <v>875</v>
      </c>
      <c r="D104" s="118">
        <v>43433</v>
      </c>
      <c r="E104" s="117" t="s">
        <v>200</v>
      </c>
      <c r="F104" s="117" t="s">
        <v>201</v>
      </c>
      <c r="G104" s="119" t="s">
        <v>758</v>
      </c>
      <c r="H104" s="120">
        <v>997</v>
      </c>
      <c r="I104" s="120">
        <v>7.4</v>
      </c>
      <c r="J104" s="120">
        <v>6.5</v>
      </c>
      <c r="K104" s="120">
        <v>71.7</v>
      </c>
      <c r="L104" s="120">
        <v>130</v>
      </c>
      <c r="M104" s="120">
        <v>19.600000000000001</v>
      </c>
      <c r="N104" s="129">
        <v>0.72499999999999998</v>
      </c>
      <c r="O104" s="120">
        <v>0.84499999999999997</v>
      </c>
      <c r="P104" s="120">
        <v>0.7</v>
      </c>
      <c r="Q104" s="145">
        <v>0.47399999999999998</v>
      </c>
      <c r="R104" s="129">
        <v>5.65</v>
      </c>
      <c r="S104" s="120">
        <v>7.0000000000000007E-2</v>
      </c>
      <c r="T104" s="145">
        <v>3.6999999999999998E-2</v>
      </c>
      <c r="U104" s="129">
        <v>4.29</v>
      </c>
      <c r="V104" s="145">
        <v>2.8579999999999997</v>
      </c>
      <c r="W104" s="120">
        <v>9.2999999999999999E-2</v>
      </c>
      <c r="X104" s="154">
        <v>6.7000000000000004E-2</v>
      </c>
      <c r="Y104" s="129">
        <v>4.38</v>
      </c>
      <c r="Z104" s="129">
        <v>5.45</v>
      </c>
      <c r="AA104" s="129">
        <v>6.5</v>
      </c>
      <c r="AB104" s="120">
        <v>44</v>
      </c>
      <c r="AC104" s="120">
        <v>7.1</v>
      </c>
      <c r="AD104" s="122">
        <f>VLOOKUP(C104,'[1]Isoptope results (Monash)'!$C$15:$G$63,2,FALSE)</f>
        <v>1.3939102323957791E-2</v>
      </c>
      <c r="AE104" s="122">
        <f>VLOOKUP(C104,'[1]Isoptope results (Monash)'!$C$15:$G$63,3,FALSE)</f>
        <v>7.6485210690611094</v>
      </c>
      <c r="AF104" s="122">
        <f>VLOOKUP(C104,'[1]Isoptope results (Monash)'!$C$15:$G$63,4,FALSE)</f>
        <v>8.9991767079303384E-2</v>
      </c>
      <c r="AG104" s="122">
        <f>VLOOKUP(C104,'[1]Isoptope results (Monash)'!$C$15:$G$63,5,FALSE)</f>
        <v>-26.958239379024146</v>
      </c>
      <c r="AH104" s="120">
        <v>1</v>
      </c>
      <c r="AI104" s="121" t="s">
        <v>876</v>
      </c>
      <c r="AJ104" s="145">
        <v>14.041600419545608</v>
      </c>
      <c r="AK104" s="145">
        <v>16.470972020317213</v>
      </c>
    </row>
    <row r="105" spans="1:41">
      <c r="A105" s="3">
        <v>99</v>
      </c>
      <c r="B105" s="1" t="s">
        <v>203</v>
      </c>
      <c r="C105" s="117" t="s">
        <v>877</v>
      </c>
      <c r="D105" s="118">
        <v>43433</v>
      </c>
      <c r="E105" s="117" t="s">
        <v>204</v>
      </c>
      <c r="F105" s="117" t="s">
        <v>878</v>
      </c>
      <c r="G105" s="123" t="s">
        <v>758</v>
      </c>
      <c r="H105" s="124">
        <v>1073</v>
      </c>
      <c r="I105" s="124">
        <v>7.04</v>
      </c>
      <c r="J105" s="124">
        <v>6.1</v>
      </c>
      <c r="K105" s="124">
        <v>67.900000000000006</v>
      </c>
      <c r="L105" s="130" t="s">
        <v>884</v>
      </c>
      <c r="M105" s="124">
        <v>19.600000000000001</v>
      </c>
      <c r="N105" s="124">
        <v>4.7E-2</v>
      </c>
      <c r="O105" s="124">
        <v>0.34</v>
      </c>
      <c r="P105" s="124">
        <v>2.1000000000000001E-2</v>
      </c>
      <c r="Q105" s="145">
        <v>2.5000000000000001E-2</v>
      </c>
      <c r="R105" s="124">
        <v>2.73</v>
      </c>
      <c r="S105" s="124">
        <v>0.18</v>
      </c>
      <c r="T105" s="145">
        <v>0.123</v>
      </c>
      <c r="U105" s="124">
        <v>1.41</v>
      </c>
      <c r="V105" s="145">
        <v>0.76400000000000001</v>
      </c>
      <c r="W105" s="124">
        <v>5.8000000000000003E-2</v>
      </c>
      <c r="X105" s="154">
        <v>0.04</v>
      </c>
      <c r="Y105" s="124">
        <v>1.47</v>
      </c>
      <c r="Z105" s="124">
        <v>2.41</v>
      </c>
      <c r="AA105" s="124">
        <v>5.0999999999999996</v>
      </c>
      <c r="AB105" s="129">
        <v>620</v>
      </c>
      <c r="AC105" s="124">
        <v>8</v>
      </c>
      <c r="AD105" s="126">
        <f>VLOOKUP(C105,'[1]Isoptope results (Monash)'!$C$15:$G$63,2,FALSE)</f>
        <v>3.3216629603594533E-2</v>
      </c>
      <c r="AE105" s="126">
        <f>VLOOKUP(C105,'[1]Isoptope results (Monash)'!$C$15:$G$63,3,FALSE)</f>
        <v>1.4580623474973591</v>
      </c>
      <c r="AF105" s="126">
        <f>VLOOKUP(C105,'[1]Isoptope results (Monash)'!$C$15:$G$63,4,FALSE)</f>
        <v>4.6709220659814477E-2</v>
      </c>
      <c r="AG105" s="126">
        <f>VLOOKUP(C105,'[1]Isoptope results (Monash)'!$C$15:$G$63,5,FALSE)</f>
        <v>-25.301472408219063</v>
      </c>
      <c r="AH105" s="124">
        <v>1</v>
      </c>
      <c r="AI105" s="125" t="s">
        <v>879</v>
      </c>
      <c r="AJ105" s="145">
        <v>5.645714868985463</v>
      </c>
      <c r="AK105" s="145">
        <v>23.846778425203318</v>
      </c>
    </row>
    <row r="106" spans="1:41">
      <c r="A106" s="4">
        <v>100</v>
      </c>
      <c r="B106" s="1" t="s">
        <v>206</v>
      </c>
      <c r="C106" s="117" t="s">
        <v>880</v>
      </c>
      <c r="D106" s="118">
        <v>43433</v>
      </c>
      <c r="E106" s="117" t="s">
        <v>207</v>
      </c>
      <c r="F106" s="117" t="s">
        <v>881</v>
      </c>
      <c r="G106" s="123" t="s">
        <v>758</v>
      </c>
      <c r="H106" s="124">
        <v>1096</v>
      </c>
      <c r="I106" s="124">
        <v>7.62</v>
      </c>
      <c r="J106" s="124">
        <v>9</v>
      </c>
      <c r="K106" s="124">
        <v>96.4</v>
      </c>
      <c r="L106" s="124">
        <v>320</v>
      </c>
      <c r="M106" s="124">
        <v>18.100000000000001</v>
      </c>
      <c r="N106" s="124">
        <v>8.9999999999999993E-3</v>
      </c>
      <c r="O106" s="124">
        <v>0.05</v>
      </c>
      <c r="P106" s="123" t="s">
        <v>76</v>
      </c>
      <c r="Q106" s="145" t="s">
        <v>908</v>
      </c>
      <c r="R106" s="124">
        <v>2.6</v>
      </c>
      <c r="S106" s="124">
        <v>0.03</v>
      </c>
      <c r="T106" s="145">
        <v>6.0000000000000001E-3</v>
      </c>
      <c r="U106" s="124">
        <v>2.09</v>
      </c>
      <c r="V106" s="145">
        <v>1.038</v>
      </c>
      <c r="W106" s="124">
        <v>3.4000000000000002E-2</v>
      </c>
      <c r="X106" s="154">
        <v>1.2999999999999999E-2</v>
      </c>
      <c r="Y106" s="124">
        <v>2.12</v>
      </c>
      <c r="Z106" s="124">
        <v>2.5</v>
      </c>
      <c r="AA106" s="124">
        <v>4.2</v>
      </c>
      <c r="AB106" s="124">
        <v>63</v>
      </c>
      <c r="AC106" s="124">
        <v>1</v>
      </c>
      <c r="AD106" s="126">
        <f>VLOOKUP(C106,'[1]Isoptope results (Monash)'!$C$15:$G$63,2,FALSE)</f>
        <v>1.0199873430095202E-2</v>
      </c>
      <c r="AE106" s="126">
        <f>VLOOKUP(C106,'[1]Isoptope results (Monash)'!$C$15:$G$63,3,FALSE)</f>
        <v>1.9795327371109264</v>
      </c>
      <c r="AF106" s="126">
        <f>VLOOKUP(C106,'[1]Isoptope results (Monash)'!$C$15:$G$63,4,FALSE)</f>
        <v>3.5614197095297881E-2</v>
      </c>
      <c r="AG106" s="126">
        <f>VLOOKUP(C106,'[1]Isoptope results (Monash)'!$C$15:$G$63,5,FALSE)</f>
        <v>-24.483432772364448</v>
      </c>
      <c r="AH106" s="124">
        <v>0</v>
      </c>
      <c r="AI106" s="125" t="s">
        <v>879</v>
      </c>
      <c r="AJ106" s="145">
        <v>4.9048762393546497</v>
      </c>
      <c r="AK106" s="145">
        <v>14.03760407381036</v>
      </c>
    </row>
    <row r="107" spans="1:41">
      <c r="A107" s="4"/>
      <c r="B107" s="1"/>
      <c r="E107"/>
      <c r="F107"/>
      <c r="Q107" s="147"/>
      <c r="T107" s="147"/>
      <c r="V107" s="147"/>
      <c r="X107" s="158"/>
      <c r="AH107" s="32"/>
      <c r="AI107" s="51"/>
      <c r="AJ107" s="147"/>
      <c r="AK107" s="147"/>
    </row>
    <row r="108" spans="1:41">
      <c r="A108" s="4">
        <v>102</v>
      </c>
      <c r="B108" s="1" t="s">
        <v>209</v>
      </c>
      <c r="C108" s="117" t="s">
        <v>771</v>
      </c>
      <c r="D108" s="118">
        <v>43433</v>
      </c>
      <c r="E108" s="117" t="s">
        <v>772</v>
      </c>
      <c r="F108" s="117" t="s">
        <v>773</v>
      </c>
      <c r="G108" s="123" t="s">
        <v>758</v>
      </c>
      <c r="H108" s="124">
        <v>1120</v>
      </c>
      <c r="I108" s="124">
        <v>7.66</v>
      </c>
      <c r="J108" s="124">
        <v>6.9</v>
      </c>
      <c r="K108" s="124">
        <v>76.900000000000006</v>
      </c>
      <c r="L108" s="124">
        <v>130</v>
      </c>
      <c r="M108" s="124">
        <v>20.8</v>
      </c>
      <c r="N108" s="124">
        <v>0.28100000000000003</v>
      </c>
      <c r="O108" s="124">
        <v>0.39900000000000002</v>
      </c>
      <c r="P108" s="124">
        <v>0.24</v>
      </c>
      <c r="Q108" s="145">
        <v>0.23400000000000001</v>
      </c>
      <c r="R108" s="124">
        <v>2.97</v>
      </c>
      <c r="S108" s="124">
        <v>0.19</v>
      </c>
      <c r="T108" s="145">
        <v>0.182</v>
      </c>
      <c r="U108" s="124">
        <v>1.28</v>
      </c>
      <c r="V108" s="145">
        <v>1.081</v>
      </c>
      <c r="W108" s="124">
        <v>6.8000000000000005E-2</v>
      </c>
      <c r="X108" s="154">
        <v>6.2E-2</v>
      </c>
      <c r="Y108" s="124">
        <v>1.35</v>
      </c>
      <c r="Z108" s="124">
        <v>2.65</v>
      </c>
      <c r="AA108" s="124">
        <v>3.6</v>
      </c>
      <c r="AB108" s="124">
        <v>41</v>
      </c>
      <c r="AC108" s="124">
        <v>11.2</v>
      </c>
      <c r="AD108" s="126">
        <f>VLOOKUP(C108,'[1]Isoptope results (Monash)'!$C$15:$G$63,2,FALSE)</f>
        <v>1.5419251594473344E-2</v>
      </c>
      <c r="AE108" s="126">
        <f>VLOOKUP(C108,'[1]Isoptope results (Monash)'!$C$15:$G$63,3,FALSE)</f>
        <v>10.268501896386363</v>
      </c>
      <c r="AF108" s="126">
        <f>VLOOKUP(C108,'[1]Isoptope results (Monash)'!$C$15:$G$63,4,FALSE)</f>
        <v>9.6058299608830555E-2</v>
      </c>
      <c r="AG108" s="126">
        <f>VLOOKUP(C108,'[1]Isoptope results (Monash)'!$C$15:$G$63,5,FALSE)</f>
        <v>-26.721509719618936</v>
      </c>
      <c r="AH108" s="124">
        <v>1</v>
      </c>
      <c r="AI108" s="125" t="s">
        <v>770</v>
      </c>
      <c r="AJ108" s="145">
        <v>11.611334748020896</v>
      </c>
      <c r="AK108" s="145">
        <v>15.927404990247823</v>
      </c>
    </row>
    <row r="109" spans="1:41">
      <c r="A109" s="3">
        <v>103</v>
      </c>
      <c r="B109" s="1" t="s">
        <v>211</v>
      </c>
      <c r="C109" s="117" t="s">
        <v>784</v>
      </c>
      <c r="D109" s="118">
        <v>43433</v>
      </c>
      <c r="E109" s="117" t="s">
        <v>785</v>
      </c>
      <c r="F109" s="117" t="s">
        <v>786</v>
      </c>
      <c r="G109" s="123" t="s">
        <v>758</v>
      </c>
      <c r="H109" s="124">
        <v>404</v>
      </c>
      <c r="I109" s="124">
        <v>7.44</v>
      </c>
      <c r="J109" s="124">
        <v>5.5</v>
      </c>
      <c r="K109" s="124">
        <v>61.7</v>
      </c>
      <c r="L109" s="124">
        <v>45</v>
      </c>
      <c r="M109" s="124">
        <v>20.3</v>
      </c>
      <c r="N109" s="124">
        <v>0.01</v>
      </c>
      <c r="O109" s="124">
        <v>0.05</v>
      </c>
      <c r="P109" s="124">
        <v>3.0000000000000001E-3</v>
      </c>
      <c r="Q109" s="145" t="s">
        <v>908</v>
      </c>
      <c r="R109" s="124">
        <v>0.9</v>
      </c>
      <c r="S109" s="123" t="s">
        <v>30</v>
      </c>
      <c r="T109" s="145" t="s">
        <v>908</v>
      </c>
      <c r="U109" s="124">
        <v>0.4</v>
      </c>
      <c r="V109" s="145">
        <v>0.34899999999999998</v>
      </c>
      <c r="W109" s="124">
        <v>1.2E-2</v>
      </c>
      <c r="X109" s="154">
        <v>0.01</v>
      </c>
      <c r="Y109" s="124">
        <v>0.41</v>
      </c>
      <c r="Z109" s="124">
        <v>0.71</v>
      </c>
      <c r="AA109" s="124">
        <v>6.6</v>
      </c>
      <c r="AB109" s="124">
        <v>36</v>
      </c>
      <c r="AC109" s="124">
        <v>2.4</v>
      </c>
      <c r="AD109" s="126">
        <f>VLOOKUP(C109,'[1]Isoptope results (Monash)'!$C$15:$G$63,2,FALSE)</f>
        <v>1.2719833205975795E-2</v>
      </c>
      <c r="AE109" s="126">
        <f>VLOOKUP(C109,'[1]Isoptope results (Monash)'!$C$15:$G$63,3,FALSE)</f>
        <v>6.3355507607823291</v>
      </c>
      <c r="AF109" s="126">
        <f>VLOOKUP(C109,'[1]Isoptope results (Monash)'!$C$15:$G$63,4,FALSE)</f>
        <v>8.6534263071572901E-2</v>
      </c>
      <c r="AG109" s="126">
        <f>VLOOKUP(C109,'[1]Isoptope results (Monash)'!$C$15:$G$63,5,FALSE)</f>
        <v>-28.64154146989743</v>
      </c>
      <c r="AH109" s="124">
        <v>0</v>
      </c>
      <c r="AI109" s="125" t="s">
        <v>787</v>
      </c>
      <c r="AJ109" s="145">
        <v>9.68858319680721</v>
      </c>
      <c r="AK109" s="145">
        <v>15.039290246290962</v>
      </c>
    </row>
    <row r="110" spans="1:41">
      <c r="A110" s="3">
        <v>104</v>
      </c>
      <c r="B110" s="1" t="s">
        <v>213</v>
      </c>
      <c r="C110" s="117" t="s">
        <v>781</v>
      </c>
      <c r="D110" s="117">
        <v>43433</v>
      </c>
      <c r="E110" s="117" t="s">
        <v>782</v>
      </c>
      <c r="F110" s="117" t="s">
        <v>783</v>
      </c>
      <c r="G110" s="119" t="s">
        <v>758</v>
      </c>
      <c r="H110" s="120">
        <v>944</v>
      </c>
      <c r="I110" s="120">
        <v>7.24</v>
      </c>
      <c r="J110" s="120">
        <v>6.8</v>
      </c>
      <c r="K110" s="120">
        <v>73.400000000000006</v>
      </c>
      <c r="L110" s="120">
        <v>19</v>
      </c>
      <c r="M110" s="120">
        <v>18.7</v>
      </c>
      <c r="N110" s="120">
        <v>0.20200000000000001</v>
      </c>
      <c r="O110" s="120">
        <v>0.26</v>
      </c>
      <c r="P110" s="120">
        <v>0.17100000000000001</v>
      </c>
      <c r="Q110" s="145">
        <v>0.19900000000000001</v>
      </c>
      <c r="R110" s="129">
        <v>10.6</v>
      </c>
      <c r="S110" s="120">
        <v>7.0000000000000007E-2</v>
      </c>
      <c r="T110" s="145">
        <v>5.6000000000000001E-2</v>
      </c>
      <c r="U110" s="129">
        <v>9.35</v>
      </c>
      <c r="V110" s="145">
        <v>8.0240000000000009</v>
      </c>
      <c r="W110" s="120">
        <v>6.7000000000000004E-2</v>
      </c>
      <c r="X110" s="154">
        <v>7.6999999999999999E-2</v>
      </c>
      <c r="Y110" s="129">
        <v>9.42</v>
      </c>
      <c r="Z110" s="129">
        <v>10.3</v>
      </c>
      <c r="AA110" s="129">
        <v>11.5</v>
      </c>
      <c r="AB110" s="120">
        <v>14</v>
      </c>
      <c r="AC110" s="120">
        <v>4.9000000000000004</v>
      </c>
      <c r="AD110" s="122">
        <f>VLOOKUP(C110,'[1]Isoptope results (Monash)'!$C$15:$G$63,2,FALSE)</f>
        <v>2.3623145511000625E-2</v>
      </c>
      <c r="AE110" s="122">
        <f>VLOOKUP(C110,'[1]Isoptope results (Monash)'!$C$15:$G$63,3,FALSE)</f>
        <v>7.5504176538721133</v>
      </c>
      <c r="AF110" s="122">
        <f>VLOOKUP(C110,'[1]Isoptope results (Monash)'!$C$15:$G$63,4,FALSE)</f>
        <v>0.14538281821184126</v>
      </c>
      <c r="AG110" s="122">
        <f>VLOOKUP(C110,'[1]Isoptope results (Monash)'!$C$15:$G$63,5,FALSE)</f>
        <v>-19.853867698652557</v>
      </c>
      <c r="AH110" s="120">
        <v>3</v>
      </c>
      <c r="AI110" s="121" t="s">
        <v>762</v>
      </c>
      <c r="AJ110" s="145">
        <v>11.095091706871507</v>
      </c>
      <c r="AK110" s="145">
        <v>23.122194873802819</v>
      </c>
    </row>
    <row r="111" spans="1:41">
      <c r="A111" s="4">
        <v>105</v>
      </c>
      <c r="B111" s="10" t="s">
        <v>215</v>
      </c>
      <c r="C111" s="117" t="s">
        <v>777</v>
      </c>
      <c r="D111" s="117">
        <v>43433</v>
      </c>
      <c r="E111" s="117" t="s">
        <v>778</v>
      </c>
      <c r="F111" s="117" t="s">
        <v>779</v>
      </c>
      <c r="G111" s="131" t="s">
        <v>758</v>
      </c>
      <c r="H111" s="132">
        <v>225</v>
      </c>
      <c r="I111" s="132">
        <v>6.72</v>
      </c>
      <c r="J111" s="133">
        <v>4</v>
      </c>
      <c r="K111" s="132">
        <v>42.8</v>
      </c>
      <c r="L111" s="133">
        <v>940</v>
      </c>
      <c r="M111" s="132">
        <v>18</v>
      </c>
      <c r="N111" s="133">
        <v>2.8</v>
      </c>
      <c r="O111" s="133">
        <v>4.3600000000000003</v>
      </c>
      <c r="P111" s="133">
        <v>2.76</v>
      </c>
      <c r="Q111" s="145">
        <v>2.6429999999999998</v>
      </c>
      <c r="R111" s="133">
        <v>5.79</v>
      </c>
      <c r="S111" s="133">
        <v>1.59</v>
      </c>
      <c r="T111" s="145">
        <v>1.3560000000000001</v>
      </c>
      <c r="U111" s="134">
        <v>1.61</v>
      </c>
      <c r="V111" s="145">
        <v>1.3280000000000001</v>
      </c>
      <c r="W111" s="132">
        <v>0.19800000000000001</v>
      </c>
      <c r="X111" s="154">
        <v>0.15</v>
      </c>
      <c r="Y111" s="134">
        <v>1.81</v>
      </c>
      <c r="Z111" s="133">
        <v>4.59</v>
      </c>
      <c r="AA111" s="132">
        <v>3.7</v>
      </c>
      <c r="AB111" s="133">
        <v>280</v>
      </c>
      <c r="AC111" s="132">
        <v>5.9</v>
      </c>
      <c r="AD111" s="135">
        <f>VLOOKUP(C111,'[1]Isoptope results (Monash)'!$C$15:$G$63,2,FALSE)</f>
        <v>1.3962533590340111E-2</v>
      </c>
      <c r="AE111" s="135">
        <f>VLOOKUP(C111,'[1]Isoptope results (Monash)'!$C$15:$G$63,3,FALSE)</f>
        <v>6.6538623737540448</v>
      </c>
      <c r="AF111" s="135">
        <f>VLOOKUP(C111,'[1]Isoptope results (Monash)'!$C$15:$G$63,4,FALSE)</f>
        <v>0.12613428095116824</v>
      </c>
      <c r="AG111" s="135">
        <f>VLOOKUP(C111,'[1]Isoptope results (Monash)'!$C$15:$G$63,5,FALSE)</f>
        <v>-23.19194677805374</v>
      </c>
      <c r="AH111" s="132">
        <v>0</v>
      </c>
      <c r="AI111" s="136" t="s">
        <v>780</v>
      </c>
      <c r="AJ111" s="145">
        <v>10.502079377154971</v>
      </c>
      <c r="AK111" s="145">
        <v>14.647394834088502</v>
      </c>
      <c r="AL111" s="12"/>
      <c r="AM111" s="12"/>
      <c r="AN111" s="12"/>
      <c r="AO111" s="59"/>
    </row>
    <row r="112" spans="1:41">
      <c r="A112" s="3">
        <v>106</v>
      </c>
      <c r="B112" s="1" t="s">
        <v>217</v>
      </c>
      <c r="C112" s="117" t="s">
        <v>767</v>
      </c>
      <c r="D112" s="118">
        <v>43433</v>
      </c>
      <c r="E112" s="117" t="s">
        <v>768</v>
      </c>
      <c r="F112" s="117" t="s">
        <v>769</v>
      </c>
      <c r="G112" s="119" t="s">
        <v>758</v>
      </c>
      <c r="H112" s="120">
        <v>396</v>
      </c>
      <c r="I112" s="120">
        <v>7.36</v>
      </c>
      <c r="J112" s="120">
        <v>8.1999999999999993</v>
      </c>
      <c r="K112" s="120">
        <v>88.8</v>
      </c>
      <c r="L112" s="120">
        <v>100</v>
      </c>
      <c r="M112" s="120">
        <v>19.100000000000001</v>
      </c>
      <c r="N112" s="120">
        <v>9.2999999999999999E-2</v>
      </c>
      <c r="O112" s="120">
        <v>0.17299999999999999</v>
      </c>
      <c r="P112" s="120">
        <v>7.5999999999999998E-2</v>
      </c>
      <c r="Q112" s="145">
        <v>0.114</v>
      </c>
      <c r="R112" s="120">
        <v>1.9</v>
      </c>
      <c r="S112" s="120">
        <v>0.04</v>
      </c>
      <c r="T112" s="145">
        <v>2.7E-2</v>
      </c>
      <c r="U112" s="120">
        <v>1.17</v>
      </c>
      <c r="V112" s="145">
        <v>0.97799999999999987</v>
      </c>
      <c r="W112" s="120">
        <v>1.7999999999999999E-2</v>
      </c>
      <c r="X112" s="154">
        <v>2.3E-2</v>
      </c>
      <c r="Y112" s="120">
        <v>1.19</v>
      </c>
      <c r="Z112" s="120">
        <v>1.69</v>
      </c>
      <c r="AA112" s="120">
        <v>4.3</v>
      </c>
      <c r="AB112" s="120">
        <v>42</v>
      </c>
      <c r="AC112" s="120">
        <v>6</v>
      </c>
      <c r="AD112" s="122">
        <f>VLOOKUP(C112,'[1]Isoptope results (Monash)'!$C$15:$G$63,2,FALSE)</f>
        <v>2.110138865540746E-2</v>
      </c>
      <c r="AE112" s="122">
        <f>VLOOKUP(C112,'[1]Isoptope results (Monash)'!$C$15:$G$63,3,FALSE)</f>
        <v>4.8872751371858056</v>
      </c>
      <c r="AF112" s="122">
        <f>VLOOKUP(C112,'[1]Isoptope results (Monash)'!$C$15:$G$63,4,FALSE)</f>
        <v>0.16431207601172421</v>
      </c>
      <c r="AG112" s="122">
        <f>VLOOKUP(C112,'[1]Isoptope results (Monash)'!$C$15:$G$63,5,FALSE)</f>
        <v>-27.032676919084544</v>
      </c>
      <c r="AH112" s="120">
        <v>0</v>
      </c>
      <c r="AI112" s="121" t="s">
        <v>770</v>
      </c>
      <c r="AJ112" s="145">
        <v>8.7376191366856926</v>
      </c>
      <c r="AK112" s="145">
        <v>11.32279356198652</v>
      </c>
    </row>
    <row r="113" spans="1:37">
      <c r="A113" s="3">
        <v>107</v>
      </c>
      <c r="B113" s="1" t="s">
        <v>219</v>
      </c>
      <c r="C113" s="117" t="s">
        <v>763</v>
      </c>
      <c r="D113" s="118">
        <v>43433</v>
      </c>
      <c r="E113" s="117" t="s">
        <v>764</v>
      </c>
      <c r="F113" s="117" t="s">
        <v>765</v>
      </c>
      <c r="G113" s="123" t="s">
        <v>758</v>
      </c>
      <c r="H113" s="124">
        <v>89</v>
      </c>
      <c r="I113" s="124">
        <v>6.47</v>
      </c>
      <c r="J113" s="124">
        <v>4.9000000000000004</v>
      </c>
      <c r="K113" s="124">
        <v>52.5</v>
      </c>
      <c r="L113" s="124">
        <v>7.6</v>
      </c>
      <c r="M113" s="124">
        <v>18.5</v>
      </c>
      <c r="N113" s="124">
        <v>0.11700000000000001</v>
      </c>
      <c r="O113" s="124">
        <v>0.14299999999999999</v>
      </c>
      <c r="P113" s="124">
        <v>7.8E-2</v>
      </c>
      <c r="Q113" s="145">
        <v>8.1000000000000003E-2</v>
      </c>
      <c r="R113" s="124">
        <v>0.99</v>
      </c>
      <c r="S113" s="124">
        <v>0.03</v>
      </c>
      <c r="T113" s="145">
        <v>1.4E-2</v>
      </c>
      <c r="U113" s="124">
        <v>0.01</v>
      </c>
      <c r="V113" s="145">
        <v>1.2999999999999998E-2</v>
      </c>
      <c r="W113" s="124">
        <v>7.0000000000000001E-3</v>
      </c>
      <c r="X113" s="154">
        <v>5.0000000000000001E-3</v>
      </c>
      <c r="Y113" s="124">
        <v>0.02</v>
      </c>
      <c r="Z113" s="124">
        <v>0.88</v>
      </c>
      <c r="AA113" s="124">
        <v>4.5999999999999996</v>
      </c>
      <c r="AB113" s="124">
        <v>3</v>
      </c>
      <c r="AC113" s="124">
        <v>4</v>
      </c>
      <c r="AD113" s="126">
        <f>VLOOKUP(C113,'[1]Isoptope results (Monash)'!$C$15:$G$63,2,FALSE)</f>
        <v>1.5866842950609365E-2</v>
      </c>
      <c r="AE113" s="126">
        <f>VLOOKUP(C113,'[1]Isoptope results (Monash)'!$C$15:$G$63,3,FALSE)</f>
        <v>8.6413560041455177</v>
      </c>
      <c r="AF113" s="126">
        <f>VLOOKUP(C113,'[1]Isoptope results (Monash)'!$C$15:$G$63,4,FALSE)</f>
        <v>0.10954580200374073</v>
      </c>
      <c r="AG113" s="126">
        <f>VLOOKUP(C113,'[1]Isoptope results (Monash)'!$C$15:$G$63,5,FALSE)</f>
        <v>-23.770246592607208</v>
      </c>
      <c r="AH113" s="124">
        <v>0</v>
      </c>
      <c r="AI113" s="125" t="s">
        <v>766</v>
      </c>
      <c r="AJ113" s="145" t="s">
        <v>917</v>
      </c>
      <c r="AK113" s="145" t="s">
        <v>917</v>
      </c>
    </row>
    <row r="114" spans="1:37">
      <c r="B114" s="1" t="s">
        <v>882</v>
      </c>
      <c r="C114" s="117" t="s">
        <v>774</v>
      </c>
      <c r="D114" s="118">
        <v>43433</v>
      </c>
      <c r="E114" s="117" t="s">
        <v>775</v>
      </c>
      <c r="F114" s="117" t="s">
        <v>776</v>
      </c>
      <c r="G114" s="119" t="s">
        <v>758</v>
      </c>
      <c r="H114" s="120">
        <v>848</v>
      </c>
      <c r="I114" s="120">
        <v>7.19</v>
      </c>
      <c r="J114" s="120">
        <v>6.6</v>
      </c>
      <c r="K114" s="120">
        <v>71.5</v>
      </c>
      <c r="L114" s="120">
        <v>20</v>
      </c>
      <c r="M114" s="120">
        <v>20.100000000000001</v>
      </c>
      <c r="N114" s="120">
        <v>0.122</v>
      </c>
      <c r="O114" s="120">
        <v>0.22700000000000001</v>
      </c>
      <c r="P114" s="120">
        <v>9.7000000000000003E-2</v>
      </c>
      <c r="Q114" s="145">
        <v>6.8000000000000005E-2</v>
      </c>
      <c r="R114" s="120">
        <v>3.51</v>
      </c>
      <c r="S114" s="120">
        <v>0.02</v>
      </c>
      <c r="T114" s="145">
        <v>5.0000000000000001E-3</v>
      </c>
      <c r="U114" s="120">
        <v>1.85</v>
      </c>
      <c r="V114" s="145">
        <v>1.677</v>
      </c>
      <c r="W114" s="120">
        <v>3.2000000000000001E-2</v>
      </c>
      <c r="X114" s="154">
        <v>2.7E-2</v>
      </c>
      <c r="Y114" s="120">
        <v>1.88</v>
      </c>
      <c r="Z114" s="120">
        <v>2.73</v>
      </c>
      <c r="AA114" s="120">
        <v>17.2</v>
      </c>
      <c r="AB114" s="120">
        <v>23</v>
      </c>
      <c r="AC114" s="129">
        <v>40.299999999999997</v>
      </c>
      <c r="AD114" s="122">
        <f>VLOOKUP(C114,'[1]Isoptope results (Monash)'!$C$15:$G$63,2,FALSE)</f>
        <v>7.8160752504423128E-2</v>
      </c>
      <c r="AE114" s="122">
        <f>VLOOKUP(C114,'[1]Isoptope results (Monash)'!$C$15:$G$63,3,FALSE)</f>
        <v>12.242516304153098</v>
      </c>
      <c r="AF114" s="122">
        <f>VLOOKUP(C114,'[1]Isoptope results (Monash)'!$C$15:$G$63,4,FALSE)</f>
        <v>0.42680301588129754</v>
      </c>
      <c r="AG114" s="122">
        <f>VLOOKUP(C114,'[1]Isoptope results (Monash)'!$C$15:$G$63,5,FALSE)</f>
        <v>-26.69063248288715</v>
      </c>
      <c r="AH114" s="120">
        <v>0</v>
      </c>
      <c r="AI114" s="121" t="s">
        <v>762</v>
      </c>
      <c r="AJ114" s="145">
        <v>10.571668607672002</v>
      </c>
      <c r="AK114" s="145">
        <v>16.601130145705174</v>
      </c>
    </row>
    <row r="118" spans="1:37">
      <c r="AJ118" t="s">
        <v>910</v>
      </c>
    </row>
    <row r="119" spans="1:37">
      <c r="AJ119" t="s">
        <v>911</v>
      </c>
    </row>
    <row r="120" spans="1:37">
      <c r="AJ120" s="141" t="s">
        <v>912</v>
      </c>
    </row>
    <row r="121" spans="1:37">
      <c r="AJ121" s="141" t="s">
        <v>913</v>
      </c>
    </row>
    <row r="122" spans="1:37">
      <c r="AJ122" s="141" t="s">
        <v>914</v>
      </c>
    </row>
    <row r="123" spans="1:37">
      <c r="AJ123" s="141" t="s">
        <v>915</v>
      </c>
    </row>
    <row r="124" spans="1:37">
      <c r="AJ124" s="141" t="s">
        <v>916</v>
      </c>
    </row>
    <row r="125" spans="1:37">
      <c r="AJ125" s="141" t="s">
        <v>909</v>
      </c>
    </row>
    <row r="126" spans="1:37">
      <c r="AJ126" s="141"/>
    </row>
    <row r="127" spans="1:37">
      <c r="AJ127" s="142"/>
    </row>
  </sheetData>
  <mergeCells count="2">
    <mergeCell ref="AD1:AE1"/>
    <mergeCell ref="AF1:AG1"/>
  </mergeCells>
  <conditionalFormatting sqref="V31">
    <cfRule type="containsBlanks" dxfId="75" priority="76" stopIfTrue="1">
      <formula>LEN(TRIM(V31))=0</formula>
    </cfRule>
  </conditionalFormatting>
  <conditionalFormatting sqref="AJ31">
    <cfRule type="containsBlanks" dxfId="74" priority="75" stopIfTrue="1">
      <formula>LEN(TRIM(AJ31))=0</formula>
    </cfRule>
  </conditionalFormatting>
  <conditionalFormatting sqref="AK31">
    <cfRule type="containsBlanks" dxfId="73" priority="74" stopIfTrue="1">
      <formula>LEN(TRIM(AK31))=0</formula>
    </cfRule>
  </conditionalFormatting>
  <conditionalFormatting sqref="V39">
    <cfRule type="containsBlanks" dxfId="72" priority="73" stopIfTrue="1">
      <formula>LEN(TRIM(V39))=0</formula>
    </cfRule>
  </conditionalFormatting>
  <conditionalFormatting sqref="AJ39">
    <cfRule type="containsBlanks" dxfId="71" priority="72" stopIfTrue="1">
      <formula>LEN(TRIM(AJ39))=0</formula>
    </cfRule>
  </conditionalFormatting>
  <conditionalFormatting sqref="AK39">
    <cfRule type="containsBlanks" dxfId="70" priority="71" stopIfTrue="1">
      <formula>LEN(TRIM(AK39))=0</formula>
    </cfRule>
  </conditionalFormatting>
  <conditionalFormatting sqref="V45">
    <cfRule type="containsBlanks" dxfId="69" priority="70" stopIfTrue="1">
      <formula>LEN(TRIM(V45))=0</formula>
    </cfRule>
  </conditionalFormatting>
  <conditionalFormatting sqref="AJ45:AK45">
    <cfRule type="containsBlanks" dxfId="68" priority="69" stopIfTrue="1">
      <formula>LEN(TRIM(AJ45))=0</formula>
    </cfRule>
  </conditionalFormatting>
  <conditionalFormatting sqref="V46">
    <cfRule type="containsBlanks" dxfId="67" priority="68" stopIfTrue="1">
      <formula>LEN(TRIM(V46))=0</formula>
    </cfRule>
  </conditionalFormatting>
  <conditionalFormatting sqref="AJ46:AK46">
    <cfRule type="containsBlanks" dxfId="66" priority="67" stopIfTrue="1">
      <formula>LEN(TRIM(AJ46))=0</formula>
    </cfRule>
  </conditionalFormatting>
  <conditionalFormatting sqref="V50">
    <cfRule type="containsBlanks" dxfId="65" priority="66" stopIfTrue="1">
      <formula>LEN(TRIM(V50))=0</formula>
    </cfRule>
  </conditionalFormatting>
  <conditionalFormatting sqref="AJ50">
    <cfRule type="containsBlanks" dxfId="64" priority="65" stopIfTrue="1">
      <formula>LEN(TRIM(AJ50))=0</formula>
    </cfRule>
  </conditionalFormatting>
  <conditionalFormatting sqref="AK50">
    <cfRule type="containsBlanks" dxfId="63" priority="64" stopIfTrue="1">
      <formula>LEN(TRIM(AK50))=0</formula>
    </cfRule>
  </conditionalFormatting>
  <conditionalFormatting sqref="V54">
    <cfRule type="containsBlanks" dxfId="62" priority="63" stopIfTrue="1">
      <formula>LEN(TRIM(V54))=0</formula>
    </cfRule>
  </conditionalFormatting>
  <conditionalFormatting sqref="AJ54">
    <cfRule type="containsBlanks" dxfId="61" priority="62" stopIfTrue="1">
      <formula>LEN(TRIM(AJ54))=0</formula>
    </cfRule>
  </conditionalFormatting>
  <conditionalFormatting sqref="AK54">
    <cfRule type="containsBlanks" dxfId="60" priority="61" stopIfTrue="1">
      <formula>LEN(TRIM(AK54))=0</formula>
    </cfRule>
  </conditionalFormatting>
  <conditionalFormatting sqref="V56">
    <cfRule type="containsBlanks" dxfId="59" priority="60" stopIfTrue="1">
      <formula>LEN(TRIM(V56))=0</formula>
    </cfRule>
  </conditionalFormatting>
  <conditionalFormatting sqref="AJ56">
    <cfRule type="containsBlanks" dxfId="58" priority="59" stopIfTrue="1">
      <formula>LEN(TRIM(AJ56))=0</formula>
    </cfRule>
  </conditionalFormatting>
  <conditionalFormatting sqref="AK56">
    <cfRule type="containsBlanks" dxfId="57" priority="58" stopIfTrue="1">
      <formula>LEN(TRIM(AK56))=0</formula>
    </cfRule>
  </conditionalFormatting>
  <conditionalFormatting sqref="V58">
    <cfRule type="containsBlanks" dxfId="56" priority="57" stopIfTrue="1">
      <formula>LEN(TRIM(V58))=0</formula>
    </cfRule>
  </conditionalFormatting>
  <conditionalFormatting sqref="AJ58">
    <cfRule type="containsBlanks" dxfId="55" priority="56" stopIfTrue="1">
      <formula>LEN(TRIM(AJ58))=0</formula>
    </cfRule>
  </conditionalFormatting>
  <conditionalFormatting sqref="AK58">
    <cfRule type="containsBlanks" dxfId="54" priority="55" stopIfTrue="1">
      <formula>LEN(TRIM(AK58))=0</formula>
    </cfRule>
  </conditionalFormatting>
  <conditionalFormatting sqref="V60">
    <cfRule type="containsBlanks" dxfId="53" priority="54" stopIfTrue="1">
      <formula>LEN(TRIM(V60))=0</formula>
    </cfRule>
  </conditionalFormatting>
  <conditionalFormatting sqref="AJ60">
    <cfRule type="containsBlanks" dxfId="52" priority="53" stopIfTrue="1">
      <formula>LEN(TRIM(AJ60))=0</formula>
    </cfRule>
  </conditionalFormatting>
  <conditionalFormatting sqref="AK60">
    <cfRule type="containsBlanks" dxfId="51" priority="52" stopIfTrue="1">
      <formula>LEN(TRIM(AK60))=0</formula>
    </cfRule>
  </conditionalFormatting>
  <conditionalFormatting sqref="V62">
    <cfRule type="containsBlanks" dxfId="50" priority="51" stopIfTrue="1">
      <formula>LEN(TRIM(V62))=0</formula>
    </cfRule>
  </conditionalFormatting>
  <conditionalFormatting sqref="AJ62">
    <cfRule type="containsBlanks" dxfId="49" priority="50" stopIfTrue="1">
      <formula>LEN(TRIM(AJ62))=0</formula>
    </cfRule>
  </conditionalFormatting>
  <conditionalFormatting sqref="AK62">
    <cfRule type="containsBlanks" dxfId="48" priority="49" stopIfTrue="1">
      <formula>LEN(TRIM(AK62))=0</formula>
    </cfRule>
  </conditionalFormatting>
  <conditionalFormatting sqref="V65">
    <cfRule type="containsBlanks" dxfId="47" priority="48" stopIfTrue="1">
      <formula>LEN(TRIM(V65))=0</formula>
    </cfRule>
  </conditionalFormatting>
  <conditionalFormatting sqref="AJ65">
    <cfRule type="containsBlanks" dxfId="46" priority="47" stopIfTrue="1">
      <formula>LEN(TRIM(AJ65))=0</formula>
    </cfRule>
  </conditionalFormatting>
  <conditionalFormatting sqref="AK65">
    <cfRule type="containsBlanks" dxfId="45" priority="46" stopIfTrue="1">
      <formula>LEN(TRIM(AK65))=0</formula>
    </cfRule>
  </conditionalFormatting>
  <conditionalFormatting sqref="V66">
    <cfRule type="containsBlanks" dxfId="44" priority="45" stopIfTrue="1">
      <formula>LEN(TRIM(V66))=0</formula>
    </cfRule>
  </conditionalFormatting>
  <conditionalFormatting sqref="AJ66">
    <cfRule type="containsBlanks" dxfId="43" priority="44" stopIfTrue="1">
      <formula>LEN(TRIM(AJ66))=0</formula>
    </cfRule>
  </conditionalFormatting>
  <conditionalFormatting sqref="AK66">
    <cfRule type="containsBlanks" dxfId="42" priority="43" stopIfTrue="1">
      <formula>LEN(TRIM(AK66))=0</formula>
    </cfRule>
  </conditionalFormatting>
  <conditionalFormatting sqref="V67">
    <cfRule type="containsBlanks" dxfId="41" priority="42" stopIfTrue="1">
      <formula>LEN(TRIM(V67))=0</formula>
    </cfRule>
  </conditionalFormatting>
  <conditionalFormatting sqref="AJ67">
    <cfRule type="containsBlanks" dxfId="40" priority="41" stopIfTrue="1">
      <formula>LEN(TRIM(AJ67))=0</formula>
    </cfRule>
  </conditionalFormatting>
  <conditionalFormatting sqref="AK67">
    <cfRule type="containsBlanks" dxfId="39" priority="40" stopIfTrue="1">
      <formula>LEN(TRIM(AK67))=0</formula>
    </cfRule>
  </conditionalFormatting>
  <conditionalFormatting sqref="V70">
    <cfRule type="containsBlanks" dxfId="38" priority="39" stopIfTrue="1">
      <formula>LEN(TRIM(V70))=0</formula>
    </cfRule>
  </conditionalFormatting>
  <conditionalFormatting sqref="AJ70">
    <cfRule type="containsBlanks" dxfId="37" priority="38" stopIfTrue="1">
      <formula>LEN(TRIM(AJ70))=0</formula>
    </cfRule>
  </conditionalFormatting>
  <conditionalFormatting sqref="AK70">
    <cfRule type="containsBlanks" dxfId="36" priority="37" stopIfTrue="1">
      <formula>LEN(TRIM(AK70))=0</formula>
    </cfRule>
  </conditionalFormatting>
  <conditionalFormatting sqref="V71">
    <cfRule type="containsBlanks" dxfId="35" priority="36" stopIfTrue="1">
      <formula>LEN(TRIM(V71))=0</formula>
    </cfRule>
  </conditionalFormatting>
  <conditionalFormatting sqref="AJ71">
    <cfRule type="containsBlanks" dxfId="34" priority="35" stopIfTrue="1">
      <formula>LEN(TRIM(AJ71))=0</formula>
    </cfRule>
  </conditionalFormatting>
  <conditionalFormatting sqref="AK71">
    <cfRule type="containsBlanks" dxfId="33" priority="34" stopIfTrue="1">
      <formula>LEN(TRIM(AK71))=0</formula>
    </cfRule>
  </conditionalFormatting>
  <conditionalFormatting sqref="V75">
    <cfRule type="containsBlanks" dxfId="32" priority="33" stopIfTrue="1">
      <formula>LEN(TRIM(V75))=0</formula>
    </cfRule>
  </conditionalFormatting>
  <conditionalFormatting sqref="AJ75">
    <cfRule type="containsBlanks" dxfId="31" priority="32" stopIfTrue="1">
      <formula>LEN(TRIM(AJ75))=0</formula>
    </cfRule>
  </conditionalFormatting>
  <conditionalFormatting sqref="AK75">
    <cfRule type="containsBlanks" dxfId="30" priority="31" stopIfTrue="1">
      <formula>LEN(TRIM(AK75))=0</formula>
    </cfRule>
  </conditionalFormatting>
  <conditionalFormatting sqref="V77">
    <cfRule type="containsBlanks" dxfId="29" priority="30" stopIfTrue="1">
      <formula>LEN(TRIM(V77))=0</formula>
    </cfRule>
  </conditionalFormatting>
  <conditionalFormatting sqref="AJ77">
    <cfRule type="containsBlanks" dxfId="28" priority="29" stopIfTrue="1">
      <formula>LEN(TRIM(AJ77))=0</formula>
    </cfRule>
  </conditionalFormatting>
  <conditionalFormatting sqref="AK77">
    <cfRule type="containsBlanks" dxfId="27" priority="28" stopIfTrue="1">
      <formula>LEN(TRIM(AK77))=0</formula>
    </cfRule>
  </conditionalFormatting>
  <conditionalFormatting sqref="V82">
    <cfRule type="containsBlanks" dxfId="26" priority="27" stopIfTrue="1">
      <formula>LEN(TRIM(V82))=0</formula>
    </cfRule>
  </conditionalFormatting>
  <conditionalFormatting sqref="AJ82:AK82">
    <cfRule type="containsBlanks" dxfId="25" priority="26" stopIfTrue="1">
      <formula>LEN(TRIM(AJ82))=0</formula>
    </cfRule>
  </conditionalFormatting>
  <conditionalFormatting sqref="AK82">
    <cfRule type="containsBlanks" dxfId="24" priority="25" stopIfTrue="1">
      <formula>LEN(TRIM(AK82))=0</formula>
    </cfRule>
  </conditionalFormatting>
  <conditionalFormatting sqref="V84">
    <cfRule type="containsBlanks" dxfId="23" priority="24" stopIfTrue="1">
      <formula>LEN(TRIM(V84))=0</formula>
    </cfRule>
  </conditionalFormatting>
  <conditionalFormatting sqref="AJ84">
    <cfRule type="containsBlanks" dxfId="22" priority="23" stopIfTrue="1">
      <formula>LEN(TRIM(AJ84))=0</formula>
    </cfRule>
  </conditionalFormatting>
  <conditionalFormatting sqref="AK84">
    <cfRule type="containsBlanks" dxfId="21" priority="22" stopIfTrue="1">
      <formula>LEN(TRIM(AK84))=0</formula>
    </cfRule>
  </conditionalFormatting>
  <conditionalFormatting sqref="V87">
    <cfRule type="containsBlanks" dxfId="20" priority="21" stopIfTrue="1">
      <formula>LEN(TRIM(V87))=0</formula>
    </cfRule>
  </conditionalFormatting>
  <conditionalFormatting sqref="AJ87">
    <cfRule type="containsBlanks" dxfId="19" priority="20" stopIfTrue="1">
      <formula>LEN(TRIM(AJ87))=0</formula>
    </cfRule>
  </conditionalFormatting>
  <conditionalFormatting sqref="AK87">
    <cfRule type="containsBlanks" dxfId="18" priority="19" stopIfTrue="1">
      <formula>LEN(TRIM(AK87))=0</formula>
    </cfRule>
  </conditionalFormatting>
  <conditionalFormatting sqref="V88">
    <cfRule type="containsBlanks" dxfId="17" priority="18" stopIfTrue="1">
      <formula>LEN(TRIM(V88))=0</formula>
    </cfRule>
  </conditionalFormatting>
  <conditionalFormatting sqref="AJ88">
    <cfRule type="containsBlanks" dxfId="16" priority="17" stopIfTrue="1">
      <formula>LEN(TRIM(AJ88))=0</formula>
    </cfRule>
  </conditionalFormatting>
  <conditionalFormatting sqref="AK88">
    <cfRule type="containsBlanks" dxfId="15" priority="16" stopIfTrue="1">
      <formula>LEN(TRIM(AK88))=0</formula>
    </cfRule>
  </conditionalFormatting>
  <conditionalFormatting sqref="V90">
    <cfRule type="containsBlanks" dxfId="14" priority="15" stopIfTrue="1">
      <formula>LEN(TRIM(V90))=0</formula>
    </cfRule>
  </conditionalFormatting>
  <conditionalFormatting sqref="AJ90">
    <cfRule type="containsBlanks" dxfId="13" priority="14" stopIfTrue="1">
      <formula>LEN(TRIM(AJ90))=0</formula>
    </cfRule>
  </conditionalFormatting>
  <conditionalFormatting sqref="AK90">
    <cfRule type="containsBlanks" dxfId="12" priority="13" stopIfTrue="1">
      <formula>LEN(TRIM(AK90))=0</formula>
    </cfRule>
  </conditionalFormatting>
  <conditionalFormatting sqref="V91:V100">
    <cfRule type="containsBlanks" dxfId="11" priority="12" stopIfTrue="1">
      <formula>LEN(TRIM(V91))=0</formula>
    </cfRule>
  </conditionalFormatting>
  <conditionalFormatting sqref="AJ91:AJ100">
    <cfRule type="containsBlanks" dxfId="10" priority="11" stopIfTrue="1">
      <formula>LEN(TRIM(AJ91))=0</formula>
    </cfRule>
  </conditionalFormatting>
  <conditionalFormatting sqref="AK91:AK100">
    <cfRule type="containsBlanks" dxfId="9" priority="10" stopIfTrue="1">
      <formula>LEN(TRIM(AK91))=0</formula>
    </cfRule>
  </conditionalFormatting>
  <conditionalFormatting sqref="V101:V106">
    <cfRule type="containsBlanks" dxfId="8" priority="9" stopIfTrue="1">
      <formula>LEN(TRIM(V101))=0</formula>
    </cfRule>
  </conditionalFormatting>
  <conditionalFormatting sqref="AJ101:AJ106">
    <cfRule type="containsBlanks" dxfId="7" priority="8" stopIfTrue="1">
      <formula>LEN(TRIM(AJ101))=0</formula>
    </cfRule>
  </conditionalFormatting>
  <conditionalFormatting sqref="AK101:AK106">
    <cfRule type="containsBlanks" dxfId="6" priority="7" stopIfTrue="1">
      <formula>LEN(TRIM(AK101))=0</formula>
    </cfRule>
  </conditionalFormatting>
  <conditionalFormatting sqref="V114">
    <cfRule type="containsBlanks" dxfId="5" priority="6" stopIfTrue="1">
      <formula>LEN(TRIM(V114))=0</formula>
    </cfRule>
  </conditionalFormatting>
  <conditionalFormatting sqref="AJ114">
    <cfRule type="containsBlanks" dxfId="4" priority="5" stopIfTrue="1">
      <formula>LEN(TRIM(AJ114))=0</formula>
    </cfRule>
  </conditionalFormatting>
  <conditionalFormatting sqref="AK114">
    <cfRule type="containsBlanks" dxfId="3" priority="4" stopIfTrue="1">
      <formula>LEN(TRIM(AK114))=0</formula>
    </cfRule>
  </conditionalFormatting>
  <conditionalFormatting sqref="V108:V113">
    <cfRule type="containsBlanks" dxfId="2" priority="3" stopIfTrue="1">
      <formula>LEN(TRIM(V108))=0</formula>
    </cfRule>
  </conditionalFormatting>
  <conditionalFormatting sqref="AJ108:AJ113 AK113">
    <cfRule type="containsBlanks" dxfId="1" priority="2" stopIfTrue="1">
      <formula>LEN(TRIM(AJ108))=0</formula>
    </cfRule>
  </conditionalFormatting>
  <conditionalFormatting sqref="AK108:AK113">
    <cfRule type="containsBlanks" dxfId="0" priority="1" stopIfTrue="1">
      <formula>LEN(TRIM(AK108))=0</formula>
    </cfRule>
  </conditionalFormatting>
  <pageMargins left="0.7" right="0.7" top="0.75" bottom="0.75" header="0.3" footer="0.3"/>
  <pageSetup paperSize="9" orientation="portrait" verticalDpi="598"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W135"/>
  <sheetViews>
    <sheetView tabSelected="1" topLeftCell="BD1" zoomScaleNormal="100" workbookViewId="0">
      <selection activeCell="G25" sqref="G25"/>
    </sheetView>
  </sheetViews>
  <sheetFormatPr defaultColWidth="9.1796875" defaultRowHeight="14.5"/>
  <cols>
    <col min="1" max="1" width="10.26953125" style="1" bestFit="1" customWidth="1"/>
    <col min="2" max="2" width="12" style="1" customWidth="1"/>
    <col min="3" max="3" width="14.7265625" style="3" bestFit="1" customWidth="1"/>
    <col min="4" max="4" width="34.26953125" style="1" customWidth="1"/>
    <col min="5" max="5" width="15.453125" style="3" bestFit="1" customWidth="1"/>
    <col min="6" max="6" width="13.7265625" style="2" bestFit="1" customWidth="1"/>
    <col min="7" max="7" width="37.26953125" style="1" customWidth="1"/>
    <col min="8" max="8" width="26.81640625" style="3" bestFit="1" customWidth="1"/>
    <col min="9" max="9" width="34.453125" style="3" bestFit="1" customWidth="1"/>
    <col min="10" max="10" width="26.81640625" style="3" bestFit="1" customWidth="1"/>
    <col min="11" max="11" width="34.453125" style="3" bestFit="1" customWidth="1"/>
    <col min="12" max="12" width="20.81640625" style="3" bestFit="1" customWidth="1"/>
    <col min="13" max="13" width="28.1796875" style="3" bestFit="1" customWidth="1"/>
    <col min="14" max="14" width="20.81640625" style="3" bestFit="1" customWidth="1"/>
    <col min="15" max="15" width="28.1796875" style="3" bestFit="1" customWidth="1"/>
    <col min="16" max="16" width="30.1796875" style="3" bestFit="1" customWidth="1"/>
    <col min="17" max="17" width="21.81640625" style="3" bestFit="1" customWidth="1"/>
    <col min="18" max="18" width="30.1796875" bestFit="1" customWidth="1"/>
    <col min="19" max="19" width="21.81640625" style="3" bestFit="1" customWidth="1"/>
    <col min="20" max="20" width="26.1796875" style="1" bestFit="1" customWidth="1"/>
    <col min="21" max="21" width="25.26953125" style="1" bestFit="1" customWidth="1"/>
    <col min="22" max="22" width="22.81640625" style="3" bestFit="1" customWidth="1"/>
    <col min="23" max="23" width="25.26953125" style="3" bestFit="1" customWidth="1"/>
    <col min="24" max="24" width="23.7265625" style="1" customWidth="1"/>
    <col min="25" max="25" width="9.1796875" style="1"/>
    <col min="26" max="26" width="37.26953125" style="16" customWidth="1"/>
    <col min="27" max="27" width="8.1796875" style="3" bestFit="1" customWidth="1"/>
    <col min="28" max="29" width="13.7265625" style="3" bestFit="1" customWidth="1"/>
    <col min="30" max="33" width="12" style="3" bestFit="1" customWidth="1"/>
    <col min="34" max="34" width="12.54296875" style="3" bestFit="1" customWidth="1"/>
    <col min="35" max="35" width="13.453125" style="3" bestFit="1" customWidth="1"/>
    <col min="36" max="36" width="15.81640625" style="3" bestFit="1" customWidth="1"/>
    <col min="37" max="37" width="14.453125" style="3" bestFit="1" customWidth="1"/>
    <col min="38" max="38" width="12.54296875" style="3" bestFit="1" customWidth="1"/>
    <col min="39" max="39" width="12.26953125" style="3" bestFit="1" customWidth="1"/>
    <col min="40" max="42" width="12" style="3" bestFit="1" customWidth="1"/>
    <col min="43" max="43" width="11.7265625" style="32" customWidth="1"/>
    <col min="44" max="44" width="46" style="51" customWidth="1"/>
    <col min="45" max="45" width="12" style="32" customWidth="1"/>
    <col min="46" max="46" width="28" style="32" customWidth="1"/>
    <col min="47" max="47" width="14.26953125" style="32" bestFit="1" customWidth="1"/>
    <col min="48" max="48" width="14.453125" style="32" bestFit="1" customWidth="1"/>
    <col min="49" max="49" width="12.7265625" style="32" bestFit="1" customWidth="1"/>
    <col min="50" max="50" width="9.1796875" style="32"/>
    <col min="51" max="51" width="14.26953125" style="32" bestFit="1" customWidth="1"/>
    <col min="52" max="52" width="14.1796875" style="32" bestFit="1" customWidth="1"/>
    <col min="53" max="53" width="12.7265625" style="32" bestFit="1" customWidth="1"/>
    <col min="54" max="54" width="9.1796875" style="32"/>
    <col min="55" max="55" width="16.7265625" style="32" customWidth="1"/>
    <col min="56" max="56" width="37.453125" style="45" customWidth="1"/>
    <col min="57" max="57" width="15.453125" style="3" bestFit="1" customWidth="1"/>
    <col min="58" max="58" width="37.26953125" style="3" customWidth="1"/>
    <col min="59" max="59" width="13.54296875" style="3" bestFit="1" customWidth="1"/>
    <col min="60" max="60" width="14.26953125" style="3" bestFit="1" customWidth="1"/>
    <col min="61" max="61" width="19" style="3" bestFit="1" customWidth="1"/>
    <col min="62" max="62" width="14.1796875" style="3" customWidth="1"/>
    <col min="63" max="63" width="9.1796875" style="3"/>
    <col min="64" max="64" width="14.26953125" style="3" bestFit="1" customWidth="1"/>
    <col min="65" max="65" width="12.54296875" style="3" bestFit="1" customWidth="1"/>
    <col min="66" max="66" width="14.26953125" style="3" bestFit="1" customWidth="1"/>
    <col min="67" max="67" width="17.26953125" bestFit="1" customWidth="1"/>
    <col min="68" max="68" width="8.7265625"/>
    <col min="69" max="69" width="13.7265625" style="2" bestFit="1" customWidth="1"/>
    <col min="70" max="70" width="37.26953125" style="1" customWidth="1"/>
    <col min="71" max="71" width="23.453125" style="3" customWidth="1"/>
    <col min="72" max="72" width="61.1796875" style="3" customWidth="1"/>
    <col min="73" max="73" width="47.81640625" style="1" customWidth="1"/>
    <col min="74" max="80" width="9.1796875" style="1"/>
    <col min="81" max="81" width="15.453125" customWidth="1"/>
    <col min="82" max="83" width="8.7265625"/>
    <col min="84" max="85" width="9.1796875" style="1"/>
    <col min="86" max="86" width="14.7265625" style="3" bestFit="1" customWidth="1"/>
    <col min="87" max="87" width="34.26953125" style="1" customWidth="1"/>
    <col min="88" max="88" width="28.81640625" style="1" customWidth="1"/>
    <col min="89" max="89" width="15" style="3" customWidth="1"/>
    <col min="90" max="91" width="9.1796875" style="3"/>
    <col min="92" max="92" width="8.7265625"/>
    <col min="93" max="93" width="13.81640625" style="1" customWidth="1"/>
    <col min="94" max="94" width="11.26953125" style="3" customWidth="1"/>
    <col min="95" max="97" width="9.1796875" style="3"/>
    <col min="98" max="98" width="15.7265625" style="1" customWidth="1"/>
    <col min="99" max="99" width="9.1796875" style="3"/>
    <col min="100" max="100" width="9.1796875" style="1"/>
    <col min="101" max="101" width="9.1796875" style="96"/>
    <col min="102" max="16384" width="9.1796875" style="1"/>
  </cols>
  <sheetData>
    <row r="1" spans="1:101" s="27" customFormat="1">
      <c r="A1" s="27" t="s">
        <v>0</v>
      </c>
      <c r="B1" s="27" t="s">
        <v>1</v>
      </c>
      <c r="C1" s="28" t="s">
        <v>2</v>
      </c>
      <c r="D1" s="27" t="s">
        <v>3</v>
      </c>
      <c r="E1" s="28" t="s">
        <v>4</v>
      </c>
      <c r="F1" s="2" t="s">
        <v>5</v>
      </c>
      <c r="G1" s="27" t="s">
        <v>6</v>
      </c>
      <c r="H1" s="28" t="s">
        <v>420</v>
      </c>
      <c r="I1" s="28" t="s">
        <v>421</v>
      </c>
      <c r="J1" s="28" t="s">
        <v>7</v>
      </c>
      <c r="K1" s="28" t="s">
        <v>8</v>
      </c>
      <c r="L1" s="28" t="s">
        <v>9</v>
      </c>
      <c r="M1" s="28" t="s">
        <v>10</v>
      </c>
      <c r="N1" s="28" t="s">
        <v>11</v>
      </c>
      <c r="O1" s="28" t="s">
        <v>12</v>
      </c>
      <c r="P1" s="28" t="s">
        <v>13</v>
      </c>
      <c r="Q1" s="28" t="s">
        <v>14</v>
      </c>
      <c r="R1" s="28" t="s">
        <v>15</v>
      </c>
      <c r="S1" s="28" t="s">
        <v>16</v>
      </c>
      <c r="T1" s="30" t="s">
        <v>322</v>
      </c>
      <c r="U1" s="28" t="s">
        <v>359</v>
      </c>
      <c r="V1" s="28" t="s">
        <v>323</v>
      </c>
      <c r="W1" s="28" t="s">
        <v>393</v>
      </c>
      <c r="X1" s="28"/>
      <c r="Y1" s="28"/>
      <c r="AB1" s="29"/>
      <c r="AC1" s="28"/>
      <c r="AD1" s="28" t="s">
        <v>288</v>
      </c>
      <c r="AE1" s="28"/>
      <c r="AF1" s="28"/>
      <c r="AG1" s="28"/>
      <c r="AH1" s="28"/>
      <c r="AI1" s="28" t="s">
        <v>288</v>
      </c>
      <c r="AJ1" s="28"/>
      <c r="AK1" s="28"/>
      <c r="AL1" s="28"/>
      <c r="AM1" s="28"/>
      <c r="AN1" s="28" t="s">
        <v>288</v>
      </c>
      <c r="AO1" s="28"/>
      <c r="AP1" s="28"/>
      <c r="AQ1" s="28"/>
      <c r="AR1" s="28"/>
      <c r="AS1" s="32"/>
      <c r="AT1" s="44"/>
      <c r="AY1" s="47" t="s">
        <v>372</v>
      </c>
      <c r="BF1" s="44"/>
      <c r="BG1" s="28"/>
      <c r="BH1" s="28"/>
      <c r="BI1" s="28"/>
      <c r="BJ1" s="28"/>
      <c r="BK1" s="46" t="s">
        <v>386</v>
      </c>
      <c r="BL1" s="28"/>
      <c r="BM1" s="28"/>
      <c r="BN1" s="28"/>
      <c r="BO1" s="28"/>
      <c r="BP1" s="28"/>
      <c r="BQ1" s="2" t="s">
        <v>5</v>
      </c>
      <c r="BR1" s="27" t="s">
        <v>6</v>
      </c>
      <c r="BT1" s="44"/>
      <c r="BU1" s="69" t="s">
        <v>443</v>
      </c>
      <c r="BV1" s="69" t="s">
        <v>444</v>
      </c>
      <c r="BW1" s="69" t="s">
        <v>445</v>
      </c>
      <c r="BY1" s="69" t="s">
        <v>443</v>
      </c>
      <c r="BZ1" s="69" t="s">
        <v>444</v>
      </c>
      <c r="CA1" s="69" t="s">
        <v>445</v>
      </c>
      <c r="CB1" s="69"/>
      <c r="CC1" s="69" t="s">
        <v>443</v>
      </c>
      <c r="CD1" s="69" t="s">
        <v>444</v>
      </c>
      <c r="CE1" s="69" t="s">
        <v>445</v>
      </c>
      <c r="CH1" s="28" t="s">
        <v>2</v>
      </c>
      <c r="CI1" s="27" t="s">
        <v>3</v>
      </c>
      <c r="CJ1" s="105"/>
      <c r="CK1" s="28"/>
      <c r="CL1" s="28" t="s">
        <v>572</v>
      </c>
      <c r="CM1" s="28"/>
      <c r="CO1" s="28"/>
      <c r="CP1" s="28" t="s">
        <v>572</v>
      </c>
      <c r="CQ1" s="28"/>
      <c r="CT1" s="28"/>
      <c r="CU1" s="28" t="s">
        <v>572</v>
      </c>
      <c r="CV1" s="28"/>
      <c r="CW1" s="101"/>
    </row>
    <row r="2" spans="1:101" s="27" customFormat="1" ht="15" customHeight="1">
      <c r="C2" s="28"/>
      <c r="E2" s="28"/>
      <c r="F2" s="2"/>
      <c r="J2" s="28" t="s">
        <v>17</v>
      </c>
      <c r="K2" s="28" t="s">
        <v>18</v>
      </c>
      <c r="L2" s="28" t="s">
        <v>19</v>
      </c>
      <c r="M2" s="28" t="s">
        <v>20</v>
      </c>
      <c r="N2" s="28" t="s">
        <v>21</v>
      </c>
      <c r="O2" s="28" t="s">
        <v>22</v>
      </c>
      <c r="P2" s="28" t="s">
        <v>23</v>
      </c>
      <c r="Q2" s="28" t="s">
        <v>23</v>
      </c>
      <c r="R2" s="28" t="s">
        <v>24</v>
      </c>
      <c r="S2" s="28" t="s">
        <v>24</v>
      </c>
      <c r="U2" s="28"/>
      <c r="X2" s="28"/>
      <c r="Y2" s="28"/>
      <c r="AB2" s="29"/>
      <c r="AC2" s="28"/>
      <c r="AE2" s="28"/>
      <c r="AF2" s="28"/>
      <c r="AG2" s="28"/>
      <c r="AH2" s="28"/>
      <c r="AJ2" s="28"/>
      <c r="AK2" s="28"/>
      <c r="AL2" s="28"/>
      <c r="AM2" s="28"/>
      <c r="AO2" s="28"/>
      <c r="AP2" s="28"/>
      <c r="AQ2" s="28"/>
      <c r="AR2" s="28"/>
      <c r="AS2" s="32"/>
      <c r="AT2" s="50"/>
      <c r="AU2" s="5"/>
      <c r="AV2" s="5" t="s">
        <v>360</v>
      </c>
      <c r="AW2" s="5" t="s">
        <v>361</v>
      </c>
      <c r="AX2" s="5"/>
      <c r="AY2" s="5"/>
      <c r="AZ2" s="5"/>
      <c r="BA2" s="5" t="s">
        <v>362</v>
      </c>
      <c r="BB2" s="5"/>
      <c r="BC2" s="5"/>
      <c r="BD2" s="5"/>
      <c r="BE2" s="5"/>
      <c r="BF2" s="44" t="s">
        <v>363</v>
      </c>
      <c r="BG2" s="28"/>
      <c r="BH2" s="28" t="s">
        <v>360</v>
      </c>
      <c r="BI2" s="28" t="s">
        <v>361</v>
      </c>
      <c r="BJ2" s="28"/>
      <c r="BK2" s="28"/>
      <c r="BL2" s="28"/>
      <c r="BM2" s="28" t="s">
        <v>362</v>
      </c>
      <c r="BN2" s="28"/>
      <c r="BO2" s="28"/>
      <c r="BP2" s="28"/>
      <c r="BQ2" s="2"/>
      <c r="BT2" s="44" t="s">
        <v>363</v>
      </c>
      <c r="BU2" s="28"/>
      <c r="CC2" s="69"/>
      <c r="CD2" s="69"/>
      <c r="CE2" s="69"/>
      <c r="CH2" s="28"/>
      <c r="CJ2" s="91"/>
      <c r="CK2" s="28" t="s">
        <v>523</v>
      </c>
      <c r="CL2" s="28" t="s">
        <v>521</v>
      </c>
      <c r="CM2" s="28" t="s">
        <v>522</v>
      </c>
      <c r="CO2" s="28" t="s">
        <v>523</v>
      </c>
      <c r="CP2" s="28" t="s">
        <v>521</v>
      </c>
      <c r="CQ2" s="28" t="s">
        <v>522</v>
      </c>
      <c r="CT2" s="28" t="s">
        <v>523</v>
      </c>
      <c r="CU2" s="28" t="s">
        <v>521</v>
      </c>
      <c r="CV2" s="28" t="s">
        <v>522</v>
      </c>
      <c r="CW2" s="101"/>
    </row>
    <row r="3" spans="1:101" s="27" customFormat="1">
      <c r="C3" s="28"/>
      <c r="E3" s="54"/>
      <c r="F3" s="2"/>
      <c r="J3" s="28" t="s">
        <v>25</v>
      </c>
      <c r="K3" s="28" t="s">
        <v>25</v>
      </c>
      <c r="L3" s="28" t="s">
        <v>25</v>
      </c>
      <c r="M3" s="28" t="s">
        <v>25</v>
      </c>
      <c r="N3" s="28" t="s">
        <v>25</v>
      </c>
      <c r="O3" s="28" t="s">
        <v>25</v>
      </c>
      <c r="P3" s="28" t="s">
        <v>25</v>
      </c>
      <c r="Q3" s="28" t="s">
        <v>25</v>
      </c>
      <c r="R3" s="28" t="s">
        <v>25</v>
      </c>
      <c r="S3" s="28" t="s">
        <v>25</v>
      </c>
      <c r="U3" s="28"/>
      <c r="X3" s="28"/>
      <c r="Y3" s="28" t="s">
        <v>261</v>
      </c>
      <c r="Z3" s="27" t="s">
        <v>262</v>
      </c>
      <c r="AA3" s="27" t="s">
        <v>263</v>
      </c>
      <c r="AB3" s="29" t="s">
        <v>264</v>
      </c>
      <c r="AC3" s="28" t="s">
        <v>265</v>
      </c>
      <c r="AD3" s="28" t="s">
        <v>266</v>
      </c>
      <c r="AE3" s="28" t="s">
        <v>267</v>
      </c>
      <c r="AF3" s="28" t="s">
        <v>268</v>
      </c>
      <c r="AG3" s="28" t="s">
        <v>269</v>
      </c>
      <c r="AH3" s="28" t="s">
        <v>270</v>
      </c>
      <c r="AI3" s="28" t="s">
        <v>271</v>
      </c>
      <c r="AJ3" s="28" t="s">
        <v>272</v>
      </c>
      <c r="AK3" s="28" t="s">
        <v>273</v>
      </c>
      <c r="AL3" s="28" t="s">
        <v>274</v>
      </c>
      <c r="AM3" s="28" t="s">
        <v>275</v>
      </c>
      <c r="AN3" s="28" t="s">
        <v>276</v>
      </c>
      <c r="AO3" s="28" t="s">
        <v>277</v>
      </c>
      <c r="AP3" s="28" t="s">
        <v>278</v>
      </c>
      <c r="AQ3" s="28" t="s">
        <v>279</v>
      </c>
      <c r="AR3" s="28" t="s">
        <v>280</v>
      </c>
      <c r="AS3" s="32"/>
      <c r="AT3" s="50" t="s">
        <v>262</v>
      </c>
      <c r="AU3" s="5" t="s">
        <v>369</v>
      </c>
      <c r="AV3" s="5"/>
      <c r="AW3" s="5" t="s">
        <v>364</v>
      </c>
      <c r="AX3" s="5" t="s">
        <v>365</v>
      </c>
      <c r="AY3" s="5" t="s">
        <v>366</v>
      </c>
      <c r="AZ3" s="5"/>
      <c r="BA3" s="5" t="s">
        <v>364</v>
      </c>
      <c r="BB3" s="5" t="s">
        <v>367</v>
      </c>
      <c r="BC3" s="5" t="s">
        <v>368</v>
      </c>
      <c r="BD3" s="5"/>
      <c r="BE3" s="5"/>
      <c r="BF3" s="44" t="s">
        <v>262</v>
      </c>
      <c r="BG3" s="28" t="s">
        <v>380</v>
      </c>
      <c r="BH3" s="28"/>
      <c r="BI3" s="28" t="s">
        <v>379</v>
      </c>
      <c r="BJ3" s="28" t="s">
        <v>365</v>
      </c>
      <c r="BK3" s="28" t="s">
        <v>366</v>
      </c>
      <c r="BL3" s="28"/>
      <c r="BM3" s="28" t="s">
        <v>379</v>
      </c>
      <c r="BN3" s="28" t="s">
        <v>367</v>
      </c>
      <c r="BO3" s="28" t="s">
        <v>368</v>
      </c>
      <c r="BP3" s="28"/>
      <c r="BQ3" s="2"/>
      <c r="BT3" s="44" t="s">
        <v>262</v>
      </c>
      <c r="BU3" s="28"/>
      <c r="CH3" s="28"/>
      <c r="CJ3" s="91"/>
      <c r="CK3" s="28"/>
      <c r="CL3" s="28"/>
      <c r="CM3" s="28"/>
      <c r="CO3" s="95"/>
      <c r="CP3" s="91"/>
      <c r="CQ3" s="28"/>
      <c r="CR3" s="28"/>
      <c r="CS3" s="28"/>
      <c r="CU3" s="28"/>
      <c r="CW3" s="101"/>
    </row>
    <row r="4" spans="1:101" s="27" customFormat="1">
      <c r="C4" s="28"/>
      <c r="D4" s="27" t="s">
        <v>262</v>
      </c>
      <c r="E4" s="54" t="s">
        <v>264</v>
      </c>
      <c r="F4" s="2"/>
      <c r="H4" s="28" t="s">
        <v>420</v>
      </c>
      <c r="I4" s="28" t="s">
        <v>421</v>
      </c>
      <c r="J4" s="28" t="s">
        <v>395</v>
      </c>
      <c r="K4" s="28" t="s">
        <v>396</v>
      </c>
      <c r="L4" s="28" t="s">
        <v>397</v>
      </c>
      <c r="M4" s="28" t="s">
        <v>398</v>
      </c>
      <c r="N4" s="28" t="s">
        <v>394</v>
      </c>
      <c r="O4" s="28" t="s">
        <v>399</v>
      </c>
      <c r="P4" s="28" t="s">
        <v>400</v>
      </c>
      <c r="Q4" s="28" t="s">
        <v>14</v>
      </c>
      <c r="R4" s="28" t="s">
        <v>15</v>
      </c>
      <c r="S4" s="28" t="s">
        <v>16</v>
      </c>
      <c r="T4" s="27" t="s">
        <v>322</v>
      </c>
      <c r="U4" s="28" t="s">
        <v>359</v>
      </c>
      <c r="V4" s="27" t="s">
        <v>323</v>
      </c>
      <c r="W4" s="27" t="s">
        <v>393</v>
      </c>
      <c r="X4" s="28"/>
      <c r="Y4" s="28"/>
      <c r="Z4" s="27" t="s">
        <v>262</v>
      </c>
      <c r="AB4" s="29"/>
      <c r="AC4" s="28" t="s">
        <v>265</v>
      </c>
      <c r="AD4" s="28" t="s">
        <v>266</v>
      </c>
      <c r="AE4" s="28" t="s">
        <v>267</v>
      </c>
      <c r="AF4" s="28" t="s">
        <v>268</v>
      </c>
      <c r="AG4" s="28" t="s">
        <v>269</v>
      </c>
      <c r="AH4" s="28" t="s">
        <v>270</v>
      </c>
      <c r="AI4" s="28" t="s">
        <v>271</v>
      </c>
      <c r="AJ4" s="28" t="s">
        <v>272</v>
      </c>
      <c r="AK4" s="28" t="s">
        <v>273</v>
      </c>
      <c r="AL4" s="28" t="s">
        <v>274</v>
      </c>
      <c r="AM4" s="28" t="s">
        <v>275</v>
      </c>
      <c r="AN4" s="28" t="s">
        <v>276</v>
      </c>
      <c r="AO4" s="28" t="s">
        <v>277</v>
      </c>
      <c r="AP4" s="28" t="s">
        <v>278</v>
      </c>
      <c r="AQ4" s="28" t="s">
        <v>279</v>
      </c>
      <c r="AR4" s="28" t="s">
        <v>280</v>
      </c>
      <c r="AS4" s="32"/>
      <c r="AT4" s="50" t="s">
        <v>262</v>
      </c>
      <c r="AU4" s="5"/>
      <c r="AV4" s="5"/>
      <c r="AW4" s="5"/>
      <c r="AX4" s="5"/>
      <c r="AY4" s="5" t="s">
        <v>403</v>
      </c>
      <c r="AZ4" s="5"/>
      <c r="BA4" s="5"/>
      <c r="BB4" s="5"/>
      <c r="BC4" s="5" t="s">
        <v>404</v>
      </c>
      <c r="BD4" s="5"/>
      <c r="BE4" s="5"/>
      <c r="BF4" s="44" t="s">
        <v>262</v>
      </c>
      <c r="BG4" s="28"/>
      <c r="BH4" s="28"/>
      <c r="BI4" s="28"/>
      <c r="BJ4" s="28"/>
      <c r="BK4" s="28" t="s">
        <v>401</v>
      </c>
      <c r="BL4" s="28"/>
      <c r="BM4" s="28"/>
      <c r="BN4" s="28"/>
      <c r="BO4" s="28" t="s">
        <v>402</v>
      </c>
      <c r="BP4" s="28"/>
      <c r="BQ4" s="2"/>
      <c r="BT4" s="44" t="s">
        <v>262</v>
      </c>
      <c r="BU4" s="28"/>
      <c r="BV4" s="27" t="s">
        <v>573</v>
      </c>
      <c r="BY4" s="27" t="s">
        <v>573</v>
      </c>
      <c r="CH4" s="28"/>
      <c r="CI4" s="27" t="s">
        <v>262</v>
      </c>
      <c r="CJ4" s="91"/>
      <c r="CK4" s="3"/>
      <c r="CL4" s="1"/>
      <c r="CM4" s="1"/>
      <c r="CN4" s="1"/>
      <c r="CO4" s="95"/>
      <c r="CP4" s="91"/>
      <c r="CQ4" s="1"/>
      <c r="CR4" s="1"/>
      <c r="CS4" s="1"/>
      <c r="CU4" s="28"/>
      <c r="CW4" s="101"/>
    </row>
    <row r="5" spans="1:101">
      <c r="C5" s="5">
        <v>1</v>
      </c>
      <c r="D5" t="s">
        <v>222</v>
      </c>
      <c r="E5" s="55">
        <v>42863</v>
      </c>
      <c r="H5" s="60">
        <v>-33.641151000000001</v>
      </c>
      <c r="I5" s="60">
        <v>151.297211</v>
      </c>
      <c r="J5" s="7">
        <v>6.3421363815530148E-3</v>
      </c>
      <c r="K5" s="7">
        <v>5.0000000000000001E-4</v>
      </c>
      <c r="O5" s="7">
        <v>6.8045201751272032E-3</v>
      </c>
      <c r="P5" s="7">
        <v>0.13206012134583564</v>
      </c>
      <c r="Q5" s="6">
        <v>2.0321013977730396E-2</v>
      </c>
      <c r="R5" s="7">
        <v>1.943259891021085E-2</v>
      </c>
      <c r="S5" s="7">
        <v>0.12544125758411473</v>
      </c>
      <c r="T5"/>
      <c r="U5" s="3"/>
      <c r="V5" s="1"/>
      <c r="W5" s="1"/>
      <c r="X5" s="3"/>
      <c r="Y5" s="3">
        <v>1</v>
      </c>
      <c r="Z5" s="1" t="s">
        <v>222</v>
      </c>
      <c r="AA5" s="1" t="s">
        <v>281</v>
      </c>
      <c r="AB5" s="52">
        <v>42863</v>
      </c>
      <c r="AC5" s="9">
        <v>19.545451612903229</v>
      </c>
      <c r="AD5" s="8">
        <v>47254.745161290324</v>
      </c>
      <c r="AE5" s="8">
        <v>52750.480645161289</v>
      </c>
      <c r="AF5" s="8">
        <v>34.836129032258079</v>
      </c>
      <c r="AG5" s="9">
        <v>97.551612903225788</v>
      </c>
      <c r="AH5" s="8">
        <v>7.282258064516129</v>
      </c>
      <c r="AI5" s="8">
        <v>8.0393548387096718</v>
      </c>
      <c r="AJ5" s="7">
        <v>0.47635483870967749</v>
      </c>
      <c r="AK5" s="7">
        <v>0.49709677419354853</v>
      </c>
      <c r="AL5" s="7">
        <v>0.10225806451612902</v>
      </c>
      <c r="AM5" s="7">
        <v>1.5893548387096772</v>
      </c>
      <c r="AN5" s="7">
        <v>-0.25354838709677424</v>
      </c>
      <c r="AO5" s="7">
        <v>2.890967741935484</v>
      </c>
      <c r="AP5" s="7">
        <v>0.47451612903225815</v>
      </c>
      <c r="AQ5" s="7">
        <v>2.0667741935483872</v>
      </c>
      <c r="AR5" s="7">
        <v>770.41290322580585</v>
      </c>
      <c r="AT5" s="51" t="s">
        <v>222</v>
      </c>
      <c r="AU5" s="32" t="s">
        <v>281</v>
      </c>
      <c r="AV5" s="32">
        <v>1</v>
      </c>
      <c r="AW5" s="32">
        <v>20.481000000000002</v>
      </c>
      <c r="AX5" s="32">
        <v>3.4466377085483321E-2</v>
      </c>
      <c r="AY5" s="32">
        <v>7.8159420115542195</v>
      </c>
      <c r="BA5" s="32">
        <v>9.7200000000000006</v>
      </c>
      <c r="BB5" s="32">
        <v>0.16520659273629218</v>
      </c>
      <c r="BC5" s="32">
        <v>-21.890292176856661</v>
      </c>
      <c r="BD5" s="32"/>
      <c r="BE5" s="32"/>
      <c r="BF5" s="45" t="s">
        <v>222</v>
      </c>
      <c r="BG5" s="3" t="s">
        <v>281</v>
      </c>
      <c r="BH5" s="3">
        <v>1</v>
      </c>
      <c r="BI5" s="3" t="s">
        <v>381</v>
      </c>
      <c r="BJ5" s="3">
        <v>0.58499999999999996</v>
      </c>
      <c r="BK5" s="3">
        <v>9.3000000000000007</v>
      </c>
      <c r="BM5" s="3" t="s">
        <v>382</v>
      </c>
      <c r="BN5" s="3">
        <v>0.5940841935547212</v>
      </c>
      <c r="BO5" s="3">
        <v>-23.752199110415198</v>
      </c>
      <c r="BP5" s="3"/>
      <c r="BS5"/>
      <c r="BT5" s="45" t="s">
        <v>222</v>
      </c>
      <c r="BU5" s="3"/>
      <c r="CH5" s="5">
        <v>1</v>
      </c>
      <c r="CI5" t="s">
        <v>222</v>
      </c>
      <c r="CJ5" s="92" t="s">
        <v>616</v>
      </c>
      <c r="CK5" s="3">
        <v>1</v>
      </c>
      <c r="CL5" s="1">
        <v>-12.556357062197007</v>
      </c>
      <c r="CM5" s="1">
        <v>7.6975411641064095</v>
      </c>
      <c r="CN5" s="1"/>
      <c r="CP5" s="63"/>
      <c r="CQ5" s="1"/>
      <c r="CR5" s="1"/>
      <c r="CS5" s="1"/>
    </row>
    <row r="6" spans="1:101">
      <c r="C6" s="5">
        <v>2</v>
      </c>
      <c r="D6" t="s">
        <v>223</v>
      </c>
      <c r="E6" s="55">
        <v>42863</v>
      </c>
      <c r="H6" s="60">
        <v>-33.619999</v>
      </c>
      <c r="I6" s="60">
        <v>151.30882299999999</v>
      </c>
      <c r="J6" s="7">
        <v>8.2341348048876641E-3</v>
      </c>
      <c r="K6" s="7">
        <v>1.5990274920516176E-3</v>
      </c>
      <c r="O6" s="7">
        <v>8.1055496390959655E-3</v>
      </c>
      <c r="P6" s="7">
        <v>0.15996047067475638</v>
      </c>
      <c r="Q6" s="6">
        <v>1.8603411513859275E-2</v>
      </c>
      <c r="R6" s="7">
        <v>1.8188817815683489E-2</v>
      </c>
      <c r="S6" s="7">
        <v>0.13256572899430041</v>
      </c>
      <c r="T6"/>
      <c r="U6" s="3"/>
      <c r="V6" s="1"/>
      <c r="W6" s="1"/>
      <c r="X6" s="3"/>
      <c r="Y6" s="3">
        <v>2</v>
      </c>
      <c r="Z6" s="1" t="s">
        <v>223</v>
      </c>
      <c r="AA6" s="1" t="s">
        <v>281</v>
      </c>
      <c r="AB6" s="52">
        <v>42863</v>
      </c>
      <c r="AC6" s="9">
        <v>19.627517241379312</v>
      </c>
      <c r="AD6" s="8">
        <v>47410.782758620699</v>
      </c>
      <c r="AE6" s="8">
        <v>52832.106896551726</v>
      </c>
      <c r="AF6" s="8">
        <v>34.89965517241378</v>
      </c>
      <c r="AG6" s="9">
        <v>97.762068965517201</v>
      </c>
      <c r="AH6" s="8">
        <v>7.2827586206896555</v>
      </c>
      <c r="AI6" s="8">
        <v>8.0299999999999994</v>
      </c>
      <c r="AJ6" s="7">
        <v>0.56020689655172418</v>
      </c>
      <c r="AK6" s="7">
        <v>0.60241379310344811</v>
      </c>
      <c r="AL6" s="7">
        <v>-8.9655172413793116E-2</v>
      </c>
      <c r="AM6" s="7">
        <v>0.74965517241379309</v>
      </c>
      <c r="AN6" s="7">
        <v>-0.76103448275862073</v>
      </c>
      <c r="AO6" s="7">
        <v>1.4689655172413794</v>
      </c>
      <c r="AP6" s="7">
        <v>0.44413793103448262</v>
      </c>
      <c r="AQ6" s="7">
        <v>1.9768965517241379</v>
      </c>
      <c r="AR6" s="7">
        <v>770.61379310344842</v>
      </c>
      <c r="AT6" s="51" t="s">
        <v>223</v>
      </c>
      <c r="AU6" s="32" t="s">
        <v>281</v>
      </c>
      <c r="AV6" s="32">
        <v>2</v>
      </c>
      <c r="AW6" s="32">
        <v>15.909000000000001</v>
      </c>
      <c r="AX6" s="32">
        <v>3.2997341883652553E-2</v>
      </c>
      <c r="AY6" s="32">
        <v>7.0660359097590186</v>
      </c>
      <c r="BA6" s="32">
        <v>8.5850000000000009</v>
      </c>
      <c r="BB6" s="32">
        <v>0.19792431488412032</v>
      </c>
      <c r="BC6" s="32">
        <v>-22.686616628847194</v>
      </c>
      <c r="BD6" s="32"/>
      <c r="BE6" s="32"/>
      <c r="BF6" s="45" t="s">
        <v>223</v>
      </c>
      <c r="BG6" s="3" t="s">
        <v>281</v>
      </c>
      <c r="BH6" s="3">
        <v>2</v>
      </c>
      <c r="BI6" s="3" t="s">
        <v>381</v>
      </c>
      <c r="BJ6" s="3">
        <v>0.14456102951675684</v>
      </c>
      <c r="BK6" s="3">
        <v>8.5334450351689668</v>
      </c>
      <c r="BM6" s="3" t="s">
        <v>383</v>
      </c>
      <c r="BN6" s="3">
        <v>0.485490560226225</v>
      </c>
      <c r="BO6" s="3">
        <v>-23.623614469877989</v>
      </c>
      <c r="BP6" s="3"/>
      <c r="BS6"/>
      <c r="BT6" s="45" t="s">
        <v>223</v>
      </c>
      <c r="BU6" s="3"/>
      <c r="CH6" s="5">
        <v>2</v>
      </c>
      <c r="CI6" t="s">
        <v>223</v>
      </c>
      <c r="CJ6" s="92"/>
      <c r="CL6" s="1"/>
      <c r="CM6" s="1"/>
      <c r="CN6" s="1"/>
      <c r="CP6" s="63"/>
      <c r="CQ6" s="1"/>
      <c r="CR6" s="1"/>
      <c r="CS6" s="1"/>
    </row>
    <row r="7" spans="1:101">
      <c r="C7" s="5">
        <v>3</v>
      </c>
      <c r="D7" t="s">
        <v>224</v>
      </c>
      <c r="E7" s="55">
        <v>42863</v>
      </c>
      <c r="H7" s="60">
        <v>-33.597782000000002</v>
      </c>
      <c r="I7" s="60">
        <v>151.311172</v>
      </c>
      <c r="J7" s="7">
        <v>6.1450532124556556E-3</v>
      </c>
      <c r="K7" s="7">
        <v>4.0614674895580079E-3</v>
      </c>
      <c r="O7" s="7">
        <v>5.4955626553070637E-3</v>
      </c>
      <c r="P7" s="7">
        <v>0.15067567567567569</v>
      </c>
      <c r="Q7" s="6">
        <v>2.0202558635394458E-2</v>
      </c>
      <c r="R7" s="7">
        <v>1.6945036721156125E-2</v>
      </c>
      <c r="S7" s="7">
        <v>0.12378654164368447</v>
      </c>
      <c r="T7"/>
      <c r="U7" s="3"/>
      <c r="V7" s="1"/>
      <c r="W7" s="1"/>
      <c r="X7" s="3"/>
      <c r="Y7" s="3">
        <v>3</v>
      </c>
      <c r="Z7" s="1" t="s">
        <v>224</v>
      </c>
      <c r="AA7" s="1" t="s">
        <v>281</v>
      </c>
      <c r="AB7" s="52">
        <v>42863</v>
      </c>
      <c r="AC7" s="9">
        <v>19.806793103448275</v>
      </c>
      <c r="AD7" s="8">
        <v>47674.786206896555</v>
      </c>
      <c r="AE7" s="8">
        <v>52924.758620689652</v>
      </c>
      <c r="AF7" s="8">
        <v>34.965172413793127</v>
      </c>
      <c r="AG7" s="9">
        <v>98.837931034482764</v>
      </c>
      <c r="AH7" s="8">
        <v>7.402068965517242</v>
      </c>
      <c r="AI7" s="8">
        <v>8.015172413793108</v>
      </c>
      <c r="AJ7" s="7">
        <v>0.55675862068965509</v>
      </c>
      <c r="AK7" s="7">
        <v>0.8224137931034482</v>
      </c>
      <c r="AL7" s="7">
        <v>7.7586206896551782E-2</v>
      </c>
      <c r="AM7" s="7">
        <v>1.4837931034482759</v>
      </c>
      <c r="AN7" s="7">
        <v>-0.56689655172413789</v>
      </c>
      <c r="AO7" s="7">
        <v>2.0131034482758619</v>
      </c>
      <c r="AP7" s="7">
        <v>0.40689655172413802</v>
      </c>
      <c r="AQ7" s="7">
        <v>1.8658620689655174</v>
      </c>
      <c r="AR7" s="7">
        <v>770.4655172413793</v>
      </c>
      <c r="AT7" s="51" t="s">
        <v>224</v>
      </c>
      <c r="AU7" s="32" t="s">
        <v>281</v>
      </c>
      <c r="AV7" s="32">
        <v>3</v>
      </c>
      <c r="AW7" s="32">
        <v>16.626000000000001</v>
      </c>
      <c r="AX7" s="32">
        <v>3.7470668984813882E-2</v>
      </c>
      <c r="AY7" s="32">
        <v>6.7814866660447892</v>
      </c>
      <c r="BA7" s="32">
        <v>10.363</v>
      </c>
      <c r="BB7" s="32">
        <v>0.23240735191459161</v>
      </c>
      <c r="BC7" s="32">
        <v>-20.640261355901629</v>
      </c>
      <c r="BD7" s="32"/>
      <c r="BE7" s="32"/>
      <c r="BF7" s="45" t="s">
        <v>224</v>
      </c>
      <c r="BG7" s="3" t="s">
        <v>281</v>
      </c>
      <c r="BH7" s="3">
        <v>3</v>
      </c>
      <c r="BI7" s="3" t="s">
        <v>381</v>
      </c>
      <c r="BJ7" s="3">
        <v>0.24712536913106897</v>
      </c>
      <c r="BK7" s="3">
        <v>8.6570011422542699</v>
      </c>
      <c r="BM7" s="3" t="s">
        <v>382</v>
      </c>
      <c r="BN7" s="3">
        <v>0.26679050096435414</v>
      </c>
      <c r="BO7" s="3">
        <v>-23.087485088756527</v>
      </c>
      <c r="BP7" s="3"/>
      <c r="BS7"/>
      <c r="BT7" s="45" t="s">
        <v>224</v>
      </c>
      <c r="BU7" s="3"/>
      <c r="CH7" s="5">
        <v>3</v>
      </c>
      <c r="CI7" t="s">
        <v>224</v>
      </c>
      <c r="CJ7" s="92" t="s">
        <v>591</v>
      </c>
      <c r="CK7" s="3">
        <v>3</v>
      </c>
      <c r="CL7" s="1">
        <v>-9.967046813172292</v>
      </c>
      <c r="CM7" s="1">
        <v>10.119625380967696</v>
      </c>
      <c r="CN7" s="1"/>
      <c r="CP7" s="63"/>
      <c r="CQ7" s="1"/>
      <c r="CR7" s="1"/>
      <c r="CS7" s="1"/>
    </row>
    <row r="8" spans="1:101">
      <c r="C8" s="5">
        <v>4</v>
      </c>
      <c r="D8" t="s">
        <v>225</v>
      </c>
      <c r="E8" s="55">
        <v>42863</v>
      </c>
      <c r="H8" s="60">
        <v>-33.566467000000003</v>
      </c>
      <c r="I8" s="60">
        <v>151.31231700000001</v>
      </c>
      <c r="J8" s="7">
        <v>9.5348837209302331E-3</v>
      </c>
      <c r="K8" s="7">
        <v>1.4628140390249985E-2</v>
      </c>
      <c r="O8" s="7">
        <v>9.2888415572121644E-3</v>
      </c>
      <c r="P8" s="7">
        <v>0.15191671263099832</v>
      </c>
      <c r="Q8" s="6">
        <v>1.9787964937218669E-2</v>
      </c>
      <c r="R8" s="7">
        <v>1.9077232883203031E-2</v>
      </c>
      <c r="S8" s="7">
        <v>0.14139088067659494</v>
      </c>
      <c r="T8"/>
      <c r="U8" s="3"/>
      <c r="V8" s="1"/>
      <c r="W8" s="1"/>
      <c r="X8" s="3"/>
      <c r="Y8" s="3">
        <v>4</v>
      </c>
      <c r="Z8" s="1" t="s">
        <v>225</v>
      </c>
      <c r="AA8" s="1" t="s">
        <v>281</v>
      </c>
      <c r="AB8" s="52">
        <v>42863</v>
      </c>
      <c r="AC8" s="9">
        <v>20.143379310344827</v>
      </c>
      <c r="AD8" s="8">
        <v>47739.017241379312</v>
      </c>
      <c r="AE8" s="8">
        <v>52620.496551724136</v>
      </c>
      <c r="AF8" s="8">
        <v>34.738620689655185</v>
      </c>
      <c r="AG8" s="9">
        <v>98.558620689655172</v>
      </c>
      <c r="AH8" s="8">
        <v>7.347931034482758</v>
      </c>
      <c r="AI8" s="8">
        <v>8.037931034482753</v>
      </c>
      <c r="AJ8" s="7">
        <v>0.3877241379310345</v>
      </c>
      <c r="AK8" s="7">
        <v>0.86689655172413793</v>
      </c>
      <c r="AL8" s="7">
        <v>-9.0000000000000024E-2</v>
      </c>
      <c r="AM8" s="7">
        <v>0.74827586206896546</v>
      </c>
      <c r="AN8" s="7">
        <v>-0.90896551724137908</v>
      </c>
      <c r="AO8" s="7">
        <v>1.0593103448275862</v>
      </c>
      <c r="AP8" s="7">
        <v>0.63620689655172413</v>
      </c>
      <c r="AQ8" s="7">
        <v>2.5631034482758621</v>
      </c>
      <c r="AR8" s="7">
        <v>770.62068965517244</v>
      </c>
      <c r="AT8" s="51" t="s">
        <v>225</v>
      </c>
      <c r="AU8" s="32" t="s">
        <v>281</v>
      </c>
      <c r="AV8" s="32">
        <v>4</v>
      </c>
      <c r="AW8" s="32">
        <v>143.23500000000001</v>
      </c>
      <c r="AX8" s="32">
        <v>3.6411171318871484E-2</v>
      </c>
      <c r="AY8" s="32">
        <v>8.8376017166510632</v>
      </c>
      <c r="BA8" s="32">
        <v>53.002000000000002</v>
      </c>
      <c r="BB8" s="32">
        <v>7.3435585728174407E-2</v>
      </c>
      <c r="BC8" s="32">
        <v>-23.697484136653088</v>
      </c>
      <c r="BD8" s="32"/>
      <c r="BE8" s="32"/>
      <c r="BF8" s="45" t="s">
        <v>225</v>
      </c>
      <c r="BG8" s="3" t="s">
        <v>281</v>
      </c>
      <c r="BH8" s="3">
        <v>4</v>
      </c>
      <c r="BI8" s="3" t="s">
        <v>381</v>
      </c>
      <c r="BJ8" s="3">
        <v>4.336774221970871E-2</v>
      </c>
      <c r="BK8" s="3">
        <v>8.1097691755207499</v>
      </c>
      <c r="BM8" s="3" t="s">
        <v>381</v>
      </c>
      <c r="BN8" s="3">
        <v>0.24190141170063961</v>
      </c>
      <c r="BO8" s="3">
        <v>-20.390015031234377</v>
      </c>
      <c r="BP8" s="3"/>
      <c r="BS8"/>
      <c r="BT8" s="45" t="s">
        <v>225</v>
      </c>
      <c r="BU8" s="3"/>
      <c r="CH8" s="5">
        <v>4</v>
      </c>
      <c r="CI8" t="s">
        <v>225</v>
      </c>
      <c r="CJ8" s="92"/>
      <c r="CL8" s="1"/>
      <c r="CM8" s="1"/>
      <c r="CN8" s="1"/>
      <c r="CP8" s="63"/>
      <c r="CQ8" s="1"/>
      <c r="CR8" s="1"/>
      <c r="CS8" s="1"/>
    </row>
    <row r="9" spans="1:101">
      <c r="C9" s="5">
        <v>5</v>
      </c>
      <c r="D9" t="s">
        <v>226</v>
      </c>
      <c r="E9" s="55">
        <v>42863</v>
      </c>
      <c r="H9" s="60">
        <v>-33.567833</v>
      </c>
      <c r="I9" s="60">
        <v>151.29170199999999</v>
      </c>
      <c r="J9" s="7">
        <v>1.5132045723295231E-2</v>
      </c>
      <c r="K9" s="7">
        <v>2.4010348482014835E-2</v>
      </c>
      <c r="O9" s="7">
        <v>1.2957046503372382E-2</v>
      </c>
      <c r="P9" s="7">
        <v>0.22881503952932522</v>
      </c>
      <c r="Q9" s="6">
        <v>2.2690120824449184E-2</v>
      </c>
      <c r="R9" s="7">
        <v>2.1920161099265579E-2</v>
      </c>
      <c r="S9" s="7">
        <v>0.17715113072255928</v>
      </c>
      <c r="T9"/>
      <c r="U9" s="3"/>
      <c r="V9" s="1"/>
      <c r="W9" s="1"/>
      <c r="X9" s="3"/>
      <c r="Y9" s="3">
        <v>5</v>
      </c>
      <c r="Z9" s="1" t="s">
        <v>226</v>
      </c>
      <c r="AA9" s="1" t="s">
        <v>281</v>
      </c>
      <c r="AB9" s="52">
        <v>42863</v>
      </c>
      <c r="AC9" s="9">
        <v>19.902250000000002</v>
      </c>
      <c r="AD9" s="8">
        <v>46059.242857142839</v>
      </c>
      <c r="AE9" s="8">
        <v>51027.646428571432</v>
      </c>
      <c r="AF9" s="8">
        <v>33.563571428571436</v>
      </c>
      <c r="AG9" s="9">
        <v>95.582142857142884</v>
      </c>
      <c r="AH9" s="8">
        <v>7.1439285714285692</v>
      </c>
      <c r="AI9" s="8">
        <v>8</v>
      </c>
      <c r="AJ9" s="7">
        <v>0.6110000000000001</v>
      </c>
      <c r="AK9" s="7">
        <v>1.4989285714285714</v>
      </c>
      <c r="AL9" s="7">
        <v>-0.13750000000000001</v>
      </c>
      <c r="AM9" s="7">
        <v>0.54428571428571426</v>
      </c>
      <c r="AN9" s="7">
        <v>-0.94571428571428573</v>
      </c>
      <c r="AO9" s="7">
        <v>0.9542857142857144</v>
      </c>
      <c r="AP9" s="7">
        <v>1.9596428571428572</v>
      </c>
      <c r="AQ9" s="7">
        <v>6.5928571428571425</v>
      </c>
      <c r="AR9" s="7">
        <v>770.33214285714246</v>
      </c>
      <c r="AT9" s="51" t="s">
        <v>226</v>
      </c>
      <c r="AU9" s="32" t="s">
        <v>281</v>
      </c>
      <c r="AV9" s="32">
        <v>5</v>
      </c>
      <c r="AW9" s="32">
        <v>155.27699999999999</v>
      </c>
      <c r="AX9" s="32">
        <v>1.8774158634899854E-2</v>
      </c>
      <c r="AY9" s="32" t="s">
        <v>370</v>
      </c>
      <c r="BA9" s="32">
        <v>76.557000000000002</v>
      </c>
      <c r="BB9" s="32">
        <v>8.6098358306776951E-2</v>
      </c>
      <c r="BC9" s="32">
        <v>-26.299538178099404</v>
      </c>
      <c r="BD9" s="32"/>
      <c r="BE9" s="32"/>
      <c r="BF9" s="45" t="s">
        <v>226</v>
      </c>
      <c r="BG9" s="3" t="s">
        <v>281</v>
      </c>
      <c r="BH9" s="3">
        <v>5</v>
      </c>
      <c r="BI9" s="3" t="s">
        <v>381</v>
      </c>
      <c r="BJ9" s="3">
        <v>5.8801399013903709E-2</v>
      </c>
      <c r="BK9" s="3">
        <v>9.2790588077328362</v>
      </c>
      <c r="BM9" s="3" t="s">
        <v>381</v>
      </c>
      <c r="BN9" s="3">
        <v>0.18874515423142685</v>
      </c>
      <c r="BO9" s="3">
        <v>-21.101935889165883</v>
      </c>
      <c r="BP9" s="3"/>
      <c r="BS9"/>
      <c r="BT9" s="45" t="s">
        <v>226</v>
      </c>
      <c r="BU9" t="s">
        <v>509</v>
      </c>
      <c r="BV9">
        <v>6.8899217164459792</v>
      </c>
      <c r="BW9">
        <v>4.6521202071510004</v>
      </c>
      <c r="CH9" s="5">
        <v>5</v>
      </c>
      <c r="CI9" t="s">
        <v>226</v>
      </c>
      <c r="CJ9" s="92"/>
      <c r="CL9" s="1"/>
      <c r="CM9" s="1"/>
      <c r="CN9" s="1"/>
      <c r="CP9" s="63"/>
      <c r="CQ9" s="1"/>
      <c r="CR9" s="1"/>
      <c r="CS9" s="1"/>
    </row>
    <row r="10" spans="1:101">
      <c r="C10" s="5">
        <v>6</v>
      </c>
      <c r="D10" t="s">
        <v>227</v>
      </c>
      <c r="E10" s="55">
        <v>42863</v>
      </c>
      <c r="H10" s="60">
        <v>-33.576183</v>
      </c>
      <c r="I10" s="60">
        <v>151.263443</v>
      </c>
      <c r="J10" s="7">
        <v>1.5132045723295231E-2</v>
      </c>
      <c r="K10" s="7">
        <v>2.8093635060158342E-2</v>
      </c>
      <c r="O10" s="7">
        <v>1.2365400544314283E-2</v>
      </c>
      <c r="P10" s="7">
        <v>0.18859624931053501</v>
      </c>
      <c r="Q10" s="6">
        <v>2.6006870409855488E-2</v>
      </c>
      <c r="R10" s="7">
        <v>1.9965647950722577E-2</v>
      </c>
      <c r="S10" s="7">
        <v>0.17255469755469757</v>
      </c>
      <c r="T10"/>
      <c r="U10" s="3"/>
      <c r="V10" s="1"/>
      <c r="W10" s="1"/>
      <c r="X10" s="3"/>
      <c r="Y10" s="3">
        <v>6</v>
      </c>
      <c r="Z10" s="1" t="s">
        <v>227</v>
      </c>
      <c r="AA10" s="1" t="s">
        <v>281</v>
      </c>
      <c r="AB10" s="52">
        <v>42863</v>
      </c>
      <c r="AC10" s="9">
        <v>19.915241379310341</v>
      </c>
      <c r="AD10" s="8">
        <v>45710.851724137938</v>
      </c>
      <c r="AE10" s="8">
        <v>50628.086206896543</v>
      </c>
      <c r="AF10" s="8">
        <v>33.268965517241355</v>
      </c>
      <c r="AG10" s="9">
        <v>95.982758620689637</v>
      </c>
      <c r="AH10" s="8">
        <v>7.1858620689655197</v>
      </c>
      <c r="AI10" s="8">
        <v>7.9937931034482785</v>
      </c>
      <c r="AJ10" s="7">
        <v>0.92282758620689653</v>
      </c>
      <c r="AK10" s="7">
        <v>2.4920689655172419</v>
      </c>
      <c r="AL10" s="7">
        <v>-5.8620689655172441E-2</v>
      </c>
      <c r="AM10" s="7">
        <v>0.88724137931034486</v>
      </c>
      <c r="AN10" s="7">
        <v>-0.79137931034482745</v>
      </c>
      <c r="AO10" s="7">
        <v>1.3848275862068964</v>
      </c>
      <c r="AP10" s="7">
        <v>2.3610344827586212</v>
      </c>
      <c r="AQ10" s="7">
        <v>7.812413793103449</v>
      </c>
      <c r="AR10" s="7">
        <v>770.27241379310283</v>
      </c>
      <c r="AT10" s="51" t="s">
        <v>227</v>
      </c>
      <c r="AU10" s="32" t="s">
        <v>281</v>
      </c>
      <c r="AV10" s="32">
        <v>6</v>
      </c>
      <c r="AW10" s="32">
        <v>86.519000000000005</v>
      </c>
      <c r="AX10" s="32">
        <v>3.8678270614074785E-2</v>
      </c>
      <c r="AY10" s="32">
        <v>4.6639514299492895</v>
      </c>
      <c r="BA10" s="32">
        <v>22.763999999999999</v>
      </c>
      <c r="BB10" s="32">
        <v>0.14580867203478212</v>
      </c>
      <c r="BC10" s="32">
        <v>-24.975147187026128</v>
      </c>
      <c r="BD10" s="32"/>
      <c r="BE10" s="32"/>
      <c r="BF10" s="45" t="s">
        <v>227</v>
      </c>
      <c r="BG10" s="3" t="s">
        <v>281</v>
      </c>
      <c r="BH10" s="3">
        <v>6</v>
      </c>
      <c r="BI10" s="3" t="s">
        <v>381</v>
      </c>
      <c r="BJ10" s="3">
        <v>5.384133375879277E-2</v>
      </c>
      <c r="BK10" s="3">
        <v>9.5301833597999206</v>
      </c>
      <c r="BM10" s="3" t="s">
        <v>381</v>
      </c>
      <c r="BN10" s="3">
        <v>0.27996979698587904</v>
      </c>
      <c r="BO10" s="3">
        <v>-21.879859951369742</v>
      </c>
      <c r="BP10" s="3"/>
      <c r="BS10"/>
      <c r="BT10" s="45" t="s">
        <v>227</v>
      </c>
      <c r="BU10" t="s">
        <v>510</v>
      </c>
      <c r="BV10">
        <v>8.1136329639550642</v>
      </c>
      <c r="BW10">
        <v>5.0339225569726587</v>
      </c>
      <c r="CH10" s="5">
        <v>6</v>
      </c>
      <c r="CI10" t="s">
        <v>227</v>
      </c>
      <c r="CJ10" s="92"/>
      <c r="CL10" s="1"/>
      <c r="CM10" s="1"/>
      <c r="CN10" s="1"/>
      <c r="CP10" s="63"/>
      <c r="CQ10" s="1"/>
      <c r="CR10" s="1"/>
      <c r="CS10" s="1"/>
    </row>
    <row r="11" spans="1:101">
      <c r="C11" s="5">
        <v>7</v>
      </c>
      <c r="D11" t="s">
        <v>228</v>
      </c>
      <c r="E11" s="55">
        <v>42863</v>
      </c>
      <c r="H11" s="60">
        <v>-33.621918000000001</v>
      </c>
      <c r="I11" s="60">
        <v>151.184586</v>
      </c>
      <c r="J11" s="7">
        <v>1.8679542767047697E-2</v>
      </c>
      <c r="K11" s="7">
        <v>1.2539741911352159E-2</v>
      </c>
      <c r="O11" s="7">
        <v>1.3075375695184001E-2</v>
      </c>
      <c r="P11" s="7">
        <v>0.18900992829564256</v>
      </c>
      <c r="Q11" s="6">
        <v>2.7724472873726608E-2</v>
      </c>
      <c r="R11" s="7">
        <v>2.2927031509121062E-2</v>
      </c>
      <c r="S11" s="7">
        <v>0.1349558742415885</v>
      </c>
      <c r="T11"/>
      <c r="U11" s="3"/>
      <c r="V11" s="1"/>
      <c r="W11" s="1"/>
      <c r="X11" s="3"/>
      <c r="Y11" s="3">
        <v>7</v>
      </c>
      <c r="Z11" s="1" t="s">
        <v>228</v>
      </c>
      <c r="AA11" s="1" t="s">
        <v>282</v>
      </c>
      <c r="AB11" s="52">
        <v>42863</v>
      </c>
      <c r="AC11" s="9">
        <v>20.820357142857144</v>
      </c>
      <c r="AD11" s="8">
        <v>46461.342857142859</v>
      </c>
      <c r="AE11" s="8">
        <v>50492.264285714286</v>
      </c>
      <c r="AF11" s="8">
        <v>33.163571428571416</v>
      </c>
      <c r="AG11" s="9">
        <v>87.832142857142841</v>
      </c>
      <c r="AH11" s="8">
        <v>6.5246428571428563</v>
      </c>
      <c r="AI11" s="8">
        <v>7.8600000000000056</v>
      </c>
      <c r="AJ11" s="7">
        <v>0.69939285714285704</v>
      </c>
      <c r="AK11" s="7">
        <v>0.64107142857142863</v>
      </c>
      <c r="AL11" s="7">
        <v>0.56821428571428567</v>
      </c>
      <c r="AM11" s="7">
        <v>3.6292857142857149</v>
      </c>
      <c r="AN11" s="7">
        <v>1.9064285714285716</v>
      </c>
      <c r="AO11" s="7">
        <v>8.9382142857142863</v>
      </c>
      <c r="AP11" s="7">
        <v>2.9378571428571432</v>
      </c>
      <c r="AQ11" s="7">
        <v>9.5721428571428593</v>
      </c>
      <c r="AR11" s="7">
        <v>769.45357142857119</v>
      </c>
      <c r="AT11" s="51" t="s">
        <v>228</v>
      </c>
      <c r="AU11" s="32" t="s">
        <v>282</v>
      </c>
      <c r="AV11" s="32">
        <v>7</v>
      </c>
      <c r="AW11" s="32">
        <v>19.37</v>
      </c>
      <c r="AX11" s="32">
        <v>3.5831092032181641E-2</v>
      </c>
      <c r="AY11" s="32">
        <v>5.614116191255528</v>
      </c>
      <c r="BA11" s="32">
        <v>8.4990000000000006</v>
      </c>
      <c r="BB11" s="32">
        <v>0.2519156542067576</v>
      </c>
      <c r="BC11" s="32">
        <v>-25.213452097576745</v>
      </c>
      <c r="BD11" s="32"/>
      <c r="BE11" s="32"/>
      <c r="BF11" s="45" t="s">
        <v>228</v>
      </c>
      <c r="BG11" s="3" t="s">
        <v>281</v>
      </c>
      <c r="BH11" s="3">
        <v>7</v>
      </c>
      <c r="BI11" s="3" t="s">
        <v>381</v>
      </c>
      <c r="BJ11" s="3">
        <v>4.2974801463952099E-2</v>
      </c>
      <c r="BK11" s="3">
        <v>9.5283670452997278</v>
      </c>
      <c r="BM11" s="3" t="s">
        <v>381</v>
      </c>
      <c r="BN11" s="3">
        <v>0.21675979446561719</v>
      </c>
      <c r="BO11" s="3">
        <v>-20.713563683163539</v>
      </c>
      <c r="BP11" s="3"/>
      <c r="BS11"/>
      <c r="BT11" s="45" t="s">
        <v>228</v>
      </c>
      <c r="BU11" s="3"/>
      <c r="CH11" s="5">
        <v>7</v>
      </c>
      <c r="CI11" t="s">
        <v>228</v>
      </c>
      <c r="CJ11" s="92" t="s">
        <v>592</v>
      </c>
      <c r="CK11" s="3">
        <v>7</v>
      </c>
      <c r="CL11" s="1">
        <v>-13.444539260185957</v>
      </c>
      <c r="CM11" s="1">
        <v>8.0082526166824604</v>
      </c>
      <c r="CN11" s="1"/>
      <c r="CP11" s="63"/>
      <c r="CQ11" s="1"/>
      <c r="CR11" s="1"/>
      <c r="CS11" s="1"/>
    </row>
    <row r="12" spans="1:101">
      <c r="C12" s="5">
        <v>8</v>
      </c>
      <c r="D12" t="s">
        <v>229</v>
      </c>
      <c r="E12" s="55">
        <v>42863</v>
      </c>
      <c r="H12" s="60">
        <v>-33.595416999999998</v>
      </c>
      <c r="I12" s="60">
        <v>151.238617</v>
      </c>
      <c r="J12" s="7">
        <v>2.4907370910524237E-2</v>
      </c>
      <c r="K12" s="7">
        <v>1.1635808241381459E-2</v>
      </c>
      <c r="O12" s="7">
        <v>1.7216897408590701E-2</v>
      </c>
      <c r="P12" s="7">
        <v>0.18193142121713549</v>
      </c>
      <c r="Q12" s="6">
        <v>2.8020611229566447E-2</v>
      </c>
      <c r="R12" s="7">
        <v>2.5769959725183606E-2</v>
      </c>
      <c r="S12" s="7">
        <v>0.15067567567567569</v>
      </c>
      <c r="T12"/>
      <c r="U12" s="3"/>
      <c r="V12" s="1"/>
      <c r="W12" s="1"/>
      <c r="X12" s="3"/>
      <c r="Y12" s="3">
        <v>8</v>
      </c>
      <c r="Z12" s="1" t="s">
        <v>229</v>
      </c>
      <c r="AA12" s="1" t="s">
        <v>282</v>
      </c>
      <c r="AB12" s="52">
        <v>42863</v>
      </c>
      <c r="AC12" s="9">
        <v>20.168357142857143</v>
      </c>
      <c r="AD12" s="8">
        <v>45730.957142857151</v>
      </c>
      <c r="AE12" s="8">
        <v>50380.325000000004</v>
      </c>
      <c r="AF12" s="8">
        <v>33.08750000000002</v>
      </c>
      <c r="AG12" s="9">
        <v>89.424999999999983</v>
      </c>
      <c r="AH12" s="8">
        <v>6.6685714285714299</v>
      </c>
      <c r="AI12" s="8">
        <v>7.9099999999999975</v>
      </c>
      <c r="AJ12" s="7">
        <v>0.49557142857142866</v>
      </c>
      <c r="AK12" s="7">
        <v>1.4392857142857143</v>
      </c>
      <c r="AL12" s="7">
        <v>-0.14428571428571429</v>
      </c>
      <c r="AM12" s="7">
        <v>0.51250000000000007</v>
      </c>
      <c r="AN12" s="7">
        <v>-0.99785714285714278</v>
      </c>
      <c r="AO12" s="7">
        <v>0.80714285714285716</v>
      </c>
      <c r="AP12" s="7">
        <v>2.6021428571428578</v>
      </c>
      <c r="AQ12" s="7">
        <v>8.5521428571428579</v>
      </c>
      <c r="AR12" s="7">
        <v>770</v>
      </c>
      <c r="AT12" s="51" t="s">
        <v>229</v>
      </c>
      <c r="AU12" s="32" t="s">
        <v>282</v>
      </c>
      <c r="AV12" s="32">
        <v>8</v>
      </c>
      <c r="AW12" s="32">
        <v>15.273999999999999</v>
      </c>
      <c r="AX12" s="32">
        <v>3.397740056570827E-2</v>
      </c>
      <c r="AY12" s="32">
        <v>6.79838213644733</v>
      </c>
      <c r="BA12" s="32">
        <v>7.3</v>
      </c>
      <c r="BB12" s="32">
        <v>0.22577054842019287</v>
      </c>
      <c r="BC12" s="32">
        <v>-24.742210412230818</v>
      </c>
      <c r="BD12" s="32"/>
      <c r="BE12" s="32"/>
      <c r="BF12" s="45" t="s">
        <v>229</v>
      </c>
      <c r="BG12" s="3" t="s">
        <v>281</v>
      </c>
      <c r="BH12" s="3">
        <v>8</v>
      </c>
      <c r="BI12" s="3" t="s">
        <v>381</v>
      </c>
      <c r="BJ12" s="3">
        <v>6.3265693775695658E-2</v>
      </c>
      <c r="BK12" s="3">
        <v>9.9597205224155871</v>
      </c>
      <c r="BM12" s="3" t="s">
        <v>383</v>
      </c>
      <c r="BN12" s="3">
        <v>0.13673636443889906</v>
      </c>
      <c r="BO12" s="3">
        <v>-20.610330993914282</v>
      </c>
      <c r="BP12" s="3"/>
      <c r="BS12"/>
      <c r="BT12" s="45" t="s">
        <v>229</v>
      </c>
      <c r="BU12" s="3"/>
      <c r="CH12" s="5">
        <v>8</v>
      </c>
      <c r="CI12" t="s">
        <v>229</v>
      </c>
      <c r="CJ12" s="92" t="s">
        <v>593</v>
      </c>
      <c r="CK12" s="3">
        <v>9</v>
      </c>
      <c r="CL12" s="1">
        <v>-11.191436823442444</v>
      </c>
      <c r="CM12" s="1">
        <v>6.2456052306658387</v>
      </c>
      <c r="CN12" s="1"/>
      <c r="CP12" s="63"/>
      <c r="CQ12" s="1"/>
      <c r="CR12" s="1"/>
      <c r="CS12" s="1"/>
    </row>
    <row r="13" spans="1:101">
      <c r="C13" s="5">
        <v>9</v>
      </c>
      <c r="D13" t="s">
        <v>230</v>
      </c>
      <c r="E13" s="55">
        <v>42863</v>
      </c>
      <c r="H13" s="60">
        <v>-33.600918</v>
      </c>
      <c r="I13" s="60">
        <v>151.216949</v>
      </c>
      <c r="J13" s="7">
        <v>8.1553015372487197E-3</v>
      </c>
      <c r="K13" s="7">
        <v>8.3941150801072253E-3</v>
      </c>
      <c r="O13" s="7">
        <v>2.3961661341853034E-2</v>
      </c>
      <c r="P13" s="7">
        <v>0.15683489612061038</v>
      </c>
      <c r="Q13" s="6">
        <v>2.9678986022269604E-2</v>
      </c>
      <c r="R13" s="7">
        <v>3.3528784648187634E-2</v>
      </c>
      <c r="S13" s="7">
        <v>0.14902095973524543</v>
      </c>
      <c r="T13"/>
      <c r="U13" s="3"/>
      <c r="V13" s="1"/>
      <c r="W13" s="1"/>
      <c r="X13" s="3"/>
      <c r="Y13" s="3">
        <v>9</v>
      </c>
      <c r="Z13" s="1" t="s">
        <v>230</v>
      </c>
      <c r="AA13" s="1" t="s">
        <v>282</v>
      </c>
      <c r="AB13" s="52">
        <v>42863</v>
      </c>
      <c r="AC13" s="9">
        <v>20.405592592592598</v>
      </c>
      <c r="AD13" s="8">
        <v>45918.222222222234</v>
      </c>
      <c r="AE13" s="8">
        <v>50335.381481481476</v>
      </c>
      <c r="AF13" s="8">
        <v>33.050740740740721</v>
      </c>
      <c r="AG13" s="9">
        <v>89.407407407407405</v>
      </c>
      <c r="AH13" s="8">
        <v>6.6392592592592585</v>
      </c>
      <c r="AI13" s="8">
        <v>7.8922222222222169</v>
      </c>
      <c r="AJ13" s="7">
        <v>0.54566666666666652</v>
      </c>
      <c r="AK13" s="7">
        <v>0.62740740740740741</v>
      </c>
      <c r="AL13" s="7">
        <v>-0.15888888888888889</v>
      </c>
      <c r="AM13" s="7">
        <v>0.45074074074074089</v>
      </c>
      <c r="AN13" s="7">
        <v>-0.92925925925925912</v>
      </c>
      <c r="AO13" s="7">
        <v>0.99888888888888883</v>
      </c>
      <c r="AP13" s="7">
        <v>2.721111111111111</v>
      </c>
      <c r="AQ13" s="7">
        <v>8.9111111111111114</v>
      </c>
      <c r="AR13" s="7">
        <v>769.69629629629583</v>
      </c>
      <c r="AT13" s="51" t="s">
        <v>230</v>
      </c>
      <c r="AU13" s="32" t="s">
        <v>282</v>
      </c>
      <c r="AV13" s="32">
        <v>9</v>
      </c>
      <c r="AW13" s="32">
        <v>11.994</v>
      </c>
      <c r="AX13" s="32">
        <v>4.2920024433731351E-2</v>
      </c>
      <c r="AY13" s="32">
        <v>7.3127531120563329</v>
      </c>
      <c r="BA13" s="32">
        <v>8.7780000000000005</v>
      </c>
      <c r="BB13" s="32">
        <v>0.33837142914389934</v>
      </c>
      <c r="BC13" s="32">
        <v>-24.146816139035899</v>
      </c>
      <c r="BD13" s="32"/>
      <c r="BE13" s="32"/>
      <c r="BF13" s="45" t="s">
        <v>230</v>
      </c>
      <c r="BG13" s="3" t="s">
        <v>281</v>
      </c>
      <c r="BH13" s="3">
        <v>9</v>
      </c>
      <c r="BI13" s="3" t="s">
        <v>381</v>
      </c>
      <c r="BJ13" s="3">
        <v>4.1713818804109501E-2</v>
      </c>
      <c r="BK13" s="3">
        <v>9.1321643781834574</v>
      </c>
      <c r="BM13" s="3" t="s">
        <v>381</v>
      </c>
      <c r="BN13" s="3">
        <v>0.23109468993815779</v>
      </c>
      <c r="BO13" s="3">
        <v>-20.444532106979558</v>
      </c>
      <c r="BP13" s="3"/>
      <c r="BS13"/>
      <c r="BT13" s="45" t="s">
        <v>230</v>
      </c>
      <c r="BU13" s="3"/>
      <c r="CH13" s="5">
        <v>9</v>
      </c>
      <c r="CI13" t="s">
        <v>230</v>
      </c>
      <c r="CJ13" s="92"/>
      <c r="CL13" s="1"/>
      <c r="CM13" s="1"/>
      <c r="CN13" s="1"/>
      <c r="CP13" s="63"/>
      <c r="CQ13" s="1"/>
      <c r="CR13" s="1"/>
      <c r="CS13" s="1"/>
    </row>
    <row r="14" spans="1:101">
      <c r="C14" s="5">
        <v>10</v>
      </c>
      <c r="D14" t="s">
        <v>231</v>
      </c>
      <c r="E14" s="55">
        <v>42863</v>
      </c>
      <c r="H14" s="60">
        <v>-33.568066000000002</v>
      </c>
      <c r="I14" s="60">
        <v>151.246185</v>
      </c>
      <c r="J14" s="7">
        <v>4.2684272763106025E-2</v>
      </c>
      <c r="K14" s="7">
        <v>4.0437005174241009E-2</v>
      </c>
      <c r="O14" s="7">
        <v>1.532363033960478E-2</v>
      </c>
      <c r="P14" s="7">
        <v>0.18859624931053501</v>
      </c>
      <c r="Q14" s="6">
        <v>2.5592276711679698E-2</v>
      </c>
      <c r="R14" s="7">
        <v>2.9264392324093814E-2</v>
      </c>
      <c r="S14" s="7">
        <v>0.19447968376539804</v>
      </c>
      <c r="T14"/>
      <c r="U14" s="3"/>
      <c r="V14" s="1"/>
      <c r="W14" s="1"/>
      <c r="X14" s="3"/>
      <c r="Y14" s="3">
        <v>10</v>
      </c>
      <c r="Z14" s="1" t="s">
        <v>231</v>
      </c>
      <c r="AA14" s="1" t="s">
        <v>281</v>
      </c>
      <c r="AB14" s="52">
        <v>42863</v>
      </c>
      <c r="AC14" s="9">
        <v>19.722035714285717</v>
      </c>
      <c r="AD14" s="8">
        <v>43722.214285714283</v>
      </c>
      <c r="AE14" s="8">
        <v>48623.978571428568</v>
      </c>
      <c r="AF14" s="8">
        <v>31.801071428571426</v>
      </c>
      <c r="AG14" s="9">
        <v>93.032142857142873</v>
      </c>
      <c r="AH14" s="8">
        <v>7.0478571428571408</v>
      </c>
      <c r="AI14" s="8">
        <v>7.9399999999999986</v>
      </c>
      <c r="AJ14" s="7">
        <v>0.43017857142857147</v>
      </c>
      <c r="AK14" s="7">
        <v>3.3632142857142857</v>
      </c>
      <c r="AL14" s="7">
        <v>-1.3928571428571433E-2</v>
      </c>
      <c r="AM14" s="7">
        <v>1.0817857142857141</v>
      </c>
      <c r="AN14" s="7">
        <v>-0.75071428571428556</v>
      </c>
      <c r="AO14" s="7">
        <v>1.5000000000000002</v>
      </c>
      <c r="AP14" s="7">
        <v>4.031428571428572</v>
      </c>
      <c r="AQ14" s="7">
        <v>12.905357142857145</v>
      </c>
      <c r="AR14" s="7">
        <v>769.10714285714334</v>
      </c>
      <c r="AT14" s="51" t="s">
        <v>231</v>
      </c>
      <c r="AU14" s="32" t="s">
        <v>281</v>
      </c>
      <c r="AV14" s="32">
        <v>10</v>
      </c>
      <c r="AW14" s="32">
        <v>22.361000000000001</v>
      </c>
      <c r="AX14" s="32">
        <v>3.1616066211969322E-2</v>
      </c>
      <c r="AY14" s="32">
        <v>4.9372429717917381</v>
      </c>
      <c r="BA14" s="32">
        <v>9.1519999999999992</v>
      </c>
      <c r="BB14" s="32">
        <v>0.33951272151134604</v>
      </c>
      <c r="BC14" s="32">
        <v>-25.647177914533586</v>
      </c>
      <c r="BD14" s="32"/>
      <c r="BE14" s="32"/>
      <c r="BF14" s="45" t="s">
        <v>231</v>
      </c>
      <c r="BG14" s="3" t="s">
        <v>281</v>
      </c>
      <c r="BH14" s="3">
        <v>10</v>
      </c>
      <c r="BI14" s="3" t="s">
        <v>381</v>
      </c>
      <c r="BJ14" s="3">
        <v>3.5250208803500091E-2</v>
      </c>
      <c r="BK14" s="3">
        <v>7.9463389536745144</v>
      </c>
      <c r="BM14" s="3" t="s">
        <v>383</v>
      </c>
      <c r="BN14" s="3">
        <v>0.14447480828624296</v>
      </c>
      <c r="BO14" s="3">
        <v>-21.96540653207963</v>
      </c>
      <c r="BP14" s="3"/>
      <c r="BS14"/>
      <c r="BT14" s="45" t="s">
        <v>231</v>
      </c>
      <c r="BU14" t="s">
        <v>454</v>
      </c>
      <c r="BV14">
        <v>7.7238769466676516</v>
      </c>
      <c r="BW14">
        <v>4.768892376622702</v>
      </c>
      <c r="CH14" s="5">
        <v>10</v>
      </c>
      <c r="CI14" t="s">
        <v>231</v>
      </c>
      <c r="CJ14" s="92"/>
      <c r="CL14" s="1"/>
      <c r="CM14" s="1"/>
      <c r="CN14" s="1"/>
      <c r="CP14" s="63"/>
      <c r="CQ14" s="1"/>
      <c r="CR14" s="1"/>
      <c r="CS14" s="1"/>
    </row>
    <row r="15" spans="1:101">
      <c r="C15" s="5">
        <v>11</v>
      </c>
      <c r="D15" t="s">
        <v>232</v>
      </c>
      <c r="E15" s="55">
        <v>42863</v>
      </c>
      <c r="H15" s="60">
        <v>-33.550632</v>
      </c>
      <c r="I15" s="60">
        <v>151.24025</v>
      </c>
      <c r="J15" s="7">
        <v>5.8691367757193521E-3</v>
      </c>
      <c r="K15" s="7">
        <v>5.4401221868960792E-2</v>
      </c>
      <c r="O15" s="7">
        <v>1.6625251449532599E-2</v>
      </c>
      <c r="P15" s="7">
        <v>0.22081724581724582</v>
      </c>
      <c r="Q15" s="6">
        <v>2.9264392324093814E-2</v>
      </c>
      <c r="R15" s="7">
        <v>2.8968253968253966E-2</v>
      </c>
      <c r="S15" s="7">
        <v>0.20583287369001652</v>
      </c>
      <c r="T15"/>
      <c r="U15" s="3"/>
      <c r="V15" s="1"/>
      <c r="W15" s="1"/>
      <c r="X15" s="3"/>
      <c r="Y15" s="3">
        <v>11</v>
      </c>
      <c r="Z15" s="1" t="s">
        <v>232</v>
      </c>
      <c r="AA15" s="1" t="s">
        <v>281</v>
      </c>
      <c r="AB15" s="52">
        <v>42863</v>
      </c>
      <c r="AC15" s="9">
        <v>19.68365517241379</v>
      </c>
      <c r="AD15" s="8">
        <v>41809.813793103443</v>
      </c>
      <c r="AE15" s="8">
        <v>46535.062068965497</v>
      </c>
      <c r="AF15" s="8">
        <v>30.279655172413776</v>
      </c>
      <c r="AG15" s="9">
        <v>92.265517241379271</v>
      </c>
      <c r="AH15" s="8">
        <v>7.0593103448275878</v>
      </c>
      <c r="AI15" s="8">
        <v>7.9000000000000039</v>
      </c>
      <c r="AJ15" s="7">
        <v>0.50217241379310362</v>
      </c>
      <c r="AK15" s="7">
        <v>2.5951724137931031</v>
      </c>
      <c r="AL15" s="7">
        <v>2.4827586206896558E-2</v>
      </c>
      <c r="AM15" s="7">
        <v>1.2520689655172415</v>
      </c>
      <c r="AN15" s="7">
        <v>-0.61448275862068946</v>
      </c>
      <c r="AO15" s="7">
        <v>1.8831034482758624</v>
      </c>
      <c r="AP15" s="7">
        <v>5.7017241379310324</v>
      </c>
      <c r="AQ15" s="7">
        <v>17.987931034482759</v>
      </c>
      <c r="AR15" s="7">
        <v>768.72413793103453</v>
      </c>
      <c r="AT15" s="51" t="s">
        <v>232</v>
      </c>
      <c r="AU15" s="32" t="s">
        <v>281</v>
      </c>
      <c r="AV15" s="32">
        <v>11</v>
      </c>
      <c r="AW15" s="32">
        <v>27.681000000000001</v>
      </c>
      <c r="AX15" s="32">
        <v>3.4318012029193164E-2</v>
      </c>
      <c r="AY15" s="32">
        <v>5.8148978527555935</v>
      </c>
      <c r="BA15" s="32">
        <v>10.039</v>
      </c>
      <c r="BB15" s="32">
        <v>0.22223569259459264</v>
      </c>
      <c r="BC15" s="32">
        <v>-25.269972753046808</v>
      </c>
      <c r="BD15" s="32"/>
      <c r="BE15" s="32"/>
      <c r="BF15" s="45" t="s">
        <v>232</v>
      </c>
      <c r="BG15" s="3" t="s">
        <v>281</v>
      </c>
      <c r="BH15" s="3">
        <v>11</v>
      </c>
      <c r="BI15" s="3" t="s">
        <v>381</v>
      </c>
      <c r="BJ15" s="3">
        <v>2.1228823382137989E-2</v>
      </c>
      <c r="BK15" s="3">
        <v>7.5165231726661528</v>
      </c>
      <c r="BM15" s="3" t="s">
        <v>384</v>
      </c>
      <c r="BN15" s="3">
        <v>0.36717224414315641</v>
      </c>
      <c r="BO15" s="3">
        <v>-21.701570415182172</v>
      </c>
      <c r="BP15" s="3"/>
      <c r="BS15"/>
      <c r="BT15" s="45" t="s">
        <v>232</v>
      </c>
      <c r="BU15" t="s">
        <v>455</v>
      </c>
      <c r="BV15">
        <v>8.1484567673399955</v>
      </c>
      <c r="BW15">
        <v>3.5508321285970812</v>
      </c>
      <c r="CH15" s="5">
        <v>11</v>
      </c>
      <c r="CI15" t="s">
        <v>232</v>
      </c>
      <c r="CJ15" s="92"/>
      <c r="CL15" s="1"/>
      <c r="CM15" s="1"/>
      <c r="CN15" s="1"/>
      <c r="CP15" s="63"/>
      <c r="CQ15" s="1"/>
      <c r="CR15" s="1"/>
      <c r="CS15" s="1"/>
    </row>
    <row r="16" spans="1:101">
      <c r="C16" s="5">
        <v>12</v>
      </c>
      <c r="D16" t="s">
        <v>233</v>
      </c>
      <c r="E16" s="55">
        <v>42863</v>
      </c>
      <c r="H16" s="60">
        <v>-33.532733999999998</v>
      </c>
      <c r="I16" s="60">
        <v>151.23667900000001</v>
      </c>
      <c r="J16" s="7">
        <v>1.1781631848640126E-2</v>
      </c>
      <c r="K16" s="7">
        <v>7.7061903871329718E-2</v>
      </c>
      <c r="O16" s="7">
        <v>1.9465152053011477E-2</v>
      </c>
      <c r="P16" s="7">
        <v>0.23570968928111785</v>
      </c>
      <c r="Q16" s="6">
        <v>2.9975124378109452E-2</v>
      </c>
      <c r="R16" s="7">
        <v>2.9086709310589907E-2</v>
      </c>
      <c r="S16" s="7">
        <v>0.23336550836550835</v>
      </c>
      <c r="T16"/>
      <c r="U16" s="3"/>
      <c r="V16" s="1"/>
      <c r="W16" s="1"/>
      <c r="X16" s="3"/>
      <c r="Y16" s="3">
        <v>12</v>
      </c>
      <c r="Z16" s="1" t="s">
        <v>233</v>
      </c>
      <c r="AA16" s="1" t="s">
        <v>281</v>
      </c>
      <c r="AB16" s="52">
        <v>42863</v>
      </c>
      <c r="AC16" s="9">
        <v>19.53777777777778</v>
      </c>
      <c r="AD16" s="8">
        <v>38924.222222222219</v>
      </c>
      <c r="AE16" s="8">
        <v>43458.196296296301</v>
      </c>
      <c r="AF16" s="8">
        <v>28.059259259259253</v>
      </c>
      <c r="AG16" s="9">
        <v>91.248148148148147</v>
      </c>
      <c r="AH16" s="8">
        <v>7.1437037037037028</v>
      </c>
      <c r="AI16" s="8">
        <v>7.8444444444444468</v>
      </c>
      <c r="AJ16" s="7">
        <v>0.39818518518518525</v>
      </c>
      <c r="AK16" s="7">
        <v>2.8281481481481481</v>
      </c>
      <c r="AL16" s="7">
        <v>0.13592592592592595</v>
      </c>
      <c r="AM16" s="7">
        <v>1.742962962962963</v>
      </c>
      <c r="AN16" s="7">
        <v>-0.34703703703703703</v>
      </c>
      <c r="AO16" s="7">
        <v>2.6296296296296302</v>
      </c>
      <c r="AP16" s="7">
        <v>8.2751851851851868</v>
      </c>
      <c r="AQ16" s="7">
        <v>25.825555555555557</v>
      </c>
      <c r="AR16" s="7">
        <v>768.762962962963</v>
      </c>
      <c r="AT16" s="51" t="s">
        <v>233</v>
      </c>
      <c r="AU16" s="32" t="s">
        <v>281</v>
      </c>
      <c r="AV16" s="32">
        <v>12</v>
      </c>
      <c r="AW16" s="32">
        <v>26.244</v>
      </c>
      <c r="AX16" s="32">
        <v>3.2118486460224797E-2</v>
      </c>
      <c r="AY16" s="32">
        <v>5.8482445843889366</v>
      </c>
      <c r="BA16" s="32">
        <v>8.9670000000000005</v>
      </c>
      <c r="BB16" s="32">
        <v>0.21962764225370257</v>
      </c>
      <c r="BC16" s="32">
        <v>-25.524395029973018</v>
      </c>
      <c r="BD16" s="32"/>
      <c r="BE16" s="32"/>
      <c r="BF16" s="45" t="s">
        <v>233</v>
      </c>
      <c r="BG16" s="3" t="s">
        <v>281</v>
      </c>
      <c r="BH16" s="3">
        <v>12</v>
      </c>
      <c r="BI16" s="3">
        <v>1</v>
      </c>
      <c r="BJ16" s="3">
        <v>6.4373778795198636E-2</v>
      </c>
      <c r="BK16" s="3">
        <v>7.8381271765095013</v>
      </c>
      <c r="BM16" s="3">
        <v>1</v>
      </c>
      <c r="BN16" s="3">
        <v>0.58623091801244831</v>
      </c>
      <c r="BO16" s="3">
        <v>-22.21354752426593</v>
      </c>
      <c r="BP16" s="3"/>
      <c r="BS16"/>
      <c r="BT16" s="45" t="s">
        <v>233</v>
      </c>
      <c r="BU16" s="70" t="s">
        <v>456</v>
      </c>
      <c r="BV16" s="70">
        <v>7.9867883968378628</v>
      </c>
      <c r="BW16" s="70">
        <v>0.88359137412519217</v>
      </c>
      <c r="BY16" s="70" t="s">
        <v>456</v>
      </c>
      <c r="BZ16" s="70">
        <v>8.2789700351841855</v>
      </c>
      <c r="CA16" s="70">
        <v>2.6164457037185507</v>
      </c>
      <c r="CB16" s="70"/>
      <c r="CH16" s="5">
        <v>12</v>
      </c>
      <c r="CI16" t="s">
        <v>233</v>
      </c>
      <c r="CJ16" s="92"/>
      <c r="CL16" s="1"/>
      <c r="CM16" s="1"/>
      <c r="CN16" s="1"/>
      <c r="CP16" s="63"/>
      <c r="CQ16" s="1"/>
      <c r="CR16" s="1"/>
      <c r="CS16" s="1"/>
    </row>
    <row r="17" spans="3:97">
      <c r="C17" s="5">
        <v>13</v>
      </c>
      <c r="D17" t="s">
        <v>234</v>
      </c>
      <c r="E17" s="55">
        <v>42864</v>
      </c>
      <c r="H17" s="60">
        <v>-33.522469000000001</v>
      </c>
      <c r="I17" s="60">
        <v>151.232224</v>
      </c>
      <c r="J17" s="7">
        <v>8.470634607804492E-3</v>
      </c>
      <c r="K17" s="7">
        <v>3.5075743407518241E-2</v>
      </c>
      <c r="O17" s="7">
        <v>1.3785350846053722E-2</v>
      </c>
      <c r="P17" s="7">
        <v>0.17738095238095236</v>
      </c>
      <c r="Q17" s="6">
        <v>2.8968253968253966E-2</v>
      </c>
      <c r="R17" s="7">
        <v>2.8198294243070361E-2</v>
      </c>
      <c r="S17" s="7">
        <v>0.1729683765398051</v>
      </c>
      <c r="T17"/>
      <c r="U17" s="3"/>
      <c r="V17" s="1"/>
      <c r="W17" s="1"/>
      <c r="X17" s="3"/>
      <c r="Y17" s="3">
        <v>13</v>
      </c>
      <c r="Z17" s="1" t="s">
        <v>234</v>
      </c>
      <c r="AA17" s="1" t="s">
        <v>282</v>
      </c>
      <c r="AB17" s="52">
        <v>42864</v>
      </c>
      <c r="AC17" s="9">
        <v>18.753791666666668</v>
      </c>
      <c r="AD17" s="8">
        <v>41037.133333333324</v>
      </c>
      <c r="AE17" s="8">
        <v>46596.941666666658</v>
      </c>
      <c r="AF17" s="8">
        <v>30.326666666666672</v>
      </c>
      <c r="AG17" s="9">
        <v>94.583333333333357</v>
      </c>
      <c r="AH17" s="8">
        <v>7.3674999999999988</v>
      </c>
      <c r="AI17" s="8">
        <v>7.9612499999999997</v>
      </c>
      <c r="AJ17" s="7">
        <v>0.66233333333333322</v>
      </c>
      <c r="AK17" s="7">
        <v>4.1462500000000002</v>
      </c>
      <c r="AL17" s="7">
        <v>0.12416666666666666</v>
      </c>
      <c r="AM17" s="7">
        <v>1.6933333333333334</v>
      </c>
      <c r="AN17" s="7">
        <v>-0.41250000000000009</v>
      </c>
      <c r="AO17" s="7">
        <v>2.4454166666666666</v>
      </c>
      <c r="AP17" s="7">
        <v>5.6604166666666655</v>
      </c>
      <c r="AQ17" s="7">
        <v>17.860416666666669</v>
      </c>
      <c r="AR17" s="7">
        <v>770.17083333333312</v>
      </c>
      <c r="AT17" s="51" t="s">
        <v>234</v>
      </c>
      <c r="AU17" s="32" t="s">
        <v>282</v>
      </c>
      <c r="AV17" s="32">
        <v>13</v>
      </c>
      <c r="AW17" s="32">
        <v>21.998000000000001</v>
      </c>
      <c r="AX17" s="32">
        <v>3.5841585442391598E-2</v>
      </c>
      <c r="AY17" s="32">
        <v>5.9307792987014976</v>
      </c>
      <c r="BA17" s="32">
        <v>7.4029999999999996</v>
      </c>
      <c r="BB17" s="32">
        <v>0.20266362392622581</v>
      </c>
      <c r="BC17" s="32">
        <v>-25.150534655818053</v>
      </c>
      <c r="BD17" s="32"/>
      <c r="BE17" s="32"/>
      <c r="BF17" s="45" t="s">
        <v>234</v>
      </c>
      <c r="BG17" s="3" t="s">
        <v>281</v>
      </c>
      <c r="BH17" s="3">
        <v>13</v>
      </c>
      <c r="BI17" s="3" t="s">
        <v>381</v>
      </c>
      <c r="BJ17" s="3">
        <v>2.9603517797122308E-2</v>
      </c>
      <c r="BK17" s="3">
        <v>8.1466193207553701</v>
      </c>
      <c r="BM17" s="3" t="s">
        <v>381</v>
      </c>
      <c r="BN17" s="3">
        <v>0.25748521323012774</v>
      </c>
      <c r="BO17" s="3">
        <v>-23.395100128370498</v>
      </c>
      <c r="BP17" s="3"/>
      <c r="BS17"/>
      <c r="BT17" s="45" t="s">
        <v>234</v>
      </c>
      <c r="BU17" t="s">
        <v>472</v>
      </c>
      <c r="BV17">
        <v>8.1834712902641993</v>
      </c>
      <c r="BW17">
        <v>3.0314902243802067</v>
      </c>
      <c r="CH17" s="5">
        <v>13</v>
      </c>
      <c r="CI17" t="s">
        <v>234</v>
      </c>
      <c r="CJ17" s="92"/>
      <c r="CL17" s="1"/>
      <c r="CM17" s="1"/>
      <c r="CN17" s="1"/>
      <c r="CP17" s="63"/>
      <c r="CQ17" s="1"/>
      <c r="CR17" s="1"/>
      <c r="CS17" s="1"/>
    </row>
    <row r="18" spans="3:97">
      <c r="C18" s="5">
        <v>14</v>
      </c>
      <c r="D18" t="s">
        <v>235</v>
      </c>
      <c r="E18" s="55">
        <v>42864</v>
      </c>
      <c r="H18" s="60">
        <v>-33.504432999999999</v>
      </c>
      <c r="I18" s="60">
        <v>151.24073799999999</v>
      </c>
      <c r="J18" s="7">
        <v>1.6551044540796214E-2</v>
      </c>
      <c r="K18" s="7">
        <v>2.2950564179290565E-2</v>
      </c>
      <c r="O18" s="7">
        <v>6.1914566323512006E-3</v>
      </c>
      <c r="P18" s="7">
        <v>0.2072577679720537</v>
      </c>
      <c r="Q18" s="6">
        <v>2.4466950959488275E-2</v>
      </c>
      <c r="R18" s="7">
        <v>2.4466950959488275E-2</v>
      </c>
      <c r="S18" s="7">
        <v>0.20537323037323035</v>
      </c>
      <c r="T18"/>
      <c r="U18" s="3"/>
      <c r="V18" s="1"/>
      <c r="W18" s="1"/>
      <c r="X18" s="3"/>
      <c r="Y18" s="3">
        <v>14</v>
      </c>
      <c r="Z18" s="1" t="s">
        <v>235</v>
      </c>
      <c r="AA18" s="1" t="s">
        <v>282</v>
      </c>
      <c r="AB18" s="52">
        <v>42864</v>
      </c>
      <c r="AC18" s="9">
        <v>18.042624999999997</v>
      </c>
      <c r="AD18" s="8">
        <v>39230.174999999996</v>
      </c>
      <c r="AE18" s="8">
        <v>45243.529166666667</v>
      </c>
      <c r="AF18" s="8">
        <v>29.346666666666668</v>
      </c>
      <c r="AG18" s="9">
        <v>95.362500000000011</v>
      </c>
      <c r="AH18" s="8">
        <v>7.6525000000000007</v>
      </c>
      <c r="AI18" s="8">
        <v>7.9554166666666655</v>
      </c>
      <c r="AJ18" s="7">
        <v>0.45583333333333337</v>
      </c>
      <c r="AK18" s="7">
        <v>5.0037500000000001</v>
      </c>
      <c r="AL18" s="7">
        <v>0.29958333333333331</v>
      </c>
      <c r="AM18" s="7">
        <v>2.4554166666666668</v>
      </c>
      <c r="AN18" s="7">
        <v>4.6250000000000006E-2</v>
      </c>
      <c r="AO18" s="7">
        <v>3.7304166666666663</v>
      </c>
      <c r="AP18" s="7">
        <v>6.7350000000000021</v>
      </c>
      <c r="AQ18" s="7">
        <v>21.134583333333328</v>
      </c>
      <c r="AR18" s="7">
        <v>770.16250000000002</v>
      </c>
      <c r="AT18" s="51" t="s">
        <v>235</v>
      </c>
      <c r="AU18" s="32" t="s">
        <v>282</v>
      </c>
      <c r="AV18" s="32">
        <v>14</v>
      </c>
      <c r="AW18" s="32">
        <v>18.713999999999999</v>
      </c>
      <c r="AX18" s="32">
        <v>3.5712115777210146E-2</v>
      </c>
      <c r="AY18" s="32">
        <v>6.1054586345801676</v>
      </c>
      <c r="BA18" s="32">
        <v>8.3049999999999997</v>
      </c>
      <c r="BB18" s="32">
        <v>0.25731624508142636</v>
      </c>
      <c r="BC18" s="32">
        <v>-25.26209883077594</v>
      </c>
      <c r="BD18" s="32"/>
      <c r="BE18" s="32"/>
      <c r="BF18" s="45" t="s">
        <v>235</v>
      </c>
      <c r="BG18" s="3" t="s">
        <v>281</v>
      </c>
      <c r="BH18" s="3">
        <v>14</v>
      </c>
      <c r="BI18" s="3" t="s">
        <v>384</v>
      </c>
      <c r="BJ18" s="3">
        <v>3.473955321232948E-2</v>
      </c>
      <c r="BK18" s="3">
        <v>7.4542212637852439</v>
      </c>
      <c r="BM18" s="3" t="s">
        <v>384</v>
      </c>
      <c r="BN18" s="3">
        <v>0.3591143459892564</v>
      </c>
      <c r="BO18" s="3">
        <v>-22.982599596914746</v>
      </c>
      <c r="BP18" s="3"/>
      <c r="BS18"/>
      <c r="BT18" s="45" t="s">
        <v>235</v>
      </c>
      <c r="BU18" t="s">
        <v>473</v>
      </c>
      <c r="BV18">
        <v>8.2676620504049669</v>
      </c>
      <c r="BW18">
        <v>2.0576959699154518</v>
      </c>
      <c r="CH18" s="5">
        <v>14</v>
      </c>
      <c r="CI18" t="s">
        <v>235</v>
      </c>
      <c r="CJ18" s="92"/>
      <c r="CL18" s="1"/>
      <c r="CM18" s="1"/>
      <c r="CN18" s="1"/>
      <c r="CP18" s="63"/>
      <c r="CQ18" s="1"/>
      <c r="CR18" s="1"/>
      <c r="CS18" s="1"/>
    </row>
    <row r="19" spans="3:97">
      <c r="C19" s="5">
        <v>15</v>
      </c>
      <c r="D19" t="s">
        <v>236</v>
      </c>
      <c r="E19" s="55">
        <v>42864</v>
      </c>
      <c r="H19" s="60">
        <v>-33.494835000000002</v>
      </c>
      <c r="I19" s="60">
        <v>151.25616500000001</v>
      </c>
      <c r="J19" s="7">
        <v>6.6180528182893175E-3</v>
      </c>
      <c r="K19" s="7">
        <v>5.0000000000000001E-4</v>
      </c>
      <c r="O19" s="7">
        <v>2.3074192403265883E-3</v>
      </c>
      <c r="P19" s="7">
        <v>0.20247747747747746</v>
      </c>
      <c r="Q19" s="6">
        <v>2.0084103293058517E-2</v>
      </c>
      <c r="R19" s="7">
        <v>1.949182658137882E-2</v>
      </c>
      <c r="S19" s="7">
        <v>0.16694704908990621</v>
      </c>
      <c r="T19"/>
      <c r="U19" s="3"/>
      <c r="V19" s="1"/>
      <c r="W19" s="1"/>
      <c r="X19" s="3"/>
      <c r="Y19" s="3">
        <v>15</v>
      </c>
      <c r="Z19" s="1" t="s">
        <v>236</v>
      </c>
      <c r="AA19" s="1" t="s">
        <v>282</v>
      </c>
      <c r="AB19" s="52">
        <v>42864</v>
      </c>
      <c r="AC19" s="9">
        <v>18.452840000000002</v>
      </c>
      <c r="AD19" s="8">
        <v>38809.748</v>
      </c>
      <c r="AE19" s="8">
        <v>44356.511999999995</v>
      </c>
      <c r="AF19" s="8">
        <v>28.707600000000006</v>
      </c>
      <c r="AG19" s="9">
        <v>111.05599999999997</v>
      </c>
      <c r="AH19" s="8">
        <v>8.775599999999999</v>
      </c>
      <c r="AI19" s="8">
        <v>8.0691999999999968</v>
      </c>
      <c r="AJ19" s="7">
        <v>0.37247999999999992</v>
      </c>
      <c r="AK19" s="7">
        <v>1.4340000000000002</v>
      </c>
      <c r="AL19" s="7">
        <v>2.0139999999999998</v>
      </c>
      <c r="AM19" s="7">
        <v>9.9555999999999987</v>
      </c>
      <c r="AN19" s="7">
        <v>4.3516000000000004</v>
      </c>
      <c r="AO19" s="7">
        <v>15.785600000000002</v>
      </c>
      <c r="AP19" s="7">
        <v>7.1264000000000003</v>
      </c>
      <c r="AQ19" s="7">
        <v>22.323199999999993</v>
      </c>
      <c r="AR19" s="7">
        <v>770.40399999999966</v>
      </c>
      <c r="AT19" s="51" t="s">
        <v>236</v>
      </c>
      <c r="AU19" s="32" t="s">
        <v>282</v>
      </c>
      <c r="AV19" s="32">
        <v>15</v>
      </c>
      <c r="AW19" s="32">
        <v>14.647</v>
      </c>
      <c r="AX19" s="32">
        <v>3.5477298146608265E-2</v>
      </c>
      <c r="AY19" s="32">
        <v>6.4936872881517562</v>
      </c>
      <c r="BA19" s="32">
        <v>8.1620000000000008</v>
      </c>
      <c r="BB19" s="32">
        <v>0.28049074788381501</v>
      </c>
      <c r="BC19" s="32">
        <v>-25.262397381892544</v>
      </c>
      <c r="BD19" s="32"/>
      <c r="BE19" s="32"/>
      <c r="BF19" s="45" t="s">
        <v>236</v>
      </c>
      <c r="BG19" s="3" t="s">
        <v>281</v>
      </c>
      <c r="BH19" s="3">
        <v>15</v>
      </c>
      <c r="BI19" s="3" t="s">
        <v>381</v>
      </c>
      <c r="BJ19" s="3">
        <v>3.4477098764752592E-2</v>
      </c>
      <c r="BK19" s="3">
        <v>8.8272382274833312</v>
      </c>
      <c r="BM19" s="3" t="s">
        <v>381</v>
      </c>
      <c r="BN19" s="3">
        <v>0.26698182057365011</v>
      </c>
      <c r="BO19" s="3">
        <v>-20.613248864180569</v>
      </c>
      <c r="BP19" s="3"/>
      <c r="BS19"/>
      <c r="BT19" s="45" t="s">
        <v>236</v>
      </c>
      <c r="BU19" s="3"/>
      <c r="CH19" s="5">
        <v>15</v>
      </c>
      <c r="CI19" t="s">
        <v>236</v>
      </c>
      <c r="CJ19" s="93"/>
      <c r="CL19" s="1"/>
      <c r="CM19" s="1"/>
      <c r="CN19" s="1"/>
      <c r="CP19" s="61"/>
      <c r="CQ19" s="1"/>
      <c r="CR19" s="1"/>
      <c r="CS19" s="1"/>
    </row>
    <row r="20" spans="3:97">
      <c r="C20" s="5">
        <v>16</v>
      </c>
      <c r="D20" t="s">
        <v>237</v>
      </c>
      <c r="E20" s="55">
        <v>42863</v>
      </c>
      <c r="H20" s="61">
        <v>-33.532451999999999</v>
      </c>
      <c r="I20" s="61">
        <v>151.22718800000001</v>
      </c>
      <c r="J20" s="7">
        <v>6.8545526212061489E-3</v>
      </c>
      <c r="K20" s="7">
        <v>8.2111464372545351E-2</v>
      </c>
      <c r="O20" s="7">
        <v>1.6861909833155841E-2</v>
      </c>
      <c r="P20" s="7">
        <v>0.24159312373598088</v>
      </c>
      <c r="Q20" s="6">
        <v>3.009357972044539E-2</v>
      </c>
      <c r="R20" s="7">
        <v>2.7250651504382852E-2</v>
      </c>
      <c r="S20" s="7">
        <v>0.23998437212722926</v>
      </c>
      <c r="T20"/>
      <c r="U20" s="3"/>
      <c r="V20" s="1"/>
      <c r="W20" s="1"/>
      <c r="X20" s="3"/>
      <c r="Y20" s="3">
        <v>16</v>
      </c>
      <c r="Z20" s="1" t="s">
        <v>237</v>
      </c>
      <c r="AA20" s="1" t="s">
        <v>281</v>
      </c>
      <c r="AB20" s="52">
        <v>42863</v>
      </c>
      <c r="AC20" s="9">
        <v>19.412035714285718</v>
      </c>
      <c r="AD20" s="8">
        <v>38198.507142857139</v>
      </c>
      <c r="AE20" s="8">
        <v>42762.560714285712</v>
      </c>
      <c r="AF20" s="8">
        <v>27.562857142857133</v>
      </c>
      <c r="AG20" s="9">
        <v>90.442857142857164</v>
      </c>
      <c r="AH20" s="8">
        <v>7.1142857142857121</v>
      </c>
      <c r="AI20" s="8">
        <v>7.8292857142857155</v>
      </c>
      <c r="AJ20" s="7">
        <v>0.48096428571428573</v>
      </c>
      <c r="AK20" s="7">
        <v>2.7089285714285714</v>
      </c>
      <c r="AL20" s="7">
        <v>0.13964285714285715</v>
      </c>
      <c r="AM20" s="7">
        <v>1.7567857142857144</v>
      </c>
      <c r="AN20" s="7">
        <v>-0.31785714285714289</v>
      </c>
      <c r="AO20" s="7">
        <v>2.7096428571428568</v>
      </c>
      <c r="AP20" s="7">
        <v>9.0296428571428571</v>
      </c>
      <c r="AQ20" s="7">
        <v>28.121071428571433</v>
      </c>
      <c r="AR20" s="7">
        <v>768.73571428571427</v>
      </c>
      <c r="AT20" s="51" t="s">
        <v>237</v>
      </c>
      <c r="AU20" s="32" t="s">
        <v>281</v>
      </c>
      <c r="AV20" s="32">
        <v>16</v>
      </c>
      <c r="AW20" s="32">
        <v>22.327999999999999</v>
      </c>
      <c r="AX20" s="32">
        <v>3.8056896540721016E-2</v>
      </c>
      <c r="AY20" s="32">
        <v>5.0036451637281312</v>
      </c>
      <c r="BA20" s="32">
        <v>9.782</v>
      </c>
      <c r="BB20" s="32">
        <v>0.30084074071962058</v>
      </c>
      <c r="BC20" s="32">
        <v>-25.632298520582555</v>
      </c>
      <c r="BD20" s="32"/>
      <c r="BE20" s="32"/>
      <c r="BF20" s="45" t="s">
        <v>237</v>
      </c>
      <c r="BG20" s="3" t="s">
        <v>281</v>
      </c>
      <c r="BH20" s="3">
        <v>16</v>
      </c>
      <c r="BI20" s="3">
        <v>1</v>
      </c>
      <c r="BJ20" s="3">
        <v>3.9912046700007163E-2</v>
      </c>
      <c r="BK20" s="3">
        <v>9.0556621652311904</v>
      </c>
      <c r="BM20" s="3">
        <v>1</v>
      </c>
      <c r="BN20" s="3">
        <v>0.39976702065501507</v>
      </c>
      <c r="BO20" s="3">
        <v>-22.430124388337038</v>
      </c>
      <c r="BP20" s="3"/>
      <c r="BS20"/>
      <c r="BT20" s="45" t="s">
        <v>237</v>
      </c>
      <c r="BU20" t="s">
        <v>451</v>
      </c>
      <c r="BV20">
        <v>8.1953271616921342</v>
      </c>
      <c r="BW20">
        <v>2.1337507855074822</v>
      </c>
      <c r="CH20" s="5">
        <v>16</v>
      </c>
      <c r="CI20" t="s">
        <v>237</v>
      </c>
      <c r="CJ20" s="93"/>
      <c r="CL20" s="1"/>
      <c r="CM20" s="1"/>
      <c r="CN20" s="1"/>
      <c r="CP20" s="61"/>
      <c r="CQ20" s="1"/>
      <c r="CR20" s="1"/>
      <c r="CS20" s="1"/>
    </row>
    <row r="21" spans="3:97">
      <c r="C21" s="5">
        <v>17</v>
      </c>
      <c r="D21" t="s">
        <v>238</v>
      </c>
      <c r="E21" s="55">
        <v>42863</v>
      </c>
      <c r="H21" s="61">
        <v>-33.538249999999998</v>
      </c>
      <c r="I21" s="61">
        <v>151.21629300000001</v>
      </c>
      <c r="J21" s="7">
        <v>4.095388253843122E-3</v>
      </c>
      <c r="K21" s="7">
        <v>8.7067514494108836E-2</v>
      </c>
      <c r="O21" s="7">
        <v>9.7621583244586439E-3</v>
      </c>
      <c r="P21" s="7">
        <v>0.2648510755653613</v>
      </c>
      <c r="Q21" s="6">
        <v>2.9145936981757877E-2</v>
      </c>
      <c r="R21" s="7">
        <v>2.9323619995261788E-2</v>
      </c>
      <c r="S21" s="7">
        <v>0.24678709321566461</v>
      </c>
      <c r="T21"/>
      <c r="U21" s="3"/>
      <c r="V21" s="1"/>
      <c r="W21" s="1"/>
      <c r="X21" s="3"/>
      <c r="Y21" s="3">
        <v>17</v>
      </c>
      <c r="Z21" s="1" t="s">
        <v>238</v>
      </c>
      <c r="AA21" s="1" t="s">
        <v>281</v>
      </c>
      <c r="AB21" s="52">
        <v>42863</v>
      </c>
      <c r="AC21" s="9">
        <v>19.469785714285713</v>
      </c>
      <c r="AD21" s="8">
        <v>37638.089285714283</v>
      </c>
      <c r="AE21" s="8">
        <v>42083.132142857139</v>
      </c>
      <c r="AF21" s="8">
        <v>27.075357142857154</v>
      </c>
      <c r="AG21" s="9">
        <v>90.796428571428564</v>
      </c>
      <c r="AH21" s="8">
        <v>7.1071428571428568</v>
      </c>
      <c r="AI21" s="8">
        <v>7.8199999999999985</v>
      </c>
      <c r="AJ21" s="7">
        <v>0.53096428571428567</v>
      </c>
      <c r="AK21" s="7">
        <v>2.7389285714285712</v>
      </c>
      <c r="AL21" s="7">
        <v>0.15928571428571428</v>
      </c>
      <c r="AM21" s="7">
        <v>1.8403571428571428</v>
      </c>
      <c r="AN21" s="7">
        <v>-0.19250000000000006</v>
      </c>
      <c r="AO21" s="7">
        <v>3.0635714285714286</v>
      </c>
      <c r="AP21" s="7">
        <v>9.4435714285714294</v>
      </c>
      <c r="AQ21" s="7">
        <v>29.382857142857144</v>
      </c>
      <c r="AR21" s="7">
        <v>768.52142857142815</v>
      </c>
      <c r="AT21" s="51" t="s">
        <v>238</v>
      </c>
      <c r="AU21" s="32" t="s">
        <v>281</v>
      </c>
      <c r="AV21" s="32">
        <v>17</v>
      </c>
      <c r="AW21" s="32">
        <v>161.959</v>
      </c>
      <c r="AX21" s="32">
        <v>2.8132740647060828E-2</v>
      </c>
      <c r="AY21" s="32">
        <v>6.8525015734734502</v>
      </c>
      <c r="BA21" s="32">
        <v>62.414000000000001</v>
      </c>
      <c r="BB21" s="32">
        <v>0.16454283279703719</v>
      </c>
      <c r="BC21" s="32">
        <v>-25.332801886295286</v>
      </c>
      <c r="BD21" s="32"/>
      <c r="BE21" s="32"/>
      <c r="BF21" s="45" t="s">
        <v>238</v>
      </c>
      <c r="BG21" s="3" t="s">
        <v>281</v>
      </c>
      <c r="BH21" s="3">
        <v>17</v>
      </c>
      <c r="BI21" s="3">
        <v>1</v>
      </c>
      <c r="BJ21" s="3">
        <v>4.1382736682060751E-2</v>
      </c>
      <c r="BK21" s="3">
        <v>8.9048556427319614</v>
      </c>
      <c r="BM21" s="3">
        <v>1</v>
      </c>
      <c r="BN21" s="3">
        <v>0.42871143116576771</v>
      </c>
      <c r="BO21" s="3">
        <v>-22.552450061999917</v>
      </c>
      <c r="BP21" s="3"/>
      <c r="BS21"/>
      <c r="BT21" s="45" t="s">
        <v>238</v>
      </c>
      <c r="BU21" t="s">
        <v>452</v>
      </c>
      <c r="BV21">
        <v>8.5934798665538992</v>
      </c>
      <c r="BW21">
        <v>2.1880939639642438</v>
      </c>
      <c r="CH21" s="5">
        <v>17</v>
      </c>
      <c r="CI21" t="s">
        <v>238</v>
      </c>
      <c r="CJ21" s="93"/>
      <c r="CL21" s="1"/>
      <c r="CM21" s="1"/>
      <c r="CN21" s="1"/>
      <c r="CP21" s="61"/>
      <c r="CQ21" s="1"/>
      <c r="CR21" s="1"/>
      <c r="CS21" s="1"/>
    </row>
    <row r="22" spans="3:97">
      <c r="C22" s="5">
        <v>18</v>
      </c>
      <c r="D22" t="s">
        <v>239</v>
      </c>
      <c r="E22" s="55">
        <v>42863</v>
      </c>
      <c r="F22" s="2" t="s">
        <v>424</v>
      </c>
      <c r="G22" s="1" t="s">
        <v>425</v>
      </c>
      <c r="H22" s="61">
        <v>-33.539248999999998</v>
      </c>
      <c r="I22" s="61">
        <v>151.20051599999999</v>
      </c>
      <c r="J22" s="7">
        <v>7.4852187623176986E-3</v>
      </c>
      <c r="K22" s="7">
        <v>8.2610186397356775E-2</v>
      </c>
      <c r="O22" s="7">
        <v>7.3955744882262453E-3</v>
      </c>
      <c r="P22" s="7">
        <v>0.2688959367530796</v>
      </c>
      <c r="Q22" s="6">
        <v>2.9382847666429755E-2</v>
      </c>
      <c r="R22" s="7">
        <v>2.6836057806207063E-2</v>
      </c>
      <c r="S22" s="7">
        <v>0.26411564625850342</v>
      </c>
      <c r="T22"/>
      <c r="U22" s="3"/>
      <c r="V22" s="1"/>
      <c r="W22" s="1"/>
      <c r="X22" s="3"/>
      <c r="Y22" s="3">
        <v>18</v>
      </c>
      <c r="Z22" s="1" t="s">
        <v>239</v>
      </c>
      <c r="AA22" s="1" t="s">
        <v>281</v>
      </c>
      <c r="AB22" s="52">
        <v>42863</v>
      </c>
      <c r="AC22" s="9">
        <v>19.372999999999998</v>
      </c>
      <c r="AD22" s="8">
        <v>37020.35</v>
      </c>
      <c r="AE22" s="8">
        <v>41480.846428571429</v>
      </c>
      <c r="AF22" s="8">
        <v>26.646785714285709</v>
      </c>
      <c r="AG22" s="9">
        <v>90.632142857142881</v>
      </c>
      <c r="AH22" s="8">
        <v>7.1774999999999975</v>
      </c>
      <c r="AI22" s="8">
        <v>7.8114285714285767</v>
      </c>
      <c r="AJ22" s="7">
        <v>0.43739285714285708</v>
      </c>
      <c r="AK22" s="7">
        <v>3.620714285714286</v>
      </c>
      <c r="AL22" s="7">
        <v>0.32571428571428573</v>
      </c>
      <c r="AM22" s="7">
        <v>2.5674999999999999</v>
      </c>
      <c r="AN22" s="7">
        <v>4.2142857142857149E-2</v>
      </c>
      <c r="AO22" s="7">
        <v>3.7175000000000002</v>
      </c>
      <c r="AP22" s="7">
        <v>9.9635714285714272</v>
      </c>
      <c r="AQ22" s="7">
        <v>30.964642857142852</v>
      </c>
      <c r="AR22" s="7">
        <v>768.67142857142846</v>
      </c>
      <c r="AT22" s="51" t="s">
        <v>239</v>
      </c>
      <c r="AU22" s="32" t="s">
        <v>281</v>
      </c>
      <c r="AV22" s="32">
        <v>18</v>
      </c>
      <c r="AW22" s="32">
        <v>22.489000000000001</v>
      </c>
      <c r="AX22" s="32">
        <v>3.370695798879144E-2</v>
      </c>
      <c r="AY22" s="32">
        <v>8.8215974411492279</v>
      </c>
      <c r="BA22" s="32">
        <v>13.006</v>
      </c>
      <c r="BB22" s="32">
        <v>0.23103898631035158</v>
      </c>
      <c r="BC22" s="32">
        <v>-25.156416858158927</v>
      </c>
      <c r="BD22" s="32"/>
      <c r="BE22" s="32"/>
      <c r="BF22" s="45" t="s">
        <v>239</v>
      </c>
      <c r="BG22" s="3" t="s">
        <v>281</v>
      </c>
      <c r="BH22" s="3">
        <v>18</v>
      </c>
      <c r="BI22" s="3" t="s">
        <v>384</v>
      </c>
      <c r="BJ22" s="3">
        <v>3.7648875542783039E-2</v>
      </c>
      <c r="BK22" s="3">
        <v>8.1449094016067498</v>
      </c>
      <c r="BM22" s="3" t="s">
        <v>384</v>
      </c>
      <c r="BN22" s="3">
        <v>0.38722614831957636</v>
      </c>
      <c r="BO22" s="3">
        <v>-22.997963297807278</v>
      </c>
      <c r="BP22" s="3"/>
      <c r="BQ22" s="2" t="s">
        <v>424</v>
      </c>
      <c r="BR22" s="1" t="s">
        <v>425</v>
      </c>
      <c r="BS22"/>
      <c r="BT22" s="45" t="s">
        <v>239</v>
      </c>
      <c r="BU22" s="70" t="s">
        <v>453</v>
      </c>
      <c r="BV22" s="70">
        <v>8.7216911712189038</v>
      </c>
      <c r="BW22" s="70">
        <v>1.2200998651723527</v>
      </c>
      <c r="BY22" s="70" t="s">
        <v>453</v>
      </c>
      <c r="BZ22" s="70">
        <v>8.4112101359068436</v>
      </c>
      <c r="CA22" s="70">
        <v>1.7818794202195676</v>
      </c>
      <c r="CB22" s="70"/>
      <c r="CH22" s="5">
        <v>18</v>
      </c>
      <c r="CI22" t="s">
        <v>239</v>
      </c>
      <c r="CJ22" s="92"/>
      <c r="CL22" s="1"/>
      <c r="CM22" s="1"/>
      <c r="CN22" s="1"/>
    </row>
    <row r="23" spans="3:97">
      <c r="C23" s="5">
        <v>19</v>
      </c>
      <c r="D23" t="s">
        <v>240</v>
      </c>
      <c r="E23" s="55">
        <v>42864</v>
      </c>
      <c r="H23" s="60">
        <v>-33.511001999999998</v>
      </c>
      <c r="I23" s="60">
        <v>151.20050000000001</v>
      </c>
      <c r="J23" s="7">
        <v>1.0559716200236501E-2</v>
      </c>
      <c r="K23" s="7">
        <v>5.4463562122062215E-2</v>
      </c>
      <c r="O23" s="7">
        <v>4.0823571175008875E-3</v>
      </c>
      <c r="P23" s="7">
        <v>0.20771741128883986</v>
      </c>
      <c r="Q23" s="6">
        <v>2.8968253968253966E-2</v>
      </c>
      <c r="R23" s="7">
        <v>2.523691068467188E-2</v>
      </c>
      <c r="S23" s="7">
        <v>0.1908944658944659</v>
      </c>
      <c r="T23"/>
      <c r="U23" s="3"/>
      <c r="V23" s="1"/>
      <c r="W23" s="1"/>
      <c r="X23" s="3"/>
      <c r="Y23" s="3">
        <v>19</v>
      </c>
      <c r="Z23" s="1" t="s">
        <v>240</v>
      </c>
      <c r="AA23" s="1" t="s">
        <v>282</v>
      </c>
      <c r="AB23" s="52">
        <v>42864</v>
      </c>
      <c r="AC23" s="9">
        <v>18.428391304347826</v>
      </c>
      <c r="AD23" s="8">
        <v>39289.64347826087</v>
      </c>
      <c r="AE23" s="8">
        <v>44935.060869565226</v>
      </c>
      <c r="AF23" s="8">
        <v>29.124782608695657</v>
      </c>
      <c r="AG23" s="9">
        <v>93.421739130434801</v>
      </c>
      <c r="AH23" s="8">
        <v>7.4443478260869549</v>
      </c>
      <c r="AI23" s="8">
        <v>7.8908695652173879</v>
      </c>
      <c r="AJ23" s="7">
        <v>0.44482608695652176</v>
      </c>
      <c r="AK23" s="7">
        <v>4.4908695652173911</v>
      </c>
      <c r="AL23" s="7">
        <v>0.1056521739130435</v>
      </c>
      <c r="AM23" s="7">
        <v>1.6069565217391304</v>
      </c>
      <c r="AN23" s="7">
        <v>-0.35</v>
      </c>
      <c r="AO23" s="7">
        <v>2.6199999999999997</v>
      </c>
      <c r="AP23" s="7">
        <v>7.1604347826086965</v>
      </c>
      <c r="AQ23" s="7">
        <v>22.430434782608696</v>
      </c>
      <c r="AR23" s="7">
        <v>769.84782608695616</v>
      </c>
      <c r="AT23" s="51" t="s">
        <v>240</v>
      </c>
      <c r="AU23" s="32" t="s">
        <v>282</v>
      </c>
      <c r="AV23" s="32">
        <v>19</v>
      </c>
      <c r="AW23" s="32">
        <v>20.527000000000001</v>
      </c>
      <c r="AX23" s="32">
        <v>3.5686458480373065E-2</v>
      </c>
      <c r="AY23" s="32">
        <v>6.0906793552327443</v>
      </c>
      <c r="BA23" s="32">
        <v>11.449</v>
      </c>
      <c r="BB23" s="32">
        <v>0.31146623000351265</v>
      </c>
      <c r="BC23" s="32">
        <v>-24.931655878851597</v>
      </c>
      <c r="BD23" s="32"/>
      <c r="BE23" s="32"/>
      <c r="BF23" s="45" t="s">
        <v>240</v>
      </c>
      <c r="BG23" s="3" t="s">
        <v>281</v>
      </c>
      <c r="BH23" s="3">
        <v>19</v>
      </c>
      <c r="BI23" s="3" t="s">
        <v>383</v>
      </c>
      <c r="BJ23" s="3">
        <v>3.9631020615825206E-2</v>
      </c>
      <c r="BK23" s="3">
        <v>8.0740887261002925</v>
      </c>
      <c r="BM23" s="3" t="s">
        <v>382</v>
      </c>
      <c r="BN23" s="3">
        <v>0.15609221282747179</v>
      </c>
      <c r="BO23" s="3">
        <v>-24.152993420281838</v>
      </c>
      <c r="BP23" s="3"/>
      <c r="BS23"/>
      <c r="BT23" s="45" t="s">
        <v>240</v>
      </c>
      <c r="BU23" t="s">
        <v>470</v>
      </c>
      <c r="BV23">
        <v>7.7013783857466933</v>
      </c>
      <c r="BW23">
        <v>3.1814528314089152</v>
      </c>
      <c r="CH23" s="5">
        <v>19</v>
      </c>
      <c r="CI23" t="s">
        <v>240</v>
      </c>
      <c r="CJ23" s="92"/>
      <c r="CL23" s="1"/>
      <c r="CM23" s="1"/>
      <c r="CN23" s="1"/>
    </row>
    <row r="24" spans="3:97">
      <c r="C24" s="5">
        <v>20</v>
      </c>
      <c r="D24" t="s">
        <v>241</v>
      </c>
      <c r="E24" s="55">
        <v>42864</v>
      </c>
      <c r="H24" s="60">
        <v>-33.489764999999998</v>
      </c>
      <c r="I24" s="60">
        <v>151.194931</v>
      </c>
      <c r="J24" s="7">
        <v>9.2195506503744574E-3</v>
      </c>
      <c r="K24" s="7">
        <v>3.4421170749953246E-2</v>
      </c>
      <c r="O24" s="7">
        <v>5.0000000000000001E-4</v>
      </c>
      <c r="P24" s="7">
        <v>0.2239887847030704</v>
      </c>
      <c r="Q24" s="6">
        <v>2.8198294243070361E-2</v>
      </c>
      <c r="R24" s="7">
        <v>2.529613835583985E-2</v>
      </c>
      <c r="S24" s="7">
        <v>0.22109303180731749</v>
      </c>
      <c r="T24"/>
      <c r="U24" s="3"/>
      <c r="V24" s="1"/>
      <c r="W24" s="1"/>
      <c r="X24" s="3"/>
      <c r="Y24" s="3">
        <v>20</v>
      </c>
      <c r="Z24" s="1" t="s">
        <v>241</v>
      </c>
      <c r="AA24" s="1" t="s">
        <v>282</v>
      </c>
      <c r="AB24" s="52">
        <v>42864</v>
      </c>
      <c r="AC24" s="9">
        <v>17.77033333333333</v>
      </c>
      <c r="AD24" s="8">
        <v>37666.341666666667</v>
      </c>
      <c r="AE24" s="8">
        <v>43701.058333333327</v>
      </c>
      <c r="AF24" s="8">
        <v>28.23458333333333</v>
      </c>
      <c r="AG24" s="9">
        <v>94.550000000000011</v>
      </c>
      <c r="AH24" s="8">
        <v>7.6633333333333313</v>
      </c>
      <c r="AI24" s="8">
        <v>7.8545833333333306</v>
      </c>
      <c r="AJ24" s="7">
        <v>0.50270833333333342</v>
      </c>
      <c r="AK24" s="7">
        <v>3.757916666666667</v>
      </c>
      <c r="AL24" s="7">
        <v>0.57166666666666655</v>
      </c>
      <c r="AM24" s="7">
        <v>3.645</v>
      </c>
      <c r="AN24" s="7">
        <v>1.0858333333333334</v>
      </c>
      <c r="AO24" s="7">
        <v>6.639166666666668</v>
      </c>
      <c r="AP24" s="7">
        <v>8.0204166666666659</v>
      </c>
      <c r="AQ24" s="7">
        <v>25.049166666666661</v>
      </c>
      <c r="AR24" s="7">
        <v>769.95833333333303</v>
      </c>
      <c r="AT24" s="51" t="s">
        <v>241</v>
      </c>
      <c r="AU24" s="32" t="s">
        <v>282</v>
      </c>
      <c r="AV24" s="32">
        <v>20</v>
      </c>
      <c r="AW24" s="32">
        <v>14.746</v>
      </c>
      <c r="AX24" s="32">
        <v>3.4467607263391993E-2</v>
      </c>
      <c r="AY24" s="32">
        <v>6.3280319144318842</v>
      </c>
      <c r="BA24" s="32">
        <v>8.7189999999999994</v>
      </c>
      <c r="BB24" s="32">
        <v>0.26436360811993359</v>
      </c>
      <c r="BC24" s="32">
        <v>-24.690747104235822</v>
      </c>
      <c r="BD24" s="32"/>
      <c r="BE24" s="32"/>
      <c r="BF24" s="45" t="s">
        <v>241</v>
      </c>
      <c r="BG24" s="3" t="s">
        <v>281</v>
      </c>
      <c r="BH24" s="3">
        <v>20</v>
      </c>
      <c r="BI24" s="3">
        <v>1</v>
      </c>
      <c r="BJ24" s="3">
        <v>7.472664514131741E-2</v>
      </c>
      <c r="BK24" s="3">
        <v>8.7814951399644805</v>
      </c>
      <c r="BM24" s="3" t="s">
        <v>381</v>
      </c>
      <c r="BN24" s="3">
        <v>0.10353414825369667</v>
      </c>
      <c r="BO24" s="3">
        <v>-23.822309764999083</v>
      </c>
      <c r="BP24" s="3"/>
      <c r="BS24"/>
      <c r="BT24" s="45" t="s">
        <v>241</v>
      </c>
      <c r="BU24" t="s">
        <v>471</v>
      </c>
      <c r="BV24">
        <v>7.8233414924799849</v>
      </c>
      <c r="BW24">
        <v>5.1655931254013243</v>
      </c>
      <c r="CH24" s="5">
        <v>20</v>
      </c>
      <c r="CI24" t="s">
        <v>241</v>
      </c>
      <c r="CJ24" s="92"/>
      <c r="CL24" s="1"/>
      <c r="CM24" s="1"/>
      <c r="CN24" s="1"/>
    </row>
    <row r="25" spans="3:97">
      <c r="C25" s="5">
        <v>21</v>
      </c>
      <c r="D25" t="s">
        <v>242</v>
      </c>
      <c r="E25" s="55">
        <v>42864</v>
      </c>
      <c r="H25" s="60">
        <v>-33.477317999999997</v>
      </c>
      <c r="I25" s="60">
        <v>151.22396900000001</v>
      </c>
      <c r="J25" s="7">
        <v>7.5640520299566421E-3</v>
      </c>
      <c r="K25" s="7">
        <v>1.6965899881553517E-2</v>
      </c>
      <c r="O25" s="7">
        <v>5.0000000000000001E-4</v>
      </c>
      <c r="P25" s="7">
        <v>0.23961665747380032</v>
      </c>
      <c r="Q25" s="6">
        <v>2.8435204927742239E-2</v>
      </c>
      <c r="R25" s="7">
        <v>2.2867803837953091E-2</v>
      </c>
      <c r="S25" s="7">
        <v>0.1877688913403199</v>
      </c>
      <c r="T25"/>
      <c r="U25" s="3"/>
      <c r="V25" s="1"/>
      <c r="W25" s="1"/>
      <c r="X25" s="3"/>
      <c r="Y25" s="3">
        <v>21</v>
      </c>
      <c r="Z25" s="1" t="s">
        <v>242</v>
      </c>
      <c r="AA25" s="1" t="s">
        <v>282</v>
      </c>
      <c r="AB25" s="52">
        <v>42864</v>
      </c>
      <c r="AC25" s="9">
        <v>17.618639999999999</v>
      </c>
      <c r="AD25" s="8">
        <v>36561.46</v>
      </c>
      <c r="AE25" s="8">
        <v>42562.043999999994</v>
      </c>
      <c r="AF25" s="8">
        <v>27.419200000000004</v>
      </c>
      <c r="AG25" s="9">
        <v>90.156000000000006</v>
      </c>
      <c r="AH25" s="8">
        <v>7.2967999999999993</v>
      </c>
      <c r="AI25" s="8">
        <v>7.8372000000000028</v>
      </c>
      <c r="AJ25" s="7">
        <v>0.38787999999999995</v>
      </c>
      <c r="AK25" s="7">
        <v>4.8727999999999998</v>
      </c>
      <c r="AL25" s="7">
        <v>1.2176000000000002</v>
      </c>
      <c r="AM25" s="7">
        <v>6.4699999999999989</v>
      </c>
      <c r="AN25" s="7">
        <v>3.3183999999999996</v>
      </c>
      <c r="AO25" s="7">
        <v>12.895199999999999</v>
      </c>
      <c r="AP25" s="7">
        <v>9.0103999999999989</v>
      </c>
      <c r="AQ25" s="7">
        <v>28.064</v>
      </c>
      <c r="AR25" s="7">
        <v>770.28400000000022</v>
      </c>
      <c r="AT25" s="51" t="s">
        <v>242</v>
      </c>
      <c r="AU25" s="32" t="s">
        <v>282</v>
      </c>
      <c r="AV25" s="32">
        <v>21</v>
      </c>
      <c r="AW25" s="32">
        <v>16.137</v>
      </c>
      <c r="AX25" s="32">
        <v>3.9581105445254797E-2</v>
      </c>
      <c r="AY25" s="32">
        <v>6.0755496324523204</v>
      </c>
      <c r="BA25" s="32">
        <v>9.4789999999999992</v>
      </c>
      <c r="BB25" s="32">
        <v>0.32521526469570156</v>
      </c>
      <c r="BC25" s="32">
        <v>-25.475618640785271</v>
      </c>
      <c r="BD25" s="32"/>
      <c r="BE25" s="32"/>
      <c r="BF25" s="45" t="s">
        <v>242</v>
      </c>
      <c r="BG25" s="3" t="s">
        <v>281</v>
      </c>
      <c r="BH25" s="3">
        <v>21</v>
      </c>
      <c r="BI25" s="3">
        <v>1</v>
      </c>
      <c r="BJ25" s="3">
        <v>8.3293835810360484E-2</v>
      </c>
      <c r="BK25" s="3">
        <v>8.7639147901749652</v>
      </c>
      <c r="BM25" s="3" t="s">
        <v>381</v>
      </c>
      <c r="BN25" s="3">
        <v>0.1051495532843997</v>
      </c>
      <c r="BO25" s="3">
        <v>-23.726425683343994</v>
      </c>
      <c r="BP25" s="3"/>
      <c r="BS25"/>
      <c r="BT25" s="45" t="s">
        <v>242</v>
      </c>
      <c r="BU25" s="3"/>
      <c r="CH25" s="5">
        <v>21</v>
      </c>
      <c r="CI25" t="s">
        <v>242</v>
      </c>
      <c r="CJ25" s="92"/>
      <c r="CL25" s="1"/>
      <c r="CM25" s="1"/>
      <c r="CN25" s="1"/>
    </row>
    <row r="26" spans="3:97">
      <c r="C26" s="5">
        <v>22</v>
      </c>
      <c r="D26" t="s">
        <v>243</v>
      </c>
      <c r="E26" s="55">
        <v>42863</v>
      </c>
      <c r="H26" s="61">
        <v>-33.530467999999999</v>
      </c>
      <c r="I26" s="61">
        <v>151.18765300000001</v>
      </c>
      <c r="J26" s="7">
        <v>1.0244383129680725E-2</v>
      </c>
      <c r="K26" s="7">
        <v>9.3769091702512311E-2</v>
      </c>
      <c r="O26" s="7">
        <v>5.0000000000000001E-4</v>
      </c>
      <c r="P26" s="7">
        <v>0.28663816878102588</v>
      </c>
      <c r="Q26" s="6">
        <v>2.8435204927742239E-2</v>
      </c>
      <c r="R26" s="7">
        <v>2.796138355839848E-2</v>
      </c>
      <c r="S26" s="7">
        <v>0.27358429858429856</v>
      </c>
      <c r="T26"/>
      <c r="U26" s="3"/>
      <c r="V26" s="1"/>
      <c r="W26" s="1"/>
      <c r="X26" s="3"/>
      <c r="Y26" s="3">
        <v>22</v>
      </c>
      <c r="Z26" s="1" t="s">
        <v>243</v>
      </c>
      <c r="AA26" s="1" t="s">
        <v>281</v>
      </c>
      <c r="AB26" s="52">
        <v>42863</v>
      </c>
      <c r="AC26" s="9">
        <v>19.433500000000002</v>
      </c>
      <c r="AD26" s="8">
        <v>36564.435714285712</v>
      </c>
      <c r="AE26" s="8">
        <v>40914.892857142862</v>
      </c>
      <c r="AF26" s="8">
        <v>26.243214285714288</v>
      </c>
      <c r="AG26" s="9">
        <v>91.664285714285725</v>
      </c>
      <c r="AH26" s="8">
        <v>7.2732142857142863</v>
      </c>
      <c r="AI26" s="8">
        <v>7.7960714285714259</v>
      </c>
      <c r="AJ26" s="7">
        <v>0.43235714285714294</v>
      </c>
      <c r="AK26" s="7">
        <v>3.5235714285714286</v>
      </c>
      <c r="AL26" s="7">
        <v>0.40714285714285708</v>
      </c>
      <c r="AM26" s="7">
        <v>2.9260714285714284</v>
      </c>
      <c r="AN26" s="7">
        <v>0.26285714285714284</v>
      </c>
      <c r="AO26" s="7">
        <v>4.3364285714285726</v>
      </c>
      <c r="AP26" s="7">
        <v>10.063571428571427</v>
      </c>
      <c r="AQ26" s="7">
        <v>31.269642857142859</v>
      </c>
      <c r="AR26" s="7">
        <v>768.55</v>
      </c>
      <c r="AT26" s="51" t="s">
        <v>243</v>
      </c>
      <c r="AU26" s="32" t="s">
        <v>281</v>
      </c>
      <c r="AV26" s="32">
        <v>22</v>
      </c>
      <c r="AW26" s="32">
        <v>27.193000000000001</v>
      </c>
      <c r="AX26" s="32">
        <v>3.4717968973936725E-2</v>
      </c>
      <c r="AY26" s="32">
        <v>4.8525177045348382</v>
      </c>
      <c r="BA26" s="32">
        <v>10.125</v>
      </c>
      <c r="BB26" s="32">
        <v>0.29271775235290504</v>
      </c>
      <c r="BC26" s="32">
        <v>-25.919388048486166</v>
      </c>
      <c r="BD26" s="32"/>
      <c r="BE26" s="32"/>
      <c r="BF26" s="45" t="s">
        <v>243</v>
      </c>
      <c r="BG26" s="3" t="s">
        <v>281</v>
      </c>
      <c r="BH26" s="3">
        <v>22</v>
      </c>
      <c r="BI26" s="3" t="s">
        <v>381</v>
      </c>
      <c r="BJ26" s="3">
        <v>3.3860619448305436E-2</v>
      </c>
      <c r="BK26" s="3">
        <v>9.5925848151741899</v>
      </c>
      <c r="BM26" s="3" t="s">
        <v>382</v>
      </c>
      <c r="BN26" s="3">
        <v>9.5132349676138581E-2</v>
      </c>
      <c r="BO26" s="3">
        <v>-24.120591448041086</v>
      </c>
      <c r="BP26" s="3"/>
      <c r="BS26"/>
      <c r="BT26" s="45" t="s">
        <v>243</v>
      </c>
      <c r="BU26" t="s">
        <v>511</v>
      </c>
      <c r="BV26">
        <v>8.6819699225499924</v>
      </c>
      <c r="BW26">
        <v>2.096583348324188</v>
      </c>
      <c r="CH26" s="5">
        <v>22</v>
      </c>
      <c r="CI26" t="s">
        <v>243</v>
      </c>
      <c r="CJ26" s="92"/>
      <c r="CL26" s="1"/>
      <c r="CM26" s="1"/>
      <c r="CN26" s="1"/>
    </row>
    <row r="27" spans="3:97">
      <c r="C27" s="5">
        <v>23</v>
      </c>
      <c r="D27" t="s">
        <v>244</v>
      </c>
      <c r="E27" s="55">
        <v>42863</v>
      </c>
      <c r="H27" s="62">
        <v>-33.507069000000001</v>
      </c>
      <c r="I27" s="62">
        <v>151.173676</v>
      </c>
      <c r="J27" s="7">
        <v>3.1493890421757974E-3</v>
      </c>
      <c r="K27" s="7">
        <v>9.9286204101988657E-2</v>
      </c>
      <c r="O27" s="7">
        <v>5.0000000000000001E-4</v>
      </c>
      <c r="P27" s="7">
        <v>0.29344088986946132</v>
      </c>
      <c r="Q27" s="6">
        <v>2.9442075337597726E-2</v>
      </c>
      <c r="R27" s="7">
        <v>2.8968253968253966E-2</v>
      </c>
      <c r="S27" s="7">
        <v>0.29091285162713737</v>
      </c>
      <c r="T27"/>
      <c r="U27" s="3"/>
      <c r="V27" s="1"/>
      <c r="W27" s="1"/>
      <c r="X27" s="3"/>
      <c r="Y27" s="3">
        <v>23</v>
      </c>
      <c r="Z27" s="1" t="s">
        <v>244</v>
      </c>
      <c r="AA27" s="1" t="s">
        <v>281</v>
      </c>
      <c r="AB27" s="52">
        <v>42863</v>
      </c>
      <c r="AC27" s="9">
        <v>19.329999999999998</v>
      </c>
      <c r="AD27" s="8">
        <v>35658.848275862067</v>
      </c>
      <c r="AE27" s="8">
        <v>39989.620689655167</v>
      </c>
      <c r="AF27" s="8">
        <v>25.587586206896546</v>
      </c>
      <c r="AG27" s="9">
        <v>88.020689655172447</v>
      </c>
      <c r="AH27" s="8">
        <v>7.0131034482758619</v>
      </c>
      <c r="AI27" s="8">
        <v>7.7686206896551679</v>
      </c>
      <c r="AJ27" s="7">
        <v>0.23127586206896555</v>
      </c>
      <c r="AK27" s="7">
        <v>4.1024137931034481</v>
      </c>
      <c r="AL27" s="7">
        <v>8.7241379310344841E-2</v>
      </c>
      <c r="AM27" s="7">
        <v>1.5210344827586206</v>
      </c>
      <c r="AN27" s="7">
        <v>-0.31517241379310346</v>
      </c>
      <c r="AO27" s="7">
        <v>2.7203448275862065</v>
      </c>
      <c r="AP27" s="7">
        <v>11.252068965517243</v>
      </c>
      <c r="AQ27" s="7">
        <v>34.891034482758613</v>
      </c>
      <c r="AR27" s="7">
        <v>768.62068965517267</v>
      </c>
      <c r="AT27" s="51" t="s">
        <v>244</v>
      </c>
      <c r="AU27" s="32" t="s">
        <v>281</v>
      </c>
      <c r="AV27" s="32">
        <v>23</v>
      </c>
      <c r="AW27" s="32">
        <v>39.802</v>
      </c>
      <c r="AX27" s="32">
        <v>3.6846455073727823E-2</v>
      </c>
      <c r="AY27" s="32">
        <v>5.5746670844818071</v>
      </c>
      <c r="BA27" s="32">
        <v>10.611000000000001</v>
      </c>
      <c r="BB27" s="32">
        <v>0.16805585674737408</v>
      </c>
      <c r="BC27" s="32">
        <v>-25.396873729244934</v>
      </c>
      <c r="BD27" s="32"/>
      <c r="BE27" s="32"/>
      <c r="BF27" s="45" t="s">
        <v>244</v>
      </c>
      <c r="BG27" s="3" t="s">
        <v>281</v>
      </c>
      <c r="BH27" s="3">
        <v>23</v>
      </c>
      <c r="BI27" s="3">
        <v>1</v>
      </c>
      <c r="BJ27" s="3">
        <v>5.5485452453141508E-2</v>
      </c>
      <c r="BK27" s="3">
        <v>8.4655974462974743</v>
      </c>
      <c r="BM27" s="3" t="s">
        <v>381</v>
      </c>
      <c r="BN27" s="3">
        <v>0.14460486424589891</v>
      </c>
      <c r="BO27" s="3">
        <v>-24.380780956821557</v>
      </c>
      <c r="BP27" s="3"/>
      <c r="BS27"/>
      <c r="BT27" s="45" t="s">
        <v>244</v>
      </c>
      <c r="BU27" t="s">
        <v>512</v>
      </c>
      <c r="BV27">
        <v>8.5635293230561516</v>
      </c>
      <c r="BW27">
        <v>1.7446880827731714</v>
      </c>
      <c r="CH27" s="5">
        <v>23</v>
      </c>
      <c r="CI27" t="s">
        <v>244</v>
      </c>
      <c r="CJ27" s="92"/>
      <c r="CL27" s="1"/>
      <c r="CM27" s="1"/>
      <c r="CN27" s="1"/>
    </row>
    <row r="28" spans="3:97">
      <c r="C28" s="5">
        <v>24</v>
      </c>
      <c r="D28" t="s">
        <v>245</v>
      </c>
      <c r="E28" s="55">
        <v>42864</v>
      </c>
      <c r="H28" s="60">
        <v>-33.512115000000001</v>
      </c>
      <c r="I28" s="60">
        <v>151.15730300000001</v>
      </c>
      <c r="J28" s="7">
        <v>1.0953882538431216E-2</v>
      </c>
      <c r="K28" s="7">
        <v>0.12119880306714045</v>
      </c>
      <c r="O28" s="7">
        <v>5.0000000000000001E-4</v>
      </c>
      <c r="P28" s="7">
        <v>0.3111831218974076</v>
      </c>
      <c r="Q28" s="6">
        <v>3.1574271499644632E-2</v>
      </c>
      <c r="R28" s="7">
        <v>2.9145936981757877E-2</v>
      </c>
      <c r="S28" s="7">
        <v>0.29757767972053684</v>
      </c>
      <c r="T28"/>
      <c r="U28" s="3"/>
      <c r="V28" s="1"/>
      <c r="W28" s="1"/>
      <c r="X28" s="3"/>
      <c r="Y28" s="3">
        <v>24</v>
      </c>
      <c r="Z28" s="1" t="s">
        <v>245</v>
      </c>
      <c r="AA28" s="1" t="s">
        <v>281</v>
      </c>
      <c r="AB28" s="52">
        <v>42864</v>
      </c>
      <c r="AC28" s="9">
        <v>19.20547619047619</v>
      </c>
      <c r="AD28" s="8">
        <v>34255.204761904766</v>
      </c>
      <c r="AE28" s="8">
        <v>38518.309523809519</v>
      </c>
      <c r="AF28" s="8">
        <v>24.545714285714283</v>
      </c>
      <c r="AG28" s="9">
        <v>87.504761904761907</v>
      </c>
      <c r="AH28" s="8">
        <v>6.9876190476190478</v>
      </c>
      <c r="AI28" s="8">
        <v>7.7271428571428578</v>
      </c>
      <c r="AJ28" s="7">
        <v>0.3947619047619047</v>
      </c>
      <c r="AK28" s="7">
        <v>7.4795238095238092</v>
      </c>
      <c r="AL28" s="7">
        <v>0.23857142857142857</v>
      </c>
      <c r="AM28" s="7">
        <v>2.19</v>
      </c>
      <c r="AN28" s="7">
        <v>-1.9047619047619049E-2</v>
      </c>
      <c r="AO28" s="7">
        <v>3.5471428571428567</v>
      </c>
      <c r="AP28" s="7">
        <v>12.268095238095235</v>
      </c>
      <c r="AQ28" s="7">
        <v>37.980952380952374</v>
      </c>
      <c r="AR28" s="7">
        <v>768.20476190476188</v>
      </c>
      <c r="AT28" s="51" t="s">
        <v>245</v>
      </c>
      <c r="AU28" s="32" t="s">
        <v>281</v>
      </c>
      <c r="AV28" s="32">
        <v>24</v>
      </c>
      <c r="AW28" s="32">
        <v>27.286999999999999</v>
      </c>
      <c r="AX28" s="32">
        <v>2.6346864139856121E-2</v>
      </c>
      <c r="AY28" s="32">
        <v>4.5748310586269039</v>
      </c>
      <c r="BA28" s="32">
        <v>11.304</v>
      </c>
      <c r="BB28" s="32">
        <v>0.33063357697322782</v>
      </c>
      <c r="BC28" s="32">
        <v>-25.786986960571774</v>
      </c>
      <c r="BD28" s="32"/>
      <c r="BE28" s="32"/>
      <c r="BF28" s="45" t="s">
        <v>245</v>
      </c>
      <c r="BG28" s="3" t="s">
        <v>281</v>
      </c>
      <c r="BH28" s="3">
        <v>24</v>
      </c>
      <c r="BI28" s="3">
        <v>1</v>
      </c>
      <c r="BJ28" s="3">
        <v>0.10918285201405552</v>
      </c>
      <c r="BK28" s="3">
        <v>9.1345404933718761</v>
      </c>
      <c r="BM28" s="3" t="s">
        <v>381</v>
      </c>
      <c r="BN28" s="3">
        <v>0.18005454159832734</v>
      </c>
      <c r="BO28" s="3">
        <v>-24.964484045696793</v>
      </c>
      <c r="BP28" s="3"/>
      <c r="BS28"/>
      <c r="BT28" s="45" t="s">
        <v>245</v>
      </c>
      <c r="BU28" s="70" t="s">
        <v>513</v>
      </c>
      <c r="BV28" s="70">
        <v>8.929367951792555</v>
      </c>
      <c r="BW28" s="70">
        <v>0.18570281266105937</v>
      </c>
      <c r="BY28" s="70" t="s">
        <v>450</v>
      </c>
      <c r="BZ28" s="70">
        <v>9.3634927871601992</v>
      </c>
      <c r="CA28" s="70">
        <v>-0.94894829766956068</v>
      </c>
      <c r="CB28" s="70"/>
      <c r="CH28" s="5">
        <v>24</v>
      </c>
      <c r="CI28" t="s">
        <v>245</v>
      </c>
      <c r="CJ28" s="92"/>
      <c r="CL28" s="1"/>
      <c r="CM28" s="1"/>
      <c r="CN28" s="1"/>
    </row>
    <row r="29" spans="3:97">
      <c r="C29" s="5">
        <v>25</v>
      </c>
      <c r="D29" t="s">
        <v>246</v>
      </c>
      <c r="E29" s="55">
        <v>42864</v>
      </c>
      <c r="H29" s="60">
        <v>-33.546185000000001</v>
      </c>
      <c r="I29" s="60">
        <v>151.15051299999999</v>
      </c>
      <c r="J29" s="7">
        <v>3.7012219156484032E-3</v>
      </c>
      <c r="K29" s="7">
        <v>1.6997070008104232E-2</v>
      </c>
      <c r="O29" s="7">
        <v>5.0000000000000001E-4</v>
      </c>
      <c r="P29" s="7">
        <v>0.27284886927744068</v>
      </c>
      <c r="Q29" s="6">
        <v>2.8257521914238328E-2</v>
      </c>
      <c r="R29" s="7">
        <v>2.535536602700782E-2</v>
      </c>
      <c r="S29" s="7">
        <v>0.21314120242691673</v>
      </c>
      <c r="T29"/>
      <c r="U29" s="3"/>
      <c r="V29" s="1"/>
      <c r="W29" s="1"/>
      <c r="X29" s="3"/>
      <c r="Y29" s="3">
        <v>25</v>
      </c>
      <c r="Z29" s="1" t="s">
        <v>246</v>
      </c>
      <c r="AA29" s="1" t="s">
        <v>282</v>
      </c>
      <c r="AB29" s="52">
        <v>42864</v>
      </c>
      <c r="AC29" s="9">
        <v>19.13247619047619</v>
      </c>
      <c r="AD29" s="8">
        <v>32991.861904761907</v>
      </c>
      <c r="AE29" s="8">
        <v>37154.404761904756</v>
      </c>
      <c r="AF29" s="8">
        <v>23.588571428571424</v>
      </c>
      <c r="AG29" s="9">
        <v>107.52380952380952</v>
      </c>
      <c r="AH29" s="8">
        <v>8.6461904761904762</v>
      </c>
      <c r="AI29" s="8">
        <v>7.9090476190476178</v>
      </c>
      <c r="AJ29" s="7">
        <v>0.34071428571428569</v>
      </c>
      <c r="AK29" s="7">
        <v>2.0504761904761906</v>
      </c>
      <c r="AL29" s="7">
        <v>0.9738095238095239</v>
      </c>
      <c r="AM29" s="7">
        <v>5.4033333333333324</v>
      </c>
      <c r="AN29" s="7">
        <v>2.9285714285714284</v>
      </c>
      <c r="AO29" s="7">
        <v>11.800952380952378</v>
      </c>
      <c r="AP29" s="7">
        <v>12.51</v>
      </c>
      <c r="AQ29" s="7">
        <v>38.719999999999992</v>
      </c>
      <c r="AR29" s="7">
        <v>768.4571428571428</v>
      </c>
      <c r="AT29" s="51" t="s">
        <v>246</v>
      </c>
      <c r="AU29" s="32" t="s">
        <v>282</v>
      </c>
      <c r="AV29" s="32">
        <v>25</v>
      </c>
      <c r="AW29" s="32">
        <v>19.341999999999999</v>
      </c>
      <c r="AX29" s="32">
        <v>3.7070684144268014E-2</v>
      </c>
      <c r="AY29" s="32">
        <v>6.9873605671541883</v>
      </c>
      <c r="BA29" s="32">
        <v>9.4740000000000002</v>
      </c>
      <c r="BB29" s="32">
        <v>0.27308384790582368</v>
      </c>
      <c r="BC29" s="32">
        <v>-25.290663839353247</v>
      </c>
      <c r="BD29" s="32"/>
      <c r="BE29" s="32"/>
      <c r="BF29" s="45" t="s">
        <v>246</v>
      </c>
      <c r="BG29" s="3" t="s">
        <v>281</v>
      </c>
      <c r="BH29" s="3">
        <v>25</v>
      </c>
      <c r="BI29" s="3">
        <v>1</v>
      </c>
      <c r="BJ29" s="3">
        <v>1.8300369575620926E-2</v>
      </c>
      <c r="BK29" s="3">
        <v>9.2671690973512941</v>
      </c>
      <c r="BM29" s="3" t="s">
        <v>381</v>
      </c>
      <c r="BN29" s="3">
        <v>9.4471412101550412E-2</v>
      </c>
      <c r="BO29" s="3">
        <v>-24.751081823425292</v>
      </c>
      <c r="BP29" s="3"/>
      <c r="BS29"/>
      <c r="BT29" s="45" t="s">
        <v>246</v>
      </c>
      <c r="CH29" s="5">
        <v>25</v>
      </c>
      <c r="CI29" t="s">
        <v>246</v>
      </c>
      <c r="CJ29" s="92"/>
      <c r="CL29" s="1"/>
      <c r="CM29" s="1"/>
      <c r="CN29" s="1"/>
    </row>
    <row r="30" spans="3:97">
      <c r="C30" s="5">
        <v>26</v>
      </c>
      <c r="D30" t="s">
        <v>247</v>
      </c>
      <c r="E30" s="55">
        <v>42864</v>
      </c>
      <c r="H30" s="60">
        <v>-33.569099000000001</v>
      </c>
      <c r="I30" s="60">
        <v>151.13995399999999</v>
      </c>
      <c r="J30" s="7">
        <v>1.5289712258573118E-2</v>
      </c>
      <c r="K30" s="7">
        <v>6.0261205660494983E-2</v>
      </c>
      <c r="O30" s="7">
        <v>5.0000000000000001E-4</v>
      </c>
      <c r="P30" s="7">
        <v>0.33834804191947049</v>
      </c>
      <c r="Q30" s="6">
        <v>3.6904761904761905E-2</v>
      </c>
      <c r="R30" s="7">
        <v>2.807983890073442E-2</v>
      </c>
      <c r="S30" s="7">
        <v>0.28107648464791324</v>
      </c>
      <c r="T30"/>
      <c r="U30" s="3"/>
      <c r="V30" s="1"/>
      <c r="W30" s="1"/>
      <c r="X30" s="3"/>
      <c r="Y30" s="3">
        <v>26</v>
      </c>
      <c r="Z30" s="1" t="s">
        <v>247</v>
      </c>
      <c r="AA30" s="1" t="s">
        <v>282</v>
      </c>
      <c r="AB30" s="52">
        <v>42864</v>
      </c>
      <c r="AC30" s="9">
        <v>18.982583333333334</v>
      </c>
      <c r="AD30" s="8">
        <v>31206.149999999998</v>
      </c>
      <c r="AE30" s="8">
        <v>35258.383333333339</v>
      </c>
      <c r="AF30" s="8">
        <v>22.264166666666664</v>
      </c>
      <c r="AG30" s="9">
        <v>85.67916666666666</v>
      </c>
      <c r="AH30" s="8">
        <v>6.9641666666666646</v>
      </c>
      <c r="AI30" s="8">
        <v>7.6599999999999975</v>
      </c>
      <c r="AJ30" s="7">
        <v>0.32279166666666664</v>
      </c>
      <c r="AK30" s="7">
        <v>2.7479166666666672</v>
      </c>
      <c r="AL30" s="7">
        <v>0.94625000000000004</v>
      </c>
      <c r="AM30" s="7">
        <v>5.282916666666666</v>
      </c>
      <c r="AN30" s="7">
        <v>2.4158333333333331</v>
      </c>
      <c r="AO30" s="7">
        <v>10.364166666666668</v>
      </c>
      <c r="AP30" s="7">
        <v>13.842916666666667</v>
      </c>
      <c r="AQ30" s="7">
        <v>42.776250000000005</v>
      </c>
      <c r="AR30" s="7">
        <v>768.57083333333355</v>
      </c>
      <c r="AT30" s="51" t="s">
        <v>247</v>
      </c>
      <c r="AU30" s="32" t="s">
        <v>282</v>
      </c>
      <c r="AV30" s="32">
        <v>26</v>
      </c>
      <c r="AW30" s="32">
        <v>16.286999999999999</v>
      </c>
      <c r="AX30" s="32">
        <v>3.5485285466824439E-2</v>
      </c>
      <c r="AY30" s="32">
        <v>6.6554502089609251</v>
      </c>
      <c r="BA30" s="32">
        <v>10.436999999999999</v>
      </c>
      <c r="BB30" s="32">
        <v>0.37217850299501698</v>
      </c>
      <c r="BC30" s="32">
        <v>-25.663716251774787</v>
      </c>
      <c r="BD30" s="32"/>
      <c r="BE30" s="32"/>
      <c r="BF30" s="45" t="s">
        <v>247</v>
      </c>
      <c r="BG30" s="3" t="s">
        <v>281</v>
      </c>
      <c r="BH30" s="3">
        <v>26</v>
      </c>
      <c r="BI30" s="3" t="s">
        <v>381</v>
      </c>
      <c r="BJ30" s="3">
        <v>4.1724149723235231E-2</v>
      </c>
      <c r="BK30" s="3">
        <v>10.994361881373234</v>
      </c>
      <c r="BM30" s="3" t="s">
        <v>381</v>
      </c>
      <c r="BN30" s="3">
        <v>0.33562332560709629</v>
      </c>
      <c r="BO30" s="3">
        <v>-25.564383279349077</v>
      </c>
      <c r="BP30" s="3"/>
      <c r="BS30"/>
      <c r="BT30" s="45" t="s">
        <v>247</v>
      </c>
      <c r="BU30" t="s">
        <v>247</v>
      </c>
      <c r="BV30">
        <v>9.7641497837877012</v>
      </c>
      <c r="BW30">
        <v>0.60632462594378822</v>
      </c>
      <c r="CH30" s="5">
        <v>26</v>
      </c>
      <c r="CI30" t="s">
        <v>247</v>
      </c>
      <c r="CJ30" s="92"/>
      <c r="CL30" s="1"/>
      <c r="CM30" s="1"/>
      <c r="CN30" s="1"/>
    </row>
    <row r="31" spans="3:97">
      <c r="C31" s="5">
        <v>27</v>
      </c>
      <c r="D31" t="s">
        <v>248</v>
      </c>
      <c r="E31" s="55">
        <v>42864</v>
      </c>
      <c r="H31" s="60">
        <v>-33.589297999999999</v>
      </c>
      <c r="I31" s="60">
        <v>151.11705000000001</v>
      </c>
      <c r="J31" s="7">
        <v>4.5561687031927478E-2</v>
      </c>
      <c r="K31" s="7">
        <v>7.7872327161648269E-2</v>
      </c>
      <c r="O31" s="7">
        <v>5.0000000000000001E-4</v>
      </c>
      <c r="P31" s="7">
        <v>0.38468008825151678</v>
      </c>
      <c r="Q31" s="6">
        <v>3.234423122482824E-2</v>
      </c>
      <c r="R31" s="7">
        <v>2.7902155887230513E-2</v>
      </c>
      <c r="S31" s="7">
        <v>0.3293849972421401</v>
      </c>
      <c r="T31"/>
      <c r="U31" s="3"/>
      <c r="V31" s="1"/>
      <c r="W31" s="1"/>
      <c r="X31" s="3"/>
      <c r="Y31" s="3">
        <v>27</v>
      </c>
      <c r="Z31" s="1" t="s">
        <v>248</v>
      </c>
      <c r="AA31" s="1" t="s">
        <v>282</v>
      </c>
      <c r="AB31" s="52">
        <v>42864</v>
      </c>
      <c r="AC31" s="9">
        <v>19.147384615384617</v>
      </c>
      <c r="AD31" s="8">
        <v>30807.934615384616</v>
      </c>
      <c r="AE31" s="8">
        <v>34685.323076923072</v>
      </c>
      <c r="AF31" s="8">
        <v>21.863461538461543</v>
      </c>
      <c r="AG31" s="9">
        <v>75.123076923076923</v>
      </c>
      <c r="AH31" s="8">
        <v>6.1038461538461535</v>
      </c>
      <c r="AI31" s="8">
        <v>7.6103846153846133</v>
      </c>
      <c r="AJ31" s="7">
        <v>0.51876923076923065</v>
      </c>
      <c r="AK31" s="7">
        <v>0.82615384615384591</v>
      </c>
      <c r="AL31" s="7">
        <v>0.75538461538461543</v>
      </c>
      <c r="AM31" s="7">
        <v>4.4488461538461532</v>
      </c>
      <c r="AN31" s="7">
        <v>1.7819230769230772</v>
      </c>
      <c r="AO31" s="7">
        <v>8.5896153846153833</v>
      </c>
      <c r="AP31" s="7">
        <v>14.890769230769234</v>
      </c>
      <c r="AQ31" s="7">
        <v>45.971923076923076</v>
      </c>
      <c r="AR31" s="7">
        <v>769.46153846153834</v>
      </c>
      <c r="AT31" s="51" t="s">
        <v>248</v>
      </c>
      <c r="AU31" s="32" t="s">
        <v>282</v>
      </c>
      <c r="AV31" s="32">
        <v>27</v>
      </c>
      <c r="AW31" s="32">
        <v>12.721</v>
      </c>
      <c r="AX31" s="32">
        <v>3.444931726543813E-2</v>
      </c>
      <c r="AY31" s="32">
        <v>8.1908969935836176</v>
      </c>
      <c r="BA31" s="32">
        <v>9.2690000000000001</v>
      </c>
      <c r="BB31" s="32">
        <v>0.35308601698731951</v>
      </c>
      <c r="BC31" s="32">
        <v>-25.837865142632108</v>
      </c>
      <c r="BD31" s="32"/>
      <c r="BE31" s="32"/>
      <c r="BF31" s="45" t="s">
        <v>248</v>
      </c>
      <c r="BG31" s="3" t="s">
        <v>281</v>
      </c>
      <c r="BH31" s="3">
        <v>27</v>
      </c>
      <c r="BI31" s="3" t="s">
        <v>381</v>
      </c>
      <c r="BJ31" s="3">
        <v>4.5820017191164311E-2</v>
      </c>
      <c r="BK31" s="3">
        <v>12.898585245059154</v>
      </c>
      <c r="BM31" s="3" t="s">
        <v>384</v>
      </c>
      <c r="BN31" s="3">
        <v>0.33813071924862448</v>
      </c>
      <c r="BO31" s="3">
        <v>-25.597622474437607</v>
      </c>
      <c r="BP31" s="3"/>
      <c r="BS31"/>
      <c r="BT31" s="45" t="s">
        <v>248</v>
      </c>
      <c r="BU31" t="s">
        <v>248</v>
      </c>
      <c r="BV31">
        <v>10.376234690666841</v>
      </c>
      <c r="BW31">
        <v>1.2725638626007729</v>
      </c>
      <c r="CH31" s="5">
        <v>27</v>
      </c>
      <c r="CI31" t="s">
        <v>248</v>
      </c>
      <c r="CJ31" s="92"/>
      <c r="CL31" s="1"/>
      <c r="CM31" s="1"/>
      <c r="CN31" s="1"/>
    </row>
    <row r="32" spans="3:97">
      <c r="C32" s="5">
        <v>28</v>
      </c>
      <c r="D32" t="s">
        <v>249</v>
      </c>
      <c r="E32" s="55">
        <v>42864</v>
      </c>
      <c r="H32" s="61">
        <v>-33.455897999999998</v>
      </c>
      <c r="I32" s="61">
        <v>151.14653000000001</v>
      </c>
      <c r="J32" s="7">
        <v>7.1304690579424516E-3</v>
      </c>
      <c r="K32" s="7">
        <v>0.13248238887849884</v>
      </c>
      <c r="O32" s="7">
        <v>5.0000000000000001E-4</v>
      </c>
      <c r="P32" s="7">
        <v>0.39433259790402653</v>
      </c>
      <c r="Q32" s="6">
        <v>2.6954513148543004E-2</v>
      </c>
      <c r="R32" s="7">
        <v>2.3637763563136696E-2</v>
      </c>
      <c r="S32" s="7">
        <v>0.358342526199669</v>
      </c>
      <c r="T32"/>
      <c r="U32" s="3"/>
      <c r="V32" s="1"/>
      <c r="W32" s="1"/>
      <c r="X32" s="3"/>
      <c r="Y32" s="3">
        <v>28</v>
      </c>
      <c r="Z32" s="1" t="s">
        <v>249</v>
      </c>
      <c r="AA32" s="1" t="s">
        <v>282</v>
      </c>
      <c r="AB32" s="52">
        <v>42864</v>
      </c>
      <c r="AC32" s="9">
        <v>18.520857142857142</v>
      </c>
      <c r="AD32" s="8">
        <v>23903.961904761898</v>
      </c>
      <c r="AE32" s="8">
        <v>27280.004761904762</v>
      </c>
      <c r="AF32" s="8">
        <v>16.797619047619055</v>
      </c>
      <c r="AG32" s="9">
        <v>95.509523809523827</v>
      </c>
      <c r="AH32" s="8">
        <v>8.1342857142857135</v>
      </c>
      <c r="AI32" s="8">
        <v>7.6052380952380947</v>
      </c>
      <c r="AJ32" s="7">
        <v>0.27885714285714286</v>
      </c>
      <c r="AK32" s="7">
        <v>2.5966666666666662</v>
      </c>
      <c r="AL32" s="7">
        <v>0.75380952380952382</v>
      </c>
      <c r="AM32" s="7">
        <v>4.4428571428571422</v>
      </c>
      <c r="AN32" s="7">
        <v>0.91285714285714281</v>
      </c>
      <c r="AO32" s="7">
        <v>6.1590476190476178</v>
      </c>
      <c r="AP32" s="7">
        <v>20.43333333333333</v>
      </c>
      <c r="AQ32" s="7">
        <v>62.848571428571418</v>
      </c>
      <c r="AR32" s="7">
        <v>767.89047619047619</v>
      </c>
      <c r="AT32" s="51" t="s">
        <v>249</v>
      </c>
      <c r="AU32" s="32" t="s">
        <v>282</v>
      </c>
      <c r="AV32" s="32">
        <v>28</v>
      </c>
      <c r="AW32" s="32">
        <v>79.078999999999994</v>
      </c>
      <c r="AX32" s="32">
        <v>3.3052514990557412E-2</v>
      </c>
      <c r="AY32" s="32">
        <v>7.2782335146408972</v>
      </c>
      <c r="BA32" s="32">
        <v>14.988</v>
      </c>
      <c r="BB32" s="32">
        <v>0.10444599783448161</v>
      </c>
      <c r="BC32" s="32">
        <v>-25.89814427937522</v>
      </c>
      <c r="BD32" s="32"/>
      <c r="BE32" s="32"/>
      <c r="BF32" s="45" t="s">
        <v>249</v>
      </c>
      <c r="BG32" s="3" t="s">
        <v>281</v>
      </c>
      <c r="BH32" s="3">
        <v>28</v>
      </c>
      <c r="BI32" s="3" t="s">
        <v>384</v>
      </c>
      <c r="BJ32" s="3">
        <v>3.1651975217195497E-2</v>
      </c>
      <c r="BK32" s="3">
        <v>7.1358019506128407</v>
      </c>
      <c r="BM32" s="3" t="s">
        <v>381</v>
      </c>
      <c r="BN32" s="3">
        <v>0.20440656473393171</v>
      </c>
      <c r="BO32" s="3">
        <v>-25.81108088357847</v>
      </c>
      <c r="BP32" s="3"/>
      <c r="BS32"/>
      <c r="BT32" s="45" t="s">
        <v>249</v>
      </c>
      <c r="BU32" t="s">
        <v>249</v>
      </c>
      <c r="BV32">
        <v>11.19931319997769</v>
      </c>
      <c r="BW32">
        <v>1.4459074137940231</v>
      </c>
      <c r="CH32" s="5">
        <v>28</v>
      </c>
      <c r="CI32" t="s">
        <v>249</v>
      </c>
      <c r="CJ32" s="92"/>
      <c r="CL32" s="1"/>
      <c r="CM32" s="1"/>
      <c r="CN32" s="1"/>
    </row>
    <row r="33" spans="1:101">
      <c r="C33" s="5">
        <v>29</v>
      </c>
      <c r="D33" t="s">
        <v>250</v>
      </c>
      <c r="E33" s="55">
        <v>42864</v>
      </c>
      <c r="H33" s="61">
        <v>-33.451583999999997</v>
      </c>
      <c r="I33" s="61">
        <v>151.14823899999999</v>
      </c>
      <c r="J33" s="7">
        <v>5.9873866771777678E-3</v>
      </c>
      <c r="K33" s="7">
        <v>0.10938532510441992</v>
      </c>
      <c r="O33" s="7">
        <v>5.0000000000000001E-4</v>
      </c>
      <c r="P33" s="7">
        <v>0.39396488325059753</v>
      </c>
      <c r="Q33" s="6">
        <v>2.2927031509121062E-2</v>
      </c>
      <c r="R33" s="7">
        <v>2.0617152333570244E-2</v>
      </c>
      <c r="S33" s="7">
        <v>0.35052858981430413</v>
      </c>
      <c r="T33"/>
      <c r="U33" s="3"/>
      <c r="V33" s="1"/>
      <c r="W33" s="1"/>
      <c r="X33" s="3"/>
      <c r="Y33" s="3">
        <v>29</v>
      </c>
      <c r="Z33" s="1" t="s">
        <v>250</v>
      </c>
      <c r="AA33" s="1" t="s">
        <v>282</v>
      </c>
      <c r="AB33" s="52">
        <v>42864</v>
      </c>
      <c r="AC33" s="9">
        <v>18.232904761904763</v>
      </c>
      <c r="AD33" s="8">
        <v>22919.885714285712</v>
      </c>
      <c r="AE33" s="8">
        <v>26321.790476190479</v>
      </c>
      <c r="AF33" s="8">
        <v>16.154761904761909</v>
      </c>
      <c r="AG33" s="9">
        <v>97.542857142857144</v>
      </c>
      <c r="AH33" s="8">
        <v>8.3438095238095205</v>
      </c>
      <c r="AI33" s="8">
        <v>7.621428571428571</v>
      </c>
      <c r="AJ33" s="7">
        <v>0.53480952380952385</v>
      </c>
      <c r="AK33" s="7">
        <v>2.7699999999999996</v>
      </c>
      <c r="AL33" s="7">
        <v>1.1057142857142859</v>
      </c>
      <c r="AM33" s="7">
        <v>5.9814285714285713</v>
      </c>
      <c r="AN33" s="7">
        <v>1.7271428571428573</v>
      </c>
      <c r="AO33" s="7">
        <v>8.4385714285714286</v>
      </c>
      <c r="AP33" s="7">
        <v>20.79095238095238</v>
      </c>
      <c r="AQ33" s="7">
        <v>63.939047619047621</v>
      </c>
      <c r="AR33" s="7">
        <v>768.07619047619062</v>
      </c>
      <c r="AT33" s="51" t="s">
        <v>250</v>
      </c>
      <c r="AU33" s="32" t="s">
        <v>282</v>
      </c>
      <c r="AV33" s="32">
        <v>29</v>
      </c>
      <c r="AW33" s="32">
        <v>27.815999999999999</v>
      </c>
      <c r="AX33" s="32">
        <v>5.2865145325593547E-2</v>
      </c>
      <c r="AY33" s="32">
        <v>4.6990032403347168</v>
      </c>
      <c r="BA33" s="32">
        <v>8.8239999999999998</v>
      </c>
      <c r="BB33" s="32">
        <v>0.25222508374028019</v>
      </c>
      <c r="BC33" s="32">
        <v>-26.004491957709092</v>
      </c>
      <c r="BD33" s="32"/>
      <c r="BE33" s="32"/>
      <c r="BF33" s="45" t="s">
        <v>250</v>
      </c>
      <c r="BG33" s="3" t="s">
        <v>281</v>
      </c>
      <c r="BH33" s="3">
        <v>29</v>
      </c>
      <c r="BI33" s="3">
        <v>1</v>
      </c>
      <c r="BJ33" s="3">
        <v>3.2570821309552085E-2</v>
      </c>
      <c r="BK33" s="3">
        <v>6.4760405248228645</v>
      </c>
      <c r="BM33" s="3">
        <v>1</v>
      </c>
      <c r="BN33" s="3">
        <v>0.39941747849645381</v>
      </c>
      <c r="BO33" s="3">
        <v>-26.35780306183592</v>
      </c>
      <c r="BP33" s="3"/>
      <c r="BS33"/>
      <c r="BT33" s="45" t="s">
        <v>250</v>
      </c>
      <c r="BU33" t="s">
        <v>250</v>
      </c>
      <c r="BV33">
        <v>11.73703220071376</v>
      </c>
      <c r="BW33">
        <v>5.858718919852679</v>
      </c>
      <c r="CH33" s="5">
        <v>29</v>
      </c>
      <c r="CI33" t="s">
        <v>250</v>
      </c>
      <c r="CJ33" s="92"/>
      <c r="CL33" s="1"/>
      <c r="CM33" s="1"/>
      <c r="CN33" s="1"/>
    </row>
    <row r="34" spans="1:101">
      <c r="C34" s="5">
        <v>30</v>
      </c>
      <c r="D34" t="s">
        <v>251</v>
      </c>
      <c r="E34" s="55">
        <v>42864</v>
      </c>
      <c r="H34" s="61">
        <v>-33.448917000000002</v>
      </c>
      <c r="I34" s="61">
        <v>151.15484599999999</v>
      </c>
      <c r="J34" s="7">
        <v>9.3378005518328731E-3</v>
      </c>
      <c r="K34" s="7">
        <v>9.2678137273237329E-2</v>
      </c>
      <c r="O34" s="7">
        <v>5.0000000000000001E-4</v>
      </c>
      <c r="P34" s="7">
        <v>0.38798952013237731</v>
      </c>
      <c r="Q34" s="6">
        <v>2.8553660270078177E-2</v>
      </c>
      <c r="R34" s="7">
        <v>2.2749348495617151E-2</v>
      </c>
      <c r="S34" s="7">
        <v>0.35526291597720167</v>
      </c>
      <c r="T34"/>
      <c r="U34" s="3"/>
      <c r="V34" s="1"/>
      <c r="W34" s="1"/>
      <c r="X34" s="3"/>
      <c r="Y34" s="3">
        <v>30</v>
      </c>
      <c r="Z34" s="1" t="s">
        <v>251</v>
      </c>
      <c r="AA34" s="1" t="s">
        <v>282</v>
      </c>
      <c r="AB34" s="52">
        <v>42864</v>
      </c>
      <c r="AC34" s="9">
        <v>18.127238095238095</v>
      </c>
      <c r="AD34" s="8">
        <v>21804.790476190476</v>
      </c>
      <c r="AE34" s="8">
        <v>25099.514285714289</v>
      </c>
      <c r="AF34" s="8">
        <v>15.33666666666667</v>
      </c>
      <c r="AG34" s="9">
        <v>100.20952380952379</v>
      </c>
      <c r="AH34" s="8">
        <v>8.6499999999999986</v>
      </c>
      <c r="AI34" s="8">
        <v>7.6152380952380936</v>
      </c>
      <c r="AJ34" s="7">
        <v>0.37371428571428572</v>
      </c>
      <c r="AK34" s="7">
        <v>2.5966666666666676</v>
      </c>
      <c r="AL34" s="7">
        <v>1.1028571428571428</v>
      </c>
      <c r="AM34" s="7">
        <v>5.9690476190476174</v>
      </c>
      <c r="AN34" s="7">
        <v>2.0452380952380955</v>
      </c>
      <c r="AO34" s="7">
        <v>9.326666666666668</v>
      </c>
      <c r="AP34" s="7">
        <v>20.843809523809526</v>
      </c>
      <c r="AQ34" s="7">
        <v>64.097142857142842</v>
      </c>
      <c r="AR34" s="7">
        <v>767.95238095238085</v>
      </c>
      <c r="AT34" s="51" t="s">
        <v>251</v>
      </c>
      <c r="AU34" s="32" t="s">
        <v>282</v>
      </c>
      <c r="AV34" s="32">
        <v>30</v>
      </c>
      <c r="AW34" s="32">
        <v>21.622</v>
      </c>
      <c r="AX34" s="32">
        <v>3.9470142046822608E-2</v>
      </c>
      <c r="AY34" s="32">
        <v>4.6532568825383755</v>
      </c>
      <c r="BA34" s="32">
        <v>8.9529999999999994</v>
      </c>
      <c r="BB34" s="32">
        <v>0.41238558803723385</v>
      </c>
      <c r="BC34" s="32">
        <v>-25.745914614942741</v>
      </c>
      <c r="BD34" s="32"/>
      <c r="BE34" s="32"/>
      <c r="BF34" s="45" t="s">
        <v>251</v>
      </c>
      <c r="BG34" s="3" t="s">
        <v>281</v>
      </c>
      <c r="BH34" s="3">
        <v>30</v>
      </c>
      <c r="BI34" s="3">
        <v>1</v>
      </c>
      <c r="BJ34" s="3">
        <v>6.6610866578501446E-2</v>
      </c>
      <c r="BK34" s="3">
        <v>8.3643407572453192</v>
      </c>
      <c r="BM34" s="3">
        <v>1</v>
      </c>
      <c r="BN34" s="3">
        <v>0.70660766402666386</v>
      </c>
      <c r="BO34" s="3">
        <v>-26.754255259949641</v>
      </c>
      <c r="BP34" s="3"/>
      <c r="BS34"/>
      <c r="BT34" s="45" t="s">
        <v>251</v>
      </c>
      <c r="BU34" s="70" t="s">
        <v>251</v>
      </c>
      <c r="BV34" s="70">
        <v>12.234451654106193</v>
      </c>
      <c r="BW34" s="70">
        <v>4.4169687858639506</v>
      </c>
      <c r="BY34" s="70" t="s">
        <v>251</v>
      </c>
      <c r="BZ34" s="70">
        <v>12.077565276501279</v>
      </c>
      <c r="CA34" s="70">
        <v>4.6376586813656751</v>
      </c>
      <c r="CB34" s="70"/>
      <c r="CH34" s="5">
        <v>30</v>
      </c>
      <c r="CI34" t="s">
        <v>251</v>
      </c>
      <c r="CJ34" s="92"/>
      <c r="CL34" s="1"/>
      <c r="CM34" s="1"/>
      <c r="CN34" s="1"/>
    </row>
    <row r="35" spans="1:101">
      <c r="C35" s="5">
        <v>31</v>
      </c>
      <c r="D35" t="s">
        <v>252</v>
      </c>
      <c r="E35" s="55">
        <v>42864</v>
      </c>
      <c r="F35" s="2" t="s">
        <v>426</v>
      </c>
      <c r="G35" s="1" t="s">
        <v>429</v>
      </c>
      <c r="H35" s="60">
        <v>-33.466633000000002</v>
      </c>
      <c r="I35" s="60">
        <v>151.163116</v>
      </c>
      <c r="J35" s="7">
        <v>6.4209696491919583E-3</v>
      </c>
      <c r="K35" s="7">
        <v>0.1787076865532074</v>
      </c>
      <c r="O35" s="7">
        <v>5.0000000000000001E-4</v>
      </c>
      <c r="P35" s="7">
        <v>0.40251424894282034</v>
      </c>
      <c r="Q35" s="6">
        <v>3.4535655058043117E-2</v>
      </c>
      <c r="R35" s="7">
        <v>2.849443259891021E-2</v>
      </c>
      <c r="S35" s="7">
        <v>0.3780612244897959</v>
      </c>
      <c r="T35"/>
      <c r="U35" s="3"/>
      <c r="V35" s="1"/>
      <c r="W35" s="1"/>
      <c r="X35" s="3"/>
      <c r="Y35" s="3">
        <v>31</v>
      </c>
      <c r="Z35" s="1" t="s">
        <v>252</v>
      </c>
      <c r="AA35" s="1" t="s">
        <v>281</v>
      </c>
      <c r="AB35" s="52">
        <v>42864</v>
      </c>
      <c r="AC35" s="9">
        <v>19.258416666666665</v>
      </c>
      <c r="AD35" s="8">
        <v>29122.083333333339</v>
      </c>
      <c r="AE35" s="8">
        <v>32708.945833333328</v>
      </c>
      <c r="AF35" s="8">
        <v>20.496249999999993</v>
      </c>
      <c r="AG35" s="9">
        <v>84.425000000000011</v>
      </c>
      <c r="AH35" s="8">
        <v>6.9479166666666652</v>
      </c>
      <c r="AI35" s="8">
        <v>7.6208333333333362</v>
      </c>
      <c r="AJ35" s="7">
        <v>0.49241666666666667</v>
      </c>
      <c r="AK35" s="7">
        <v>6.7870833333333351</v>
      </c>
      <c r="AL35" s="7">
        <v>0.19333333333333338</v>
      </c>
      <c r="AM35" s="7">
        <v>1.9875</v>
      </c>
      <c r="AN35" s="7">
        <v>-0.18999999999999997</v>
      </c>
      <c r="AO35" s="7">
        <v>3.0670833333333327</v>
      </c>
      <c r="AP35" s="7">
        <v>17.198333333333334</v>
      </c>
      <c r="AQ35" s="7">
        <v>52.997500000000002</v>
      </c>
      <c r="AR35" s="7">
        <v>768.08750000000009</v>
      </c>
      <c r="AT35" s="51" t="s">
        <v>252</v>
      </c>
      <c r="AU35" s="32" t="s">
        <v>281</v>
      </c>
      <c r="AV35" s="32">
        <v>31</v>
      </c>
      <c r="AW35" s="32">
        <v>160.45699999999999</v>
      </c>
      <c r="AX35" s="32">
        <v>3.5313314274761226E-2</v>
      </c>
      <c r="AY35" s="32">
        <v>6.1447365637134483</v>
      </c>
      <c r="BA35" s="32">
        <v>22.466999999999999</v>
      </c>
      <c r="BB35" s="32">
        <v>0.10020678160954935</v>
      </c>
      <c r="BC35" s="32">
        <v>-25.220015288744353</v>
      </c>
      <c r="BD35" s="32"/>
      <c r="BE35" s="32"/>
      <c r="BF35" s="45" t="s">
        <v>252</v>
      </c>
      <c r="BG35" s="3" t="s">
        <v>281</v>
      </c>
      <c r="BH35" s="3">
        <v>31</v>
      </c>
      <c r="BI35" s="3" t="s">
        <v>384</v>
      </c>
      <c r="BJ35" s="3">
        <v>2.566857993324239E-2</v>
      </c>
      <c r="BK35" s="3">
        <v>8.3058019204336482</v>
      </c>
      <c r="BM35" s="3" t="s">
        <v>384</v>
      </c>
      <c r="BN35" s="3">
        <v>0.37318690860307063</v>
      </c>
      <c r="BO35" s="3">
        <v>-25.636356106451199</v>
      </c>
      <c r="BP35" s="3"/>
      <c r="BQ35" s="2" t="s">
        <v>426</v>
      </c>
      <c r="BR35" s="1" t="s">
        <v>429</v>
      </c>
      <c r="BS35"/>
      <c r="BT35" s="45" t="s">
        <v>252</v>
      </c>
      <c r="BU35" t="s">
        <v>474</v>
      </c>
      <c r="BV35">
        <v>9.6446718730456293</v>
      </c>
      <c r="BW35">
        <v>-0.79938265334378311</v>
      </c>
      <c r="CH35" s="5">
        <v>31</v>
      </c>
      <c r="CI35" t="s">
        <v>252</v>
      </c>
      <c r="CJ35" s="92"/>
      <c r="CL35" s="1"/>
      <c r="CM35" s="1"/>
      <c r="CN35" s="1"/>
    </row>
    <row r="36" spans="1:101">
      <c r="C36" s="5">
        <v>32</v>
      </c>
      <c r="D36" t="s">
        <v>253</v>
      </c>
      <c r="E36" s="55">
        <v>42864</v>
      </c>
      <c r="H36" s="61">
        <v>-33.465183000000003</v>
      </c>
      <c r="I36" s="61">
        <v>151.117065</v>
      </c>
      <c r="J36" s="7">
        <v>4.6078044934962552E-3</v>
      </c>
      <c r="K36" s="7">
        <v>0.25644598217068759</v>
      </c>
      <c r="O36" s="7">
        <v>5.0000000000000001E-4</v>
      </c>
      <c r="P36" s="7">
        <v>0.52992737635594778</v>
      </c>
      <c r="Q36" s="6">
        <v>3.8800047382136937E-2</v>
      </c>
      <c r="R36" s="7">
        <v>3.2699597251836056E-2</v>
      </c>
      <c r="S36" s="7">
        <v>0.52156186799043935</v>
      </c>
      <c r="T36"/>
      <c r="U36" s="3"/>
      <c r="V36" s="1"/>
      <c r="W36" s="1"/>
      <c r="X36" s="3"/>
      <c r="Y36" s="3">
        <v>32</v>
      </c>
      <c r="Z36" s="1" t="s">
        <v>253</v>
      </c>
      <c r="AA36" s="1" t="s">
        <v>281</v>
      </c>
      <c r="AB36" s="52">
        <v>42864</v>
      </c>
      <c r="AC36" s="9">
        <v>19.594551724137929</v>
      </c>
      <c r="AD36" s="8">
        <v>22318.668965517238</v>
      </c>
      <c r="AE36" s="8">
        <v>24888.296551724135</v>
      </c>
      <c r="AF36" s="8">
        <v>15.189655172413794</v>
      </c>
      <c r="AG36" s="9">
        <v>80.10689655172412</v>
      </c>
      <c r="AH36" s="8">
        <v>6.7431034482758605</v>
      </c>
      <c r="AI36" s="8">
        <v>7.4624137931034475</v>
      </c>
      <c r="AJ36" s="7">
        <v>0.45344827586206893</v>
      </c>
      <c r="AK36" s="7">
        <v>7.2537931034482757</v>
      </c>
      <c r="AL36" s="7">
        <v>0.33517241379310353</v>
      </c>
      <c r="AM36" s="7">
        <v>2.608275862068965</v>
      </c>
      <c r="AN36" s="7">
        <v>0.15827586206896554</v>
      </c>
      <c r="AO36" s="7">
        <v>4.0451724137931029</v>
      </c>
      <c r="AP36" s="7">
        <v>23.067586206896554</v>
      </c>
      <c r="AQ36" s="7">
        <v>70.871034482758631</v>
      </c>
      <c r="AR36" s="7">
        <v>767.88965517241365</v>
      </c>
      <c r="AT36" s="51" t="s">
        <v>253</v>
      </c>
      <c r="AU36" s="32" t="s">
        <v>281</v>
      </c>
      <c r="AV36" s="32">
        <v>32</v>
      </c>
      <c r="AW36" s="32">
        <v>27.571000000000002</v>
      </c>
      <c r="AX36" s="32">
        <v>4.7894655038091101E-2</v>
      </c>
      <c r="AY36" s="32">
        <v>4.8256378211544328</v>
      </c>
      <c r="BA36" s="32">
        <v>9.8719999999999999</v>
      </c>
      <c r="BB36" s="32">
        <v>0.17954321483541494</v>
      </c>
      <c r="BC36" s="32">
        <v>-24.849028069292498</v>
      </c>
      <c r="BD36" s="32"/>
      <c r="BE36" s="32"/>
      <c r="BF36" s="45" t="s">
        <v>253</v>
      </c>
      <c r="BG36" s="3" t="s">
        <v>281</v>
      </c>
      <c r="BH36" s="3">
        <v>32</v>
      </c>
      <c r="BI36" s="3">
        <v>1</v>
      </c>
      <c r="BJ36" s="3">
        <v>6.8710135052470839E-2</v>
      </c>
      <c r="BK36" s="3">
        <v>7.4106269276278169</v>
      </c>
      <c r="BM36" s="3" t="s">
        <v>383</v>
      </c>
      <c r="BN36" s="3">
        <v>4.657069146930351E-2</v>
      </c>
      <c r="BO36" s="3">
        <v>-26.46900409848195</v>
      </c>
      <c r="BP36" s="3"/>
      <c r="BS36"/>
      <c r="BT36" s="45" t="s">
        <v>253</v>
      </c>
      <c r="BU36" t="s">
        <v>449</v>
      </c>
      <c r="BV36">
        <v>9.9295068729681191</v>
      </c>
      <c r="BW36">
        <v>0.72086211199562378</v>
      </c>
      <c r="CH36" s="5">
        <v>32</v>
      </c>
      <c r="CI36" t="s">
        <v>253</v>
      </c>
      <c r="CJ36" s="92"/>
      <c r="CL36" s="1"/>
      <c r="CM36" s="1"/>
      <c r="CN36" s="1"/>
    </row>
    <row r="37" spans="1:101">
      <c r="C37" s="5">
        <v>33</v>
      </c>
      <c r="D37" t="s">
        <v>254</v>
      </c>
      <c r="E37" s="55">
        <v>42864</v>
      </c>
      <c r="F37" s="2" t="s">
        <v>427</v>
      </c>
      <c r="G37" s="1" t="s">
        <v>428</v>
      </c>
      <c r="H37" s="61">
        <v>-33.448151000000003</v>
      </c>
      <c r="I37" s="61">
        <v>151.07476800000001</v>
      </c>
      <c r="J37" s="7">
        <v>4.9231375640520301E-3</v>
      </c>
      <c r="K37" s="7">
        <v>0.30304532136400475</v>
      </c>
      <c r="O37" s="7">
        <v>5.0000000000000001E-4</v>
      </c>
      <c r="P37" s="7">
        <v>0.59197922412208126</v>
      </c>
      <c r="Q37" s="6">
        <v>3.9866145463160391E-2</v>
      </c>
      <c r="R37" s="7">
        <v>3.2640369580668092E-2</v>
      </c>
      <c r="S37" s="7">
        <v>0.59087608016179449</v>
      </c>
      <c r="T37"/>
      <c r="U37" s="3"/>
      <c r="V37" s="1"/>
      <c r="W37" s="1"/>
      <c r="X37" s="3"/>
      <c r="Y37" s="3">
        <v>33</v>
      </c>
      <c r="Z37" s="1" t="s">
        <v>254</v>
      </c>
      <c r="AA37" s="1" t="s">
        <v>281</v>
      </c>
      <c r="AB37" s="52">
        <v>42864</v>
      </c>
      <c r="AC37" s="9">
        <v>19.793590909090906</v>
      </c>
      <c r="AD37" s="8">
        <v>16993.222727272721</v>
      </c>
      <c r="AE37" s="8">
        <v>18870.118181818179</v>
      </c>
      <c r="AF37" s="8">
        <v>11.233181818181817</v>
      </c>
      <c r="AG37" s="9">
        <v>78.709090909090904</v>
      </c>
      <c r="AH37" s="8">
        <v>6.7272727272727275</v>
      </c>
      <c r="AI37" s="8">
        <v>7.4700000000000015</v>
      </c>
      <c r="AJ37" s="7">
        <v>0.47304545454545455</v>
      </c>
      <c r="AK37" s="7">
        <v>9.3013636363636341</v>
      </c>
      <c r="AL37" s="7">
        <v>0.34954545454545455</v>
      </c>
      <c r="AM37" s="7">
        <v>2.6695454545454544</v>
      </c>
      <c r="AN37" s="7">
        <v>0.21499999999999997</v>
      </c>
      <c r="AO37" s="7">
        <v>4.2027272727272722</v>
      </c>
      <c r="AP37" s="7">
        <v>26.78590909090909</v>
      </c>
      <c r="AQ37" s="7">
        <v>82.192727272727268</v>
      </c>
      <c r="AR37" s="7">
        <v>767.94545454545448</v>
      </c>
      <c r="AT37" s="51" t="s">
        <v>254</v>
      </c>
      <c r="AU37" s="32" t="s">
        <v>281</v>
      </c>
      <c r="AV37" s="32">
        <v>33</v>
      </c>
      <c r="AW37" s="32">
        <v>19.119</v>
      </c>
      <c r="AX37" s="32">
        <v>3.5848397395163538E-2</v>
      </c>
      <c r="AY37" s="32">
        <v>5.0810825536931095</v>
      </c>
      <c r="BA37" s="32">
        <v>10.193</v>
      </c>
      <c r="BB37" s="32">
        <v>0.29239778784726489</v>
      </c>
      <c r="BC37" s="32">
        <v>-24.605147011204821</v>
      </c>
      <c r="BD37" s="32"/>
      <c r="BE37" s="32"/>
      <c r="BF37" s="45" t="s">
        <v>254</v>
      </c>
      <c r="BG37" s="3" t="s">
        <v>281</v>
      </c>
      <c r="BH37" s="3">
        <v>33</v>
      </c>
      <c r="BI37" s="3">
        <v>1</v>
      </c>
      <c r="BJ37" s="3">
        <v>8.7302459048672523E-2</v>
      </c>
      <c r="BK37" s="3">
        <v>6.488191071008325</v>
      </c>
      <c r="BM37" s="3" t="s">
        <v>383</v>
      </c>
      <c r="BN37" s="3">
        <v>0.16501227240905597</v>
      </c>
      <c r="BO37" s="3">
        <v>-26.418405467418534</v>
      </c>
      <c r="BP37" s="3"/>
      <c r="BQ37" s="2" t="s">
        <v>427</v>
      </c>
      <c r="BR37" s="1" t="s">
        <v>428</v>
      </c>
      <c r="BS37"/>
      <c r="BT37" s="45" t="s">
        <v>254</v>
      </c>
      <c r="BU37" t="s">
        <v>475</v>
      </c>
      <c r="BV37">
        <v>10.089810385569997</v>
      </c>
      <c r="BW37">
        <v>0.40570045372789743</v>
      </c>
      <c r="CH37" s="5">
        <v>33</v>
      </c>
      <c r="CI37" t="s">
        <v>254</v>
      </c>
      <c r="CJ37" s="93"/>
      <c r="CL37" s="1"/>
      <c r="CM37" s="1"/>
      <c r="CN37" s="1"/>
    </row>
    <row r="38" spans="1:101">
      <c r="C38" s="5">
        <v>34</v>
      </c>
      <c r="D38" t="s">
        <v>255</v>
      </c>
      <c r="E38" s="55">
        <v>42864</v>
      </c>
      <c r="H38" s="61">
        <v>-33.402084000000002</v>
      </c>
      <c r="I38" s="61">
        <v>151.02250699999999</v>
      </c>
      <c r="J38" s="7">
        <v>5.8691367757193521E-3</v>
      </c>
      <c r="K38" s="7">
        <v>0.35129667726450969</v>
      </c>
      <c r="O38" s="7">
        <v>5.9666311679091233E-3</v>
      </c>
      <c r="P38" s="7">
        <v>0.77266501195072634</v>
      </c>
      <c r="Q38" s="6">
        <v>6.2017294479981042E-2</v>
      </c>
      <c r="R38" s="7">
        <v>3.4357972044539213E-2</v>
      </c>
      <c r="S38" s="7">
        <v>0.73285990071704354</v>
      </c>
      <c r="T38"/>
      <c r="U38" s="3"/>
      <c r="V38" s="1"/>
      <c r="W38" s="1"/>
      <c r="X38" s="3"/>
      <c r="Y38" s="3">
        <v>34</v>
      </c>
      <c r="Z38" s="1" t="s">
        <v>255</v>
      </c>
      <c r="AA38" s="1" t="s">
        <v>281</v>
      </c>
      <c r="AB38" s="52">
        <v>42864</v>
      </c>
      <c r="AC38" s="9">
        <v>19.463428571428572</v>
      </c>
      <c r="AD38" s="8">
        <v>4778.0964285714272</v>
      </c>
      <c r="AE38" s="8">
        <v>5343.1321428571418</v>
      </c>
      <c r="AF38" s="8">
        <v>2.8914285714285719</v>
      </c>
      <c r="AG38" s="9">
        <v>73.799999999999969</v>
      </c>
      <c r="AH38" s="8">
        <v>6.6699999999999964</v>
      </c>
      <c r="AI38" s="8">
        <v>7.1200000000000028</v>
      </c>
      <c r="AJ38" s="7">
        <v>1.5240714285714285</v>
      </c>
      <c r="AK38" s="7">
        <v>25.486428571428569</v>
      </c>
      <c r="AL38" s="7">
        <v>0.56928571428571428</v>
      </c>
      <c r="AM38" s="7">
        <v>3.6371428571428575</v>
      </c>
      <c r="AN38" s="7">
        <v>0.59607142857142847</v>
      </c>
      <c r="AO38" s="7">
        <v>5.2689285714285701</v>
      </c>
      <c r="AP38" s="7">
        <v>29.305714285714288</v>
      </c>
      <c r="AQ38" s="7">
        <v>89.86571428571429</v>
      </c>
      <c r="AR38" s="7">
        <v>767.83571428571452</v>
      </c>
      <c r="AT38" s="51" t="s">
        <v>255</v>
      </c>
      <c r="AU38" s="32" t="s">
        <v>281</v>
      </c>
      <c r="AV38" s="32">
        <v>34</v>
      </c>
      <c r="AW38" s="32">
        <v>182.61</v>
      </c>
      <c r="AX38" s="32">
        <v>1.9069983326982842E-2</v>
      </c>
      <c r="AY38" s="32" t="s">
        <v>370</v>
      </c>
      <c r="BA38" s="32">
        <v>17.259</v>
      </c>
      <c r="BB38" s="32">
        <v>0.10570702565848555</v>
      </c>
      <c r="BC38" s="32">
        <v>-24.656626470472457</v>
      </c>
      <c r="BD38" s="32"/>
      <c r="BE38" s="32"/>
      <c r="BF38" s="45" t="s">
        <v>255</v>
      </c>
      <c r="BG38" s="3" t="s">
        <v>281</v>
      </c>
      <c r="BH38" s="3">
        <v>34</v>
      </c>
      <c r="BI38" s="3" t="s">
        <v>384</v>
      </c>
      <c r="BJ38" s="3">
        <v>3.1188867883107915E-2</v>
      </c>
      <c r="BK38" s="3">
        <v>7.4381129457824473</v>
      </c>
      <c r="BM38" s="3" t="s">
        <v>384</v>
      </c>
      <c r="BN38" s="3">
        <v>0.38747406657450428</v>
      </c>
      <c r="BO38" s="3">
        <v>-27.573747741531772</v>
      </c>
      <c r="BP38" s="3"/>
      <c r="BS38"/>
      <c r="BT38" s="45" t="s">
        <v>255</v>
      </c>
      <c r="BU38" t="s">
        <v>446</v>
      </c>
      <c r="BV38">
        <v>9.9318177084177783</v>
      </c>
      <c r="BW38">
        <v>1.9776072441870518</v>
      </c>
      <c r="CH38" s="5">
        <v>34</v>
      </c>
      <c r="CI38" t="s">
        <v>255</v>
      </c>
      <c r="CJ38" s="93"/>
      <c r="CL38" s="1"/>
      <c r="CM38" s="1"/>
      <c r="CN38" s="1"/>
    </row>
    <row r="39" spans="1:101">
      <c r="C39" s="5">
        <v>35</v>
      </c>
      <c r="D39" t="s">
        <v>430</v>
      </c>
      <c r="E39" s="55">
        <v>42864</v>
      </c>
      <c r="F39" s="2" t="s">
        <v>422</v>
      </c>
      <c r="G39" s="1" t="s">
        <v>423</v>
      </c>
      <c r="H39" s="61">
        <v>-33.377749999999999</v>
      </c>
      <c r="I39" s="61">
        <v>150.984467</v>
      </c>
      <c r="J39" s="7">
        <v>4.1348048876625925E-3</v>
      </c>
      <c r="K39" s="7">
        <v>0.33801820335390564</v>
      </c>
      <c r="O39" s="7">
        <v>7.5139036800378652E-3</v>
      </c>
      <c r="P39" s="7">
        <v>0.7411334804191948</v>
      </c>
      <c r="Q39" s="6">
        <v>7.510660980810234E-2</v>
      </c>
      <c r="R39" s="7">
        <v>3.6667851220090024E-2</v>
      </c>
      <c r="S39" s="7">
        <v>0.70817705460562608</v>
      </c>
      <c r="T39"/>
      <c r="U39" s="3"/>
      <c r="V39" s="1"/>
      <c r="W39" s="1"/>
      <c r="X39" s="3"/>
      <c r="Y39" s="3">
        <v>35</v>
      </c>
      <c r="Z39" s="1" t="s">
        <v>431</v>
      </c>
      <c r="AA39" s="1" t="s">
        <v>281</v>
      </c>
      <c r="AB39" s="52">
        <v>42864</v>
      </c>
      <c r="AC39" s="9">
        <v>19.272576923076919</v>
      </c>
      <c r="AD39" s="8">
        <v>1065.3615384615387</v>
      </c>
      <c r="AE39" s="8">
        <v>1196.2230769230769</v>
      </c>
      <c r="AF39" s="8">
        <v>0.59999999999999976</v>
      </c>
      <c r="AG39" s="9">
        <v>83.80384615384618</v>
      </c>
      <c r="AH39" s="8">
        <v>7.7176923076923076</v>
      </c>
      <c r="AI39" s="8">
        <v>7.8980769230769239</v>
      </c>
      <c r="AJ39" s="7">
        <v>0.36903846153846143</v>
      </c>
      <c r="AK39" s="7">
        <v>27.003461538461529</v>
      </c>
      <c r="AL39" s="7">
        <v>0.62923076923076926</v>
      </c>
      <c r="AM39" s="7">
        <v>3.8984615384615386</v>
      </c>
      <c r="AN39" s="7">
        <v>1.0076923076923079</v>
      </c>
      <c r="AO39" s="7">
        <v>6.4223076923076921</v>
      </c>
      <c r="AP39" s="7">
        <v>28.501538461538455</v>
      </c>
      <c r="AQ39" s="7">
        <v>87.42</v>
      </c>
      <c r="AR39" s="7">
        <v>768.03846153846143</v>
      </c>
      <c r="AT39" s="51" t="s">
        <v>432</v>
      </c>
      <c r="AU39" s="32" t="s">
        <v>281</v>
      </c>
      <c r="AV39" s="32">
        <v>35</v>
      </c>
      <c r="AW39" s="32">
        <v>176.29300000000001</v>
      </c>
      <c r="AX39" s="32">
        <v>1.6205555453826542E-2</v>
      </c>
      <c r="AY39" s="32" t="s">
        <v>370</v>
      </c>
      <c r="BA39" s="32">
        <v>91.233999999999995</v>
      </c>
      <c r="BB39" s="32">
        <v>0.10712289470565017</v>
      </c>
      <c r="BC39" s="32">
        <v>-25.001488043769889</v>
      </c>
      <c r="BD39" s="32"/>
      <c r="BE39" s="32"/>
      <c r="BF39" s="45" t="s">
        <v>433</v>
      </c>
      <c r="BG39" s="3" t="s">
        <v>281</v>
      </c>
      <c r="BH39" s="3">
        <v>35</v>
      </c>
      <c r="BI39" s="3">
        <v>1</v>
      </c>
      <c r="BJ39" s="3">
        <v>8.5157623299290344E-2</v>
      </c>
      <c r="BK39" s="3">
        <v>11.853606486091037</v>
      </c>
      <c r="BM39" s="3">
        <v>1</v>
      </c>
      <c r="BN39" s="3">
        <v>0.84798117713267418</v>
      </c>
      <c r="BO39" s="3">
        <v>-27.593082966147268</v>
      </c>
      <c r="BP39" s="3"/>
      <c r="BQ39" s="2" t="s">
        <v>422</v>
      </c>
      <c r="BR39" s="1" t="s">
        <v>423</v>
      </c>
      <c r="BS39"/>
      <c r="BT39" s="45" t="s">
        <v>433</v>
      </c>
      <c r="BU39" s="70" t="s">
        <v>476</v>
      </c>
      <c r="BV39" s="70">
        <v>10.663106051710836</v>
      </c>
      <c r="BW39" s="70">
        <v>1.7421972724376289</v>
      </c>
      <c r="BY39" s="70" t="s">
        <v>447</v>
      </c>
      <c r="BZ39" s="70">
        <v>10.571684226765798</v>
      </c>
      <c r="CA39" s="70">
        <v>1.7404216178293908</v>
      </c>
      <c r="CB39" s="70"/>
      <c r="CH39" s="5">
        <v>35</v>
      </c>
      <c r="CI39" t="s">
        <v>430</v>
      </c>
      <c r="CJ39" s="92"/>
      <c r="CL39" s="1"/>
      <c r="CM39" s="1"/>
      <c r="CN39" s="1"/>
      <c r="CO39" s="96"/>
      <c r="CP39" s="97"/>
      <c r="CQ39" s="97"/>
      <c r="CR39" s="97"/>
      <c r="CS39" s="97"/>
      <c r="CT39" s="96"/>
      <c r="CU39" s="97"/>
      <c r="CV39" s="96"/>
    </row>
    <row r="40" spans="1:101">
      <c r="C40" s="5">
        <v>36</v>
      </c>
      <c r="D40" t="s">
        <v>256</v>
      </c>
      <c r="E40" s="55">
        <v>42864</v>
      </c>
      <c r="H40" s="61">
        <v>-33.396217</v>
      </c>
      <c r="I40" s="61">
        <v>150.97875999999999</v>
      </c>
      <c r="J40" s="7">
        <v>4.8837209302325579E-3</v>
      </c>
      <c r="K40" s="7">
        <v>0.33125428589240069</v>
      </c>
      <c r="O40" s="7">
        <v>7.632232871849485E-3</v>
      </c>
      <c r="P40" s="7">
        <v>0.69452564809707673</v>
      </c>
      <c r="Q40" s="6">
        <v>6.610400379057095E-2</v>
      </c>
      <c r="R40" s="7">
        <v>3.9925373134328361E-2</v>
      </c>
      <c r="S40" s="7">
        <v>0.68160967089538516</v>
      </c>
      <c r="T40"/>
      <c r="U40" s="3"/>
      <c r="V40" s="1"/>
      <c r="W40" s="1"/>
      <c r="X40" s="3"/>
      <c r="Y40" s="3">
        <v>36</v>
      </c>
      <c r="Z40" s="1" t="s">
        <v>256</v>
      </c>
      <c r="AA40" s="1" t="s">
        <v>281</v>
      </c>
      <c r="AB40" s="52">
        <v>42864</v>
      </c>
      <c r="AC40" s="9">
        <v>19.357999999999997</v>
      </c>
      <c r="AD40" s="8">
        <v>404.57083333333321</v>
      </c>
      <c r="AE40" s="8">
        <v>453.45416666666665</v>
      </c>
      <c r="AF40" s="8">
        <v>0.21708333333333332</v>
      </c>
      <c r="AG40" s="9">
        <v>83.25833333333334</v>
      </c>
      <c r="AH40" s="8">
        <v>7.6604166666666655</v>
      </c>
      <c r="AI40" s="8">
        <v>8.1608333333333345</v>
      </c>
      <c r="AJ40" s="7">
        <v>0.22658333333333333</v>
      </c>
      <c r="AK40" s="7">
        <v>15.888333333333334</v>
      </c>
      <c r="AL40" s="7">
        <v>0.61875000000000002</v>
      </c>
      <c r="AM40" s="7">
        <v>3.85</v>
      </c>
      <c r="AN40" s="7">
        <v>1.1170833333333332</v>
      </c>
      <c r="AO40" s="7">
        <v>6.7279166666666681</v>
      </c>
      <c r="AP40" s="7">
        <v>29.299999999999997</v>
      </c>
      <c r="AQ40" s="7">
        <v>89.851250000000007</v>
      </c>
      <c r="AR40" s="7">
        <v>768.08333333333348</v>
      </c>
      <c r="AT40" s="51" t="s">
        <v>256</v>
      </c>
      <c r="AU40" s="32" t="s">
        <v>281</v>
      </c>
      <c r="AV40" s="32">
        <v>36</v>
      </c>
      <c r="AW40" s="32">
        <v>72.376999999999995</v>
      </c>
      <c r="AX40" s="32">
        <v>5.4765097138255024E-2</v>
      </c>
      <c r="AY40" s="32">
        <v>6.9428327974862203</v>
      </c>
      <c r="BA40" s="32">
        <v>11.686</v>
      </c>
      <c r="BB40" s="32">
        <v>0.10006686143767177</v>
      </c>
      <c r="BC40" s="32">
        <v>-24.372999088675563</v>
      </c>
      <c r="BD40" s="32"/>
      <c r="BE40" s="32"/>
      <c r="BF40" s="45" t="s">
        <v>256</v>
      </c>
      <c r="BG40" s="3" t="s">
        <v>281</v>
      </c>
      <c r="BH40" s="3">
        <v>36</v>
      </c>
      <c r="BI40" s="3" t="s">
        <v>383</v>
      </c>
      <c r="BJ40" s="3">
        <v>5.5256909731710005E-2</v>
      </c>
      <c r="BK40" s="3">
        <v>14.35636441219259</v>
      </c>
      <c r="BM40" s="3" t="s">
        <v>382</v>
      </c>
      <c r="BN40" s="3">
        <v>0.14856950761968565</v>
      </c>
      <c r="BO40" s="3">
        <v>-27.215975021939883</v>
      </c>
      <c r="BP40" s="3"/>
      <c r="BS40"/>
      <c r="BT40" s="45" t="s">
        <v>256</v>
      </c>
      <c r="BU40" t="s">
        <v>448</v>
      </c>
      <c r="BV40">
        <v>10.692432284642228</v>
      </c>
      <c r="BW40">
        <v>1.9153710240131794</v>
      </c>
      <c r="CH40" s="5">
        <v>36</v>
      </c>
      <c r="CI40" t="s">
        <v>256</v>
      </c>
      <c r="CJ40" s="92"/>
      <c r="CL40" s="1"/>
      <c r="CM40" s="1"/>
      <c r="CN40" s="1"/>
      <c r="CO40" s="96"/>
      <c r="CP40" s="97"/>
      <c r="CQ40" s="97"/>
      <c r="CR40" s="97"/>
      <c r="CS40" s="97"/>
      <c r="CT40" s="96"/>
      <c r="CU40" s="97"/>
      <c r="CV40" s="96"/>
    </row>
    <row r="41" spans="1:101">
      <c r="C41" s="5">
        <v>37</v>
      </c>
      <c r="D41" t="s">
        <v>257</v>
      </c>
      <c r="E41" s="55">
        <v>42873</v>
      </c>
      <c r="H41" s="60">
        <v>-33.368716999999997</v>
      </c>
      <c r="I41" s="60">
        <v>150.97436500000001</v>
      </c>
      <c r="J41" s="7">
        <v>1.6275128104059913E-2</v>
      </c>
      <c r="K41" s="7">
        <v>0.19226669160276791</v>
      </c>
      <c r="O41" s="7">
        <v>7.7505620636611049E-3</v>
      </c>
      <c r="P41" s="7">
        <v>0.45739566096708956</v>
      </c>
      <c r="Q41" s="6">
        <v>5.5324567638000477E-2</v>
      </c>
      <c r="R41" s="7">
        <v>3.708244491826581E-2</v>
      </c>
      <c r="S41" s="7">
        <v>0.43395385181099466</v>
      </c>
      <c r="T41"/>
      <c r="U41" s="3"/>
      <c r="V41" s="1"/>
      <c r="W41" s="1"/>
      <c r="X41" s="3"/>
      <c r="Y41" s="3">
        <v>37</v>
      </c>
      <c r="Z41" s="1" t="s">
        <v>257</v>
      </c>
      <c r="AA41" s="1" t="s">
        <v>282</v>
      </c>
      <c r="AB41" s="52">
        <v>42873</v>
      </c>
      <c r="AC41" s="9">
        <v>17.411947368421053</v>
      </c>
      <c r="AD41" s="8">
        <v>822.83684210526314</v>
      </c>
      <c r="AE41" s="8">
        <v>962.3105263157895</v>
      </c>
      <c r="AF41" s="8">
        <v>0.48000000000000026</v>
      </c>
      <c r="AG41" s="9">
        <v>98.826315789473682</v>
      </c>
      <c r="AH41" s="8">
        <v>9.4410526315789465</v>
      </c>
      <c r="AI41" s="8">
        <v>7.6615789473684188</v>
      </c>
      <c r="AJ41" s="7">
        <v>0.17678947368421052</v>
      </c>
      <c r="AK41" s="7">
        <v>12.582631578947368</v>
      </c>
      <c r="AL41" s="7">
        <v>2.3089473684210526</v>
      </c>
      <c r="AM41" s="7">
        <v>10.474210526315789</v>
      </c>
      <c r="AN41" s="7">
        <v>6.6642105263157898</v>
      </c>
      <c r="AO41" s="7">
        <v>24.827368421052629</v>
      </c>
      <c r="AP41" s="7">
        <v>29.95105263157895</v>
      </c>
      <c r="AQ41" s="7">
        <v>92.234210526315792</v>
      </c>
      <c r="AR41" s="7">
        <v>769.7736842105262</v>
      </c>
      <c r="AT41" s="51" t="s">
        <v>257</v>
      </c>
      <c r="AU41" s="32" t="s">
        <v>282</v>
      </c>
      <c r="AV41" s="32">
        <v>37</v>
      </c>
      <c r="AW41" s="32">
        <v>168.77600000000001</v>
      </c>
      <c r="AX41" s="32">
        <v>1.1080389087884531E-2</v>
      </c>
      <c r="AY41" s="32" t="s">
        <v>370</v>
      </c>
      <c r="BA41" s="32">
        <v>35.109000000000002</v>
      </c>
      <c r="BB41" s="32">
        <v>6.4460029107543365E-2</v>
      </c>
      <c r="BC41" s="32">
        <v>-25.959349523888747</v>
      </c>
      <c r="BD41" s="32"/>
      <c r="BE41" s="32"/>
      <c r="BF41" s="45" t="s">
        <v>257</v>
      </c>
      <c r="BG41" s="3" t="s">
        <v>282</v>
      </c>
      <c r="BH41" s="3">
        <v>37</v>
      </c>
      <c r="BI41" s="3" t="s">
        <v>384</v>
      </c>
      <c r="BJ41" s="3">
        <v>3.8251869487386347E-2</v>
      </c>
      <c r="BK41" s="3">
        <v>8.4984629254720048</v>
      </c>
      <c r="BM41" s="3" t="s">
        <v>381</v>
      </c>
      <c r="BN41" s="3">
        <v>0.161642376814603</v>
      </c>
      <c r="BO41" s="3">
        <v>-29.339006648721607</v>
      </c>
      <c r="BP41" s="3"/>
      <c r="BS41"/>
      <c r="BT41" s="45" t="s">
        <v>257</v>
      </c>
      <c r="BU41" t="s">
        <v>257</v>
      </c>
      <c r="BV41">
        <v>7.7264600008262185</v>
      </c>
      <c r="BW41">
        <v>-0.35487966460656661</v>
      </c>
      <c r="CH41" s="5">
        <v>37</v>
      </c>
      <c r="CI41" t="s">
        <v>257</v>
      </c>
      <c r="CJ41" s="92" t="s">
        <v>617</v>
      </c>
      <c r="CK41" s="3">
        <v>37</v>
      </c>
      <c r="CL41" s="1">
        <v>-28.192750543278649</v>
      </c>
      <c r="CM41" s="1">
        <v>10.076179735634444</v>
      </c>
      <c r="CN41" s="1"/>
      <c r="CO41" s="96"/>
      <c r="CP41" s="97"/>
      <c r="CQ41" s="97"/>
      <c r="CR41" s="97"/>
      <c r="CS41" s="97"/>
      <c r="CT41" s="96"/>
      <c r="CU41" s="97"/>
      <c r="CV41" s="96"/>
    </row>
    <row r="42" spans="1:101">
      <c r="C42" s="5">
        <v>38</v>
      </c>
      <c r="D42" t="s">
        <v>258</v>
      </c>
      <c r="E42" s="55">
        <v>42873</v>
      </c>
      <c r="H42" s="60">
        <v>-33.357498</v>
      </c>
      <c r="I42" s="60">
        <v>150.94523599999999</v>
      </c>
      <c r="J42" s="7">
        <v>8.510051241623965E-3</v>
      </c>
      <c r="K42" s="7">
        <v>0.1186116825634312</v>
      </c>
      <c r="O42" s="7">
        <v>6.8985918826174417E-3</v>
      </c>
      <c r="P42" s="7">
        <v>0.4437442544585401</v>
      </c>
      <c r="Q42" s="6">
        <v>4.7624970386164416E-2</v>
      </c>
      <c r="R42" s="7">
        <v>3.1515043828476662E-2</v>
      </c>
      <c r="S42" s="7">
        <v>0.41078782864497149</v>
      </c>
      <c r="T42"/>
      <c r="U42" s="3"/>
      <c r="V42" s="1"/>
      <c r="W42" s="1"/>
      <c r="X42" s="3"/>
      <c r="Y42" s="3">
        <v>38</v>
      </c>
      <c r="Z42" s="1" t="s">
        <v>258</v>
      </c>
      <c r="AA42" s="1" t="s">
        <v>282</v>
      </c>
      <c r="AB42" s="52">
        <v>42873</v>
      </c>
      <c r="AC42" s="9">
        <v>16.534368421052626</v>
      </c>
      <c r="AD42" s="8">
        <v>447.43684210526322</v>
      </c>
      <c r="AE42" s="8">
        <v>533.74210526315778</v>
      </c>
      <c r="AF42" s="8">
        <v>0.2599999999999999</v>
      </c>
      <c r="AG42" s="9">
        <v>93.542105263157922</v>
      </c>
      <c r="AH42" s="8">
        <v>9.1163157894736848</v>
      </c>
      <c r="AI42" s="8">
        <v>7.5163157894736825</v>
      </c>
      <c r="AJ42" s="7">
        <v>0.24347368421052629</v>
      </c>
      <c r="AK42" s="7">
        <v>9.2152631578947393</v>
      </c>
      <c r="AL42" s="7">
        <v>1.7478947368421049</v>
      </c>
      <c r="AM42" s="7">
        <v>8.071052631578949</v>
      </c>
      <c r="AN42" s="7">
        <v>4.8547368421052637</v>
      </c>
      <c r="AO42" s="7">
        <v>19.764736842105265</v>
      </c>
      <c r="AP42" s="7">
        <v>28.213684210526313</v>
      </c>
      <c r="AQ42" s="7">
        <v>86.83052631578947</v>
      </c>
      <c r="AR42" s="7">
        <v>770.68421052631595</v>
      </c>
      <c r="AT42" s="51" t="s">
        <v>258</v>
      </c>
      <c r="AU42" s="32" t="s">
        <v>282</v>
      </c>
      <c r="AV42" s="32">
        <v>38</v>
      </c>
      <c r="AW42" s="32">
        <v>25.053999999999998</v>
      </c>
      <c r="AX42" s="32">
        <v>5.8755443565317221E-2</v>
      </c>
      <c r="AY42" s="32">
        <v>4.7099738633089041</v>
      </c>
      <c r="BA42" s="32">
        <v>11.590999999999999</v>
      </c>
      <c r="BB42" s="32">
        <v>0.30305870556275583</v>
      </c>
      <c r="BC42" s="32">
        <v>-23.932301927345641</v>
      </c>
      <c r="BD42" s="32"/>
      <c r="BE42" s="32"/>
      <c r="BF42" s="45" t="s">
        <v>258</v>
      </c>
      <c r="BG42" s="3" t="s">
        <v>282</v>
      </c>
      <c r="BH42" s="3">
        <v>38</v>
      </c>
      <c r="BI42" s="3" t="s">
        <v>384</v>
      </c>
      <c r="BJ42" s="3">
        <v>3.7282124494696825E-2</v>
      </c>
      <c r="BK42" s="3">
        <v>8.7008042404374795</v>
      </c>
      <c r="BM42" s="3" t="s">
        <v>381</v>
      </c>
      <c r="BN42" s="3">
        <v>0.14400996470621638</v>
      </c>
      <c r="BO42" s="3">
        <v>-28.711107424219907</v>
      </c>
      <c r="BP42" s="3"/>
      <c r="BS42"/>
      <c r="BT42" s="45" t="s">
        <v>258</v>
      </c>
      <c r="BU42" t="s">
        <v>258</v>
      </c>
      <c r="BV42">
        <v>10.149870835348462</v>
      </c>
      <c r="BW42">
        <v>3.1418658098456564</v>
      </c>
      <c r="CH42" s="5">
        <v>38</v>
      </c>
      <c r="CI42" t="s">
        <v>258</v>
      </c>
      <c r="CJ42" s="92" t="s">
        <v>594</v>
      </c>
      <c r="CK42" s="3">
        <v>38</v>
      </c>
      <c r="CL42" s="1">
        <v>-27.638348411244451</v>
      </c>
      <c r="CM42" s="1">
        <v>13.183368371493705</v>
      </c>
      <c r="CN42" s="1"/>
      <c r="CO42" s="96"/>
      <c r="CP42" s="97"/>
      <c r="CQ42" s="97"/>
      <c r="CR42" s="97"/>
      <c r="CS42" s="97"/>
      <c r="CT42" s="96"/>
      <c r="CU42" s="97"/>
      <c r="CV42" s="96"/>
    </row>
    <row r="43" spans="1:101">
      <c r="C43" s="5">
        <v>39</v>
      </c>
      <c r="D43" t="s">
        <v>259</v>
      </c>
      <c r="E43" s="55">
        <v>42873</v>
      </c>
      <c r="H43" s="60">
        <v>-33.345050999999998</v>
      </c>
      <c r="I43" s="60">
        <v>150.98097200000001</v>
      </c>
      <c r="J43" s="7">
        <v>6.3421363815530148E-3</v>
      </c>
      <c r="K43" s="7">
        <v>0.12378592357084971</v>
      </c>
      <c r="O43" s="7">
        <v>6.6224115489291208E-3</v>
      </c>
      <c r="P43" s="7">
        <v>0.48391708034565178</v>
      </c>
      <c r="Q43" s="6">
        <v>5.0053304904051167E-2</v>
      </c>
      <c r="R43" s="7">
        <v>2.4703861644160153E-2</v>
      </c>
      <c r="S43" s="7">
        <v>0.40412300055157196</v>
      </c>
      <c r="T43"/>
      <c r="U43" s="3"/>
      <c r="V43" s="1"/>
      <c r="W43" s="1"/>
      <c r="X43" s="3"/>
      <c r="Y43" s="3">
        <v>39</v>
      </c>
      <c r="Z43" s="1" t="s">
        <v>259</v>
      </c>
      <c r="AA43" s="1" t="s">
        <v>282</v>
      </c>
      <c r="AB43" s="52">
        <v>42873</v>
      </c>
      <c r="AC43" s="9">
        <v>16.303999999999995</v>
      </c>
      <c r="AD43" s="8">
        <v>348.44444444444446</v>
      </c>
      <c r="AE43" s="8">
        <v>417.84444444444432</v>
      </c>
      <c r="AF43" s="8">
        <v>0.20000000000000007</v>
      </c>
      <c r="AG43" s="9">
        <v>81.833333333333329</v>
      </c>
      <c r="AH43" s="8">
        <v>8.0372222222222227</v>
      </c>
      <c r="AI43" s="8">
        <v>7.3027777777777789</v>
      </c>
      <c r="AJ43" s="7">
        <v>0.17955555555555558</v>
      </c>
      <c r="AK43" s="7">
        <v>7.2244444444444458</v>
      </c>
      <c r="AL43" s="7">
        <v>0.79666666666666641</v>
      </c>
      <c r="AM43" s="7">
        <v>4.0133333333333336</v>
      </c>
      <c r="AN43" s="7">
        <v>0.94333333333333336</v>
      </c>
      <c r="AO43" s="7">
        <v>8.8083333333333336</v>
      </c>
      <c r="AP43" s="7">
        <v>26.687222222222218</v>
      </c>
      <c r="AQ43" s="7">
        <v>82.080555555555577</v>
      </c>
      <c r="AR43" s="7">
        <v>770.62777777777808</v>
      </c>
      <c r="AT43" s="51" t="s">
        <v>259</v>
      </c>
      <c r="AU43" s="32" t="s">
        <v>282</v>
      </c>
      <c r="AV43" s="32">
        <v>39</v>
      </c>
      <c r="AW43" s="32">
        <v>36.786999999999999</v>
      </c>
      <c r="AX43" s="32">
        <v>5.6186559714412568E-2</v>
      </c>
      <c r="AY43" s="32">
        <v>6.403338077110921</v>
      </c>
      <c r="BA43" s="32">
        <v>9.7100000000000009</v>
      </c>
      <c r="BB43" s="32">
        <v>0.14715124040308245</v>
      </c>
      <c r="BC43" s="32">
        <v>-23.4882632830092</v>
      </c>
      <c r="BD43" s="32"/>
      <c r="BE43" s="32"/>
      <c r="BF43" s="45" t="s">
        <v>259</v>
      </c>
      <c r="BG43" s="3" t="s">
        <v>282</v>
      </c>
      <c r="BH43" s="3">
        <v>39</v>
      </c>
      <c r="BI43" s="3" t="s">
        <v>384</v>
      </c>
      <c r="BJ43" s="3">
        <v>4.2614456156310175E-2</v>
      </c>
      <c r="BK43" s="3">
        <v>9.1076837632849621</v>
      </c>
      <c r="BM43" s="3" t="s">
        <v>381</v>
      </c>
      <c r="BN43" s="3">
        <v>0.13975409469136019</v>
      </c>
      <c r="BO43" s="3">
        <v>-28.310377025126044</v>
      </c>
      <c r="BP43" s="3"/>
      <c r="BS43"/>
      <c r="BT43" s="45" t="s">
        <v>259</v>
      </c>
      <c r="BU43" t="s">
        <v>469</v>
      </c>
      <c r="BV43">
        <v>12.898055854344781</v>
      </c>
      <c r="BW43">
        <v>5.4643735212733802</v>
      </c>
      <c r="CH43" s="5">
        <v>39</v>
      </c>
      <c r="CI43" t="s">
        <v>259</v>
      </c>
      <c r="CJ43" s="92" t="s">
        <v>595</v>
      </c>
      <c r="CK43" s="3">
        <v>39</v>
      </c>
      <c r="CL43" s="1">
        <v>-29.901578425749626</v>
      </c>
      <c r="CM43" s="1">
        <v>12.939059300805173</v>
      </c>
      <c r="CN43" s="1"/>
      <c r="CO43" s="96"/>
      <c r="CP43" s="97"/>
      <c r="CQ43" s="97"/>
      <c r="CR43" s="97"/>
      <c r="CS43" s="97"/>
      <c r="CT43" s="96"/>
      <c r="CU43" s="97"/>
      <c r="CV43" s="96"/>
    </row>
    <row r="44" spans="1:101">
      <c r="C44" s="5">
        <v>40</v>
      </c>
      <c r="D44" t="s">
        <v>260</v>
      </c>
      <c r="E44" s="55">
        <v>42865</v>
      </c>
      <c r="H44" s="60">
        <v>-33.412582</v>
      </c>
      <c r="I44" s="60">
        <v>150.95332300000001</v>
      </c>
      <c r="J44" s="7">
        <v>4.8443042964130857E-3</v>
      </c>
      <c r="K44" s="7">
        <v>0.32162271678823012</v>
      </c>
      <c r="O44" s="7">
        <v>7.5139036800378652E-3</v>
      </c>
      <c r="P44" s="7">
        <v>0.69535300606729167</v>
      </c>
      <c r="Q44" s="6">
        <v>8.2273158019426681E-2</v>
      </c>
      <c r="R44" s="7">
        <v>4.0103056147832265E-2</v>
      </c>
      <c r="S44" s="7">
        <v>0.65605350248207384</v>
      </c>
      <c r="T44"/>
      <c r="U44" s="3"/>
      <c r="V44" s="1"/>
      <c r="W44" s="1"/>
      <c r="X44" s="3"/>
      <c r="Y44" s="3">
        <v>40</v>
      </c>
      <c r="Z44" s="1" t="s">
        <v>260</v>
      </c>
      <c r="AA44" s="1" t="s">
        <v>283</v>
      </c>
      <c r="AB44" s="52">
        <v>42865</v>
      </c>
      <c r="AC44" s="9">
        <v>19.289428571428573</v>
      </c>
      <c r="AD44" s="8">
        <v>363.36428571428581</v>
      </c>
      <c r="AE44" s="8">
        <v>407.82499999999999</v>
      </c>
      <c r="AF44" s="8">
        <v>0.19750000000000015</v>
      </c>
      <c r="AG44" s="9">
        <v>80.249999999999986</v>
      </c>
      <c r="AH44" s="8">
        <v>7.3932142857142855</v>
      </c>
      <c r="AI44" s="8">
        <v>7.347142857142857</v>
      </c>
      <c r="AJ44" s="7">
        <v>0.48085714285714282</v>
      </c>
      <c r="AK44" s="7">
        <v>33.664642857142866</v>
      </c>
      <c r="AL44" s="7">
        <v>0.8274999999999999</v>
      </c>
      <c r="AM44" s="7">
        <v>4.7642857142857142</v>
      </c>
      <c r="AN44" s="7">
        <v>1.841428571428571</v>
      </c>
      <c r="AO44" s="7">
        <v>8.758928571428573</v>
      </c>
      <c r="AP44" s="7">
        <v>27.68357142857143</v>
      </c>
      <c r="AQ44" s="7">
        <v>84.924999999999997</v>
      </c>
      <c r="AR44" s="7">
        <v>766.30714285714294</v>
      </c>
      <c r="AT44" s="51" t="s">
        <v>260</v>
      </c>
      <c r="AU44" s="32" t="s">
        <v>283</v>
      </c>
      <c r="AV44" s="32">
        <v>40</v>
      </c>
      <c r="AW44" s="32">
        <v>64.3</v>
      </c>
      <c r="AX44" s="32">
        <v>2.7282672999501115E-2</v>
      </c>
      <c r="AY44" s="32">
        <v>5.8393692870163552</v>
      </c>
      <c r="BA44" s="32">
        <v>12.679</v>
      </c>
      <c r="BB44" s="32">
        <v>0.12409676231892022</v>
      </c>
      <c r="BC44" s="32">
        <v>-24.763544657324935</v>
      </c>
      <c r="BD44" s="32"/>
      <c r="BE44" s="32"/>
      <c r="BF44" s="45" t="s">
        <v>260</v>
      </c>
      <c r="BG44" s="3" t="s">
        <v>283</v>
      </c>
      <c r="BH44" s="3">
        <v>40</v>
      </c>
      <c r="BI44" s="3" t="s">
        <v>384</v>
      </c>
      <c r="BJ44" s="3">
        <v>4.6697786802253234E-2</v>
      </c>
      <c r="BK44" s="3">
        <v>9.4321237945923855</v>
      </c>
      <c r="BM44" s="3" t="s">
        <v>384</v>
      </c>
      <c r="BN44" s="3">
        <v>0.49801219601607932</v>
      </c>
      <c r="BO44" s="3">
        <v>-27.37497545621147</v>
      </c>
      <c r="BP44" s="3"/>
      <c r="BS44"/>
      <c r="BT44" s="45" t="s">
        <v>260</v>
      </c>
      <c r="BU44" s="70" t="s">
        <v>466</v>
      </c>
      <c r="BV44" s="70">
        <v>11.282954279280277</v>
      </c>
      <c r="BW44" s="70">
        <v>3.278715100085261</v>
      </c>
      <c r="BY44" s="70" t="s">
        <v>466</v>
      </c>
      <c r="BZ44" s="70">
        <v>11.027542766349541</v>
      </c>
      <c r="CA44" s="70">
        <v>3.6138704693327028</v>
      </c>
      <c r="CB44" s="70"/>
      <c r="CH44" s="5">
        <v>40</v>
      </c>
      <c r="CI44" t="s">
        <v>260</v>
      </c>
      <c r="CJ44" s="92" t="s">
        <v>596</v>
      </c>
      <c r="CK44" s="3">
        <v>40</v>
      </c>
      <c r="CL44" s="1">
        <v>-27.758502409709621</v>
      </c>
      <c r="CM44" s="1">
        <v>18.321923694051947</v>
      </c>
      <c r="CN44" s="1"/>
      <c r="CO44" s="96"/>
      <c r="CP44" s="97"/>
      <c r="CQ44" s="97"/>
      <c r="CR44" s="97"/>
      <c r="CS44" s="97"/>
      <c r="CT44" s="96"/>
      <c r="CU44" s="97"/>
      <c r="CV44" s="96"/>
    </row>
    <row r="45" spans="1:101" s="10" customFormat="1">
      <c r="C45" s="11">
        <v>41</v>
      </c>
      <c r="D45" s="12" t="s">
        <v>27</v>
      </c>
      <c r="E45" s="55">
        <v>42865</v>
      </c>
      <c r="F45" s="2" t="s">
        <v>28</v>
      </c>
      <c r="G45" s="10" t="s">
        <v>29</v>
      </c>
      <c r="H45" s="60">
        <v>-33.437016</v>
      </c>
      <c r="I45" s="60">
        <v>150.88661200000001</v>
      </c>
      <c r="J45" s="13">
        <v>3.3070555774536848E-3</v>
      </c>
      <c r="K45" s="14">
        <v>0.31</v>
      </c>
      <c r="L45" s="14" t="s">
        <v>31</v>
      </c>
      <c r="M45" s="17">
        <v>0.31</v>
      </c>
      <c r="N45" s="14">
        <v>4.4000000000000004</v>
      </c>
      <c r="O45" s="13">
        <v>7.0405869127913847E-3</v>
      </c>
      <c r="P45" s="13">
        <v>0.62567107924250775</v>
      </c>
      <c r="Q45" s="15">
        <v>6.1839611466477123E-2</v>
      </c>
      <c r="R45" s="13">
        <v>3.6253257521914238E-2</v>
      </c>
      <c r="S45" s="13">
        <v>0.59041643684500833</v>
      </c>
      <c r="U45" s="14"/>
      <c r="X45" s="14"/>
      <c r="Y45" s="3">
        <v>41</v>
      </c>
      <c r="Z45" s="1" t="s">
        <v>27</v>
      </c>
      <c r="AA45" s="1" t="s">
        <v>283</v>
      </c>
      <c r="AB45" s="52">
        <v>42865</v>
      </c>
      <c r="AC45" s="9">
        <v>19.113555555555553</v>
      </c>
      <c r="AD45" s="8">
        <v>206.56666666666666</v>
      </c>
      <c r="AE45" s="8">
        <v>232.72592592592602</v>
      </c>
      <c r="AF45" s="8">
        <v>0.10888888888888888</v>
      </c>
      <c r="AG45" s="9">
        <v>91.63333333333334</v>
      </c>
      <c r="AH45" s="8">
        <v>8.4755555555555553</v>
      </c>
      <c r="AI45" s="8">
        <v>7.3781481481481492</v>
      </c>
      <c r="AJ45" s="7">
        <v>0.10222222222222223</v>
      </c>
      <c r="AK45" s="7">
        <v>9.5077777777777754</v>
      </c>
      <c r="AL45" s="7">
        <v>0.95074074074074055</v>
      </c>
      <c r="AM45" s="7">
        <v>5.3048148148148151</v>
      </c>
      <c r="AN45" s="7">
        <v>1.892962962962963</v>
      </c>
      <c r="AO45" s="7">
        <v>8.9040740740740727</v>
      </c>
      <c r="AP45" s="7">
        <v>27.627037037037031</v>
      </c>
      <c r="AQ45" s="7">
        <v>84.757407407407413</v>
      </c>
      <c r="AR45" s="7">
        <v>766.33703703703725</v>
      </c>
      <c r="AS45" s="32"/>
      <c r="AT45" s="51" t="s">
        <v>27</v>
      </c>
      <c r="AU45" s="32" t="s">
        <v>283</v>
      </c>
      <c r="AV45" s="32">
        <v>41</v>
      </c>
      <c r="AW45" s="32">
        <v>159.43299999999999</v>
      </c>
      <c r="AX45" s="32">
        <v>1.8887423952789573E-2</v>
      </c>
      <c r="AY45" s="32" t="s">
        <v>370</v>
      </c>
      <c r="AZ45" s="32"/>
      <c r="BA45" s="32">
        <v>53.723999999999997</v>
      </c>
      <c r="BB45" s="32">
        <v>0.12585062094943392</v>
      </c>
      <c r="BC45" s="32">
        <v>-26.400786508497831</v>
      </c>
      <c r="BD45" s="32"/>
      <c r="BE45" s="32"/>
      <c r="BF45" s="45" t="s">
        <v>27</v>
      </c>
      <c r="BG45" s="3" t="s">
        <v>283</v>
      </c>
      <c r="BH45" s="3">
        <v>41</v>
      </c>
      <c r="BI45" s="3" t="s">
        <v>381</v>
      </c>
      <c r="BJ45" s="3">
        <v>6.4944363488100426E-2</v>
      </c>
      <c r="BK45" s="3">
        <v>11.141677203688653</v>
      </c>
      <c r="BL45" s="3"/>
      <c r="BM45" s="3" t="s">
        <v>382</v>
      </c>
      <c r="BN45" s="3">
        <v>0.12291409223293265</v>
      </c>
      <c r="BO45" s="3">
        <v>-27.599501368749987</v>
      </c>
      <c r="BP45" s="3"/>
      <c r="BQ45" s="2" t="s">
        <v>28</v>
      </c>
      <c r="BR45" s="10" t="s">
        <v>29</v>
      </c>
      <c r="BT45" s="45" t="s">
        <v>27</v>
      </c>
      <c r="CH45" s="11">
        <v>41</v>
      </c>
      <c r="CI45" s="12" t="s">
        <v>27</v>
      </c>
      <c r="CJ45" s="92" t="s">
        <v>574</v>
      </c>
      <c r="CK45" s="3" t="s">
        <v>524</v>
      </c>
      <c r="CL45" s="1">
        <v>-22.611616101788549</v>
      </c>
      <c r="CM45" s="1">
        <v>13.112401342128917</v>
      </c>
      <c r="CN45" s="1"/>
      <c r="CO45" s="92" t="s">
        <v>575</v>
      </c>
      <c r="CP45" s="97" t="s">
        <v>525</v>
      </c>
      <c r="CQ45" s="96">
        <v>-27.350671860953959</v>
      </c>
      <c r="CR45" s="96">
        <v>11.964695994189272</v>
      </c>
      <c r="CS45" s="98"/>
      <c r="CT45" s="98"/>
      <c r="CU45" s="104"/>
      <c r="CV45" s="98"/>
      <c r="CW45" s="98"/>
    </row>
    <row r="46" spans="1:101" s="72" customFormat="1">
      <c r="A46" s="72" t="s">
        <v>81</v>
      </c>
      <c r="B46" s="72" t="s">
        <v>26</v>
      </c>
      <c r="C46" s="73">
        <v>59</v>
      </c>
      <c r="D46" s="72" t="s">
        <v>82</v>
      </c>
      <c r="E46" s="74">
        <v>42865</v>
      </c>
      <c r="F46" s="75"/>
      <c r="H46" s="76">
        <v>-33.438415999999997</v>
      </c>
      <c r="I46" s="76">
        <v>150.871185</v>
      </c>
      <c r="J46" s="73" t="s">
        <v>30</v>
      </c>
      <c r="K46" s="73">
        <v>0.12</v>
      </c>
      <c r="L46" s="73">
        <v>1E-3</v>
      </c>
      <c r="M46" s="73">
        <v>0.12</v>
      </c>
      <c r="N46" s="73">
        <v>4.9000000000000004</v>
      </c>
      <c r="O46" s="73" t="s">
        <v>76</v>
      </c>
      <c r="P46" s="73">
        <v>0.3</v>
      </c>
      <c r="Q46" s="73">
        <v>6.0000000000000001E-3</v>
      </c>
      <c r="R46" s="73">
        <v>6.0000000000000001E-3</v>
      </c>
      <c r="S46" s="73">
        <v>0.28000000000000003</v>
      </c>
      <c r="T46" s="77"/>
      <c r="U46" s="73"/>
      <c r="X46" s="73"/>
      <c r="Y46" s="73">
        <v>60</v>
      </c>
      <c r="Z46" s="72" t="s">
        <v>82</v>
      </c>
      <c r="AA46" s="72" t="s">
        <v>282</v>
      </c>
      <c r="AB46" s="78">
        <v>42865</v>
      </c>
      <c r="AC46" s="79">
        <v>16.567655172413794</v>
      </c>
      <c r="AD46" s="80">
        <v>102.15172413793101</v>
      </c>
      <c r="AE46" s="80">
        <v>121.76551724137931</v>
      </c>
      <c r="AF46" s="80">
        <v>6.0000000000000039E-2</v>
      </c>
      <c r="AG46" s="79">
        <v>89.903448275862104</v>
      </c>
      <c r="AH46" s="80">
        <v>8.7631034482758583</v>
      </c>
      <c r="AI46" s="80">
        <v>7.3993103448275876</v>
      </c>
      <c r="AJ46" s="81">
        <v>0.28713793103448276</v>
      </c>
      <c r="AK46" s="81">
        <v>1.7203448275862074</v>
      </c>
      <c r="AL46" s="81">
        <v>-0.11724137931034483</v>
      </c>
      <c r="AM46" s="81">
        <v>0.6306896551724136</v>
      </c>
      <c r="AN46" s="81">
        <v>-1.0206896551724136</v>
      </c>
      <c r="AO46" s="81">
        <v>0.74517241379310339</v>
      </c>
      <c r="AP46" s="81">
        <v>9.9434482758620693</v>
      </c>
      <c r="AQ46" s="81">
        <v>30.903793103448272</v>
      </c>
      <c r="AR46" s="81">
        <v>766.70344827586189</v>
      </c>
      <c r="AS46" s="82"/>
      <c r="AT46" s="83" t="s">
        <v>82</v>
      </c>
      <c r="AU46" s="82" t="s">
        <v>282</v>
      </c>
      <c r="AV46" s="82">
        <v>59</v>
      </c>
      <c r="AW46" s="82">
        <v>92.082999999999998</v>
      </c>
      <c r="AX46" s="82">
        <v>2.1884944841990522E-2</v>
      </c>
      <c r="AY46" s="82">
        <v>-0.44099970337273608</v>
      </c>
      <c r="AZ46" s="82"/>
      <c r="BA46" s="82">
        <v>9.0790000000000006</v>
      </c>
      <c r="BB46" s="82">
        <v>0.60384284704150304</v>
      </c>
      <c r="BC46" s="82">
        <v>-26.19482818021449</v>
      </c>
      <c r="BD46" s="82"/>
      <c r="BE46" s="82"/>
      <c r="BF46" s="84" t="s">
        <v>82</v>
      </c>
      <c r="BG46" s="73" t="s">
        <v>282</v>
      </c>
      <c r="BH46" s="73">
        <v>59</v>
      </c>
      <c r="BI46" s="73" t="s">
        <v>381</v>
      </c>
      <c r="BJ46" s="73">
        <v>5.4965316369465132E-2</v>
      </c>
      <c r="BK46" s="73">
        <v>11.057548229548548</v>
      </c>
      <c r="BL46" s="73"/>
      <c r="BM46" s="73" t="s">
        <v>383</v>
      </c>
      <c r="BN46" s="73">
        <v>0.25644846365375157</v>
      </c>
      <c r="BO46" s="73">
        <v>-27.199371347541373</v>
      </c>
      <c r="BP46" s="73"/>
      <c r="BQ46" s="75"/>
      <c r="BS46" s="77"/>
      <c r="BT46" s="84" t="s">
        <v>82</v>
      </c>
      <c r="BU46" s="77" t="s">
        <v>82</v>
      </c>
      <c r="BV46" s="77">
        <v>10.626041373606343</v>
      </c>
      <c r="BW46" s="77">
        <v>4.8162412755414774</v>
      </c>
      <c r="CC46" s="77"/>
      <c r="CD46" s="77"/>
      <c r="CE46" s="77"/>
      <c r="CH46" s="73">
        <v>59</v>
      </c>
      <c r="CI46" s="72" t="s">
        <v>82</v>
      </c>
      <c r="CO46" s="92" t="s">
        <v>618</v>
      </c>
      <c r="CP46" s="3" t="s">
        <v>556</v>
      </c>
      <c r="CQ46" s="1">
        <v>-32.931132054108716</v>
      </c>
      <c r="CR46" s="1">
        <v>11.113553385402676</v>
      </c>
      <c r="CS46" s="1"/>
      <c r="CT46" s="92" t="s">
        <v>619</v>
      </c>
      <c r="CU46" s="97" t="s">
        <v>557</v>
      </c>
      <c r="CV46" s="96">
        <v>-30.195827698820217</v>
      </c>
      <c r="CW46" s="96">
        <v>13.609787552096934</v>
      </c>
    </row>
    <row r="47" spans="1:101" s="72" customFormat="1">
      <c r="A47" s="72" t="s">
        <v>83</v>
      </c>
      <c r="B47" s="72" t="s">
        <v>26</v>
      </c>
      <c r="C47" s="73">
        <v>60</v>
      </c>
      <c r="D47" s="72" t="s">
        <v>84</v>
      </c>
      <c r="E47" s="74">
        <v>42865</v>
      </c>
      <c r="F47" s="75" t="s">
        <v>85</v>
      </c>
      <c r="H47" s="85">
        <v>-33.429316999999998</v>
      </c>
      <c r="I47" s="85">
        <v>150.86663799999999</v>
      </c>
      <c r="J47" s="73">
        <v>0.01</v>
      </c>
      <c r="K47" s="73">
        <v>7.0000000000000007E-2</v>
      </c>
      <c r="L47" s="73" t="s">
        <v>31</v>
      </c>
      <c r="M47" s="73">
        <v>7.0000000000000007E-2</v>
      </c>
      <c r="N47" s="73">
        <v>5.4</v>
      </c>
      <c r="O47" s="73" t="s">
        <v>76</v>
      </c>
      <c r="P47" s="73">
        <v>0.24</v>
      </c>
      <c r="Q47" s="73">
        <v>8.9999999999999993E-3</v>
      </c>
      <c r="R47" s="73">
        <v>4.0000000000000001E-3</v>
      </c>
      <c r="S47" s="73">
        <v>0.2</v>
      </c>
      <c r="T47" s="77"/>
      <c r="U47" s="73"/>
      <c r="X47" s="73"/>
      <c r="Y47" s="73">
        <v>61</v>
      </c>
      <c r="Z47" s="72" t="s">
        <v>84</v>
      </c>
      <c r="AA47" s="72" t="s">
        <v>282</v>
      </c>
      <c r="AB47" s="78">
        <v>42865</v>
      </c>
      <c r="AC47" s="79">
        <v>17.216384615384612</v>
      </c>
      <c r="AD47" s="80">
        <v>126.04230769230773</v>
      </c>
      <c r="AE47" s="80">
        <v>148.04230769230773</v>
      </c>
      <c r="AF47" s="80">
        <v>6.9615384615384662E-2</v>
      </c>
      <c r="AG47" s="79">
        <v>94.976923076923057</v>
      </c>
      <c r="AH47" s="80">
        <v>9.1488461538461561</v>
      </c>
      <c r="AI47" s="80">
        <v>7.473461538461537</v>
      </c>
      <c r="AJ47" s="81">
        <v>0.32184615384615384</v>
      </c>
      <c r="AK47" s="81">
        <v>3.2661538461538462</v>
      </c>
      <c r="AL47" s="81">
        <v>0.47192307692307689</v>
      </c>
      <c r="AM47" s="81">
        <v>3.2103846153846152</v>
      </c>
      <c r="AN47" s="81">
        <v>-8.3076923076923076E-2</v>
      </c>
      <c r="AO47" s="81">
        <v>3.367692307692308</v>
      </c>
      <c r="AP47" s="81">
        <v>14.495384615384616</v>
      </c>
      <c r="AQ47" s="81">
        <v>44.76846153846153</v>
      </c>
      <c r="AR47" s="81">
        <v>766.36923076923085</v>
      </c>
      <c r="AS47" s="82"/>
      <c r="AT47" s="83" t="s">
        <v>84</v>
      </c>
      <c r="AU47" s="82" t="s">
        <v>282</v>
      </c>
      <c r="AV47" s="82">
        <v>60</v>
      </c>
      <c r="AW47" s="82">
        <v>141.14099999999999</v>
      </c>
      <c r="AX47" s="82">
        <v>2.963018415904068E-2</v>
      </c>
      <c r="AY47" s="82">
        <v>1.4881564368515301</v>
      </c>
      <c r="AZ47" s="82"/>
      <c r="BA47" s="82">
        <v>9.1660000000000004</v>
      </c>
      <c r="BB47" s="82">
        <v>0.21811191366172558</v>
      </c>
      <c r="BC47" s="82">
        <v>-25.800978746522617</v>
      </c>
      <c r="BD47" s="82"/>
      <c r="BE47" s="82"/>
      <c r="BF47" s="84" t="s">
        <v>84</v>
      </c>
      <c r="BG47" s="73" t="s">
        <v>282</v>
      </c>
      <c r="BH47" s="73">
        <v>60</v>
      </c>
      <c r="BI47" s="73" t="s">
        <v>381</v>
      </c>
      <c r="BJ47" s="73">
        <v>2.9066716387007304E-2</v>
      </c>
      <c r="BK47" s="73">
        <v>6.6063790831298475</v>
      </c>
      <c r="BL47" s="73"/>
      <c r="BM47" s="73" t="s">
        <v>383</v>
      </c>
      <c r="BN47" s="73">
        <v>0.17306790225349417</v>
      </c>
      <c r="BO47" s="73">
        <v>-28.178560489648785</v>
      </c>
      <c r="BP47" s="73"/>
      <c r="BQ47" s="75" t="s">
        <v>85</v>
      </c>
      <c r="BS47" s="77"/>
      <c r="BT47" s="84" t="s">
        <v>84</v>
      </c>
      <c r="BU47" s="77" t="s">
        <v>485</v>
      </c>
      <c r="BV47" s="77">
        <v>9.8615163940738437</v>
      </c>
      <c r="BW47" s="77">
        <v>5.688427455278422</v>
      </c>
      <c r="CC47" s="77"/>
      <c r="CD47" s="77"/>
      <c r="CE47" s="77"/>
      <c r="CH47" s="73">
        <v>60</v>
      </c>
      <c r="CI47" s="72" t="s">
        <v>84</v>
      </c>
      <c r="CJ47" s="92" t="s">
        <v>578</v>
      </c>
      <c r="CK47" s="3" t="s">
        <v>558</v>
      </c>
      <c r="CL47" s="1">
        <v>-29.792555439880566</v>
      </c>
      <c r="CM47" s="1">
        <v>9.1963035248995979</v>
      </c>
      <c r="CN47" s="1"/>
      <c r="CO47" s="99"/>
      <c r="CP47" s="102"/>
      <c r="CQ47" s="99"/>
      <c r="CR47" s="99"/>
      <c r="CS47" s="99"/>
      <c r="CT47" s="99"/>
      <c r="CU47" s="102"/>
      <c r="CV47" s="99"/>
      <c r="CW47" s="99"/>
    </row>
    <row r="48" spans="1:101" s="10" customFormat="1">
      <c r="C48" s="11">
        <v>42</v>
      </c>
      <c r="D48" s="12" t="s">
        <v>32</v>
      </c>
      <c r="E48" s="56">
        <v>42865</v>
      </c>
      <c r="F48" s="2"/>
      <c r="H48" s="61">
        <v>-33.456299000000001</v>
      </c>
      <c r="I48" s="61">
        <v>150.88973999999999</v>
      </c>
      <c r="J48" s="13">
        <v>4.095388253843122E-3</v>
      </c>
      <c r="K48" s="14">
        <v>0.31</v>
      </c>
      <c r="L48" s="14">
        <v>1E-3</v>
      </c>
      <c r="M48" s="17">
        <v>0.31</v>
      </c>
      <c r="N48" s="14">
        <v>4.5</v>
      </c>
      <c r="O48" s="13">
        <v>7.7505620636611049E-3</v>
      </c>
      <c r="P48" s="13">
        <v>0.6157887479316051</v>
      </c>
      <c r="Q48" s="15">
        <v>5.9825870646766165E-2</v>
      </c>
      <c r="R48" s="13">
        <v>3.6490168206586113E-2</v>
      </c>
      <c r="S48" s="13">
        <v>0.58388950174664456</v>
      </c>
      <c r="U48" s="14"/>
      <c r="X48" s="14"/>
      <c r="Y48" s="14">
        <v>42</v>
      </c>
      <c r="Z48" s="10" t="s">
        <v>32</v>
      </c>
      <c r="AA48" s="10" t="s">
        <v>283</v>
      </c>
      <c r="AB48" s="53">
        <v>42865</v>
      </c>
      <c r="AC48" s="9">
        <v>19.144692307692306</v>
      </c>
      <c r="AD48" s="8">
        <v>211.11538461538461</v>
      </c>
      <c r="AE48" s="8">
        <v>237.69999999999996</v>
      </c>
      <c r="AF48" s="8">
        <v>0.11</v>
      </c>
      <c r="AG48" s="9">
        <v>85.023076923076943</v>
      </c>
      <c r="AH48" s="8">
        <v>7.8576923076923055</v>
      </c>
      <c r="AI48" s="8">
        <v>7.4434615384615386</v>
      </c>
      <c r="AJ48" s="7">
        <v>0.70176923076923059</v>
      </c>
      <c r="AK48" s="7">
        <v>2.3988461538461534</v>
      </c>
      <c r="AL48" s="7">
        <v>1.081923076923077</v>
      </c>
      <c r="AM48" s="7">
        <v>5.8792307692307695</v>
      </c>
      <c r="AN48" s="7">
        <v>2.061923076923077</v>
      </c>
      <c r="AO48" s="7">
        <v>9.3742307692307687</v>
      </c>
      <c r="AP48" s="7">
        <v>27.673076923076927</v>
      </c>
      <c r="AQ48" s="7">
        <v>84.895384615384629</v>
      </c>
      <c r="AR48" s="7">
        <v>766.88076923076892</v>
      </c>
      <c r="AS48" s="32"/>
      <c r="AT48" s="51" t="s">
        <v>32</v>
      </c>
      <c r="AU48" s="32" t="s">
        <v>283</v>
      </c>
      <c r="AV48" s="32">
        <v>42</v>
      </c>
      <c r="AW48" s="32">
        <v>181.524</v>
      </c>
      <c r="AX48" s="32">
        <v>2.6035769667660635E-2</v>
      </c>
      <c r="AY48" s="32">
        <v>8.7872488179330297</v>
      </c>
      <c r="AZ48" s="32"/>
      <c r="BA48" s="32">
        <v>47.548000000000002</v>
      </c>
      <c r="BB48" s="32">
        <v>0.14494105021840908</v>
      </c>
      <c r="BC48" s="32">
        <v>-25.999178952488979</v>
      </c>
      <c r="BD48" s="32"/>
      <c r="BE48" s="32"/>
      <c r="BF48" s="45" t="s">
        <v>32</v>
      </c>
      <c r="BG48" s="3" t="s">
        <v>283</v>
      </c>
      <c r="BH48" s="3">
        <v>42</v>
      </c>
      <c r="BI48" s="3" t="s">
        <v>383</v>
      </c>
      <c r="BJ48" s="3">
        <v>3.0975800956586322E-2</v>
      </c>
      <c r="BK48" s="3">
        <v>12.362506042236108</v>
      </c>
      <c r="BL48" s="3"/>
      <c r="BM48" s="3" t="s">
        <v>382</v>
      </c>
      <c r="BN48" s="3">
        <v>0.14088216188982985</v>
      </c>
      <c r="BO48" s="3">
        <v>-27.391681664060084</v>
      </c>
      <c r="BP48" s="3"/>
      <c r="BQ48" s="2"/>
      <c r="BT48" s="45" t="s">
        <v>32</v>
      </c>
      <c r="CH48" s="11">
        <v>42</v>
      </c>
      <c r="CI48" s="12" t="s">
        <v>32</v>
      </c>
      <c r="CJ48" s="93" t="s">
        <v>620</v>
      </c>
      <c r="CK48" s="3" t="s">
        <v>526</v>
      </c>
      <c r="CL48" s="1">
        <v>-22.825548448186481</v>
      </c>
      <c r="CM48" s="1">
        <v>13.455209973669602</v>
      </c>
      <c r="CN48" s="1"/>
      <c r="CO48" s="100" t="s">
        <v>621</v>
      </c>
      <c r="CP48" s="97" t="s">
        <v>527</v>
      </c>
      <c r="CQ48" s="96">
        <v>-27.663073991292833</v>
      </c>
      <c r="CR48" s="96">
        <v>12.62900564736508</v>
      </c>
      <c r="CS48" s="97"/>
      <c r="CT48" s="100" t="s">
        <v>626</v>
      </c>
      <c r="CU48" s="97" t="s">
        <v>528</v>
      </c>
      <c r="CV48" s="96">
        <v>-27.816458108289851</v>
      </c>
      <c r="CW48" s="96">
        <v>13.93154754676087</v>
      </c>
    </row>
    <row r="49" spans="1:101">
      <c r="A49" s="1" t="s">
        <v>33</v>
      </c>
      <c r="B49" s="1" t="s">
        <v>26</v>
      </c>
      <c r="C49" s="3">
        <v>43</v>
      </c>
      <c r="D49" s="1" t="s">
        <v>34</v>
      </c>
      <c r="E49" s="56">
        <v>42865</v>
      </c>
      <c r="H49" s="60">
        <v>-33.472233000000003</v>
      </c>
      <c r="I49" s="60">
        <v>150.884094</v>
      </c>
      <c r="J49" s="4" t="s">
        <v>30</v>
      </c>
      <c r="K49" s="3">
        <v>0.39</v>
      </c>
      <c r="L49" s="3">
        <v>1E-3</v>
      </c>
      <c r="M49" s="3">
        <v>0.39</v>
      </c>
      <c r="N49" s="3">
        <v>4.2</v>
      </c>
      <c r="O49" s="3">
        <v>8.0000000000000002E-3</v>
      </c>
      <c r="P49" s="3">
        <v>0.91</v>
      </c>
      <c r="Q49" s="3">
        <v>4.5999999999999999E-2</v>
      </c>
      <c r="R49" s="3">
        <v>1.9E-2</v>
      </c>
      <c r="S49" s="3">
        <v>0.78</v>
      </c>
      <c r="T49"/>
      <c r="U49" s="3"/>
      <c r="V49" s="1"/>
      <c r="W49" s="1"/>
      <c r="X49" s="3"/>
      <c r="Y49" s="14">
        <v>43</v>
      </c>
      <c r="Z49" s="10" t="s">
        <v>34</v>
      </c>
      <c r="AA49" s="10" t="s">
        <v>283</v>
      </c>
      <c r="AB49" s="53">
        <v>42865</v>
      </c>
      <c r="AC49" s="9">
        <v>19.813620689655171</v>
      </c>
      <c r="AD49" s="8">
        <v>245.23793103448281</v>
      </c>
      <c r="AE49" s="8">
        <v>272.19655172413798</v>
      </c>
      <c r="AF49" s="8">
        <v>0.12999999999999992</v>
      </c>
      <c r="AG49" s="9">
        <v>91.231034482758631</v>
      </c>
      <c r="AH49" s="8">
        <v>8.320344827586208</v>
      </c>
      <c r="AI49" s="8">
        <v>7.6082758620689637</v>
      </c>
      <c r="AJ49" s="7">
        <v>0.29879310344827581</v>
      </c>
      <c r="AK49" s="7">
        <v>6.9968965517241379</v>
      </c>
      <c r="AL49" s="7">
        <v>1.0151724137931035</v>
      </c>
      <c r="AM49" s="7">
        <v>5.5893103448275863</v>
      </c>
      <c r="AN49" s="7">
        <v>1.7389655172413792</v>
      </c>
      <c r="AO49" s="7">
        <v>8.4686206896551717</v>
      </c>
      <c r="AP49" s="7">
        <v>29.275862068965512</v>
      </c>
      <c r="AQ49" s="7">
        <v>89.770344827586214</v>
      </c>
      <c r="AR49" s="7">
        <v>767.11379310344864</v>
      </c>
      <c r="AT49" s="51" t="s">
        <v>34</v>
      </c>
      <c r="AU49" s="32" t="s">
        <v>283</v>
      </c>
      <c r="AV49" s="32">
        <v>43</v>
      </c>
      <c r="AW49" s="32">
        <v>181.87100000000001</v>
      </c>
      <c r="AX49" s="32">
        <v>1.8897049757898948E-2</v>
      </c>
      <c r="AY49" s="32" t="s">
        <v>370</v>
      </c>
      <c r="BA49" s="32">
        <v>98.391999999999996</v>
      </c>
      <c r="BB49" s="32">
        <v>9.9792283560932435E-2</v>
      </c>
      <c r="BC49" s="32">
        <v>-26.194841273509613</v>
      </c>
      <c r="BD49" s="32"/>
      <c r="BE49" s="32"/>
      <c r="BF49" s="45" t="s">
        <v>34</v>
      </c>
      <c r="BG49" s="3" t="s">
        <v>283</v>
      </c>
      <c r="BH49" s="3">
        <v>43</v>
      </c>
      <c r="BI49" s="3" t="s">
        <v>383</v>
      </c>
      <c r="BJ49" s="3">
        <v>5.6114264401759935E-2</v>
      </c>
      <c r="BK49" s="3">
        <v>13.591733386418866</v>
      </c>
      <c r="BM49" s="3" t="s">
        <v>382</v>
      </c>
      <c r="BN49" s="3">
        <v>0.20845483319938685</v>
      </c>
      <c r="BO49" s="3">
        <v>-26.995751411464507</v>
      </c>
      <c r="BP49" s="3"/>
      <c r="BS49"/>
      <c r="BT49" s="45" t="s">
        <v>34</v>
      </c>
      <c r="BU49" s="70" t="s">
        <v>461</v>
      </c>
      <c r="BV49" s="70">
        <v>12.948846917625545</v>
      </c>
      <c r="BW49" s="70">
        <v>4.2686317003950425</v>
      </c>
      <c r="BY49" s="70" t="s">
        <v>461</v>
      </c>
      <c r="BZ49" s="70">
        <v>13.031968912753822</v>
      </c>
      <c r="CA49" s="70">
        <v>5.702052083464082</v>
      </c>
      <c r="CB49" s="70"/>
      <c r="CH49" s="3">
        <v>43</v>
      </c>
      <c r="CI49" s="1" t="s">
        <v>34</v>
      </c>
      <c r="CJ49" s="92" t="s">
        <v>579</v>
      </c>
      <c r="CK49" s="3" t="s">
        <v>529</v>
      </c>
      <c r="CL49" s="1">
        <v>-25.052305250342748</v>
      </c>
      <c r="CM49" s="1">
        <v>16.6094124544652</v>
      </c>
      <c r="CN49" s="1"/>
      <c r="CO49" s="92" t="s">
        <v>622</v>
      </c>
      <c r="CP49" s="97" t="s">
        <v>530</v>
      </c>
      <c r="CQ49" s="96">
        <v>-29.999101148209576</v>
      </c>
      <c r="CR49" s="96">
        <v>9.1489654602142263</v>
      </c>
      <c r="CS49" s="97"/>
      <c r="CT49" s="92" t="s">
        <v>627</v>
      </c>
      <c r="CU49" s="97" t="s">
        <v>531</v>
      </c>
      <c r="CV49" s="96">
        <v>-28.403161923607207</v>
      </c>
      <c r="CW49" s="96">
        <v>16.305938972101202</v>
      </c>
    </row>
    <row r="50" spans="1:101">
      <c r="A50" s="1" t="s">
        <v>35</v>
      </c>
      <c r="B50" s="1" t="s">
        <v>26</v>
      </c>
      <c r="C50" s="3">
        <v>44</v>
      </c>
      <c r="D50" s="1" t="s">
        <v>434</v>
      </c>
      <c r="E50" s="55">
        <v>42865</v>
      </c>
      <c r="F50" s="2" t="s">
        <v>37</v>
      </c>
      <c r="G50" s="1" t="s">
        <v>38</v>
      </c>
      <c r="H50" s="60">
        <v>-33.500366</v>
      </c>
      <c r="I50" s="60">
        <v>150.87597700000001</v>
      </c>
      <c r="J50" s="4" t="s">
        <v>30</v>
      </c>
      <c r="K50" s="3">
        <v>0.44</v>
      </c>
      <c r="L50" s="3">
        <v>1E-3</v>
      </c>
      <c r="M50" s="3">
        <v>0.44</v>
      </c>
      <c r="N50" s="3">
        <v>3.9</v>
      </c>
      <c r="O50" s="3">
        <v>6.0000000000000001E-3</v>
      </c>
      <c r="P50" s="3">
        <v>0.87</v>
      </c>
      <c r="Q50" s="3">
        <v>5.3999999999999999E-2</v>
      </c>
      <c r="R50" s="3">
        <v>1.4E-2</v>
      </c>
      <c r="S50" s="3">
        <v>0.77</v>
      </c>
      <c r="T50"/>
      <c r="U50" s="3"/>
      <c r="V50" s="1"/>
      <c r="W50" s="1"/>
      <c r="X50" s="3"/>
      <c r="Y50" s="3">
        <v>44</v>
      </c>
      <c r="Z50" s="1" t="s">
        <v>434</v>
      </c>
      <c r="AA50" s="1" t="s">
        <v>283</v>
      </c>
      <c r="AB50" s="52">
        <v>42865</v>
      </c>
      <c r="AC50" s="9">
        <v>18.991535714285714</v>
      </c>
      <c r="AD50" s="8">
        <v>249.5750000000001</v>
      </c>
      <c r="AE50" s="8">
        <v>281.91428571428565</v>
      </c>
      <c r="AF50" s="8">
        <v>0.12999999999999992</v>
      </c>
      <c r="AG50" s="9">
        <v>87.564285714285703</v>
      </c>
      <c r="AH50" s="8">
        <v>8.117500000000005</v>
      </c>
      <c r="AI50" s="8">
        <v>7.5671428571428594</v>
      </c>
      <c r="AJ50" s="7">
        <v>0.60832142857142857</v>
      </c>
      <c r="AK50" s="7">
        <v>10.282499999999999</v>
      </c>
      <c r="AL50" s="7">
        <v>1.3403571428571432</v>
      </c>
      <c r="AM50" s="7">
        <v>7.0096428571428584</v>
      </c>
      <c r="AN50" s="7">
        <v>2.4439285714285712</v>
      </c>
      <c r="AO50" s="7">
        <v>10.444999999999999</v>
      </c>
      <c r="AP50" s="7">
        <v>27.553571428571434</v>
      </c>
      <c r="AQ50" s="7">
        <v>84.531785714285732</v>
      </c>
      <c r="AR50" s="7">
        <v>767.47857142857106</v>
      </c>
      <c r="AT50" s="51" t="s">
        <v>434</v>
      </c>
      <c r="AU50" s="32" t="s">
        <v>283</v>
      </c>
      <c r="AV50" s="32">
        <v>44</v>
      </c>
      <c r="AW50" s="32">
        <v>178.28800000000001</v>
      </c>
      <c r="AX50" s="32">
        <v>1.2953348305963517E-2</v>
      </c>
      <c r="AY50" s="32" t="s">
        <v>370</v>
      </c>
      <c r="BA50" s="32">
        <v>106.42700000000001</v>
      </c>
      <c r="BB50" s="32">
        <v>0.13569086017566634</v>
      </c>
      <c r="BC50" s="32">
        <v>-25.734105059548163</v>
      </c>
      <c r="BD50" s="32"/>
      <c r="BE50" s="32"/>
      <c r="BF50" s="45" t="s">
        <v>36</v>
      </c>
      <c r="BG50" s="3" t="s">
        <v>283</v>
      </c>
      <c r="BH50" s="3">
        <v>44</v>
      </c>
      <c r="BI50" s="3" t="s">
        <v>381</v>
      </c>
      <c r="BJ50" s="3">
        <v>4.8187285505112039E-2</v>
      </c>
      <c r="BK50" s="3">
        <v>12.672302431283729</v>
      </c>
      <c r="BM50" s="3" t="s">
        <v>383</v>
      </c>
      <c r="BN50" s="3">
        <v>0.13512902133619853</v>
      </c>
      <c r="BO50" s="3">
        <v>-28.151143839806544</v>
      </c>
      <c r="BP50" s="3"/>
      <c r="BQ50" s="2" t="s">
        <v>37</v>
      </c>
      <c r="BR50" s="1" t="s">
        <v>38</v>
      </c>
      <c r="BS50"/>
      <c r="BT50" s="45" t="s">
        <v>36</v>
      </c>
      <c r="BU50" t="s">
        <v>477</v>
      </c>
      <c r="BV50">
        <v>12.990242521579987</v>
      </c>
      <c r="BW50">
        <v>5.2664378412652368</v>
      </c>
      <c r="CH50" s="3">
        <v>44</v>
      </c>
      <c r="CI50" s="1" t="s">
        <v>434</v>
      </c>
      <c r="CJ50" s="92" t="s">
        <v>581</v>
      </c>
      <c r="CK50" s="3" t="s">
        <v>532</v>
      </c>
      <c r="CL50" s="1">
        <v>-25.411696477278547</v>
      </c>
      <c r="CM50" s="1">
        <v>17.10721592876294</v>
      </c>
      <c r="CN50" s="1"/>
      <c r="CS50" s="97"/>
      <c r="CT50" s="92" t="s">
        <v>628</v>
      </c>
      <c r="CU50" s="97" t="s">
        <v>533</v>
      </c>
      <c r="CV50" s="96">
        <v>-33.18433851086067</v>
      </c>
      <c r="CW50" s="96">
        <v>15.397470250835873</v>
      </c>
    </row>
    <row r="51" spans="1:101">
      <c r="A51" s="1" t="s">
        <v>39</v>
      </c>
      <c r="B51" s="1" t="s">
        <v>26</v>
      </c>
      <c r="C51" s="3">
        <v>45</v>
      </c>
      <c r="D51" s="1" t="s">
        <v>40</v>
      </c>
      <c r="E51" s="55">
        <v>42865</v>
      </c>
      <c r="H51" s="60">
        <v>-33.501083000000001</v>
      </c>
      <c r="I51" s="60">
        <v>150.91497799999999</v>
      </c>
      <c r="J51" s="4" t="s">
        <v>30</v>
      </c>
      <c r="K51" s="3">
        <v>0.47</v>
      </c>
      <c r="L51" s="3">
        <v>1E-3</v>
      </c>
      <c r="M51" s="3">
        <v>0.47</v>
      </c>
      <c r="N51" s="3">
        <v>4</v>
      </c>
      <c r="O51" s="3">
        <v>4.0000000000000001E-3</v>
      </c>
      <c r="P51" s="3">
        <v>0.88</v>
      </c>
      <c r="Q51" s="3">
        <v>6.6000000000000003E-2</v>
      </c>
      <c r="R51" s="3">
        <v>1.4999999999999999E-2</v>
      </c>
      <c r="S51" s="3">
        <v>0.78</v>
      </c>
      <c r="T51"/>
      <c r="U51" s="3"/>
      <c r="V51" s="1"/>
      <c r="W51" s="1"/>
      <c r="X51" s="3"/>
      <c r="Y51" s="3">
        <v>45</v>
      </c>
      <c r="Z51" s="1" t="s">
        <v>40</v>
      </c>
      <c r="AA51" s="1" t="s">
        <v>283</v>
      </c>
      <c r="AB51" s="52">
        <v>42865</v>
      </c>
      <c r="AC51" s="9">
        <v>18.744357142857144</v>
      </c>
      <c r="AD51" s="8">
        <v>248.5071428571429</v>
      </c>
      <c r="AE51" s="8">
        <v>282.22499999999997</v>
      </c>
      <c r="AF51" s="8">
        <v>0.12999999999999992</v>
      </c>
      <c r="AG51" s="9">
        <v>86.560714285714297</v>
      </c>
      <c r="AH51" s="8">
        <v>8.0650000000000013</v>
      </c>
      <c r="AI51" s="8">
        <v>7.5149999999999979</v>
      </c>
      <c r="AJ51" s="7">
        <v>0.72003571428571422</v>
      </c>
      <c r="AK51" s="7">
        <v>11.142857142857142</v>
      </c>
      <c r="AL51" s="7">
        <v>1.2189285714285714</v>
      </c>
      <c r="AM51" s="7">
        <v>6.4796428571428573</v>
      </c>
      <c r="AN51" s="7">
        <v>2.1539285714285716</v>
      </c>
      <c r="AO51" s="7">
        <v>9.632857142857139</v>
      </c>
      <c r="AP51" s="7">
        <v>25.54071428571428</v>
      </c>
      <c r="AQ51" s="7">
        <v>78.405714285714296</v>
      </c>
      <c r="AR51" s="7">
        <v>767.83214285714314</v>
      </c>
      <c r="AT51" s="51" t="s">
        <v>40</v>
      </c>
      <c r="AU51" s="32" t="s">
        <v>283</v>
      </c>
      <c r="AV51" s="32">
        <v>45</v>
      </c>
      <c r="AW51" s="32">
        <v>174.49100000000001</v>
      </c>
      <c r="AX51" s="32">
        <v>1.7200931491661586E-2</v>
      </c>
      <c r="AY51" s="32" t="s">
        <v>370</v>
      </c>
      <c r="BA51" s="32">
        <v>19.117999999999999</v>
      </c>
      <c r="BB51" s="32">
        <v>0.10189084345998221</v>
      </c>
      <c r="BC51" s="32">
        <v>-25.960515578821106</v>
      </c>
      <c r="BD51" s="32"/>
      <c r="BE51" s="32"/>
      <c r="BF51" s="45" t="s">
        <v>40</v>
      </c>
      <c r="BG51" s="3" t="s">
        <v>283</v>
      </c>
      <c r="BH51" s="3">
        <v>45</v>
      </c>
      <c r="BI51" s="3" t="s">
        <v>381</v>
      </c>
      <c r="BJ51" s="3">
        <v>3.2946149573312725E-2</v>
      </c>
      <c r="BK51" s="3">
        <v>12.132333345149647</v>
      </c>
      <c r="BM51" s="3" t="s">
        <v>383</v>
      </c>
      <c r="BN51" s="3">
        <v>0.13271728397723959</v>
      </c>
      <c r="BO51" s="3">
        <v>-29.179229532221346</v>
      </c>
      <c r="BP51" s="3"/>
      <c r="BS51"/>
      <c r="BT51" s="45" t="s">
        <v>40</v>
      </c>
      <c r="BU51" t="s">
        <v>462</v>
      </c>
      <c r="BV51">
        <v>13.663437363012454</v>
      </c>
      <c r="BW51">
        <v>5.5062142212103371</v>
      </c>
      <c r="CH51" s="3">
        <v>45</v>
      </c>
      <c r="CI51" s="1" t="s">
        <v>40</v>
      </c>
      <c r="CJ51" s="92" t="s">
        <v>580</v>
      </c>
      <c r="CK51" s="3" t="s">
        <v>534</v>
      </c>
      <c r="CL51" s="1">
        <v>-25.988845982715631</v>
      </c>
      <c r="CM51" s="1">
        <v>16.210216017158579</v>
      </c>
      <c r="CN51" s="1"/>
      <c r="CO51" s="92" t="s">
        <v>623</v>
      </c>
      <c r="CP51" s="97" t="s">
        <v>535</v>
      </c>
      <c r="CQ51" s="96">
        <v>-31.22766669720594</v>
      </c>
      <c r="CR51" s="96">
        <v>11.59503409703532</v>
      </c>
      <c r="CS51" s="97"/>
      <c r="CT51" s="92" t="s">
        <v>629</v>
      </c>
      <c r="CU51" s="97" t="s">
        <v>536</v>
      </c>
      <c r="CV51" s="96">
        <v>-32.860838184554261</v>
      </c>
      <c r="CW51" s="96">
        <v>17.965503150710269</v>
      </c>
    </row>
    <row r="52" spans="1:101">
      <c r="A52" s="1" t="s">
        <v>41</v>
      </c>
      <c r="B52" s="1" t="s">
        <v>26</v>
      </c>
      <c r="C52" s="3">
        <v>46</v>
      </c>
      <c r="D52" s="1" t="s">
        <v>42</v>
      </c>
      <c r="E52" s="55">
        <v>42865</v>
      </c>
      <c r="H52" s="60">
        <v>-33.511268999999999</v>
      </c>
      <c r="I52" s="60">
        <v>150.899811</v>
      </c>
      <c r="J52" s="3">
        <v>0.01</v>
      </c>
      <c r="K52" s="3">
        <v>0.44</v>
      </c>
      <c r="L52" s="3">
        <v>4.0000000000000001E-3</v>
      </c>
      <c r="M52" s="3">
        <v>0.44</v>
      </c>
      <c r="N52" s="3">
        <v>4.9000000000000004</v>
      </c>
      <c r="O52" s="3">
        <v>4.0000000000000001E-3</v>
      </c>
      <c r="P52" s="3">
        <v>0.83</v>
      </c>
      <c r="Q52" s="3">
        <v>1.9E-2</v>
      </c>
      <c r="R52" s="3">
        <v>1.2999999999999999E-2</v>
      </c>
      <c r="S52" s="3">
        <v>0.8</v>
      </c>
      <c r="T52"/>
      <c r="U52" s="3"/>
      <c r="V52" s="1"/>
      <c r="W52" s="1"/>
      <c r="X52" s="3"/>
      <c r="Y52" s="3">
        <v>46</v>
      </c>
      <c r="Z52" s="1" t="s">
        <v>42</v>
      </c>
      <c r="AA52" s="1" t="s">
        <v>283</v>
      </c>
      <c r="AB52" s="52">
        <v>42865</v>
      </c>
      <c r="AC52" s="9">
        <v>18.704299999999996</v>
      </c>
      <c r="AD52" s="8">
        <v>256.60999999999996</v>
      </c>
      <c r="AE52" s="8">
        <v>291.68333333333328</v>
      </c>
      <c r="AF52" s="8">
        <v>0.14000000000000007</v>
      </c>
      <c r="AG52" s="9">
        <v>83.436666666666653</v>
      </c>
      <c r="AH52" s="8">
        <v>7.78</v>
      </c>
      <c r="AI52" s="8">
        <v>7.5040000000000031</v>
      </c>
      <c r="AJ52" s="7">
        <v>0.38966666666666661</v>
      </c>
      <c r="AK52" s="7">
        <v>10.922666666666668</v>
      </c>
      <c r="AL52" s="7">
        <v>1.1173333333333333</v>
      </c>
      <c r="AM52" s="7">
        <v>6.0276666666666658</v>
      </c>
      <c r="AN52" s="7">
        <v>1.7513333333333336</v>
      </c>
      <c r="AO52" s="7">
        <v>8.5053333333333327</v>
      </c>
      <c r="AP52" s="7">
        <v>24.051333333333332</v>
      </c>
      <c r="AQ52" s="7">
        <v>73.865333333333339</v>
      </c>
      <c r="AR52" s="7">
        <v>768.0899999999998</v>
      </c>
      <c r="AT52" s="51" t="s">
        <v>42</v>
      </c>
      <c r="AU52" s="32" t="s">
        <v>283</v>
      </c>
      <c r="AV52" s="32">
        <v>46</v>
      </c>
      <c r="AW52" s="32">
        <v>156.679</v>
      </c>
      <c r="AX52" s="32">
        <v>4.9663851130096776E-2</v>
      </c>
      <c r="AY52" s="32">
        <v>5.7479052740539558</v>
      </c>
      <c r="BA52" s="32">
        <v>18.606000000000002</v>
      </c>
      <c r="BB52" s="32">
        <v>0.11128729553522679</v>
      </c>
      <c r="BC52" s="32">
        <v>-25.943610045450637</v>
      </c>
      <c r="BD52" s="32"/>
      <c r="BE52" s="32"/>
      <c r="BF52" s="45" t="s">
        <v>42</v>
      </c>
      <c r="BG52" s="3" t="s">
        <v>283</v>
      </c>
      <c r="BH52" s="3">
        <v>46</v>
      </c>
      <c r="BI52" s="3" t="s">
        <v>381</v>
      </c>
      <c r="BJ52" s="3">
        <v>3.2640052829027301E-2</v>
      </c>
      <c r="BK52" s="3">
        <v>13.87949455556217</v>
      </c>
      <c r="BM52" s="3" t="s">
        <v>383</v>
      </c>
      <c r="BN52" s="3">
        <v>0.11762818666172203</v>
      </c>
      <c r="BO52" s="3">
        <v>-26.568206700444549</v>
      </c>
      <c r="BP52" s="3"/>
      <c r="BS52"/>
      <c r="BT52" s="45" t="s">
        <v>42</v>
      </c>
      <c r="BU52" t="s">
        <v>463</v>
      </c>
      <c r="BV52">
        <v>14.735737579974817</v>
      </c>
      <c r="BW52">
        <v>4.1571293421545086</v>
      </c>
      <c r="CH52" s="3">
        <v>46</v>
      </c>
      <c r="CI52" s="1" t="s">
        <v>42</v>
      </c>
      <c r="CJ52" s="92" t="s">
        <v>582</v>
      </c>
      <c r="CK52" s="3" t="s">
        <v>537</v>
      </c>
      <c r="CL52" s="1">
        <v>-24.851276847355699</v>
      </c>
      <c r="CM52" s="1">
        <v>16.512167700569428</v>
      </c>
      <c r="CN52" s="1"/>
      <c r="CO52" s="92" t="s">
        <v>624</v>
      </c>
      <c r="CP52" s="97" t="s">
        <v>538</v>
      </c>
      <c r="CQ52" s="96">
        <v>-24.881494399295271</v>
      </c>
      <c r="CR52" s="96">
        <v>13.83594420510677</v>
      </c>
      <c r="CS52" s="97"/>
      <c r="CT52" s="96"/>
      <c r="CU52" s="97"/>
      <c r="CV52" s="96"/>
    </row>
    <row r="53" spans="1:101">
      <c r="A53" s="1" t="s">
        <v>43</v>
      </c>
      <c r="B53" s="1" t="s">
        <v>26</v>
      </c>
      <c r="C53" s="3">
        <v>47</v>
      </c>
      <c r="D53" s="1" t="s">
        <v>44</v>
      </c>
      <c r="E53" s="55">
        <v>42865</v>
      </c>
      <c r="H53" s="60">
        <v>-33.535865999999999</v>
      </c>
      <c r="I53" s="60">
        <v>150.895004</v>
      </c>
      <c r="J53" s="3">
        <v>0.01</v>
      </c>
      <c r="K53" s="3">
        <v>0.51</v>
      </c>
      <c r="L53" s="3">
        <v>5.0000000000000001E-3</v>
      </c>
      <c r="M53" s="3">
        <v>0.5</v>
      </c>
      <c r="N53" s="3">
        <v>4.7</v>
      </c>
      <c r="O53" s="3">
        <v>4.0000000000000001E-3</v>
      </c>
      <c r="P53" s="3">
        <v>0.87</v>
      </c>
      <c r="Q53" s="3">
        <v>1.2999999999999999E-2</v>
      </c>
      <c r="R53" s="3">
        <v>1.2999999999999999E-2</v>
      </c>
      <c r="S53" s="3">
        <v>0.85</v>
      </c>
      <c r="T53"/>
      <c r="U53" s="3"/>
      <c r="V53" s="1"/>
      <c r="W53" s="1"/>
      <c r="X53" s="3"/>
      <c r="Y53" s="3">
        <v>47</v>
      </c>
      <c r="Z53" s="1" t="s">
        <v>44</v>
      </c>
      <c r="AA53" s="1" t="s">
        <v>283</v>
      </c>
      <c r="AB53" s="52">
        <v>42865</v>
      </c>
      <c r="AC53" s="9">
        <v>18.516821428571429</v>
      </c>
      <c r="AD53" s="8">
        <v>268.78928571428577</v>
      </c>
      <c r="AE53" s="8">
        <v>306.76785714285717</v>
      </c>
      <c r="AF53" s="8">
        <v>0.14999999999999997</v>
      </c>
      <c r="AG53" s="9">
        <v>80.953571428571465</v>
      </c>
      <c r="AH53" s="8">
        <v>7.5774999999999979</v>
      </c>
      <c r="AI53" s="8">
        <v>7.4739285714285737</v>
      </c>
      <c r="AJ53" s="7">
        <v>0.58407142857142846</v>
      </c>
      <c r="AK53" s="7">
        <v>11.953571428571431</v>
      </c>
      <c r="AL53" s="7">
        <v>0.96357142857142875</v>
      </c>
      <c r="AM53" s="7">
        <v>5.362857142857143</v>
      </c>
      <c r="AN53" s="7">
        <v>1.4053571428571427</v>
      </c>
      <c r="AO53" s="7">
        <v>7.5349999999999984</v>
      </c>
      <c r="AP53" s="7">
        <v>23.344642857142865</v>
      </c>
      <c r="AQ53" s="7">
        <v>71.714642857142863</v>
      </c>
      <c r="AR53" s="7">
        <v>768.25000000000034</v>
      </c>
      <c r="AT53" s="51" t="s">
        <v>44</v>
      </c>
      <c r="AU53" s="32" t="s">
        <v>283</v>
      </c>
      <c r="AV53" s="32">
        <v>47</v>
      </c>
      <c r="AW53" s="32">
        <v>173.583</v>
      </c>
      <c r="AX53" s="32">
        <v>1.092805897498419E-2</v>
      </c>
      <c r="AY53" s="32" t="s">
        <v>370</v>
      </c>
      <c r="BA53" s="32">
        <v>12.576000000000001</v>
      </c>
      <c r="BB53" s="32">
        <v>0.11512746022846851</v>
      </c>
      <c r="BC53" s="32">
        <v>-25.128907428335715</v>
      </c>
      <c r="BD53" s="32"/>
      <c r="BE53" s="32"/>
      <c r="BF53" s="45" t="s">
        <v>44</v>
      </c>
      <c r="BG53" s="3" t="s">
        <v>283</v>
      </c>
      <c r="BH53" s="3">
        <v>47</v>
      </c>
      <c r="BI53" s="3" t="s">
        <v>381</v>
      </c>
      <c r="BJ53" s="3">
        <v>2.9596826568473712E-2</v>
      </c>
      <c r="BK53" s="3">
        <v>13.232943385470818</v>
      </c>
      <c r="BM53" s="3" t="s">
        <v>381</v>
      </c>
      <c r="BN53" s="3">
        <v>0.24050837195913194</v>
      </c>
      <c r="BO53" s="3">
        <v>-29.098449791085532</v>
      </c>
      <c r="BP53" s="3"/>
      <c r="BS53"/>
      <c r="BT53" s="45" t="s">
        <v>44</v>
      </c>
      <c r="BU53" t="s">
        <v>464</v>
      </c>
      <c r="BV53">
        <v>15.86141082126713</v>
      </c>
      <c r="BW53">
        <v>4.7183744960763718</v>
      </c>
      <c r="CH53" s="3">
        <v>47</v>
      </c>
      <c r="CI53" s="1" t="s">
        <v>44</v>
      </c>
      <c r="CJ53" s="92" t="s">
        <v>583</v>
      </c>
      <c r="CK53" s="3" t="s">
        <v>539</v>
      </c>
      <c r="CL53" s="1">
        <v>-26.048358862695878</v>
      </c>
      <c r="CM53" s="1">
        <v>16.716134279962972</v>
      </c>
      <c r="CN53" s="1"/>
      <c r="CO53" s="92" t="s">
        <v>625</v>
      </c>
      <c r="CP53" s="97" t="s">
        <v>540</v>
      </c>
      <c r="CQ53" s="96">
        <v>-29.649826811049323</v>
      </c>
      <c r="CR53" s="96">
        <v>15.477022484288087</v>
      </c>
      <c r="CS53" s="97"/>
      <c r="CT53" s="92" t="s">
        <v>630</v>
      </c>
      <c r="CU53" s="97" t="s">
        <v>541</v>
      </c>
      <c r="CV53" s="96">
        <v>-30.862099228139535</v>
      </c>
      <c r="CW53" s="96">
        <v>18.103635796933091</v>
      </c>
    </row>
    <row r="54" spans="1:101">
      <c r="A54" s="1" t="s">
        <v>45</v>
      </c>
      <c r="B54" s="1" t="s">
        <v>26</v>
      </c>
      <c r="C54" s="3">
        <v>48</v>
      </c>
      <c r="D54" s="1" t="s">
        <v>437</v>
      </c>
      <c r="E54" s="55">
        <v>42865</v>
      </c>
      <c r="F54" s="2" t="s">
        <v>47</v>
      </c>
      <c r="H54" s="60">
        <v>-33.559052000000001</v>
      </c>
      <c r="I54" s="60">
        <v>150.88870199999999</v>
      </c>
      <c r="J54" s="3">
        <v>0.01</v>
      </c>
      <c r="K54" s="3">
        <v>0.46</v>
      </c>
      <c r="L54" s="3">
        <v>3.0000000000000001E-3</v>
      </c>
      <c r="M54" s="3">
        <v>0.46</v>
      </c>
      <c r="N54" s="3">
        <v>4.0999999999999996</v>
      </c>
      <c r="O54" s="3">
        <v>3.0000000000000001E-3</v>
      </c>
      <c r="P54" s="3">
        <v>1.01</v>
      </c>
      <c r="Q54" s="3">
        <v>4.7E-2</v>
      </c>
      <c r="R54" s="3">
        <v>1.7000000000000001E-2</v>
      </c>
      <c r="S54" s="3">
        <v>0.97</v>
      </c>
      <c r="T54"/>
      <c r="U54" s="3"/>
      <c r="V54" s="1"/>
      <c r="W54" s="1"/>
      <c r="X54" s="3"/>
      <c r="Y54" s="3">
        <v>48</v>
      </c>
      <c r="Z54" s="1" t="s">
        <v>438</v>
      </c>
      <c r="AA54" s="1" t="s">
        <v>283</v>
      </c>
      <c r="AB54" s="52">
        <v>42865</v>
      </c>
      <c r="AC54" s="9">
        <v>18.396833333333333</v>
      </c>
      <c r="AD54" s="8">
        <v>285.19333333333333</v>
      </c>
      <c r="AE54" s="8">
        <v>326.35999999999984</v>
      </c>
      <c r="AF54" s="8">
        <v>0.16000000000000006</v>
      </c>
      <c r="AG54" s="9">
        <v>82.839999999999989</v>
      </c>
      <c r="AH54" s="8">
        <v>7.7723333333333331</v>
      </c>
      <c r="AI54" s="8">
        <v>7.495999999999996</v>
      </c>
      <c r="AJ54" s="7">
        <v>0.13093333333333335</v>
      </c>
      <c r="AK54" s="7">
        <v>11.364333333333333</v>
      </c>
      <c r="AL54" s="7">
        <v>0.39466666666666667</v>
      </c>
      <c r="AM54" s="7">
        <v>2.871666666666667</v>
      </c>
      <c r="AN54" s="7">
        <v>0.86</v>
      </c>
      <c r="AO54" s="7">
        <v>6.0083333333333337</v>
      </c>
      <c r="AP54" s="7">
        <v>22.813333333333336</v>
      </c>
      <c r="AQ54" s="7">
        <v>70.093000000000018</v>
      </c>
      <c r="AR54" s="7">
        <v>768.45999999999992</v>
      </c>
      <c r="AT54" s="51" t="s">
        <v>438</v>
      </c>
      <c r="AU54" s="32" t="s">
        <v>283</v>
      </c>
      <c r="AV54" s="32">
        <v>48</v>
      </c>
      <c r="AW54" s="32">
        <v>194.33</v>
      </c>
      <c r="AX54" s="32">
        <v>1.1273416221844116E-2</v>
      </c>
      <c r="AY54" s="32" t="s">
        <v>370</v>
      </c>
      <c r="BA54" s="32">
        <v>125.688</v>
      </c>
      <c r="BB54" s="32">
        <v>6.9537247734577493E-2</v>
      </c>
      <c r="BC54" s="32">
        <v>-25.436384832461243</v>
      </c>
      <c r="BD54" s="32"/>
      <c r="BE54" s="32"/>
      <c r="BF54" s="45" t="s">
        <v>46</v>
      </c>
      <c r="BG54" s="3" t="s">
        <v>283</v>
      </c>
      <c r="BH54" s="3">
        <v>48</v>
      </c>
      <c r="BI54" s="3" t="s">
        <v>381</v>
      </c>
      <c r="BJ54" s="3">
        <v>6.9580696585702234E-2</v>
      </c>
      <c r="BK54" s="3">
        <v>14.566288215651605</v>
      </c>
      <c r="BM54" s="3" t="s">
        <v>382</v>
      </c>
      <c r="BN54" s="3">
        <v>0.13489686985216032</v>
      </c>
      <c r="BO54" s="3">
        <v>-28.22504114320607</v>
      </c>
      <c r="BP54" s="3"/>
      <c r="BQ54" s="2" t="s">
        <v>47</v>
      </c>
      <c r="BS54"/>
      <c r="BT54" s="45" t="s">
        <v>46</v>
      </c>
      <c r="BU54" t="s">
        <v>478</v>
      </c>
      <c r="BV54">
        <v>16.67531364117125</v>
      </c>
      <c r="BW54">
        <v>4.2048046166192066</v>
      </c>
      <c r="BY54" t="s">
        <v>465</v>
      </c>
      <c r="BZ54">
        <v>16.519066212748346</v>
      </c>
      <c r="CA54">
        <v>3.6820635048615546</v>
      </c>
      <c r="CB54"/>
      <c r="CH54" s="3">
        <v>48</v>
      </c>
      <c r="CI54" s="1" t="s">
        <v>437</v>
      </c>
      <c r="CJ54" s="92" t="s">
        <v>584</v>
      </c>
      <c r="CK54" s="3" t="s">
        <v>542</v>
      </c>
      <c r="CL54" s="1">
        <v>-25.473085669340669</v>
      </c>
      <c r="CM54" s="1">
        <v>17.812501484731222</v>
      </c>
      <c r="CN54" s="1"/>
      <c r="CS54" s="97"/>
      <c r="CT54" s="92" t="s">
        <v>631</v>
      </c>
      <c r="CU54" s="97" t="s">
        <v>543</v>
      </c>
      <c r="CV54" s="96">
        <v>-33.246077463879068</v>
      </c>
      <c r="CW54" s="96">
        <v>18.394280192437087</v>
      </c>
    </row>
    <row r="55" spans="1:101">
      <c r="A55" s="1" t="s">
        <v>48</v>
      </c>
      <c r="B55" s="1" t="s">
        <v>26</v>
      </c>
      <c r="C55" s="3">
        <v>49</v>
      </c>
      <c r="D55" s="1" t="s">
        <v>49</v>
      </c>
      <c r="E55" s="55"/>
      <c r="F55" s="2" t="s">
        <v>47</v>
      </c>
      <c r="H55" s="61">
        <v>-33.558399999999999</v>
      </c>
      <c r="I55" s="61">
        <v>150.8888</v>
      </c>
      <c r="J55" s="3">
        <v>0.05</v>
      </c>
      <c r="K55" s="3">
        <v>1.91</v>
      </c>
      <c r="L55" s="3">
        <v>8.9999999999999993E-3</v>
      </c>
      <c r="M55" s="3">
        <v>1.9</v>
      </c>
      <c r="N55" s="3">
        <v>6.3</v>
      </c>
      <c r="O55" s="3">
        <v>2E-3</v>
      </c>
      <c r="P55" s="3">
        <v>2.56</v>
      </c>
      <c r="Q55" s="3">
        <v>3.4000000000000002E-2</v>
      </c>
      <c r="R55" s="3">
        <v>7.0000000000000001E-3</v>
      </c>
      <c r="S55" s="3">
        <v>2.5</v>
      </c>
      <c r="T55"/>
      <c r="U55" s="3"/>
      <c r="V55" s="1"/>
      <c r="W55" s="1"/>
      <c r="X55" s="3"/>
      <c r="Y55" s="3">
        <v>49</v>
      </c>
      <c r="Z55" s="1" t="s">
        <v>49</v>
      </c>
      <c r="AA55" s="1"/>
      <c r="AB55" s="52"/>
      <c r="AD55" s="8"/>
      <c r="AE55" s="8"/>
      <c r="AF55" s="8"/>
      <c r="AG55" s="9"/>
      <c r="AH55" s="8"/>
      <c r="AI55" s="8"/>
      <c r="AJ55" s="7"/>
      <c r="AK55" s="7"/>
      <c r="AL55" s="7"/>
      <c r="AM55" s="7"/>
      <c r="AN55" s="7"/>
      <c r="AO55" s="7"/>
      <c r="AP55" s="7"/>
      <c r="AQ55" s="7"/>
      <c r="AR55" s="7"/>
      <c r="AT55" s="51" t="s">
        <v>49</v>
      </c>
      <c r="AU55" s="32" t="s">
        <v>282</v>
      </c>
      <c r="AV55" s="32">
        <v>49</v>
      </c>
      <c r="AW55" s="32">
        <v>22.085000000000001</v>
      </c>
      <c r="AX55" s="32">
        <v>3.1172915826941643E-2</v>
      </c>
      <c r="AY55" s="32">
        <v>1.8966977699346905</v>
      </c>
      <c r="BA55" s="32">
        <v>8.23</v>
      </c>
      <c r="BB55" s="32">
        <v>0.20213985338237167</v>
      </c>
      <c r="BC55" s="32">
        <v>-25.60151255442193</v>
      </c>
      <c r="BD55" s="32"/>
      <c r="BE55" s="32"/>
      <c r="BF55" s="45" t="s">
        <v>49</v>
      </c>
      <c r="BG55" s="3" t="s">
        <v>282</v>
      </c>
      <c r="BH55" s="3">
        <v>49</v>
      </c>
      <c r="BI55" s="3" t="s">
        <v>381</v>
      </c>
      <c r="BJ55" s="3">
        <v>0.02</v>
      </c>
      <c r="BK55" s="3">
        <v>11.1</v>
      </c>
      <c r="BM55" s="3" t="s">
        <v>383</v>
      </c>
      <c r="BN55" s="3">
        <v>0.11931791858096708</v>
      </c>
      <c r="BO55" s="3">
        <v>-28.092271622344519</v>
      </c>
      <c r="BP55" s="3"/>
      <c r="BQ55" s="2" t="s">
        <v>47</v>
      </c>
      <c r="BS55"/>
      <c r="BT55" s="45" t="s">
        <v>49</v>
      </c>
      <c r="BU55" t="s">
        <v>467</v>
      </c>
      <c r="BV55">
        <v>17.488325627096792</v>
      </c>
      <c r="BW55">
        <v>6.388207110387123</v>
      </c>
      <c r="CH55" s="3">
        <v>49</v>
      </c>
      <c r="CI55" s="1" t="s">
        <v>49</v>
      </c>
      <c r="CJ55" s="93" t="s">
        <v>597</v>
      </c>
      <c r="CK55" s="3" t="s">
        <v>599</v>
      </c>
      <c r="CL55" s="1">
        <v>-31.058442527774595</v>
      </c>
      <c r="CM55" s="1">
        <v>16.443396959142991</v>
      </c>
      <c r="CN55" s="1"/>
      <c r="CO55" s="96"/>
      <c r="CP55" s="97"/>
      <c r="CQ55" s="97"/>
      <c r="CR55" s="97"/>
      <c r="CS55" s="97"/>
      <c r="CT55" s="96"/>
      <c r="CU55" s="97"/>
      <c r="CV55" s="96"/>
    </row>
    <row r="56" spans="1:101">
      <c r="A56" s="1" t="s">
        <v>50</v>
      </c>
      <c r="B56" s="1" t="s">
        <v>26</v>
      </c>
      <c r="C56" s="3">
        <v>50</v>
      </c>
      <c r="D56" s="1" t="s">
        <v>51</v>
      </c>
      <c r="E56" s="55"/>
      <c r="F56" s="2" t="s">
        <v>52</v>
      </c>
      <c r="G56" s="1" t="s">
        <v>53</v>
      </c>
      <c r="H56" s="61">
        <v>-33.557499999999997</v>
      </c>
      <c r="I56" s="61">
        <v>150.90799999999999</v>
      </c>
      <c r="J56" s="3">
        <v>0.05</v>
      </c>
      <c r="K56" s="3">
        <v>1.8</v>
      </c>
      <c r="L56" s="3">
        <v>6.0000000000000001E-3</v>
      </c>
      <c r="M56" s="3">
        <v>1.79</v>
      </c>
      <c r="N56" s="3">
        <v>5.9</v>
      </c>
      <c r="O56" s="3">
        <v>2E-3</v>
      </c>
      <c r="P56" s="3">
        <v>3.37</v>
      </c>
      <c r="Q56" s="3">
        <v>3.3000000000000002E-2</v>
      </c>
      <c r="R56" s="3">
        <v>7.0000000000000001E-3</v>
      </c>
      <c r="S56" s="3">
        <v>3.34</v>
      </c>
      <c r="T56"/>
      <c r="U56" s="3"/>
      <c r="V56" s="1"/>
      <c r="W56" s="1"/>
      <c r="X56" s="3"/>
      <c r="Y56" s="3">
        <v>50</v>
      </c>
      <c r="Z56" s="1" t="s">
        <v>51</v>
      </c>
      <c r="AA56" s="1"/>
      <c r="AB56" s="52"/>
      <c r="AD56" s="8"/>
      <c r="AE56" s="8"/>
      <c r="AF56" s="8"/>
      <c r="AG56" s="9"/>
      <c r="AH56" s="8"/>
      <c r="AI56" s="8"/>
      <c r="AJ56" s="7"/>
      <c r="AK56" s="7"/>
      <c r="AL56" s="7"/>
      <c r="AM56" s="7"/>
      <c r="AN56" s="7"/>
      <c r="AO56" s="7"/>
      <c r="AP56" s="7"/>
      <c r="AQ56" s="7"/>
      <c r="AR56" s="7"/>
      <c r="AT56" s="51" t="s">
        <v>51</v>
      </c>
      <c r="AU56" s="32" t="s">
        <v>282</v>
      </c>
      <c r="AV56" s="32">
        <v>50</v>
      </c>
      <c r="AW56" s="32">
        <v>22.314</v>
      </c>
      <c r="AX56" s="32">
        <v>3.6588562626301849E-2</v>
      </c>
      <c r="AY56" s="32">
        <v>6.7565061451628807</v>
      </c>
      <c r="BA56" s="32">
        <v>8.9710000000000001</v>
      </c>
      <c r="BB56" s="32">
        <v>0.18134890538308279</v>
      </c>
      <c r="BC56" s="32">
        <v>-25.292998655195678</v>
      </c>
      <c r="BD56" s="32"/>
      <c r="BE56" s="32"/>
      <c r="BF56" s="45" t="s">
        <v>51</v>
      </c>
      <c r="BG56" s="3" t="s">
        <v>282</v>
      </c>
      <c r="BH56" s="3">
        <v>50</v>
      </c>
      <c r="BI56" s="3" t="s">
        <v>381</v>
      </c>
      <c r="BJ56" s="3">
        <v>2.4064935973782273E-2</v>
      </c>
      <c r="BK56" s="3">
        <v>9.0900373372697292</v>
      </c>
      <c r="BM56" s="3" t="s">
        <v>383</v>
      </c>
      <c r="BN56" s="3">
        <v>0.17474081942710937</v>
      </c>
      <c r="BO56" s="3">
        <v>-27.590004258532012</v>
      </c>
      <c r="BP56" s="3"/>
      <c r="BQ56" s="2" t="s">
        <v>52</v>
      </c>
      <c r="BR56" s="1" t="s">
        <v>53</v>
      </c>
      <c r="BS56"/>
      <c r="BT56" s="45" t="s">
        <v>51</v>
      </c>
      <c r="BU56" t="s">
        <v>481</v>
      </c>
      <c r="BV56">
        <v>17.355786617457181</v>
      </c>
      <c r="BW56">
        <v>5.5036776729504577</v>
      </c>
      <c r="CH56" s="3">
        <v>50</v>
      </c>
      <c r="CI56" s="1" t="s">
        <v>51</v>
      </c>
      <c r="CJ56" s="93" t="s">
        <v>598</v>
      </c>
      <c r="CK56" s="3" t="s">
        <v>600</v>
      </c>
      <c r="CL56" s="1">
        <v>-31.511891568458843</v>
      </c>
      <c r="CM56" s="1">
        <v>19.04182893284402</v>
      </c>
      <c r="CN56" s="1"/>
      <c r="CO56" s="96"/>
      <c r="CP56" s="97"/>
      <c r="CQ56" s="97"/>
      <c r="CR56" s="97"/>
      <c r="CS56" s="97"/>
      <c r="CT56" s="96"/>
      <c r="CU56" s="97"/>
      <c r="CV56" s="96"/>
    </row>
    <row r="57" spans="1:101">
      <c r="A57" s="1" t="s">
        <v>54</v>
      </c>
      <c r="B57" s="1" t="s">
        <v>26</v>
      </c>
      <c r="C57" s="3">
        <v>51</v>
      </c>
      <c r="D57" s="1" t="s">
        <v>55</v>
      </c>
      <c r="E57" s="55"/>
      <c r="F57" s="2" t="s">
        <v>56</v>
      </c>
      <c r="G57" s="1" t="s">
        <v>57</v>
      </c>
      <c r="H57" s="61">
        <v>-33.581200000000003</v>
      </c>
      <c r="I57" s="61">
        <v>150.94200000000001</v>
      </c>
      <c r="J57" s="3">
        <v>0.02</v>
      </c>
      <c r="K57" s="3">
        <v>1.89</v>
      </c>
      <c r="L57" s="3">
        <v>4.0000000000000001E-3</v>
      </c>
      <c r="M57" s="3">
        <v>1.89</v>
      </c>
      <c r="N57" s="3">
        <v>4.4000000000000004</v>
      </c>
      <c r="O57" s="3">
        <v>3.0000000000000001E-3</v>
      </c>
      <c r="P57" s="3">
        <v>2.57</v>
      </c>
      <c r="Q57" s="3">
        <v>3.5999999999999997E-2</v>
      </c>
      <c r="R57" s="3">
        <v>8.9999999999999993E-3</v>
      </c>
      <c r="S57" s="3">
        <v>2.5299999999999998</v>
      </c>
      <c r="T57"/>
      <c r="U57" s="3"/>
      <c r="V57" s="1"/>
      <c r="W57" s="1"/>
      <c r="X57" s="3"/>
      <c r="Y57" s="3">
        <v>51</v>
      </c>
      <c r="Z57" s="1" t="s">
        <v>55</v>
      </c>
      <c r="AA57" s="1"/>
      <c r="AB57" s="52"/>
      <c r="AD57" s="8"/>
      <c r="AE57" s="8"/>
      <c r="AF57" s="8"/>
      <c r="AG57" s="9"/>
      <c r="AH57" s="8"/>
      <c r="AI57" s="8"/>
      <c r="AJ57" s="7"/>
      <c r="AK57" s="7"/>
      <c r="AL57" s="7"/>
      <c r="AM57" s="7"/>
      <c r="AN57" s="7"/>
      <c r="AO57" s="7"/>
      <c r="AP57" s="7"/>
      <c r="AQ57" s="7"/>
      <c r="AR57" s="7"/>
      <c r="AT57" s="51" t="s">
        <v>55</v>
      </c>
      <c r="AU57" s="32" t="s">
        <v>282</v>
      </c>
      <c r="AV57" s="32">
        <v>51</v>
      </c>
      <c r="AW57" s="32">
        <v>140.90600000000001</v>
      </c>
      <c r="AX57" s="32">
        <v>3.0325972349012856E-2</v>
      </c>
      <c r="AY57" s="32">
        <v>6.357472006229373</v>
      </c>
      <c r="BA57" s="32">
        <v>57.615000000000002</v>
      </c>
      <c r="BB57" s="32">
        <v>0.24313096457261829</v>
      </c>
      <c r="BC57" s="32">
        <v>-27.730571832947618</v>
      </c>
      <c r="BD57" s="32"/>
      <c r="BE57" s="32"/>
      <c r="BF57" s="45" t="s">
        <v>55</v>
      </c>
      <c r="BG57" s="3" t="s">
        <v>282</v>
      </c>
      <c r="BH57" s="3">
        <v>51</v>
      </c>
      <c r="BI57" s="3">
        <v>1</v>
      </c>
      <c r="BJ57" s="3">
        <v>7.0552675390942649E-2</v>
      </c>
      <c r="BK57" s="3">
        <v>8.722492259197745</v>
      </c>
      <c r="BM57" s="3" t="s">
        <v>381</v>
      </c>
      <c r="BN57" s="3">
        <v>0.15018487428813312</v>
      </c>
      <c r="BO57" s="3">
        <v>-27.929192342300841</v>
      </c>
      <c r="BP57" s="3"/>
      <c r="BQ57" s="2" t="s">
        <v>56</v>
      </c>
      <c r="BR57" s="1" t="s">
        <v>57</v>
      </c>
      <c r="BS57"/>
      <c r="BT57" s="45" t="s">
        <v>55</v>
      </c>
      <c r="BU57" t="s">
        <v>480</v>
      </c>
      <c r="BV57">
        <v>16.934946787076743</v>
      </c>
      <c r="BW57">
        <v>2.518363526909706</v>
      </c>
      <c r="BY57" s="70" t="s">
        <v>468</v>
      </c>
      <c r="BZ57" s="70">
        <v>15.390221152866479</v>
      </c>
      <c r="CA57" s="70">
        <v>6.6801638195428392</v>
      </c>
      <c r="CB57" s="70"/>
      <c r="CC57" s="70" t="s">
        <v>468</v>
      </c>
      <c r="CD57" s="70">
        <v>16.21432955409885</v>
      </c>
      <c r="CE57" s="70">
        <v>5.2693240306247446</v>
      </c>
      <c r="CH57" s="3">
        <v>51</v>
      </c>
      <c r="CI57" s="1" t="s">
        <v>55</v>
      </c>
      <c r="CJ57" s="93"/>
      <c r="CL57" s="1"/>
      <c r="CM57" s="1"/>
      <c r="CN57" s="1"/>
      <c r="CO57" s="96"/>
      <c r="CP57" s="97"/>
      <c r="CQ57" s="97"/>
      <c r="CR57" s="97"/>
      <c r="CS57" s="97"/>
      <c r="CT57" s="96"/>
      <c r="CU57" s="97"/>
      <c r="CV57" s="96"/>
    </row>
    <row r="58" spans="1:101">
      <c r="A58" s="1" t="s">
        <v>58</v>
      </c>
      <c r="B58" s="1" t="s">
        <v>26</v>
      </c>
      <c r="C58" s="3">
        <v>52</v>
      </c>
      <c r="D58" s="1" t="s">
        <v>59</v>
      </c>
      <c r="E58" s="55"/>
      <c r="F58" s="2" t="s">
        <v>60</v>
      </c>
      <c r="G58" s="1" t="s">
        <v>61</v>
      </c>
      <c r="H58" s="61">
        <v>-33.599299999999999</v>
      </c>
      <c r="I58" s="61">
        <v>150.93029999999999</v>
      </c>
      <c r="J58" s="3">
        <v>0.02</v>
      </c>
      <c r="K58" s="3">
        <v>0.11</v>
      </c>
      <c r="L58" s="3">
        <v>2E-3</v>
      </c>
      <c r="M58" s="3">
        <v>0.11</v>
      </c>
      <c r="N58" s="3">
        <v>7.1</v>
      </c>
      <c r="O58" s="3">
        <v>3.0000000000000001E-3</v>
      </c>
      <c r="P58" s="3">
        <v>0.63</v>
      </c>
      <c r="Q58" s="3">
        <v>2.1999999999999999E-2</v>
      </c>
      <c r="R58" s="3">
        <v>8.9999999999999993E-3</v>
      </c>
      <c r="S58" s="3">
        <v>0.61</v>
      </c>
      <c r="T58"/>
      <c r="U58" s="3"/>
      <c r="V58" s="1"/>
      <c r="W58" s="1"/>
      <c r="X58" s="3"/>
      <c r="Y58" s="3">
        <v>52</v>
      </c>
      <c r="Z58" s="1" t="s">
        <v>59</v>
      </c>
      <c r="AA58" s="1"/>
      <c r="AB58" s="52"/>
      <c r="AD58" s="8"/>
      <c r="AE58" s="8"/>
      <c r="AF58" s="8"/>
      <c r="AG58" s="9"/>
      <c r="AH58" s="8"/>
      <c r="AI58" s="8"/>
      <c r="AJ58" s="7"/>
      <c r="AK58" s="7"/>
      <c r="AL58" s="7"/>
      <c r="AM58" s="7"/>
      <c r="AN58" s="7"/>
      <c r="AO58" s="7"/>
      <c r="AP58" s="7"/>
      <c r="AQ58" s="7"/>
      <c r="AR58" s="7"/>
      <c r="AT58" s="51" t="s">
        <v>59</v>
      </c>
      <c r="AU58" s="32" t="s">
        <v>282</v>
      </c>
      <c r="AV58" s="32">
        <v>52</v>
      </c>
      <c r="AW58" s="32">
        <v>140.18700000000001</v>
      </c>
      <c r="AX58" s="32">
        <v>3.3233417679290056E-2</v>
      </c>
      <c r="AY58" s="32">
        <v>1.0685612814624816</v>
      </c>
      <c r="BA58" s="32">
        <v>27.736999999999998</v>
      </c>
      <c r="BB58" s="32">
        <v>0.11148651989627137</v>
      </c>
      <c r="BC58" s="32">
        <v>-25.796678708539694</v>
      </c>
      <c r="BD58" s="32"/>
      <c r="BE58" s="32"/>
      <c r="BF58" s="45" t="s">
        <v>59</v>
      </c>
      <c r="BG58" s="3" t="s">
        <v>282</v>
      </c>
      <c r="BH58" s="3">
        <v>52</v>
      </c>
      <c r="BI58" s="3" t="s">
        <v>384</v>
      </c>
      <c r="BJ58" s="3">
        <v>6.4785677269925637E-2</v>
      </c>
      <c r="BK58" s="3">
        <v>8.3472000288362995</v>
      </c>
      <c r="BM58" s="3" t="s">
        <v>383</v>
      </c>
      <c r="BN58" s="3">
        <v>0.10743469086812887</v>
      </c>
      <c r="BO58" s="3">
        <v>-29.407448243562637</v>
      </c>
      <c r="BP58" s="3"/>
      <c r="BQ58" s="2" t="s">
        <v>60</v>
      </c>
      <c r="BR58" s="1" t="s">
        <v>61</v>
      </c>
      <c r="BS58"/>
      <c r="BT58" s="45" t="s">
        <v>59</v>
      </c>
      <c r="BU58" t="s">
        <v>479</v>
      </c>
      <c r="BV58">
        <v>17.127278120286029</v>
      </c>
      <c r="BW58">
        <v>4.5892373941729403</v>
      </c>
      <c r="CH58" s="3">
        <v>52</v>
      </c>
      <c r="CI58" s="1" t="s">
        <v>59</v>
      </c>
      <c r="CJ58" s="93"/>
      <c r="CL58" s="1"/>
      <c r="CM58" s="1"/>
      <c r="CN58" s="1"/>
      <c r="CO58" s="96"/>
      <c r="CP58" s="97"/>
      <c r="CQ58" s="97"/>
      <c r="CR58" s="97"/>
      <c r="CS58" s="97"/>
      <c r="CT58" s="96"/>
      <c r="CU58" s="97"/>
      <c r="CV58" s="96"/>
    </row>
    <row r="59" spans="1:101">
      <c r="A59" s="1" t="s">
        <v>62</v>
      </c>
      <c r="B59" s="1" t="s">
        <v>26</v>
      </c>
      <c r="C59" s="3">
        <v>53</v>
      </c>
      <c r="D59" s="1" t="s">
        <v>63</v>
      </c>
      <c r="E59" s="55">
        <v>42865</v>
      </c>
      <c r="H59" s="60">
        <v>-33.568030999999998</v>
      </c>
      <c r="I59" s="60">
        <v>150.88183599999999</v>
      </c>
      <c r="J59" s="3">
        <v>0.01</v>
      </c>
      <c r="K59" s="3">
        <v>0.65</v>
      </c>
      <c r="L59" s="3">
        <v>5.0000000000000001E-3</v>
      </c>
      <c r="M59" s="3">
        <v>0.64</v>
      </c>
      <c r="N59" s="3">
        <v>4.2</v>
      </c>
      <c r="O59" s="3">
        <v>3.0000000000000001E-3</v>
      </c>
      <c r="P59" s="3">
        <v>1.02</v>
      </c>
      <c r="Q59" s="3">
        <v>3.5000000000000003E-2</v>
      </c>
      <c r="R59" s="3">
        <v>1.2E-2</v>
      </c>
      <c r="S59" s="3">
        <v>0.99</v>
      </c>
      <c r="T59"/>
      <c r="U59" s="3"/>
      <c r="V59" s="1"/>
      <c r="W59" s="1"/>
      <c r="X59" s="3"/>
      <c r="Y59" s="3">
        <v>53</v>
      </c>
      <c r="Z59" s="1" t="s">
        <v>63</v>
      </c>
      <c r="AA59" s="1" t="s">
        <v>283</v>
      </c>
      <c r="AB59" s="52">
        <v>42865</v>
      </c>
      <c r="AC59" s="9">
        <v>18.139321428571431</v>
      </c>
      <c r="AD59" s="8">
        <v>294.86071428571421</v>
      </c>
      <c r="AE59" s="8">
        <v>339.33214285714286</v>
      </c>
      <c r="AF59" s="8">
        <v>0.16000000000000006</v>
      </c>
      <c r="AG59" s="9">
        <v>81.789285714285697</v>
      </c>
      <c r="AH59" s="8">
        <v>7.7146428571428585</v>
      </c>
      <c r="AI59" s="8">
        <v>7.4896428571428535</v>
      </c>
      <c r="AJ59" s="7">
        <v>0.24060714285714283</v>
      </c>
      <c r="AK59" s="7">
        <v>11.262499999999999</v>
      </c>
      <c r="AL59" s="7">
        <v>1.1139285714285716</v>
      </c>
      <c r="AM59" s="7">
        <v>6.0185714285714287</v>
      </c>
      <c r="AN59" s="7">
        <v>1.7732142857142854</v>
      </c>
      <c r="AO59" s="7">
        <v>8.5664285714285686</v>
      </c>
      <c r="AP59" s="7">
        <v>22.74071428571429</v>
      </c>
      <c r="AQ59" s="7">
        <v>69.871785714285721</v>
      </c>
      <c r="AR59" s="7">
        <v>768.57500000000005</v>
      </c>
      <c r="AT59" s="51" t="s">
        <v>63</v>
      </c>
      <c r="AU59" s="32" t="s">
        <v>283</v>
      </c>
      <c r="AV59" s="32">
        <v>53</v>
      </c>
      <c r="AW59" s="32">
        <v>155.239</v>
      </c>
      <c r="AX59" s="32">
        <v>1.5891231966995649E-2</v>
      </c>
      <c r="AY59" s="32" t="s">
        <v>370</v>
      </c>
      <c r="BA59" s="32">
        <v>63.843000000000004</v>
      </c>
      <c r="BB59" s="32">
        <v>0.13744373317114955</v>
      </c>
      <c r="BC59" s="32">
        <v>-26.086911930254008</v>
      </c>
      <c r="BD59" s="32"/>
      <c r="BE59" s="32"/>
      <c r="BF59" s="45" t="s">
        <v>63</v>
      </c>
      <c r="BG59" s="3" t="s">
        <v>283</v>
      </c>
      <c r="BH59" s="3">
        <v>53</v>
      </c>
      <c r="BI59" s="3" t="s">
        <v>381</v>
      </c>
      <c r="BJ59" s="3">
        <v>4.3220744087017489E-2</v>
      </c>
      <c r="BK59" s="3">
        <v>14.163440415632678</v>
      </c>
      <c r="BM59" s="3" t="s">
        <v>382</v>
      </c>
      <c r="BN59" s="3">
        <v>0.13048302267383294</v>
      </c>
      <c r="BO59" s="3">
        <v>-29.374825425697132</v>
      </c>
      <c r="BP59" s="3"/>
      <c r="BS59"/>
      <c r="BT59" s="45" t="s">
        <v>63</v>
      </c>
      <c r="BU59" s="70" t="s">
        <v>459</v>
      </c>
      <c r="BV59" s="70">
        <v>16.978643401579507</v>
      </c>
      <c r="BW59" s="70">
        <v>5.9569643129995242</v>
      </c>
      <c r="BY59" s="70" t="s">
        <v>459</v>
      </c>
      <c r="BZ59" s="70">
        <v>18.281860320142897</v>
      </c>
      <c r="CA59" s="70">
        <v>6.5239578665015063</v>
      </c>
      <c r="CB59" s="70"/>
      <c r="CH59" s="3">
        <v>53</v>
      </c>
      <c r="CI59" s="1" t="s">
        <v>63</v>
      </c>
      <c r="CJ59" s="92" t="s">
        <v>585</v>
      </c>
      <c r="CK59" s="3" t="s">
        <v>544</v>
      </c>
      <c r="CL59" s="1">
        <v>-25.164063536111151</v>
      </c>
      <c r="CM59" s="1">
        <v>16.850255497968547</v>
      </c>
      <c r="CN59" s="1"/>
      <c r="CO59" s="92" t="s">
        <v>576</v>
      </c>
      <c r="CP59" s="97" t="s">
        <v>545</v>
      </c>
      <c r="CQ59" s="96">
        <v>-30.307444140781392</v>
      </c>
      <c r="CR59" s="96">
        <v>14.091239892368545</v>
      </c>
      <c r="CS59" s="97"/>
      <c r="CT59" s="96"/>
      <c r="CU59" s="97"/>
      <c r="CV59" s="96"/>
    </row>
    <row r="60" spans="1:101">
      <c r="A60" s="1" t="s">
        <v>64</v>
      </c>
      <c r="B60" s="1" t="s">
        <v>26</v>
      </c>
      <c r="C60" s="3">
        <v>54</v>
      </c>
      <c r="D60" s="1" t="s">
        <v>65</v>
      </c>
      <c r="E60" s="55">
        <v>42865</v>
      </c>
      <c r="F60" s="2" t="s">
        <v>66</v>
      </c>
      <c r="G60" s="1" t="s">
        <v>67</v>
      </c>
      <c r="H60" s="60">
        <v>-33.570250999999999</v>
      </c>
      <c r="I60" s="60">
        <v>150.84019499999999</v>
      </c>
      <c r="J60" s="3">
        <v>0.05</v>
      </c>
      <c r="K60" s="3">
        <v>0.73</v>
      </c>
      <c r="L60" s="3">
        <v>5.0000000000000001E-3</v>
      </c>
      <c r="M60" s="3">
        <v>0.72</v>
      </c>
      <c r="N60" s="3">
        <v>4.7</v>
      </c>
      <c r="O60" s="3">
        <v>5.0000000000000001E-3</v>
      </c>
      <c r="P60" s="3">
        <v>1.0900000000000001</v>
      </c>
      <c r="Q60" s="3">
        <v>2.5999999999999999E-2</v>
      </c>
      <c r="R60" s="3">
        <v>1.2999999999999999E-2</v>
      </c>
      <c r="S60" s="3">
        <v>1.06</v>
      </c>
      <c r="T60"/>
      <c r="U60" s="3"/>
      <c r="V60" s="1"/>
      <c r="W60" s="1"/>
      <c r="X60" s="3"/>
      <c r="Y60" s="3">
        <v>54</v>
      </c>
      <c r="Z60" s="1" t="s">
        <v>65</v>
      </c>
      <c r="AA60" s="1" t="s">
        <v>283</v>
      </c>
      <c r="AB60" s="52">
        <v>42865</v>
      </c>
      <c r="AC60" s="9">
        <v>18.020699999999998</v>
      </c>
      <c r="AD60" s="8">
        <v>310.93666666666655</v>
      </c>
      <c r="AE60" s="8">
        <v>358.77666666666647</v>
      </c>
      <c r="AF60" s="8">
        <v>0.16999999999999996</v>
      </c>
      <c r="AG60" s="9">
        <v>74.086666666666645</v>
      </c>
      <c r="AH60" s="8">
        <v>7.0039999999999996</v>
      </c>
      <c r="AI60" s="8">
        <v>7.4386666666666645</v>
      </c>
      <c r="AJ60" s="7">
        <v>0.35883333333333328</v>
      </c>
      <c r="AK60" s="7">
        <v>15.356666666666667</v>
      </c>
      <c r="AL60" s="7">
        <v>0.96199999999999986</v>
      </c>
      <c r="AM60" s="7">
        <v>5.3533333333333344</v>
      </c>
      <c r="AN60" s="7">
        <v>1.4586666666666668</v>
      </c>
      <c r="AO60" s="7">
        <v>7.6869999999999985</v>
      </c>
      <c r="AP60" s="7">
        <v>21.503000000000004</v>
      </c>
      <c r="AQ60" s="7">
        <v>66.103666666666669</v>
      </c>
      <c r="AR60" s="7">
        <v>768.97666666666635</v>
      </c>
      <c r="AT60" s="51" t="s">
        <v>65</v>
      </c>
      <c r="AU60" s="32" t="s">
        <v>283</v>
      </c>
      <c r="AV60" s="32">
        <v>54</v>
      </c>
      <c r="AW60" s="32" t="s">
        <v>371</v>
      </c>
      <c r="BA60" s="32" t="s">
        <v>371</v>
      </c>
      <c r="BD60" s="32"/>
      <c r="BE60" s="32"/>
      <c r="BF60" s="45" t="s">
        <v>65</v>
      </c>
      <c r="BG60" s="3" t="s">
        <v>283</v>
      </c>
      <c r="BH60" s="3">
        <v>54</v>
      </c>
      <c r="BI60" s="3" t="s">
        <v>381</v>
      </c>
      <c r="BJ60" s="3">
        <v>5.4939311369148994E-2</v>
      </c>
      <c r="BK60" s="3">
        <v>10.86358673007164</v>
      </c>
      <c r="BM60" s="3" t="s">
        <v>382</v>
      </c>
      <c r="BN60" s="3">
        <v>0.13488076879132535</v>
      </c>
      <c r="BO60" s="3">
        <v>-29.612339589153979</v>
      </c>
      <c r="BP60" s="3"/>
      <c r="BQ60" s="2" t="s">
        <v>66</v>
      </c>
      <c r="BR60" s="1" t="s">
        <v>67</v>
      </c>
      <c r="BS60"/>
      <c r="BT60" s="45" t="s">
        <v>65</v>
      </c>
      <c r="BU60" t="s">
        <v>482</v>
      </c>
      <c r="BV60">
        <v>17.704186015046197</v>
      </c>
      <c r="BW60">
        <v>6.2056151362237522</v>
      </c>
      <c r="CH60" s="3">
        <v>54</v>
      </c>
      <c r="CI60" s="1" t="s">
        <v>65</v>
      </c>
      <c r="CJ60" s="92" t="s">
        <v>586</v>
      </c>
      <c r="CK60" s="3" t="s">
        <v>546</v>
      </c>
      <c r="CL60" s="1">
        <v>-26.304523438810982</v>
      </c>
      <c r="CM60" s="1">
        <v>18.110559017737529</v>
      </c>
      <c r="CN60" s="1"/>
      <c r="CO60" s="96"/>
      <c r="CP60" s="97"/>
      <c r="CQ60" s="97"/>
      <c r="CR60" s="97"/>
      <c r="CS60" s="97"/>
      <c r="CT60" s="96"/>
      <c r="CU60" s="97"/>
      <c r="CV60" s="96"/>
    </row>
    <row r="61" spans="1:101">
      <c r="A61" s="1" t="s">
        <v>68</v>
      </c>
      <c r="B61" s="1" t="s">
        <v>26</v>
      </c>
      <c r="C61" s="3">
        <v>55</v>
      </c>
      <c r="D61" s="1" t="s">
        <v>435</v>
      </c>
      <c r="E61" s="55">
        <v>42865</v>
      </c>
      <c r="H61" s="60">
        <v>-33.592982999999997</v>
      </c>
      <c r="I61" s="60">
        <v>150.839462</v>
      </c>
      <c r="J61" s="3">
        <v>0.04</v>
      </c>
      <c r="K61" s="3">
        <v>0.8</v>
      </c>
      <c r="L61" s="3">
        <v>5.0000000000000001E-3</v>
      </c>
      <c r="M61" s="3">
        <v>0.8</v>
      </c>
      <c r="N61" s="3">
        <v>5.0999999999999996</v>
      </c>
      <c r="O61" s="3">
        <v>4.0000000000000001E-3</v>
      </c>
      <c r="P61" s="3">
        <v>1.1100000000000001</v>
      </c>
      <c r="Q61" s="3">
        <v>1.6E-2</v>
      </c>
      <c r="R61" s="3">
        <v>1.0999999999999999E-2</v>
      </c>
      <c r="S61" s="3">
        <v>1.1100000000000001</v>
      </c>
      <c r="T61"/>
      <c r="U61" s="3"/>
      <c r="V61" s="1"/>
      <c r="W61" s="1"/>
      <c r="X61" s="3"/>
      <c r="Y61" s="3">
        <v>55</v>
      </c>
      <c r="Z61" s="1" t="s">
        <v>435</v>
      </c>
      <c r="AA61" s="1" t="s">
        <v>283</v>
      </c>
      <c r="AB61" s="52">
        <v>42865</v>
      </c>
      <c r="AC61" s="9">
        <v>17.930148148148149</v>
      </c>
      <c r="AD61" s="8">
        <v>318.54074074074077</v>
      </c>
      <c r="AE61" s="8">
        <v>368.27407407407401</v>
      </c>
      <c r="AF61" s="8">
        <v>0.18000000000000002</v>
      </c>
      <c r="AG61" s="9">
        <v>73.92962962962963</v>
      </c>
      <c r="AH61" s="8">
        <v>7.0022222222222226</v>
      </c>
      <c r="AI61" s="8">
        <v>7.4748148148148124</v>
      </c>
      <c r="AJ61" s="7">
        <v>0.23244444444444443</v>
      </c>
      <c r="AK61" s="7">
        <v>13.480740740740744</v>
      </c>
      <c r="AL61" s="7">
        <v>0.89555555555555566</v>
      </c>
      <c r="AM61" s="7">
        <v>5.0607407407407399</v>
      </c>
      <c r="AN61" s="7">
        <v>0.97074074074074068</v>
      </c>
      <c r="AO61" s="7">
        <v>6.32</v>
      </c>
      <c r="AP61" s="7">
        <v>21.514814814814819</v>
      </c>
      <c r="AQ61" s="7">
        <v>66.144444444444446</v>
      </c>
      <c r="AR61" s="7">
        <v>769.14074074074074</v>
      </c>
      <c r="AT61" s="51" t="s">
        <v>436</v>
      </c>
      <c r="AU61" s="32" t="s">
        <v>283</v>
      </c>
      <c r="AV61" s="32">
        <v>55</v>
      </c>
      <c r="AW61" s="32">
        <v>74.706999999999994</v>
      </c>
      <c r="AX61" s="32">
        <v>4.0987005685423711E-2</v>
      </c>
      <c r="AY61" s="32">
        <v>6.0835092857985797</v>
      </c>
      <c r="BA61" s="32">
        <v>25.890999999999998</v>
      </c>
      <c r="BB61" s="32">
        <v>0.18548090671225897</v>
      </c>
      <c r="BC61" s="32">
        <v>-27.848449157790768</v>
      </c>
      <c r="BD61" s="32"/>
      <c r="BE61" s="32"/>
      <c r="BF61" s="45" t="s">
        <v>69</v>
      </c>
      <c r="BG61" s="3" t="s">
        <v>283</v>
      </c>
      <c r="BH61" s="3">
        <v>55</v>
      </c>
      <c r="BI61" s="3" t="s">
        <v>381</v>
      </c>
      <c r="BJ61" s="3">
        <v>2.3637564188677841E-2</v>
      </c>
      <c r="BK61" s="3">
        <v>9.3115353861047279</v>
      </c>
      <c r="BM61" s="3" t="s">
        <v>383</v>
      </c>
      <c r="BN61" s="3">
        <v>0.10947209803747401</v>
      </c>
      <c r="BO61" s="3">
        <v>-29.435987049207768</v>
      </c>
      <c r="BP61" s="3"/>
      <c r="BS61"/>
      <c r="BT61" s="45" t="s">
        <v>69</v>
      </c>
      <c r="BU61" t="s">
        <v>460</v>
      </c>
      <c r="BV61">
        <v>16.104731995813857</v>
      </c>
      <c r="BW61">
        <v>5.5023427785709789</v>
      </c>
      <c r="CH61" s="3">
        <v>55</v>
      </c>
      <c r="CI61" s="1" t="s">
        <v>435</v>
      </c>
      <c r="CJ61" s="92" t="s">
        <v>590</v>
      </c>
      <c r="CK61" s="3" t="s">
        <v>547</v>
      </c>
      <c r="CL61" s="1">
        <v>-24.790576541415938</v>
      </c>
      <c r="CM61" s="1">
        <v>16.046678823461669</v>
      </c>
      <c r="CN61" s="1"/>
      <c r="CS61" s="97"/>
      <c r="CT61" s="92" t="s">
        <v>632</v>
      </c>
      <c r="CU61" s="97" t="s">
        <v>548</v>
      </c>
      <c r="CV61" s="96">
        <v>-32.387385124950804</v>
      </c>
      <c r="CW61" s="96">
        <v>20.168227461312426</v>
      </c>
    </row>
    <row r="62" spans="1:101">
      <c r="A62" s="1" t="s">
        <v>70</v>
      </c>
      <c r="B62" s="1" t="s">
        <v>26</v>
      </c>
      <c r="C62" s="3">
        <v>56</v>
      </c>
      <c r="D62" s="1" t="s">
        <v>71</v>
      </c>
      <c r="E62" s="55">
        <v>42865</v>
      </c>
      <c r="F62" s="2" t="s">
        <v>72</v>
      </c>
      <c r="G62" s="1" t="s">
        <v>73</v>
      </c>
      <c r="H62" s="60">
        <v>-33.603682999999997</v>
      </c>
      <c r="I62" s="60">
        <v>150.82119800000001</v>
      </c>
      <c r="J62" s="3">
        <v>0.02</v>
      </c>
      <c r="K62" s="3">
        <v>0.44</v>
      </c>
      <c r="L62" s="3">
        <v>4.0000000000000001E-3</v>
      </c>
      <c r="M62" s="3">
        <v>0.44</v>
      </c>
      <c r="N62" s="3">
        <v>4.3</v>
      </c>
      <c r="O62" s="3">
        <v>4.0000000000000001E-3</v>
      </c>
      <c r="P62" s="3">
        <v>0.76</v>
      </c>
      <c r="Q62" s="3">
        <v>8.0000000000000002E-3</v>
      </c>
      <c r="R62" s="3">
        <v>7.0000000000000001E-3</v>
      </c>
      <c r="S62" s="3">
        <v>0.72</v>
      </c>
      <c r="T62"/>
      <c r="U62" s="3"/>
      <c r="V62" s="1"/>
      <c r="W62" s="1"/>
      <c r="X62" s="3"/>
      <c r="Y62" s="3">
        <v>56</v>
      </c>
      <c r="Z62" s="1" t="s">
        <v>71</v>
      </c>
      <c r="AA62" s="1" t="s">
        <v>283</v>
      </c>
      <c r="AB62" s="52">
        <v>42865</v>
      </c>
      <c r="AC62" s="9">
        <v>17.699137931034485</v>
      </c>
      <c r="AD62" s="8">
        <v>206.65172413793096</v>
      </c>
      <c r="AE62" s="8">
        <v>240.13793103448273</v>
      </c>
      <c r="AF62" s="8">
        <v>0.10999999999999999</v>
      </c>
      <c r="AG62" s="9">
        <v>77.937931034482773</v>
      </c>
      <c r="AH62" s="8">
        <v>7.4199999999999955</v>
      </c>
      <c r="AI62" s="8">
        <v>7.4289655172413775</v>
      </c>
      <c r="AJ62" s="7">
        <v>0.29824137931034483</v>
      </c>
      <c r="AK62" s="7">
        <v>5.7937931034482766</v>
      </c>
      <c r="AL62" s="7">
        <v>0.64586206896551734</v>
      </c>
      <c r="AM62" s="7">
        <v>3.967931034482759</v>
      </c>
      <c r="AN62" s="7">
        <v>0.44862068965517249</v>
      </c>
      <c r="AO62" s="7">
        <v>4.857586206896551</v>
      </c>
      <c r="AP62" s="7">
        <v>18.909655172413792</v>
      </c>
      <c r="AQ62" s="7">
        <v>58.206551724137938</v>
      </c>
      <c r="AR62" s="7">
        <v>769.16206896551705</v>
      </c>
      <c r="AT62" s="51" t="s">
        <v>71</v>
      </c>
      <c r="AU62" s="32" t="s">
        <v>283</v>
      </c>
      <c r="AV62" s="32">
        <v>56</v>
      </c>
      <c r="AW62" s="32">
        <v>154.25399999999999</v>
      </c>
      <c r="AX62" s="32">
        <v>1.2581277054929596E-2</v>
      </c>
      <c r="AY62" s="32" t="s">
        <v>370</v>
      </c>
      <c r="BA62" s="32">
        <v>105.191</v>
      </c>
      <c r="BB62" s="32">
        <v>0.16475772596693725</v>
      </c>
      <c r="BC62" s="32">
        <v>-26.792437265325148</v>
      </c>
      <c r="BD62" s="32"/>
      <c r="BE62" s="32"/>
      <c r="BF62" s="45" t="s">
        <v>71</v>
      </c>
      <c r="BG62" s="3" t="s">
        <v>283</v>
      </c>
      <c r="BH62" s="3">
        <v>56</v>
      </c>
      <c r="BI62" s="3" t="s">
        <v>381</v>
      </c>
      <c r="BJ62" s="3">
        <v>5.1496209301221743E-2</v>
      </c>
      <c r="BK62" s="3">
        <v>9.3494826848553796</v>
      </c>
      <c r="BM62" s="3" t="s">
        <v>382</v>
      </c>
      <c r="BN62" s="3">
        <v>0.1250699638463138</v>
      </c>
      <c r="BO62" s="3">
        <v>-28.922242039378144</v>
      </c>
      <c r="BP62" s="3"/>
      <c r="BQ62" s="2" t="s">
        <v>72</v>
      </c>
      <c r="BR62" s="1" t="s">
        <v>73</v>
      </c>
      <c r="BS62"/>
      <c r="BT62" s="45" t="s">
        <v>71</v>
      </c>
      <c r="BU62" t="s">
        <v>483</v>
      </c>
      <c r="BV62">
        <v>16.932892881679649</v>
      </c>
      <c r="BW62">
        <v>7.0777380009050539</v>
      </c>
      <c r="CH62" s="3">
        <v>56</v>
      </c>
      <c r="CI62" s="1" t="s">
        <v>71</v>
      </c>
      <c r="CJ62" s="92" t="s">
        <v>587</v>
      </c>
      <c r="CK62" s="3" t="s">
        <v>549</v>
      </c>
      <c r="CL62" s="1">
        <v>-24.906903260914397</v>
      </c>
      <c r="CM62" s="1">
        <v>18.879505217124709</v>
      </c>
      <c r="CN62" s="1"/>
      <c r="CS62" s="97"/>
      <c r="CT62" s="92" t="s">
        <v>633</v>
      </c>
      <c r="CU62" s="97" t="s">
        <v>550</v>
      </c>
      <c r="CV62" s="96">
        <v>-33.725095389843631</v>
      </c>
      <c r="CW62" s="96">
        <v>19.240064739599958</v>
      </c>
    </row>
    <row r="63" spans="1:101">
      <c r="A63" s="1" t="s">
        <v>74</v>
      </c>
      <c r="B63" s="1" t="s">
        <v>26</v>
      </c>
      <c r="C63" s="3">
        <v>57</v>
      </c>
      <c r="D63" s="1" t="s">
        <v>75</v>
      </c>
      <c r="E63" s="55">
        <v>42878</v>
      </c>
      <c r="H63" s="61">
        <v>-33.573300000000003</v>
      </c>
      <c r="I63" s="61">
        <v>150.78546</v>
      </c>
      <c r="J63" s="3">
        <v>0.02</v>
      </c>
      <c r="K63" s="3">
        <v>0.54</v>
      </c>
      <c r="L63" s="3">
        <v>3.0000000000000001E-3</v>
      </c>
      <c r="M63" s="3">
        <v>0.54</v>
      </c>
      <c r="N63" s="3">
        <v>2.8</v>
      </c>
      <c r="O63" s="4" t="s">
        <v>76</v>
      </c>
      <c r="P63" s="3">
        <v>0.83</v>
      </c>
      <c r="Q63" s="3">
        <v>2.4E-2</v>
      </c>
      <c r="R63" s="3">
        <v>5.0000000000000001E-3</v>
      </c>
      <c r="S63" s="3">
        <v>0.74</v>
      </c>
      <c r="T63"/>
      <c r="U63" s="3"/>
      <c r="V63" s="1"/>
      <c r="W63" s="1"/>
      <c r="X63" s="3"/>
      <c r="Y63" s="3">
        <v>57</v>
      </c>
      <c r="Z63" s="1" t="s">
        <v>75</v>
      </c>
      <c r="AA63" s="1" t="s">
        <v>283</v>
      </c>
      <c r="AB63" s="52">
        <v>42878</v>
      </c>
      <c r="AC63" s="9">
        <v>16.637607142857146</v>
      </c>
      <c r="AD63" s="8">
        <v>170.6178571428571</v>
      </c>
      <c r="AE63" s="8">
        <v>203.04642857142861</v>
      </c>
      <c r="AF63" s="8">
        <v>0.10000000000000005</v>
      </c>
      <c r="AG63" s="9">
        <v>87.257142857142881</v>
      </c>
      <c r="AH63" s="8">
        <v>8.4928571428571438</v>
      </c>
      <c r="AI63" s="8">
        <v>7.4753571428571428</v>
      </c>
      <c r="AJ63" s="7">
        <v>0.24632142857142852</v>
      </c>
      <c r="AK63" s="7">
        <v>4.0142857142857133</v>
      </c>
      <c r="AL63" s="7">
        <v>0.37892857142857139</v>
      </c>
      <c r="AM63" s="7">
        <v>2.7996428571428571</v>
      </c>
      <c r="AN63" s="7">
        <v>-0.10464285714285713</v>
      </c>
      <c r="AO63" s="7">
        <v>3.3067857142857151</v>
      </c>
      <c r="AP63" s="7">
        <v>13.315</v>
      </c>
      <c r="AQ63" s="7">
        <v>41.171785714285711</v>
      </c>
      <c r="AR63" s="7">
        <v>765.22500000000014</v>
      </c>
      <c r="AT63" s="51" t="s">
        <v>75</v>
      </c>
      <c r="AU63" s="32" t="s">
        <v>283</v>
      </c>
      <c r="AV63" s="32">
        <v>57</v>
      </c>
      <c r="AW63" s="32">
        <v>8.2870000000000008</v>
      </c>
      <c r="AX63" s="32">
        <v>4.7506425163298602E-2</v>
      </c>
      <c r="AY63" s="32">
        <v>7.1529847613194475</v>
      </c>
      <c r="BA63" s="32">
        <v>8.2870000000000008</v>
      </c>
      <c r="BB63" s="32">
        <v>0.73117755918844618</v>
      </c>
      <c r="BC63" s="32">
        <v>-29.110141581048289</v>
      </c>
      <c r="BD63" s="32"/>
      <c r="BE63" s="32"/>
      <c r="BF63" s="45" t="s">
        <v>75</v>
      </c>
      <c r="BG63" s="3" t="s">
        <v>283</v>
      </c>
      <c r="BH63" s="3">
        <v>57</v>
      </c>
      <c r="BI63" s="3" t="s">
        <v>384</v>
      </c>
      <c r="BJ63" s="3">
        <v>3.6087625505628274E-2</v>
      </c>
      <c r="BK63" s="3">
        <v>9.2611106007834483</v>
      </c>
      <c r="BM63" s="3" t="s">
        <v>384</v>
      </c>
      <c r="BN63" s="3">
        <v>9.6822708900861032E-2</v>
      </c>
      <c r="BO63" s="3">
        <v>-28.612007683311411</v>
      </c>
      <c r="BP63" s="3"/>
      <c r="BS63"/>
      <c r="BT63" s="45" t="s">
        <v>75</v>
      </c>
      <c r="BU63" t="s">
        <v>458</v>
      </c>
      <c r="BV63">
        <v>17.989149720140986</v>
      </c>
      <c r="BW63">
        <v>6.4571006313625112</v>
      </c>
      <c r="CH63" s="3">
        <v>57</v>
      </c>
      <c r="CI63" s="1" t="s">
        <v>75</v>
      </c>
      <c r="CJ63" s="92" t="s">
        <v>588</v>
      </c>
      <c r="CK63" s="3" t="s">
        <v>551</v>
      </c>
      <c r="CL63" s="1">
        <v>-25.647819484986783</v>
      </c>
      <c r="CM63" s="1">
        <v>17.13582663804354</v>
      </c>
      <c r="CN63" s="1"/>
      <c r="CO63" s="92" t="s">
        <v>577</v>
      </c>
      <c r="CP63" s="97" t="s">
        <v>552</v>
      </c>
      <c r="CQ63" s="96">
        <v>-28.279822993422862</v>
      </c>
      <c r="CR63" s="96">
        <v>13.9202942852032</v>
      </c>
      <c r="CS63" s="97"/>
      <c r="CT63" s="92" t="s">
        <v>634</v>
      </c>
      <c r="CU63" s="97" t="s">
        <v>553</v>
      </c>
      <c r="CV63" s="96">
        <v>-35.753034238033202</v>
      </c>
      <c r="CW63" s="96">
        <v>17.549769745855038</v>
      </c>
    </row>
    <row r="64" spans="1:101">
      <c r="A64" s="1" t="s">
        <v>77</v>
      </c>
      <c r="B64" s="1" t="s">
        <v>26</v>
      </c>
      <c r="C64" s="3">
        <v>58</v>
      </c>
      <c r="D64" s="1" t="s">
        <v>78</v>
      </c>
      <c r="E64" s="55">
        <v>42878</v>
      </c>
      <c r="F64" s="2" t="s">
        <v>79</v>
      </c>
      <c r="G64" s="1" t="s">
        <v>80</v>
      </c>
      <c r="H64" s="61">
        <v>-33.585209999999996</v>
      </c>
      <c r="I64" s="61">
        <v>150.72307000000001</v>
      </c>
      <c r="J64" s="3">
        <v>0.02</v>
      </c>
      <c r="K64" s="3">
        <v>0.46</v>
      </c>
      <c r="L64" s="3">
        <v>3.0000000000000001E-3</v>
      </c>
      <c r="M64" s="3">
        <v>0.46</v>
      </c>
      <c r="N64" s="3">
        <v>3.6</v>
      </c>
      <c r="O64" s="4" t="s">
        <v>76</v>
      </c>
      <c r="P64" s="3">
        <v>0.76</v>
      </c>
      <c r="Q64" s="3">
        <v>1.7000000000000001E-2</v>
      </c>
      <c r="R64" s="3">
        <v>4.0000000000000001E-3</v>
      </c>
      <c r="S64" s="3">
        <v>0.67</v>
      </c>
      <c r="T64"/>
      <c r="U64" s="3"/>
      <c r="V64" s="1"/>
      <c r="W64" s="1"/>
      <c r="X64" s="3"/>
      <c r="Y64" s="3">
        <v>58</v>
      </c>
      <c r="Z64" s="1" t="s">
        <v>78</v>
      </c>
      <c r="AA64" s="1" t="s">
        <v>283</v>
      </c>
      <c r="AB64" s="52">
        <v>42878</v>
      </c>
      <c r="AC64" s="9">
        <v>17.256074074074075</v>
      </c>
      <c r="AD64" s="8">
        <v>191.18148148148143</v>
      </c>
      <c r="AE64" s="8">
        <v>224.35555555555558</v>
      </c>
      <c r="AF64" s="8">
        <v>0.10999999999999999</v>
      </c>
      <c r="AG64" s="9">
        <v>81.17037037037035</v>
      </c>
      <c r="AH64" s="8">
        <v>7.7985185185185175</v>
      </c>
      <c r="AI64" s="8">
        <v>7.594444444444445</v>
      </c>
      <c r="AJ64" s="7">
        <v>0.32800000000000001</v>
      </c>
      <c r="AK64" s="7">
        <v>5.2170370370370369</v>
      </c>
      <c r="AL64" s="7">
        <v>0.77629629629629615</v>
      </c>
      <c r="AM64" s="7">
        <v>4.5411111111111113</v>
      </c>
      <c r="AN64" s="7">
        <v>0.35296296296296292</v>
      </c>
      <c r="AO64" s="7">
        <v>4.5870370370370361</v>
      </c>
      <c r="AP64" s="7">
        <v>14.157777777777778</v>
      </c>
      <c r="AQ64" s="7">
        <v>43.739999999999995</v>
      </c>
      <c r="AR64" s="7">
        <v>764.90000000000009</v>
      </c>
      <c r="AT64" s="51" t="s">
        <v>78</v>
      </c>
      <c r="AU64" s="32" t="s">
        <v>283</v>
      </c>
      <c r="AV64" s="32">
        <v>58</v>
      </c>
      <c r="AW64" s="32">
        <v>9.4589999999999996</v>
      </c>
      <c r="AX64" s="32">
        <v>4.1738834863600249E-2</v>
      </c>
      <c r="AY64" s="32">
        <v>5.2716191767599643</v>
      </c>
      <c r="BA64" s="32">
        <v>9.4589999999999996</v>
      </c>
      <c r="BB64" s="32">
        <v>0.72554909760712005</v>
      </c>
      <c r="BC64" s="32">
        <v>-29.39001812593866</v>
      </c>
      <c r="BD64" s="32"/>
      <c r="BE64" s="32"/>
      <c r="BF64" s="45" t="s">
        <v>78</v>
      </c>
      <c r="BG64" s="3" t="s">
        <v>283</v>
      </c>
      <c r="BH64" s="3">
        <v>58</v>
      </c>
      <c r="BI64" s="3" t="s">
        <v>381</v>
      </c>
      <c r="BJ64" s="3">
        <v>3.1090316528758231E-2</v>
      </c>
      <c r="BK64" s="3">
        <v>8.7403110824482297</v>
      </c>
      <c r="BM64" s="3" t="s">
        <v>383</v>
      </c>
      <c r="BN64" s="3">
        <v>0.21245091012816214</v>
      </c>
      <c r="BO64" s="3">
        <v>-28.271719371902453</v>
      </c>
      <c r="BP64" s="3"/>
      <c r="BQ64" s="2" t="s">
        <v>79</v>
      </c>
      <c r="BR64" s="1" t="s">
        <v>80</v>
      </c>
      <c r="BS64"/>
      <c r="BT64" s="45" t="s">
        <v>78</v>
      </c>
      <c r="BU64" s="71" t="s">
        <v>484</v>
      </c>
      <c r="BV64" s="71">
        <v>17.514633507951682</v>
      </c>
      <c r="BW64" s="71">
        <v>6.767632913145194</v>
      </c>
      <c r="CH64" s="3">
        <v>58</v>
      </c>
      <c r="CI64" s="1" t="s">
        <v>78</v>
      </c>
      <c r="CJ64" s="92" t="s">
        <v>589</v>
      </c>
      <c r="CK64" s="3" t="s">
        <v>554</v>
      </c>
      <c r="CL64" s="1">
        <v>-23.817896307566635</v>
      </c>
      <c r="CM64" s="1">
        <v>18.35908967085193</v>
      </c>
      <c r="CN64" s="1"/>
      <c r="CS64" s="97"/>
      <c r="CT64" s="92" t="s">
        <v>635</v>
      </c>
      <c r="CU64" s="97" t="s">
        <v>555</v>
      </c>
      <c r="CV64" s="96">
        <v>-29.563296977567653</v>
      </c>
      <c r="CW64" s="96">
        <v>13.126424114006607</v>
      </c>
    </row>
    <row r="65" spans="1:101">
      <c r="A65" s="1" t="s">
        <v>86</v>
      </c>
      <c r="B65" s="1" t="s">
        <v>26</v>
      </c>
      <c r="C65" s="3">
        <v>62</v>
      </c>
      <c r="D65" s="1" t="s">
        <v>87</v>
      </c>
      <c r="E65" s="55">
        <v>42866</v>
      </c>
      <c r="F65" s="2" t="s">
        <v>88</v>
      </c>
      <c r="H65" s="62">
        <v>-33.610008999999998</v>
      </c>
      <c r="I65" s="62">
        <v>150.695472</v>
      </c>
      <c r="J65" s="3">
        <v>0.01</v>
      </c>
      <c r="K65" s="3">
        <v>0.1</v>
      </c>
      <c r="L65" s="3">
        <v>1E-3</v>
      </c>
      <c r="M65" s="3">
        <v>0.1</v>
      </c>
      <c r="N65" s="3">
        <v>2.1</v>
      </c>
      <c r="O65" s="4" t="s">
        <v>76</v>
      </c>
      <c r="P65" s="3">
        <v>0.24</v>
      </c>
      <c r="Q65" s="3">
        <v>3.0000000000000001E-3</v>
      </c>
      <c r="R65" s="3">
        <v>3.0000000000000001E-3</v>
      </c>
      <c r="S65" s="3">
        <v>0.24</v>
      </c>
      <c r="T65"/>
      <c r="U65" s="3"/>
      <c r="V65" s="1"/>
      <c r="W65" s="1"/>
      <c r="X65" s="3"/>
      <c r="Y65" s="3">
        <v>62</v>
      </c>
      <c r="Z65" s="1" t="s">
        <v>87</v>
      </c>
      <c r="AA65" s="1" t="s">
        <v>282</v>
      </c>
      <c r="AB65" s="52">
        <v>42866</v>
      </c>
      <c r="AC65" s="9">
        <v>14.103055555555557</v>
      </c>
      <c r="AD65" s="8">
        <v>65.649999999999991</v>
      </c>
      <c r="AE65" s="8">
        <v>82.922222222222246</v>
      </c>
      <c r="AF65" s="8">
        <v>4.0000000000000008E-2</v>
      </c>
      <c r="AG65" s="9">
        <v>97.605555555555554</v>
      </c>
      <c r="AH65" s="8">
        <v>10.035555555555554</v>
      </c>
      <c r="AI65" s="8">
        <v>7.6033333333333326</v>
      </c>
      <c r="AJ65" s="7">
        <v>0.28305555555555562</v>
      </c>
      <c r="AK65" s="7">
        <v>1.095</v>
      </c>
      <c r="AL65" s="7">
        <v>-0.14277777777777778</v>
      </c>
      <c r="AM65" s="7">
        <v>-1.0000000000000002E-2</v>
      </c>
      <c r="AN65" s="7">
        <v>-1.9761111111111112</v>
      </c>
      <c r="AO65" s="7">
        <v>0.63500000000000001</v>
      </c>
      <c r="AP65" s="7">
        <v>5.6566666666666681</v>
      </c>
      <c r="AQ65" s="7">
        <v>16.648888888888887</v>
      </c>
      <c r="AR65" s="7">
        <v>766.84999999999991</v>
      </c>
      <c r="AT65" s="51" t="s">
        <v>87</v>
      </c>
      <c r="AU65" s="32" t="s">
        <v>282</v>
      </c>
      <c r="AV65" s="32">
        <v>62</v>
      </c>
      <c r="AW65" s="32">
        <v>103.77200000000001</v>
      </c>
      <c r="AX65" s="32">
        <v>3.6348888126516488E-2</v>
      </c>
      <c r="AY65" s="32">
        <v>0.79199206902135999</v>
      </c>
      <c r="BA65" s="32">
        <v>10.528</v>
      </c>
      <c r="BB65" s="32">
        <v>0.10271840915033545</v>
      </c>
      <c r="BC65" s="32">
        <v>-28.263501934087369</v>
      </c>
      <c r="BD65" s="32"/>
      <c r="BE65" s="32"/>
      <c r="BF65" s="45" t="s">
        <v>87</v>
      </c>
      <c r="BG65" s="3" t="s">
        <v>282</v>
      </c>
      <c r="BH65" s="3">
        <v>62</v>
      </c>
      <c r="BI65" s="3" t="s">
        <v>371</v>
      </c>
      <c r="BM65" s="3" t="s">
        <v>371</v>
      </c>
      <c r="BO65" s="3"/>
      <c r="BP65" s="3"/>
      <c r="BQ65" s="2" t="s">
        <v>88</v>
      </c>
      <c r="BS65"/>
      <c r="BT65" s="45" t="s">
        <v>87</v>
      </c>
      <c r="BU65" t="s">
        <v>486</v>
      </c>
      <c r="BV65">
        <v>17.10419424608034</v>
      </c>
      <c r="BW65">
        <v>8.0299491019062419</v>
      </c>
      <c r="CC65" s="1"/>
      <c r="CD65" s="1"/>
      <c r="CE65" s="1"/>
      <c r="CH65" s="3">
        <v>62</v>
      </c>
      <c r="CI65" s="1" t="s">
        <v>87</v>
      </c>
      <c r="CJ65" s="93"/>
      <c r="CL65" s="1"/>
      <c r="CM65" s="1"/>
      <c r="CN65" s="1"/>
      <c r="CO65" s="96"/>
      <c r="CP65" s="97"/>
      <c r="CQ65" s="97"/>
      <c r="CR65" s="97"/>
      <c r="CS65" s="97"/>
      <c r="CT65" s="96"/>
      <c r="CU65" s="97"/>
      <c r="CV65" s="96"/>
    </row>
    <row r="66" spans="1:101">
      <c r="A66" s="1" t="s">
        <v>89</v>
      </c>
      <c r="B66" s="1" t="s">
        <v>26</v>
      </c>
      <c r="C66" s="3">
        <v>63</v>
      </c>
      <c r="D66" s="1" t="s">
        <v>90</v>
      </c>
      <c r="E66" s="55">
        <v>42866</v>
      </c>
      <c r="F66" s="2" t="s">
        <v>91</v>
      </c>
      <c r="G66" s="1" t="s">
        <v>92</v>
      </c>
      <c r="H66" s="67">
        <v>-33.617603000000003</v>
      </c>
      <c r="I66" s="67">
        <v>150.692961</v>
      </c>
      <c r="J66" s="3">
        <v>0.03</v>
      </c>
      <c r="K66" s="3">
        <v>0.48</v>
      </c>
      <c r="L66" s="3">
        <v>3.0000000000000001E-3</v>
      </c>
      <c r="M66" s="3">
        <v>0.48</v>
      </c>
      <c r="N66" s="3">
        <v>2.8</v>
      </c>
      <c r="O66" s="3">
        <v>5.0000000000000001E-3</v>
      </c>
      <c r="P66" s="3">
        <v>0.88</v>
      </c>
      <c r="Q66" s="3">
        <v>2.3E-2</v>
      </c>
      <c r="R66" s="3">
        <v>1.0999999999999999E-2</v>
      </c>
      <c r="S66" s="3">
        <v>0.85</v>
      </c>
      <c r="T66"/>
      <c r="U66" s="3"/>
      <c r="V66" s="1"/>
      <c r="W66" s="1"/>
      <c r="X66" s="3"/>
      <c r="Y66" s="3">
        <v>63</v>
      </c>
      <c r="Z66" s="1" t="s">
        <v>90</v>
      </c>
      <c r="AA66" s="1" t="s">
        <v>284</v>
      </c>
      <c r="AB66" s="52">
        <v>42866</v>
      </c>
      <c r="AC66" s="9">
        <v>18.036470588235293</v>
      </c>
      <c r="AD66" s="8">
        <v>210.53529411764708</v>
      </c>
      <c r="AE66" s="8">
        <v>242.91176470588235</v>
      </c>
      <c r="AF66" s="8">
        <v>0.1170588235294118</v>
      </c>
      <c r="AG66" s="9">
        <v>92.776470588235313</v>
      </c>
      <c r="AH66" s="8">
        <v>8.7694117647058807</v>
      </c>
      <c r="AI66" s="8">
        <v>7.3523529411764699</v>
      </c>
      <c r="AJ66" s="7">
        <v>5.1647058823529407E-2</v>
      </c>
      <c r="AK66" s="7">
        <v>3.9317647058823524</v>
      </c>
      <c r="AL66" s="7">
        <v>0.39823529411764708</v>
      </c>
      <c r="AM66" s="7">
        <v>2.3058823529411763</v>
      </c>
      <c r="AN66" s="7">
        <v>-0.62941176470588256</v>
      </c>
      <c r="AO66" s="7">
        <v>4.4064705882352939</v>
      </c>
      <c r="AP66" s="7">
        <v>19.475882352941174</v>
      </c>
      <c r="AQ66" s="7">
        <v>59.647058823529413</v>
      </c>
      <c r="AR66" s="7">
        <v>766.7941176470589</v>
      </c>
      <c r="AT66" s="51" t="s">
        <v>90</v>
      </c>
      <c r="AU66" s="32" t="s">
        <v>284</v>
      </c>
      <c r="AV66" s="32">
        <v>63</v>
      </c>
      <c r="AW66" s="32">
        <v>68.805000000000007</v>
      </c>
      <c r="AX66" s="32">
        <v>3.8085954771718E-2</v>
      </c>
      <c r="AY66" s="32">
        <v>5.4518291981477276</v>
      </c>
      <c r="BA66" s="32">
        <v>21.798999999999999</v>
      </c>
      <c r="BB66" s="32">
        <v>0.26622020575343108</v>
      </c>
      <c r="BC66" s="32">
        <v>-27.960901440903253</v>
      </c>
      <c r="BD66" s="32"/>
      <c r="BE66" s="32"/>
      <c r="BF66" s="45" t="s">
        <v>90</v>
      </c>
      <c r="BG66" s="3" t="s">
        <v>284</v>
      </c>
      <c r="BH66" s="3">
        <v>63</v>
      </c>
      <c r="BI66" s="3">
        <v>1</v>
      </c>
      <c r="BJ66" s="3">
        <v>3.0147392387222458E-2</v>
      </c>
      <c r="BK66" s="3">
        <v>9.8904308715758713</v>
      </c>
      <c r="BM66" s="3" t="s">
        <v>384</v>
      </c>
      <c r="BN66" s="3">
        <v>0.13770179265125748</v>
      </c>
      <c r="BO66" s="3">
        <v>-28.149465323515759</v>
      </c>
      <c r="BP66" s="3"/>
      <c r="BQ66" s="2" t="s">
        <v>91</v>
      </c>
      <c r="BR66" s="1" t="s">
        <v>92</v>
      </c>
      <c r="BS66"/>
      <c r="BT66" s="45" t="s">
        <v>90</v>
      </c>
      <c r="BU66" t="s">
        <v>487</v>
      </c>
      <c r="BV66">
        <v>18.277013684968814</v>
      </c>
      <c r="BW66">
        <v>6.4544906992860529</v>
      </c>
      <c r="CC66" s="1"/>
      <c r="CD66" s="1"/>
      <c r="CE66" s="1"/>
      <c r="CH66" s="3">
        <v>63</v>
      </c>
      <c r="CI66" s="1" t="s">
        <v>90</v>
      </c>
      <c r="CJ66" s="93" t="s">
        <v>636</v>
      </c>
      <c r="CK66" s="3" t="s">
        <v>601</v>
      </c>
      <c r="CL66" s="1">
        <v>-29.501270738396762</v>
      </c>
      <c r="CM66" s="1">
        <v>12.987727656889133</v>
      </c>
      <c r="CN66" s="1"/>
      <c r="CO66" s="96"/>
      <c r="CP66" s="97"/>
      <c r="CQ66" s="97"/>
      <c r="CR66" s="97"/>
      <c r="CS66" s="97"/>
      <c r="CT66" s="96"/>
      <c r="CU66" s="97"/>
      <c r="CV66" s="96"/>
    </row>
    <row r="67" spans="1:101">
      <c r="A67" s="1" t="s">
        <v>93</v>
      </c>
      <c r="B67" s="1" t="s">
        <v>26</v>
      </c>
      <c r="C67" s="3">
        <v>64</v>
      </c>
      <c r="D67" s="1" t="s">
        <v>441</v>
      </c>
      <c r="E67" s="55">
        <v>42866</v>
      </c>
      <c r="F67" s="2" t="s">
        <v>94</v>
      </c>
      <c r="G67" s="1" t="s">
        <v>95</v>
      </c>
      <c r="H67" s="66">
        <v>-33.653519000000003</v>
      </c>
      <c r="I67" s="66">
        <v>150.66864000000001</v>
      </c>
      <c r="J67" s="3">
        <v>0.01</v>
      </c>
      <c r="K67" s="3">
        <v>0.53</v>
      </c>
      <c r="L67" s="3">
        <v>2E-3</v>
      </c>
      <c r="M67" s="3">
        <v>0.53</v>
      </c>
      <c r="N67" s="3">
        <v>1.3</v>
      </c>
      <c r="O67" s="3">
        <v>3.0000000000000001E-3</v>
      </c>
      <c r="P67" s="3">
        <v>0.83</v>
      </c>
      <c r="Q67" s="3">
        <v>0.01</v>
      </c>
      <c r="R67" s="3">
        <v>8.0000000000000002E-3</v>
      </c>
      <c r="S67" s="3">
        <v>0.78</v>
      </c>
      <c r="T67"/>
      <c r="U67" s="3"/>
      <c r="V67" s="1"/>
      <c r="W67" s="1"/>
      <c r="X67" s="3"/>
      <c r="Y67" s="3">
        <v>64</v>
      </c>
      <c r="Z67" s="1" t="s">
        <v>442</v>
      </c>
      <c r="AA67" s="1" t="s">
        <v>284</v>
      </c>
      <c r="AB67" s="52">
        <v>42866</v>
      </c>
      <c r="AC67" s="9">
        <v>18.784722222222218</v>
      </c>
      <c r="AD67" s="8">
        <v>226.63888888888886</v>
      </c>
      <c r="AE67" s="8">
        <v>257.18333333333334</v>
      </c>
      <c r="AF67" s="8">
        <v>0.12000000000000005</v>
      </c>
      <c r="AG67" s="9">
        <v>158.51111111111112</v>
      </c>
      <c r="AH67" s="8">
        <v>14.757222222222222</v>
      </c>
      <c r="AI67" s="8">
        <v>9.8272222222222254</v>
      </c>
      <c r="AJ67" s="7">
        <v>8.9666666666666672E-2</v>
      </c>
      <c r="AK67" s="7">
        <v>2.5149999999999997</v>
      </c>
      <c r="AL67" s="7">
        <v>0.36833333333333335</v>
      </c>
      <c r="AM67" s="7">
        <v>2.1766666666666672</v>
      </c>
      <c r="AN67" s="7">
        <v>-0.32333333333333325</v>
      </c>
      <c r="AO67" s="7">
        <v>5.2627777777777771</v>
      </c>
      <c r="AP67" s="7">
        <v>20.723333333333333</v>
      </c>
      <c r="AQ67" s="7">
        <v>63.527222222222207</v>
      </c>
      <c r="AR67" s="7">
        <v>767.7722222222219</v>
      </c>
      <c r="AT67" s="51" t="s">
        <v>442</v>
      </c>
      <c r="AU67" s="32" t="s">
        <v>284</v>
      </c>
      <c r="AV67" s="32">
        <v>64</v>
      </c>
      <c r="AW67" s="32">
        <v>58.298999999999999</v>
      </c>
      <c r="AX67" s="32">
        <v>3.203356955096312E-2</v>
      </c>
      <c r="AY67" s="32">
        <v>5.8385772663700326</v>
      </c>
      <c r="BA67" s="32">
        <v>9.4849999999999994</v>
      </c>
      <c r="BB67" s="32">
        <v>0.1155576049362057</v>
      </c>
      <c r="BC67" s="32">
        <v>-26.5958332496614</v>
      </c>
      <c r="BD67" s="32"/>
      <c r="BE67" s="32"/>
      <c r="BF67" s="45" t="s">
        <v>442</v>
      </c>
      <c r="BG67" s="3" t="s">
        <v>284</v>
      </c>
      <c r="BH67" s="3">
        <v>64</v>
      </c>
      <c r="BI67" s="3">
        <v>1</v>
      </c>
      <c r="BJ67" s="3" t="s">
        <v>385</v>
      </c>
      <c r="BK67" s="3" t="s">
        <v>385</v>
      </c>
      <c r="BM67" s="3">
        <v>1</v>
      </c>
      <c r="BN67" s="3">
        <v>0.12162388888212061</v>
      </c>
      <c r="BO67" s="3">
        <v>-26.355818514558855</v>
      </c>
      <c r="BP67" s="3"/>
      <c r="BQ67" s="2" t="s">
        <v>94</v>
      </c>
      <c r="BR67" s="1" t="s">
        <v>95</v>
      </c>
      <c r="BS67"/>
      <c r="BT67" s="45" t="s">
        <v>442</v>
      </c>
      <c r="BU67" s="70" t="s">
        <v>488</v>
      </c>
      <c r="BV67" s="70">
        <v>18.376820032648624</v>
      </c>
      <c r="BW67" s="70">
        <v>6.5399209989371876</v>
      </c>
      <c r="BY67" s="70" t="s">
        <v>457</v>
      </c>
      <c r="BZ67" s="70">
        <v>18.148148963669897</v>
      </c>
      <c r="CA67" s="70">
        <v>6.4391870787317007</v>
      </c>
      <c r="CB67" s="70"/>
      <c r="CC67" s="1"/>
      <c r="CD67" s="1"/>
      <c r="CE67" s="1"/>
      <c r="CH67" s="3">
        <v>64</v>
      </c>
      <c r="CI67" s="1" t="s">
        <v>441</v>
      </c>
      <c r="CJ67" s="93" t="s">
        <v>602</v>
      </c>
      <c r="CK67" s="3" t="s">
        <v>603</v>
      </c>
      <c r="CL67" s="1">
        <v>-23.311758438529516</v>
      </c>
      <c r="CM67" s="1">
        <v>18.964821779480658</v>
      </c>
      <c r="CN67" s="1"/>
      <c r="CO67" s="96"/>
      <c r="CP67" s="97"/>
      <c r="CQ67" s="97"/>
      <c r="CR67" s="97"/>
      <c r="CS67" s="97"/>
      <c r="CT67" s="96"/>
      <c r="CU67" s="97"/>
      <c r="CV67" s="96"/>
    </row>
    <row r="68" spans="1:101">
      <c r="A68" s="1" t="s">
        <v>96</v>
      </c>
      <c r="B68" s="1" t="s">
        <v>26</v>
      </c>
      <c r="C68" s="3">
        <v>65</v>
      </c>
      <c r="D68" s="1" t="s">
        <v>97</v>
      </c>
      <c r="E68" s="55">
        <v>42866</v>
      </c>
      <c r="F68" s="2" t="s">
        <v>98</v>
      </c>
      <c r="H68" s="68">
        <v>-33.662334000000001</v>
      </c>
      <c r="I68" s="68">
        <v>150.668655</v>
      </c>
      <c r="J68" s="3">
        <v>0.01</v>
      </c>
      <c r="K68" s="3">
        <v>0.92</v>
      </c>
      <c r="L68" s="3">
        <v>2E-3</v>
      </c>
      <c r="M68" s="3">
        <v>0.92</v>
      </c>
      <c r="N68" s="3">
        <v>3</v>
      </c>
      <c r="O68" s="3">
        <v>6.0000000000000001E-3</v>
      </c>
      <c r="P68" s="3">
        <v>1.17</v>
      </c>
      <c r="Q68" s="3">
        <v>2.5000000000000001E-2</v>
      </c>
      <c r="R68" s="3">
        <v>1.0999999999999999E-2</v>
      </c>
      <c r="S68" s="3">
        <v>1.1399999999999999</v>
      </c>
      <c r="T68"/>
      <c r="U68" s="3"/>
      <c r="V68" s="1"/>
      <c r="W68" s="1"/>
      <c r="X68" s="3"/>
      <c r="Y68" s="3">
        <v>65</v>
      </c>
      <c r="Z68" s="1" t="s">
        <v>97</v>
      </c>
      <c r="AA68" s="1" t="s">
        <v>284</v>
      </c>
      <c r="AB68" s="52">
        <v>42866</v>
      </c>
      <c r="AC68" s="9">
        <v>17.702888888888889</v>
      </c>
      <c r="AD68" s="8">
        <v>225.44444444444446</v>
      </c>
      <c r="AE68" s="8">
        <v>261.96111111111111</v>
      </c>
      <c r="AF68" s="8">
        <v>0.12000000000000005</v>
      </c>
      <c r="AG68" s="9">
        <v>102.5</v>
      </c>
      <c r="AH68" s="8">
        <v>9.7527777777777782</v>
      </c>
      <c r="AI68" s="8">
        <v>7.7900000000000018</v>
      </c>
      <c r="AJ68" s="7">
        <v>4.7777777777777787E-2</v>
      </c>
      <c r="AK68" s="7">
        <v>3.0755555555555558</v>
      </c>
      <c r="AL68" s="7">
        <v>0.15888888888888891</v>
      </c>
      <c r="AM68" s="7">
        <v>1.2800000000000002</v>
      </c>
      <c r="AN68" s="7">
        <v>-1.0727777777777781</v>
      </c>
      <c r="AO68" s="7">
        <v>3.1594444444444445</v>
      </c>
      <c r="AP68" s="7">
        <v>20.517222222222223</v>
      </c>
      <c r="AQ68" s="7">
        <v>62.881666666666646</v>
      </c>
      <c r="AR68" s="7">
        <v>766.92222222222199</v>
      </c>
      <c r="AT68" s="51" t="s">
        <v>97</v>
      </c>
      <c r="AU68" s="32" t="s">
        <v>284</v>
      </c>
      <c r="AV68" s="32">
        <v>65</v>
      </c>
      <c r="AW68" s="32" t="s">
        <v>371</v>
      </c>
      <c r="BA68" s="32" t="s">
        <v>371</v>
      </c>
      <c r="BD68" s="32"/>
      <c r="BE68" s="32"/>
      <c r="BF68" s="45" t="s">
        <v>97</v>
      </c>
      <c r="BG68" s="3" t="s">
        <v>284</v>
      </c>
      <c r="BH68" s="3">
        <v>65</v>
      </c>
      <c r="BI68" s="3">
        <v>1</v>
      </c>
      <c r="BJ68" s="3">
        <v>2.2981619654613272E-2</v>
      </c>
      <c r="BK68" s="3">
        <v>8.5001664563615744</v>
      </c>
      <c r="BM68" s="3">
        <v>1</v>
      </c>
      <c r="BN68" s="3">
        <v>0.24652610879852171</v>
      </c>
      <c r="BO68" s="3">
        <v>-27.564758032843713</v>
      </c>
      <c r="BP68" s="3"/>
      <c r="BQ68" s="2" t="s">
        <v>98</v>
      </c>
      <c r="BS68"/>
      <c r="BT68" s="45" t="s">
        <v>97</v>
      </c>
      <c r="BU68" t="s">
        <v>97</v>
      </c>
      <c r="BV68">
        <v>19.176910334407935</v>
      </c>
      <c r="BW68">
        <v>7.5389378411541141</v>
      </c>
      <c r="CC68" s="1"/>
      <c r="CD68" s="1"/>
      <c r="CE68" s="1"/>
      <c r="CH68" s="3">
        <v>65</v>
      </c>
      <c r="CI68" s="1" t="s">
        <v>97</v>
      </c>
      <c r="CJ68" s="93" t="s">
        <v>637</v>
      </c>
      <c r="CK68" s="3" t="s">
        <v>559</v>
      </c>
      <c r="CL68" s="1">
        <v>-25.057994768768872</v>
      </c>
      <c r="CM68" s="1">
        <v>18.707158428135941</v>
      </c>
      <c r="CN68" s="1"/>
      <c r="CO68" s="99" t="s">
        <v>97</v>
      </c>
      <c r="CP68" s="102" t="s">
        <v>560</v>
      </c>
      <c r="CQ68" s="99">
        <v>-29.390082023247274</v>
      </c>
      <c r="CR68" s="99">
        <v>12.710796268776233</v>
      </c>
      <c r="CS68" s="97"/>
      <c r="CT68" s="96"/>
      <c r="CU68" s="97"/>
      <c r="CV68" s="96"/>
    </row>
    <row r="69" spans="1:101">
      <c r="A69" s="1" t="s">
        <v>99</v>
      </c>
      <c r="B69" s="1" t="s">
        <v>26</v>
      </c>
      <c r="C69" s="3">
        <v>66</v>
      </c>
      <c r="D69" s="1" t="s">
        <v>100</v>
      </c>
      <c r="E69" s="55">
        <v>42867</v>
      </c>
      <c r="H69" s="62">
        <v>-33.728561999999997</v>
      </c>
      <c r="I69" s="62">
        <v>150.65447700000001</v>
      </c>
      <c r="J69" s="3">
        <v>0.01</v>
      </c>
      <c r="K69" s="3">
        <v>0.69</v>
      </c>
      <c r="L69" s="3">
        <v>2E-3</v>
      </c>
      <c r="M69" s="3">
        <v>0.69</v>
      </c>
      <c r="N69" s="3">
        <v>3.2</v>
      </c>
      <c r="O69" s="3">
        <v>2E-3</v>
      </c>
      <c r="P69" s="3">
        <v>0.99</v>
      </c>
      <c r="Q69" s="3">
        <v>1.0999999999999999E-2</v>
      </c>
      <c r="R69" s="3">
        <v>6.0000000000000001E-3</v>
      </c>
      <c r="S69" s="3">
        <v>0.92</v>
      </c>
      <c r="T69"/>
      <c r="U69" s="3"/>
      <c r="V69" s="1"/>
      <c r="W69" s="1"/>
      <c r="X69" s="3"/>
      <c r="Y69" s="3">
        <v>66</v>
      </c>
      <c r="Z69" s="1" t="s">
        <v>100</v>
      </c>
      <c r="AA69" s="1" t="s">
        <v>284</v>
      </c>
      <c r="AB69" s="52">
        <v>42867</v>
      </c>
      <c r="AC69" s="9">
        <v>16.403157894736839</v>
      </c>
      <c r="AD69" s="8">
        <v>216.90000000000006</v>
      </c>
      <c r="AE69" s="8">
        <v>259.5</v>
      </c>
      <c r="AF69" s="8">
        <v>0.12000000000000006</v>
      </c>
      <c r="AG69" s="9">
        <v>88</v>
      </c>
      <c r="AH69" s="8">
        <v>8.6100000000000012</v>
      </c>
      <c r="AI69" s="8">
        <v>7.4884210526315789</v>
      </c>
      <c r="AJ69" s="7">
        <v>0.18594736842105264</v>
      </c>
      <c r="AK69" s="7">
        <v>3.1331578947368417</v>
      </c>
      <c r="AL69" s="7">
        <v>0.42157894736842105</v>
      </c>
      <c r="AM69" s="7">
        <v>2.4042105263157896</v>
      </c>
      <c r="AN69" s="7">
        <v>-0.69368421052631579</v>
      </c>
      <c r="AO69" s="7">
        <v>4.2263157894736851</v>
      </c>
      <c r="AP69" s="7">
        <v>20.64105263157894</v>
      </c>
      <c r="AQ69" s="7">
        <v>63.269999999999996</v>
      </c>
      <c r="AR69" s="7">
        <v>769.55263157894763</v>
      </c>
      <c r="AT69" s="51" t="s">
        <v>100</v>
      </c>
      <c r="AU69" s="32" t="s">
        <v>284</v>
      </c>
      <c r="AV69" s="32">
        <v>66</v>
      </c>
      <c r="AW69" s="32" t="s">
        <v>371</v>
      </c>
      <c r="BA69" s="32" t="s">
        <v>371</v>
      </c>
      <c r="BD69" s="32"/>
      <c r="BE69" s="32"/>
      <c r="BF69" s="45" t="s">
        <v>100</v>
      </c>
      <c r="BG69" s="3" t="s">
        <v>284</v>
      </c>
      <c r="BH69" s="3">
        <v>66</v>
      </c>
      <c r="BI69" s="3">
        <v>1</v>
      </c>
      <c r="BJ69" s="3" t="s">
        <v>385</v>
      </c>
      <c r="BK69" s="3" t="s">
        <v>385</v>
      </c>
      <c r="BM69" s="3">
        <v>1</v>
      </c>
      <c r="BN69" s="3" t="s">
        <v>385</v>
      </c>
      <c r="BO69" s="3" t="s">
        <v>385</v>
      </c>
      <c r="BP69" s="3"/>
      <c r="BS69"/>
      <c r="BT69" s="45" t="s">
        <v>100</v>
      </c>
      <c r="BU69" t="s">
        <v>100</v>
      </c>
      <c r="BV69">
        <v>14.807812422850564</v>
      </c>
      <c r="BW69">
        <v>7.4971910873991021</v>
      </c>
      <c r="CC69" s="1"/>
      <c r="CD69" s="1"/>
      <c r="CE69" s="1"/>
      <c r="CH69" s="3">
        <v>66</v>
      </c>
      <c r="CI69" s="1" t="s">
        <v>100</v>
      </c>
      <c r="CJ69" s="93" t="s">
        <v>604</v>
      </c>
      <c r="CK69" s="3" t="s">
        <v>605</v>
      </c>
      <c r="CL69" s="1">
        <v>-28.751035597480978</v>
      </c>
      <c r="CM69" s="1">
        <v>14.354072743869722</v>
      </c>
      <c r="CN69" s="1"/>
      <c r="CO69" s="96"/>
      <c r="CP69" s="97"/>
      <c r="CQ69" s="97"/>
      <c r="CR69" s="97"/>
      <c r="CS69" s="97"/>
      <c r="CT69" s="96"/>
      <c r="CU69" s="97"/>
      <c r="CV69" s="96"/>
    </row>
    <row r="70" spans="1:101">
      <c r="A70" s="1" t="s">
        <v>101</v>
      </c>
      <c r="B70" s="1" t="s">
        <v>26</v>
      </c>
      <c r="C70" s="3">
        <v>67</v>
      </c>
      <c r="D70" s="1" t="s">
        <v>102</v>
      </c>
      <c r="E70" s="55">
        <v>42866</v>
      </c>
      <c r="F70" s="2" t="s">
        <v>103</v>
      </c>
      <c r="G70" s="1" t="s">
        <v>104</v>
      </c>
      <c r="H70" s="62">
        <v>-33.734530999999997</v>
      </c>
      <c r="I70" s="62">
        <v>150.68272400000001</v>
      </c>
      <c r="J70" s="3">
        <v>0.01</v>
      </c>
      <c r="K70" s="3">
        <v>0.62</v>
      </c>
      <c r="L70" s="3">
        <v>3.0000000000000001E-3</v>
      </c>
      <c r="M70" s="3">
        <v>0.62</v>
      </c>
      <c r="N70" s="3">
        <v>3.1</v>
      </c>
      <c r="O70" s="3">
        <v>3.0000000000000001E-3</v>
      </c>
      <c r="P70" s="3">
        <v>0.94</v>
      </c>
      <c r="Q70" s="3">
        <v>0.02</v>
      </c>
      <c r="R70" s="3">
        <v>8.9999999999999993E-3</v>
      </c>
      <c r="S70" s="3">
        <v>0.89</v>
      </c>
      <c r="T70"/>
      <c r="U70" s="3"/>
      <c r="V70" s="1"/>
      <c r="W70" s="1"/>
      <c r="X70" s="3"/>
      <c r="Y70" s="3">
        <v>67</v>
      </c>
      <c r="Z70" s="1" t="s">
        <v>102</v>
      </c>
      <c r="AA70" s="1" t="s">
        <v>284</v>
      </c>
      <c r="AB70" s="52">
        <v>42866</v>
      </c>
      <c r="AC70" s="9">
        <v>18.052749999999996</v>
      </c>
      <c r="AD70" s="8">
        <v>238.30624999999998</v>
      </c>
      <c r="AE70" s="8">
        <v>274.76249999999999</v>
      </c>
      <c r="AF70" s="8">
        <v>0.12999999999999995</v>
      </c>
      <c r="AG70" s="9">
        <v>108.49999999999999</v>
      </c>
      <c r="AH70" s="8">
        <v>10.253749999999998</v>
      </c>
      <c r="AI70" s="8">
        <v>7.7787500000000005</v>
      </c>
      <c r="AJ70" s="7">
        <v>-4.9250000000000016E-2</v>
      </c>
      <c r="AK70" s="7">
        <v>6.2249999999999996</v>
      </c>
      <c r="AL70" s="7">
        <v>1.2293750000000001</v>
      </c>
      <c r="AM70" s="7">
        <v>5.8568749999999996</v>
      </c>
      <c r="AN70" s="7">
        <v>1.629375</v>
      </c>
      <c r="AO70" s="7">
        <v>10.729374999999999</v>
      </c>
      <c r="AP70" s="7">
        <v>20.906875000000003</v>
      </c>
      <c r="AQ70" s="7">
        <v>64.095624999999998</v>
      </c>
      <c r="AR70" s="7">
        <v>766.48749999999984</v>
      </c>
      <c r="AT70" s="51" t="s">
        <v>102</v>
      </c>
      <c r="AU70" s="32" t="s">
        <v>284</v>
      </c>
      <c r="AV70" s="32">
        <v>67</v>
      </c>
      <c r="AW70" s="32">
        <v>34.426000000000002</v>
      </c>
      <c r="AX70" s="32">
        <v>3.6509481306267542E-2</v>
      </c>
      <c r="AY70" s="32">
        <v>3.6647033790273924</v>
      </c>
      <c r="BA70" s="32">
        <v>11.673999999999999</v>
      </c>
      <c r="BB70" s="32">
        <v>0.31144840895628345</v>
      </c>
      <c r="BC70" s="32">
        <v>-29.158121681447316</v>
      </c>
      <c r="BD70" s="32"/>
      <c r="BE70" s="32"/>
      <c r="BF70" s="45" t="s">
        <v>102</v>
      </c>
      <c r="BG70" s="3" t="s">
        <v>284</v>
      </c>
      <c r="BH70" s="3">
        <v>67</v>
      </c>
      <c r="BI70" s="3">
        <v>1</v>
      </c>
      <c r="BJ70" s="3">
        <v>0.11399059088644883</v>
      </c>
      <c r="BK70" s="3">
        <v>10.486972554906774</v>
      </c>
      <c r="BM70" s="3" t="s">
        <v>381</v>
      </c>
      <c r="BN70" s="3">
        <v>0.20983244213477897</v>
      </c>
      <c r="BO70" s="3">
        <v>-27.959608129679072</v>
      </c>
      <c r="BP70" s="3"/>
      <c r="BQ70" s="2" t="s">
        <v>103</v>
      </c>
      <c r="BR70" s="1" t="s">
        <v>104</v>
      </c>
      <c r="BS70"/>
      <c r="BT70" s="45" t="s">
        <v>102</v>
      </c>
      <c r="BU70" t="s">
        <v>489</v>
      </c>
      <c r="BV70">
        <v>15.546237109187455</v>
      </c>
      <c r="BW70">
        <v>5.727528139480853</v>
      </c>
      <c r="CC70" s="1"/>
      <c r="CD70" s="1"/>
      <c r="CE70" s="1"/>
      <c r="CH70" s="3">
        <v>67</v>
      </c>
      <c r="CI70" s="1" t="s">
        <v>102</v>
      </c>
      <c r="CJ70" s="93" t="s">
        <v>638</v>
      </c>
      <c r="CK70" s="3" t="s">
        <v>561</v>
      </c>
      <c r="CL70" s="1">
        <v>-21.152432815008481</v>
      </c>
      <c r="CM70" s="1">
        <v>18.794645555438997</v>
      </c>
      <c r="CN70" s="1"/>
      <c r="CO70" s="100" t="s">
        <v>640</v>
      </c>
      <c r="CP70" s="97" t="s">
        <v>562</v>
      </c>
      <c r="CQ70" s="96">
        <v>-24.361943843333655</v>
      </c>
      <c r="CR70" s="96">
        <v>12.089172009392923</v>
      </c>
      <c r="CS70" s="97"/>
      <c r="CT70" s="92" t="s">
        <v>639</v>
      </c>
      <c r="CU70" s="102" t="s">
        <v>563</v>
      </c>
      <c r="CV70" s="99">
        <v>-29.146163749184304</v>
      </c>
      <c r="CW70" s="99">
        <v>7.7430997544013662</v>
      </c>
    </row>
    <row r="71" spans="1:101">
      <c r="A71" s="1" t="s">
        <v>105</v>
      </c>
      <c r="B71" s="1" t="s">
        <v>26</v>
      </c>
      <c r="C71" s="3">
        <v>68</v>
      </c>
      <c r="D71" s="1" t="s">
        <v>106</v>
      </c>
      <c r="E71" s="55">
        <v>42866</v>
      </c>
      <c r="F71" s="2" t="s">
        <v>107</v>
      </c>
      <c r="G71" s="1" t="s">
        <v>108</v>
      </c>
      <c r="H71" s="61">
        <v>-33.745018000000002</v>
      </c>
      <c r="I71" s="61">
        <v>150.68244899999999</v>
      </c>
      <c r="J71" s="3">
        <v>0.02</v>
      </c>
      <c r="K71" s="3">
        <v>0.35</v>
      </c>
      <c r="L71" s="3">
        <v>3.0000000000000001E-3</v>
      </c>
      <c r="M71" s="3">
        <v>0.35</v>
      </c>
      <c r="N71" s="3">
        <v>3.9</v>
      </c>
      <c r="O71" s="4" t="s">
        <v>76</v>
      </c>
      <c r="P71" s="3">
        <v>0.67</v>
      </c>
      <c r="Q71" s="3">
        <v>1.7000000000000001E-2</v>
      </c>
      <c r="R71" s="3">
        <v>7.0000000000000001E-3</v>
      </c>
      <c r="S71" s="3">
        <v>0.63</v>
      </c>
      <c r="T71"/>
      <c r="U71" s="3"/>
      <c r="V71" s="1"/>
      <c r="W71" s="1"/>
      <c r="X71" s="3"/>
      <c r="Y71" s="3">
        <v>68</v>
      </c>
      <c r="Z71" s="1" t="s">
        <v>106</v>
      </c>
      <c r="AA71" s="1" t="s">
        <v>284</v>
      </c>
      <c r="AB71" s="52">
        <v>42866</v>
      </c>
      <c r="AC71" s="9">
        <v>16.723166666666668</v>
      </c>
      <c r="AD71" s="8">
        <v>168.16111111111115</v>
      </c>
      <c r="AE71" s="8">
        <v>199.71666666666675</v>
      </c>
      <c r="AF71" s="8">
        <v>9.0000000000000024E-2</v>
      </c>
      <c r="AG71" s="9">
        <v>78.849999999999994</v>
      </c>
      <c r="AH71" s="8">
        <v>7.6611111111111114</v>
      </c>
      <c r="AI71" s="8">
        <v>7.5138888888888893</v>
      </c>
      <c r="AJ71" s="7">
        <v>0.12155555555555554</v>
      </c>
      <c r="AK71" s="7">
        <v>5.3466666666666676</v>
      </c>
      <c r="AL71" s="7">
        <v>0.80722222222222206</v>
      </c>
      <c r="AM71" s="7">
        <v>4.0500000000000007</v>
      </c>
      <c r="AN71" s="7">
        <v>-3.5555555555555562E-2</v>
      </c>
      <c r="AO71" s="7">
        <v>6.065555555555556</v>
      </c>
      <c r="AP71" s="7">
        <v>18.525555555555552</v>
      </c>
      <c r="AQ71" s="7">
        <v>56.686666666666675</v>
      </c>
      <c r="AR71" s="7">
        <v>767.44444444444446</v>
      </c>
      <c r="AT71" s="51" t="s">
        <v>106</v>
      </c>
      <c r="AU71" s="32" t="s">
        <v>284</v>
      </c>
      <c r="AV71" s="32">
        <v>68</v>
      </c>
      <c r="AW71" s="32" t="s">
        <v>371</v>
      </c>
      <c r="BA71" s="32" t="s">
        <v>371</v>
      </c>
      <c r="BD71" s="32"/>
      <c r="BE71" s="32"/>
      <c r="BF71" s="45" t="s">
        <v>106</v>
      </c>
      <c r="BG71" s="3" t="s">
        <v>284</v>
      </c>
      <c r="BH71" s="3">
        <v>68</v>
      </c>
      <c r="BI71" s="3">
        <v>1</v>
      </c>
      <c r="BJ71" s="3">
        <v>3.6503309926736435E-2</v>
      </c>
      <c r="BK71" s="3">
        <v>9.5712322044599532</v>
      </c>
      <c r="BM71" s="3" t="s">
        <v>384</v>
      </c>
      <c r="BN71" s="3">
        <v>0.1381636617269455</v>
      </c>
      <c r="BO71" s="3">
        <v>-28.843694646654885</v>
      </c>
      <c r="BP71" s="3"/>
      <c r="BQ71" s="2" t="s">
        <v>107</v>
      </c>
      <c r="BR71" s="1" t="s">
        <v>108</v>
      </c>
      <c r="BS71"/>
      <c r="BT71" s="45" t="s">
        <v>106</v>
      </c>
      <c r="BU71" t="s">
        <v>490</v>
      </c>
      <c r="BV71">
        <v>11.892239546473116</v>
      </c>
      <c r="BW71">
        <v>4.3069976475074156</v>
      </c>
      <c r="CC71" s="1"/>
      <c r="CD71" s="1"/>
      <c r="CE71" s="1"/>
      <c r="CH71" s="3">
        <v>68</v>
      </c>
      <c r="CI71" s="1" t="s">
        <v>106</v>
      </c>
      <c r="CJ71" s="94"/>
      <c r="CL71" s="1"/>
      <c r="CM71" s="1"/>
      <c r="CN71" s="1"/>
      <c r="CO71" s="96"/>
      <c r="CP71" s="97"/>
      <c r="CQ71" s="97"/>
      <c r="CR71" s="97"/>
      <c r="CS71" s="97"/>
      <c r="CT71" s="96"/>
      <c r="CU71" s="97"/>
      <c r="CV71" s="96"/>
    </row>
    <row r="72" spans="1:101" s="72" customFormat="1">
      <c r="A72" s="72" t="s">
        <v>220</v>
      </c>
      <c r="B72" s="72" t="s">
        <v>26</v>
      </c>
      <c r="C72" s="73">
        <v>108</v>
      </c>
      <c r="D72" s="72" t="s">
        <v>221</v>
      </c>
      <c r="E72" s="86">
        <v>42865</v>
      </c>
      <c r="F72" s="75"/>
      <c r="H72" s="85">
        <v>-33.762931999999999</v>
      </c>
      <c r="I72" s="85">
        <v>150.66134600000001</v>
      </c>
      <c r="J72" s="73">
        <v>0.03</v>
      </c>
      <c r="K72" s="73">
        <v>0.35</v>
      </c>
      <c r="L72" s="73">
        <v>3.0000000000000001E-3</v>
      </c>
      <c r="M72" s="73">
        <v>0.35</v>
      </c>
      <c r="N72" s="73">
        <v>3</v>
      </c>
      <c r="O72" s="73" t="s">
        <v>76</v>
      </c>
      <c r="P72" s="73">
        <v>0.64</v>
      </c>
      <c r="Q72" s="73">
        <v>1.9E-2</v>
      </c>
      <c r="R72" s="73">
        <v>5.0000000000000001E-3</v>
      </c>
      <c r="S72" s="73">
        <v>0.59</v>
      </c>
      <c r="T72" s="77"/>
      <c r="U72" s="73"/>
      <c r="X72" s="73"/>
      <c r="Y72" s="73">
        <v>108</v>
      </c>
      <c r="Z72" s="72" t="s">
        <v>221</v>
      </c>
      <c r="AA72" s="72" t="s">
        <v>284</v>
      </c>
      <c r="AB72" s="87">
        <v>42865</v>
      </c>
      <c r="AC72" s="79">
        <v>17.546222222222223</v>
      </c>
      <c r="AD72" s="80">
        <v>169.62777777777779</v>
      </c>
      <c r="AE72" s="80">
        <v>197.78888888888892</v>
      </c>
      <c r="AF72" s="73">
        <v>9.0000000000000024E-2</v>
      </c>
      <c r="AG72" s="79">
        <v>79.40555555555558</v>
      </c>
      <c r="AH72" s="80">
        <v>7.5838888888888896</v>
      </c>
      <c r="AI72" s="80">
        <v>7.0894444444444451</v>
      </c>
      <c r="AJ72" s="81">
        <v>0.63972222222222219</v>
      </c>
      <c r="AK72" s="81">
        <v>6.1988888888888898</v>
      </c>
      <c r="AL72" s="81">
        <v>0.70833333333333337</v>
      </c>
      <c r="AM72" s="81">
        <v>3.6366666666666663</v>
      </c>
      <c r="AN72" s="81">
        <v>-0.17666666666666664</v>
      </c>
      <c r="AO72" s="81">
        <v>5.6688888888888904</v>
      </c>
      <c r="AP72" s="81">
        <v>17.505555555555549</v>
      </c>
      <c r="AQ72" s="81">
        <v>53.516666666666673</v>
      </c>
      <c r="AR72" s="81">
        <v>765.07222222222242</v>
      </c>
      <c r="AS72" s="82"/>
      <c r="AT72" s="83" t="s">
        <v>221</v>
      </c>
      <c r="AU72" s="82" t="s">
        <v>286</v>
      </c>
      <c r="AV72" s="82">
        <v>108</v>
      </c>
      <c r="AW72" s="82">
        <v>12.221</v>
      </c>
      <c r="AX72" s="82">
        <v>3.747800289128661E-2</v>
      </c>
      <c r="AY72" s="82">
        <v>3.4043975938678557</v>
      </c>
      <c r="AZ72" s="82"/>
      <c r="BA72" s="82">
        <v>5.0910000000000002</v>
      </c>
      <c r="BB72" s="82">
        <v>0.32460210582626431</v>
      </c>
      <c r="BC72" s="82">
        <v>-27.711114133964006</v>
      </c>
      <c r="BD72" s="82"/>
      <c r="BE72" s="82"/>
      <c r="BF72" s="84" t="s">
        <v>221</v>
      </c>
      <c r="BG72" s="73" t="s">
        <v>284</v>
      </c>
      <c r="BH72" s="73">
        <v>108</v>
      </c>
      <c r="BI72" s="73" t="s">
        <v>384</v>
      </c>
      <c r="BJ72" s="73">
        <v>2.5289674662730844E-2</v>
      </c>
      <c r="BK72" s="73">
        <v>5.4524587999036385</v>
      </c>
      <c r="BL72" s="73"/>
      <c r="BM72" s="73" t="s">
        <v>381</v>
      </c>
      <c r="BN72" s="73">
        <v>0.15378293911206034</v>
      </c>
      <c r="BO72" s="73">
        <v>-30.794755919657725</v>
      </c>
      <c r="BP72" s="73"/>
      <c r="BQ72" s="75"/>
      <c r="BS72" s="77"/>
      <c r="BT72" s="84" t="s">
        <v>221</v>
      </c>
      <c r="BU72" s="77" t="s">
        <v>221</v>
      </c>
      <c r="BV72" s="77">
        <v>12.099149798065589</v>
      </c>
      <c r="BW72" s="77">
        <v>3.6332339923363932</v>
      </c>
      <c r="CC72" s="77"/>
      <c r="CD72" s="77"/>
      <c r="CE72" s="77"/>
      <c r="CH72" s="73">
        <v>108</v>
      </c>
      <c r="CI72" s="72" t="s">
        <v>221</v>
      </c>
      <c r="CJ72" s="93" t="s">
        <v>641</v>
      </c>
      <c r="CK72" s="3" t="s">
        <v>642</v>
      </c>
      <c r="CL72" s="1">
        <v>-23.507215262649645</v>
      </c>
      <c r="CM72" s="1">
        <v>14.413116472567571</v>
      </c>
      <c r="CN72" s="1"/>
      <c r="CO72" s="99"/>
      <c r="CP72" s="102"/>
      <c r="CQ72" s="99"/>
      <c r="CR72" s="99"/>
      <c r="CS72" s="99"/>
      <c r="CT72" s="99"/>
      <c r="CU72" s="102"/>
      <c r="CV72" s="99"/>
      <c r="CW72" s="99"/>
    </row>
    <row r="73" spans="1:101">
      <c r="A73" s="1" t="s">
        <v>109</v>
      </c>
      <c r="B73" s="1" t="s">
        <v>26</v>
      </c>
      <c r="C73" s="3">
        <v>69</v>
      </c>
      <c r="D73" s="1" t="s">
        <v>110</v>
      </c>
      <c r="E73" s="55">
        <v>42865</v>
      </c>
      <c r="H73" s="61">
        <v>-33.779834999999999</v>
      </c>
      <c r="I73" s="61">
        <v>150.64317299999999</v>
      </c>
      <c r="J73" s="3">
        <v>0.04</v>
      </c>
      <c r="K73" s="3">
        <v>0.37</v>
      </c>
      <c r="L73" s="3">
        <v>4.0000000000000001E-3</v>
      </c>
      <c r="M73" s="3">
        <v>0.37</v>
      </c>
      <c r="N73" s="3">
        <v>2.2999999999999998</v>
      </c>
      <c r="O73" s="4" t="s">
        <v>76</v>
      </c>
      <c r="P73" s="3">
        <v>0.64</v>
      </c>
      <c r="Q73" s="3">
        <v>1.4999999999999999E-2</v>
      </c>
      <c r="R73" s="3">
        <v>5.0000000000000001E-3</v>
      </c>
      <c r="S73" s="3">
        <v>0.63</v>
      </c>
      <c r="T73"/>
      <c r="U73" s="3"/>
      <c r="V73" s="1"/>
      <c r="W73" s="1"/>
      <c r="X73" s="3"/>
      <c r="Y73" s="3">
        <v>69</v>
      </c>
      <c r="Z73" s="1" t="s">
        <v>110</v>
      </c>
      <c r="AA73" s="1" t="s">
        <v>284</v>
      </c>
      <c r="AB73" s="52">
        <v>42865</v>
      </c>
      <c r="AC73" s="9">
        <v>17.235777777777781</v>
      </c>
      <c r="AD73" s="8">
        <v>162.64999999999998</v>
      </c>
      <c r="AE73" s="8">
        <v>190.96111111111111</v>
      </c>
      <c r="AF73" s="8">
        <v>9.0000000000000024E-2</v>
      </c>
      <c r="AG73" s="9">
        <v>75.283333333333317</v>
      </c>
      <c r="AH73" s="8">
        <v>7.2383333333333333</v>
      </c>
      <c r="AI73" s="8">
        <v>7.1472222222222221</v>
      </c>
      <c r="AJ73" s="7">
        <v>0.24588888888888891</v>
      </c>
      <c r="AK73" s="7">
        <v>6.3133333333333335</v>
      </c>
      <c r="AL73" s="7">
        <v>0.38999999999999996</v>
      </c>
      <c r="AM73" s="7">
        <v>2.2705555555555552</v>
      </c>
      <c r="AN73" s="7">
        <v>-0.51222222222222225</v>
      </c>
      <c r="AO73" s="7">
        <v>4.7300000000000004</v>
      </c>
      <c r="AP73" s="7">
        <v>17.268888888888888</v>
      </c>
      <c r="AQ73" s="7">
        <v>52.780555555555559</v>
      </c>
      <c r="AR73" s="7">
        <v>764.81666666666638</v>
      </c>
      <c r="AT73" s="51" t="s">
        <v>110</v>
      </c>
      <c r="AU73" s="32" t="s">
        <v>284</v>
      </c>
      <c r="AV73" s="32">
        <v>69</v>
      </c>
      <c r="AW73" s="32">
        <v>14.029</v>
      </c>
      <c r="AX73" s="32">
        <v>2.7234532124608555E-2</v>
      </c>
      <c r="AY73" s="32">
        <v>3.4099045614146832</v>
      </c>
      <c r="BA73" s="32">
        <v>9.6809999999999992</v>
      </c>
      <c r="BB73" s="32">
        <v>0.36515578137701898</v>
      </c>
      <c r="BC73" s="32">
        <v>-27.936154825747789</v>
      </c>
      <c r="BD73" s="32"/>
      <c r="BE73" s="32"/>
      <c r="BF73" s="45" t="s">
        <v>110</v>
      </c>
      <c r="BG73" s="3" t="s">
        <v>284</v>
      </c>
      <c r="BH73" s="3">
        <v>69</v>
      </c>
      <c r="BI73" s="3">
        <v>1</v>
      </c>
      <c r="BJ73" s="3">
        <v>4.9368817368460341E-2</v>
      </c>
      <c r="BK73" s="3">
        <v>4.1006715887685949</v>
      </c>
      <c r="BM73" s="3" t="s">
        <v>381</v>
      </c>
      <c r="BN73" s="3">
        <v>0.13109889517067877</v>
      </c>
      <c r="BO73" s="3">
        <v>-28.525088941026581</v>
      </c>
      <c r="BP73" s="3"/>
      <c r="BS73"/>
      <c r="BT73" s="45" t="s">
        <v>110</v>
      </c>
      <c r="BU73" s="70" t="s">
        <v>110</v>
      </c>
      <c r="BV73" s="70">
        <v>12.740309714747156</v>
      </c>
      <c r="BW73" s="70">
        <v>5.870145090635992</v>
      </c>
      <c r="BY73" s="70" t="s">
        <v>110</v>
      </c>
      <c r="BZ73" s="70">
        <v>12.821108242142776</v>
      </c>
      <c r="CA73" s="70">
        <v>4.3919993240091326</v>
      </c>
      <c r="CB73" s="70"/>
      <c r="CC73" s="1"/>
      <c r="CD73" s="1"/>
      <c r="CE73" s="1"/>
      <c r="CH73" s="3">
        <v>69</v>
      </c>
      <c r="CI73" s="1" t="s">
        <v>110</v>
      </c>
      <c r="CJ73" s="93" t="s">
        <v>643</v>
      </c>
      <c r="CK73" s="3" t="s">
        <v>645</v>
      </c>
      <c r="CL73" s="1">
        <v>-22.06475062052661</v>
      </c>
      <c r="CM73" s="1">
        <v>17.90853808384405</v>
      </c>
      <c r="CN73" s="1"/>
      <c r="CO73" s="96"/>
      <c r="CP73" s="97"/>
      <c r="CQ73" s="97"/>
      <c r="CR73" s="97"/>
      <c r="CS73" s="97"/>
      <c r="CT73" s="96"/>
      <c r="CU73" s="97"/>
      <c r="CV73" s="96"/>
    </row>
    <row r="74" spans="1:101">
      <c r="A74" s="1" t="s">
        <v>111</v>
      </c>
      <c r="B74" s="1" t="s">
        <v>26</v>
      </c>
      <c r="C74" s="3">
        <v>70</v>
      </c>
      <c r="D74" s="1" t="s">
        <v>112</v>
      </c>
      <c r="E74" s="55">
        <v>42866</v>
      </c>
      <c r="H74" s="62">
        <v>-33.842866999999998</v>
      </c>
      <c r="I74" s="62">
        <v>150.58882700000001</v>
      </c>
      <c r="J74" s="3">
        <v>0.01</v>
      </c>
      <c r="K74" s="3">
        <v>0.56000000000000005</v>
      </c>
      <c r="L74" s="3">
        <v>2E-3</v>
      </c>
      <c r="M74" s="3">
        <v>0.56000000000000005</v>
      </c>
      <c r="N74" s="3">
        <v>3.2</v>
      </c>
      <c r="O74" s="4" t="s">
        <v>76</v>
      </c>
      <c r="P74" s="3">
        <v>0.77</v>
      </c>
      <c r="Q74" s="3">
        <v>8.0000000000000002E-3</v>
      </c>
      <c r="R74" s="3">
        <v>5.0000000000000001E-3</v>
      </c>
      <c r="S74" s="3">
        <v>0.74</v>
      </c>
      <c r="T74"/>
      <c r="U74" s="3"/>
      <c r="V74" s="1"/>
      <c r="W74" s="1"/>
      <c r="X74" s="3"/>
      <c r="Y74" s="3">
        <v>70</v>
      </c>
      <c r="Z74" s="1" t="s">
        <v>112</v>
      </c>
      <c r="AA74" s="1" t="s">
        <v>284</v>
      </c>
      <c r="AB74" s="52">
        <v>42866</v>
      </c>
      <c r="AC74" s="9">
        <v>15.773166666666665</v>
      </c>
      <c r="AD74" s="8">
        <v>174.71111111111111</v>
      </c>
      <c r="AE74" s="8">
        <v>212.09999999999994</v>
      </c>
      <c r="AF74" s="8">
        <v>0.10000000000000003</v>
      </c>
      <c r="AG74" s="9">
        <v>92.077777777777797</v>
      </c>
      <c r="AH74" s="8">
        <v>9.1277777777777782</v>
      </c>
      <c r="AI74" s="8">
        <v>7.4416666666666691</v>
      </c>
      <c r="AJ74" s="7">
        <v>4.9000000000000016E-2</v>
      </c>
      <c r="AK74" s="7">
        <v>5.2672222222222222</v>
      </c>
      <c r="AL74" s="7">
        <v>0.39</v>
      </c>
      <c r="AM74" s="7">
        <v>2.2772222222222225</v>
      </c>
      <c r="AN74" s="7">
        <v>-0.44500000000000006</v>
      </c>
      <c r="AO74" s="7">
        <v>4.9155555555555566</v>
      </c>
      <c r="AP74" s="7">
        <v>16.603888888888889</v>
      </c>
      <c r="AQ74" s="7">
        <v>50.705555555555542</v>
      </c>
      <c r="AR74" s="7">
        <v>767.60555555555572</v>
      </c>
      <c r="AT74" s="51" t="s">
        <v>112</v>
      </c>
      <c r="AU74" s="32" t="s">
        <v>284</v>
      </c>
      <c r="AV74" s="32">
        <v>70</v>
      </c>
      <c r="AW74" s="32">
        <v>12.952999999999999</v>
      </c>
      <c r="AX74" s="32">
        <v>3.1966441341605548E-2</v>
      </c>
      <c r="AY74" s="32">
        <v>2.8420916726517582</v>
      </c>
      <c r="BA74" s="32">
        <v>8.16</v>
      </c>
      <c r="BB74" s="32">
        <v>0.45675171252188884</v>
      </c>
      <c r="BC74" s="32">
        <v>-28.717693684425456</v>
      </c>
      <c r="BD74" s="32"/>
      <c r="BE74" s="32"/>
      <c r="BF74" s="45" t="s">
        <v>112</v>
      </c>
      <c r="BG74" s="3" t="s">
        <v>284</v>
      </c>
      <c r="BH74" s="3">
        <v>70</v>
      </c>
      <c r="BI74" s="3">
        <v>1.5</v>
      </c>
      <c r="BJ74" s="3" t="s">
        <v>385</v>
      </c>
      <c r="BK74" s="3" t="s">
        <v>385</v>
      </c>
      <c r="BM74" s="3">
        <v>1.5</v>
      </c>
      <c r="BN74" s="3" t="s">
        <v>385</v>
      </c>
      <c r="BO74" s="3" t="s">
        <v>385</v>
      </c>
      <c r="BP74" s="3"/>
      <c r="BS74"/>
      <c r="BT74" s="45" t="s">
        <v>112</v>
      </c>
      <c r="BU74" t="s">
        <v>112</v>
      </c>
      <c r="BV74">
        <v>14.228871735145532</v>
      </c>
      <c r="BW74">
        <v>4.7836999860164653</v>
      </c>
      <c r="CC74" s="1"/>
      <c r="CD74" s="1"/>
      <c r="CE74" s="1"/>
      <c r="CH74" s="3">
        <v>70</v>
      </c>
      <c r="CI74" s="1" t="s">
        <v>112</v>
      </c>
      <c r="CJ74" s="93" t="s">
        <v>644</v>
      </c>
      <c r="CK74" s="3" t="s">
        <v>646</v>
      </c>
      <c r="CL74" s="1">
        <v>-24.591542476961543</v>
      </c>
      <c r="CM74" s="1">
        <v>11.672789098226838</v>
      </c>
      <c r="CN74" s="1"/>
      <c r="CO74" s="96"/>
      <c r="CP74" s="97"/>
      <c r="CQ74" s="97"/>
      <c r="CR74" s="97"/>
      <c r="CS74" s="97"/>
      <c r="CT74" s="96"/>
      <c r="CU74" s="97"/>
      <c r="CV74" s="96"/>
    </row>
    <row r="75" spans="1:101">
      <c r="A75" s="1" t="s">
        <v>113</v>
      </c>
      <c r="B75" s="1" t="s">
        <v>26</v>
      </c>
      <c r="C75" s="3">
        <v>71</v>
      </c>
      <c r="D75" s="1" t="s">
        <v>439</v>
      </c>
      <c r="E75" s="55">
        <v>42865</v>
      </c>
      <c r="F75" s="2" t="s">
        <v>114</v>
      </c>
      <c r="G75" s="1" t="s">
        <v>115</v>
      </c>
      <c r="H75" s="61">
        <v>-33.865952</v>
      </c>
      <c r="I75" s="61">
        <v>150.636978</v>
      </c>
      <c r="J75" s="3">
        <v>0.02</v>
      </c>
      <c r="K75" s="3">
        <v>0.72</v>
      </c>
      <c r="L75" s="3">
        <v>3.0000000000000001E-3</v>
      </c>
      <c r="M75" s="3">
        <v>0.72</v>
      </c>
      <c r="N75" s="3">
        <v>2.4</v>
      </c>
      <c r="O75" s="4" t="s">
        <v>76</v>
      </c>
      <c r="P75" s="3">
        <v>0.92</v>
      </c>
      <c r="Q75" s="3">
        <v>1.7000000000000001E-2</v>
      </c>
      <c r="R75" s="3">
        <v>6.0000000000000001E-3</v>
      </c>
      <c r="S75" s="3">
        <v>0.9</v>
      </c>
      <c r="T75"/>
      <c r="U75" s="3"/>
      <c r="V75" s="1"/>
      <c r="W75" s="1"/>
      <c r="X75" s="3"/>
      <c r="Y75" s="3">
        <v>71</v>
      </c>
      <c r="Z75" s="1" t="s">
        <v>440</v>
      </c>
      <c r="AA75" s="1" t="s">
        <v>284</v>
      </c>
      <c r="AB75" s="52">
        <v>42865</v>
      </c>
      <c r="AC75" s="9">
        <v>16.77705555555556</v>
      </c>
      <c r="AD75" s="8">
        <v>193.90555555555554</v>
      </c>
      <c r="AE75" s="8">
        <v>230.0333333333333</v>
      </c>
      <c r="AF75" s="8">
        <v>0.11000000000000004</v>
      </c>
      <c r="AG75" s="9">
        <v>88.211111111111109</v>
      </c>
      <c r="AH75" s="8">
        <v>8.56</v>
      </c>
      <c r="AI75" s="8">
        <v>7.0477777777777781</v>
      </c>
      <c r="AJ75" s="7">
        <v>1.8777777777777782E-2</v>
      </c>
      <c r="AK75" s="7">
        <v>21.957222222222224</v>
      </c>
      <c r="AL75" s="7">
        <v>0.41888888888888887</v>
      </c>
      <c r="AM75" s="7">
        <v>2.3961111111111117</v>
      </c>
      <c r="AN75" s="7">
        <v>-0.64722222222222214</v>
      </c>
      <c r="AO75" s="7">
        <v>4.3533333333333335</v>
      </c>
      <c r="AP75" s="7">
        <v>13.748333333333335</v>
      </c>
      <c r="AQ75" s="7">
        <v>41.825555555555553</v>
      </c>
      <c r="AR75" s="7">
        <v>763.9944444444443</v>
      </c>
      <c r="AT75" s="51" t="s">
        <v>440</v>
      </c>
      <c r="AU75" s="32" t="s">
        <v>284</v>
      </c>
      <c r="AV75" s="32">
        <v>71</v>
      </c>
      <c r="AW75" s="32">
        <v>86.433000000000007</v>
      </c>
      <c r="AX75" s="32">
        <v>4.2678537657699328E-2</v>
      </c>
      <c r="AY75" s="32">
        <v>3.7270457511443795</v>
      </c>
      <c r="BA75" s="32">
        <v>10.832000000000001</v>
      </c>
      <c r="BB75" s="32">
        <v>8.5634925557532618E-2</v>
      </c>
      <c r="BC75" s="32">
        <v>-25.738621943007832</v>
      </c>
      <c r="BD75" s="32"/>
      <c r="BE75" s="32"/>
      <c r="BF75" s="45" t="s">
        <v>440</v>
      </c>
      <c r="BG75" s="3" t="s">
        <v>284</v>
      </c>
      <c r="BH75" s="3">
        <v>71</v>
      </c>
      <c r="BI75" s="3" t="s">
        <v>381</v>
      </c>
      <c r="BJ75" s="3">
        <v>3.0966506105631862E-2</v>
      </c>
      <c r="BK75" s="3">
        <v>7.1491571178062294</v>
      </c>
      <c r="BM75" s="3" t="s">
        <v>382</v>
      </c>
      <c r="BN75" s="3">
        <v>0.10678650395282771</v>
      </c>
      <c r="BO75" s="3">
        <v>-26.984723629025464</v>
      </c>
      <c r="BP75" s="3"/>
      <c r="BQ75" s="2" t="s">
        <v>114</v>
      </c>
      <c r="BR75" s="1" t="s">
        <v>115</v>
      </c>
      <c r="BS75"/>
      <c r="BT75" s="45" t="s">
        <v>440</v>
      </c>
      <c r="BU75" t="s">
        <v>491</v>
      </c>
      <c r="BV75">
        <v>15.789019751733191</v>
      </c>
      <c r="BW75">
        <v>6.106646056548426</v>
      </c>
      <c r="CC75" s="1"/>
      <c r="CD75" s="1"/>
      <c r="CE75" s="1"/>
      <c r="CH75" s="3">
        <v>71</v>
      </c>
      <c r="CI75" s="1" t="s">
        <v>439</v>
      </c>
      <c r="CJ75" s="93" t="s">
        <v>647</v>
      </c>
      <c r="CK75" s="3" t="s">
        <v>648</v>
      </c>
      <c r="CL75" s="1">
        <v>-27.181744423584966</v>
      </c>
      <c r="CM75" s="1">
        <v>15.018509044941695</v>
      </c>
      <c r="CN75" s="1"/>
      <c r="CO75" s="96"/>
      <c r="CP75" s="97"/>
      <c r="CQ75" s="97"/>
      <c r="CR75" s="97"/>
      <c r="CS75" s="97"/>
      <c r="CT75" s="96"/>
      <c r="CU75" s="97"/>
      <c r="CV75" s="96"/>
    </row>
    <row r="76" spans="1:101">
      <c r="A76" s="1" t="s">
        <v>116</v>
      </c>
      <c r="B76" s="1" t="s">
        <v>26</v>
      </c>
      <c r="C76" s="3">
        <v>72</v>
      </c>
      <c r="D76" s="1" t="s">
        <v>117</v>
      </c>
      <c r="E76" s="55">
        <v>42865</v>
      </c>
      <c r="H76" s="62">
        <v>-33.958849999999998</v>
      </c>
      <c r="I76" s="62">
        <v>150.620316</v>
      </c>
      <c r="J76" s="3">
        <v>0.02</v>
      </c>
      <c r="K76" s="3">
        <v>0.71</v>
      </c>
      <c r="L76" s="3">
        <v>3.0000000000000001E-3</v>
      </c>
      <c r="M76" s="3">
        <v>0.71</v>
      </c>
      <c r="N76" s="3">
        <v>3.3</v>
      </c>
      <c r="O76" s="4" t="s">
        <v>76</v>
      </c>
      <c r="P76" s="3">
        <v>0.94</v>
      </c>
      <c r="Q76" s="3">
        <v>5.0000000000000001E-3</v>
      </c>
      <c r="R76" s="3">
        <v>4.0000000000000001E-3</v>
      </c>
      <c r="S76" s="3">
        <v>0.91</v>
      </c>
      <c r="T76"/>
      <c r="U76" s="3"/>
      <c r="V76" s="1"/>
      <c r="W76" s="1"/>
      <c r="X76" s="3"/>
      <c r="Y76" s="3">
        <v>72</v>
      </c>
      <c r="Z76" s="1" t="s">
        <v>117</v>
      </c>
      <c r="AA76" s="1" t="s">
        <v>284</v>
      </c>
      <c r="AB76" s="52">
        <v>42865</v>
      </c>
      <c r="AC76" s="9">
        <v>15.961263157894738</v>
      </c>
      <c r="AD76" s="8">
        <v>184.0473684210526</v>
      </c>
      <c r="AE76" s="8">
        <v>222.45263157894738</v>
      </c>
      <c r="AF76" s="8">
        <v>0.11000000000000004</v>
      </c>
      <c r="AG76" s="9">
        <v>81.815789473684205</v>
      </c>
      <c r="AH76" s="8">
        <v>8.0768421052631556</v>
      </c>
      <c r="AI76" s="8">
        <v>7.0389473684210513</v>
      </c>
      <c r="AJ76" s="7">
        <v>0.23294736842105268</v>
      </c>
      <c r="AK76" s="7">
        <v>7.0789473684210513</v>
      </c>
      <c r="AL76" s="7">
        <v>0.60631578947368414</v>
      </c>
      <c r="AM76" s="7">
        <v>3.1968421052631579</v>
      </c>
      <c r="AN76" s="7">
        <v>-9.0000000000000038E-2</v>
      </c>
      <c r="AO76" s="7">
        <v>5.9178947368421051</v>
      </c>
      <c r="AP76" s="7">
        <v>15.514210526315791</v>
      </c>
      <c r="AQ76" s="7">
        <v>47.317368421052635</v>
      </c>
      <c r="AR76" s="7">
        <v>764.14736842105276</v>
      </c>
      <c r="AT76" s="51" t="s">
        <v>117</v>
      </c>
      <c r="AU76" s="32" t="s">
        <v>284</v>
      </c>
      <c r="AV76" s="32">
        <v>72</v>
      </c>
      <c r="AW76" s="32">
        <v>62.915999999999997</v>
      </c>
      <c r="AX76" s="32">
        <v>3.5807604013998816E-2</v>
      </c>
      <c r="AY76" s="32">
        <v>3.3217033044827073</v>
      </c>
      <c r="BA76" s="32">
        <v>10.179</v>
      </c>
      <c r="BB76" s="32">
        <v>0.10007721507224791</v>
      </c>
      <c r="BC76" s="32">
        <v>-26.438970543615479</v>
      </c>
      <c r="BD76" s="32"/>
      <c r="BE76" s="32"/>
      <c r="BF76" s="45" t="s">
        <v>117</v>
      </c>
      <c r="BG76" s="3" t="s">
        <v>284</v>
      </c>
      <c r="BH76" s="3">
        <v>72</v>
      </c>
      <c r="BI76" s="3">
        <v>1</v>
      </c>
      <c r="BJ76" s="3">
        <v>0.14117080110599353</v>
      </c>
      <c r="BK76" s="3">
        <v>1.9630854637337334</v>
      </c>
      <c r="BM76" s="3">
        <v>1</v>
      </c>
      <c r="BN76" s="3">
        <v>0.73617154713623045</v>
      </c>
      <c r="BO76" s="3">
        <v>-20.208982467485633</v>
      </c>
      <c r="BP76" s="3"/>
      <c r="BS76"/>
      <c r="BT76" s="45" t="s">
        <v>117</v>
      </c>
      <c r="BU76" t="s">
        <v>117</v>
      </c>
      <c r="BV76">
        <v>16.397278612777065</v>
      </c>
      <c r="BW76">
        <v>7.0021767237755661</v>
      </c>
      <c r="CC76" s="1"/>
      <c r="CD76" s="1"/>
      <c r="CE76" s="1"/>
      <c r="CH76" s="3">
        <v>72</v>
      </c>
      <c r="CI76" s="1" t="s">
        <v>117</v>
      </c>
      <c r="CJ76" s="93" t="s">
        <v>649</v>
      </c>
      <c r="CK76" s="3" t="s">
        <v>650</v>
      </c>
      <c r="CL76" s="1">
        <v>-24.821948810028765</v>
      </c>
      <c r="CM76" s="1">
        <v>11.2262255816131</v>
      </c>
      <c r="CN76" s="1"/>
      <c r="CO76" s="96"/>
      <c r="CP76" s="97"/>
      <c r="CQ76" s="97"/>
      <c r="CR76" s="97"/>
      <c r="CS76" s="97"/>
      <c r="CT76" s="96"/>
      <c r="CU76" s="97"/>
      <c r="CV76" s="96"/>
    </row>
    <row r="77" spans="1:101">
      <c r="A77" s="1" t="s">
        <v>118</v>
      </c>
      <c r="B77" s="1" t="s">
        <v>26</v>
      </c>
      <c r="C77" s="3">
        <v>73</v>
      </c>
      <c r="D77" s="1" t="s">
        <v>119</v>
      </c>
      <c r="E77" s="55">
        <v>42865</v>
      </c>
      <c r="F77" s="2" t="s">
        <v>120</v>
      </c>
      <c r="G77" s="1" t="s">
        <v>121</v>
      </c>
      <c r="H77" s="61">
        <v>-34.038952000000002</v>
      </c>
      <c r="I77" s="61">
        <v>150.67868000000001</v>
      </c>
      <c r="J77" s="3">
        <v>0.03</v>
      </c>
      <c r="K77" s="3">
        <v>0.57999999999999996</v>
      </c>
      <c r="L77" s="3">
        <v>2E-3</v>
      </c>
      <c r="M77" s="3">
        <v>0.57999999999999996</v>
      </c>
      <c r="N77" s="3">
        <v>1.5</v>
      </c>
      <c r="O77" s="4" t="s">
        <v>76</v>
      </c>
      <c r="P77" s="3">
        <v>0.79</v>
      </c>
      <c r="Q77" s="3">
        <v>5.0000000000000001E-3</v>
      </c>
      <c r="R77" s="3">
        <v>4.0000000000000001E-3</v>
      </c>
      <c r="S77" s="3">
        <v>0.78</v>
      </c>
      <c r="T77"/>
      <c r="U77" s="3"/>
      <c r="V77" s="1"/>
      <c r="W77" s="1"/>
      <c r="X77" s="3"/>
      <c r="Y77" s="3">
        <v>73</v>
      </c>
      <c r="Z77" s="1" t="s">
        <v>119</v>
      </c>
      <c r="AA77" s="1" t="s">
        <v>284</v>
      </c>
      <c r="AB77" s="52">
        <v>42865</v>
      </c>
      <c r="AC77" s="9">
        <v>15.53788888888889</v>
      </c>
      <c r="AD77" s="8">
        <v>161.49444444444447</v>
      </c>
      <c r="AE77" s="8">
        <v>197.08333333333337</v>
      </c>
      <c r="AF77" s="8">
        <v>9.0000000000000024E-2</v>
      </c>
      <c r="AG77" s="9">
        <v>89.65</v>
      </c>
      <c r="AH77" s="8">
        <v>8.9344444444444449</v>
      </c>
      <c r="AI77" s="8">
        <v>7.0616666666666665</v>
      </c>
      <c r="AJ77" s="7">
        <v>0.63172222222222219</v>
      </c>
      <c r="AK77" s="7">
        <v>4.8777777777777764</v>
      </c>
      <c r="AL77" s="7">
        <v>0.41222222222222232</v>
      </c>
      <c r="AM77" s="7">
        <v>2.3638888888888889</v>
      </c>
      <c r="AN77" s="7">
        <v>-0.32388888888888889</v>
      </c>
      <c r="AO77" s="7">
        <v>5.2600000000000007</v>
      </c>
      <c r="AP77" s="7">
        <v>16.178888888888888</v>
      </c>
      <c r="AQ77" s="7">
        <v>49.386111111111113</v>
      </c>
      <c r="AR77" s="7">
        <v>763.97777777777776</v>
      </c>
      <c r="AT77" s="51" t="s">
        <v>119</v>
      </c>
      <c r="AU77" s="32" t="s">
        <v>284</v>
      </c>
      <c r="AV77" s="32">
        <v>73</v>
      </c>
      <c r="AW77" s="32">
        <v>123.908</v>
      </c>
      <c r="AX77" s="32">
        <v>4.3800420141636466E-2</v>
      </c>
      <c r="AY77" s="32">
        <v>2.7166628222007394</v>
      </c>
      <c r="BA77" s="32">
        <v>38.704999999999998</v>
      </c>
      <c r="BB77" s="32">
        <v>0.23051863222117891</v>
      </c>
      <c r="BC77" s="32">
        <v>-26.102395407303796</v>
      </c>
      <c r="BD77" s="32"/>
      <c r="BE77" s="32"/>
      <c r="BF77" s="45" t="s">
        <v>119</v>
      </c>
      <c r="BG77" s="3" t="s">
        <v>284</v>
      </c>
      <c r="BH77" s="3">
        <v>73</v>
      </c>
      <c r="BI77" s="3">
        <v>1</v>
      </c>
      <c r="BJ77" s="3">
        <v>7.5152479695990648E-2</v>
      </c>
      <c r="BK77" s="3">
        <v>8.0567745651906346</v>
      </c>
      <c r="BM77" s="3" t="s">
        <v>384</v>
      </c>
      <c r="BN77" s="3">
        <v>0.10057177060516903</v>
      </c>
      <c r="BO77" s="3">
        <v>-26.527880898107309</v>
      </c>
      <c r="BP77" s="3"/>
      <c r="BQ77" s="2" t="s">
        <v>120</v>
      </c>
      <c r="BR77" s="1" t="s">
        <v>121</v>
      </c>
      <c r="BS77"/>
      <c r="BT77" s="45" t="s">
        <v>119</v>
      </c>
      <c r="BU77" t="s">
        <v>492</v>
      </c>
      <c r="BV77">
        <v>16.454199784855071</v>
      </c>
      <c r="BW77">
        <v>5.6386923481719364</v>
      </c>
      <c r="CC77" s="1"/>
      <c r="CD77" s="1"/>
      <c r="CE77" s="1"/>
      <c r="CH77" s="3">
        <v>73</v>
      </c>
      <c r="CI77" s="1" t="s">
        <v>119</v>
      </c>
      <c r="CJ77" s="94"/>
      <c r="CL77" s="1"/>
      <c r="CM77" s="1"/>
      <c r="CN77" s="1"/>
      <c r="CO77" s="96"/>
      <c r="CP77" s="97"/>
      <c r="CQ77" s="97"/>
      <c r="CR77" s="97"/>
      <c r="CS77" s="97"/>
      <c r="CT77" s="96"/>
      <c r="CU77" s="97"/>
      <c r="CV77" s="96"/>
    </row>
    <row r="78" spans="1:101">
      <c r="A78" s="1" t="s">
        <v>122</v>
      </c>
      <c r="B78" s="1" t="s">
        <v>26</v>
      </c>
      <c r="C78" s="3">
        <v>74</v>
      </c>
      <c r="D78" s="1" t="s">
        <v>123</v>
      </c>
      <c r="E78" s="55">
        <v>42864</v>
      </c>
      <c r="H78" s="62">
        <v>-34.076904999999996</v>
      </c>
      <c r="I78" s="62">
        <v>150.70291800000001</v>
      </c>
      <c r="J78" s="3">
        <v>0.03</v>
      </c>
      <c r="K78" s="3">
        <v>0.12</v>
      </c>
      <c r="L78" s="3">
        <v>2E-3</v>
      </c>
      <c r="M78" s="3">
        <v>0.12</v>
      </c>
      <c r="N78" s="3">
        <v>0.8</v>
      </c>
      <c r="O78" s="4" t="s">
        <v>76</v>
      </c>
      <c r="P78" s="3">
        <v>0.33</v>
      </c>
      <c r="Q78" s="3">
        <v>5.0000000000000001E-3</v>
      </c>
      <c r="R78" s="3">
        <v>4.0000000000000001E-3</v>
      </c>
      <c r="S78" s="3">
        <v>0.33</v>
      </c>
      <c r="T78"/>
      <c r="U78" s="3"/>
      <c r="V78" s="1"/>
      <c r="W78" s="1"/>
      <c r="X78" s="3"/>
      <c r="Y78" s="3">
        <v>74</v>
      </c>
      <c r="Z78" s="1" t="s">
        <v>123</v>
      </c>
      <c r="AA78" s="1" t="s">
        <v>284</v>
      </c>
      <c r="AB78" s="52">
        <v>42864</v>
      </c>
      <c r="AC78" s="9">
        <v>15.993944444444445</v>
      </c>
      <c r="AD78" s="8">
        <v>112.97777777777777</v>
      </c>
      <c r="AE78" s="8">
        <v>136.45000000000002</v>
      </c>
      <c r="AF78" s="8">
        <v>6.0000000000000026E-2</v>
      </c>
      <c r="AG78" s="9">
        <v>89.166666666666686</v>
      </c>
      <c r="AH78" s="8">
        <v>8.8233333333333306</v>
      </c>
      <c r="AI78" s="8">
        <v>7.4072222222222228</v>
      </c>
      <c r="AJ78" s="7">
        <v>0.14855555555555558</v>
      </c>
      <c r="AK78" s="7">
        <v>2.3516666666666661</v>
      </c>
      <c r="AL78" s="7">
        <v>0.21000000000000005</v>
      </c>
      <c r="AM78" s="7">
        <v>1.5011111111111111</v>
      </c>
      <c r="AN78" s="7">
        <v>-0.9227777777777777</v>
      </c>
      <c r="AO78" s="7">
        <v>3.5838888888888891</v>
      </c>
      <c r="AP78" s="7">
        <v>15.499444444444444</v>
      </c>
      <c r="AQ78" s="7">
        <v>47.276666666666671</v>
      </c>
      <c r="AR78" s="7">
        <v>763.42777777777758</v>
      </c>
      <c r="AT78" s="51" t="s">
        <v>123</v>
      </c>
      <c r="AU78" s="32" t="s">
        <v>284</v>
      </c>
      <c r="AV78" s="32">
        <v>74</v>
      </c>
      <c r="AW78" s="32">
        <v>53.262999999999998</v>
      </c>
      <c r="AX78" s="32">
        <v>3.5830553003714391E-2</v>
      </c>
      <c r="AY78" s="32">
        <v>2.053132299096013</v>
      </c>
      <c r="BA78" s="32">
        <v>8.7739999999999991</v>
      </c>
      <c r="BB78" s="32">
        <v>0.13956139808776596</v>
      </c>
      <c r="BC78" s="32">
        <v>-28.363439695046591</v>
      </c>
      <c r="BD78" s="32"/>
      <c r="BE78" s="32"/>
      <c r="BF78" s="45" t="s">
        <v>123</v>
      </c>
      <c r="BG78" s="3" t="s">
        <v>284</v>
      </c>
      <c r="BH78" s="3">
        <v>74</v>
      </c>
      <c r="BI78" s="3">
        <v>1</v>
      </c>
      <c r="BJ78" s="3">
        <v>2.0594190215310379E-2</v>
      </c>
      <c r="BK78" s="3">
        <v>4.7417745696386175</v>
      </c>
      <c r="BM78" s="3" t="s">
        <v>384</v>
      </c>
      <c r="BN78" s="3">
        <v>0.1087355086631801</v>
      </c>
      <c r="BO78" s="3">
        <v>-28.294719595560572</v>
      </c>
      <c r="BP78" s="3"/>
      <c r="BS78"/>
      <c r="BT78" s="45" t="s">
        <v>123</v>
      </c>
      <c r="BU78" s="70" t="s">
        <v>123</v>
      </c>
      <c r="BV78" s="70">
        <v>6.5902941652289382</v>
      </c>
      <c r="BW78" s="70">
        <v>3.0283340936752001</v>
      </c>
      <c r="BX78" s="70"/>
      <c r="BY78" s="70" t="s">
        <v>123</v>
      </c>
      <c r="BZ78" s="70">
        <v>6.704776035757698</v>
      </c>
      <c r="CA78" s="70">
        <v>5.062707323011173</v>
      </c>
      <c r="CB78" s="70"/>
      <c r="CC78" s="1"/>
      <c r="CD78" s="1"/>
      <c r="CE78" s="1"/>
      <c r="CH78" s="3">
        <v>74</v>
      </c>
      <c r="CI78" s="1" t="s">
        <v>123</v>
      </c>
      <c r="CJ78" s="94"/>
      <c r="CL78" s="1"/>
      <c r="CM78" s="1"/>
      <c r="CN78" s="1"/>
      <c r="CO78" s="96"/>
      <c r="CP78" s="97"/>
      <c r="CQ78" s="97"/>
      <c r="CR78" s="97"/>
      <c r="CS78" s="97"/>
      <c r="CT78" s="96"/>
      <c r="CU78" s="97"/>
      <c r="CV78" s="96"/>
    </row>
    <row r="79" spans="1:101">
      <c r="A79" s="1" t="s">
        <v>124</v>
      </c>
      <c r="B79" s="1" t="s">
        <v>26</v>
      </c>
      <c r="C79" s="3">
        <v>75</v>
      </c>
      <c r="D79" s="1" t="s">
        <v>125</v>
      </c>
      <c r="E79" s="55">
        <v>42864</v>
      </c>
      <c r="F79" s="2" t="s">
        <v>126</v>
      </c>
      <c r="G79" s="1" t="s">
        <v>127</v>
      </c>
      <c r="H79" s="62">
        <v>-34.186487</v>
      </c>
      <c r="I79" s="62">
        <v>150.724582</v>
      </c>
      <c r="J79" s="3">
        <v>0.01</v>
      </c>
      <c r="K79" s="3">
        <v>0.1</v>
      </c>
      <c r="L79" s="3">
        <v>1E-3</v>
      </c>
      <c r="M79" s="3">
        <v>0.1</v>
      </c>
      <c r="N79" s="3">
        <v>1.8</v>
      </c>
      <c r="O79" s="4" t="s">
        <v>76</v>
      </c>
      <c r="R79" s="3">
        <v>4.0000000000000001E-3</v>
      </c>
      <c r="S79" s="3">
        <v>0.31</v>
      </c>
      <c r="T79"/>
      <c r="U79" s="3"/>
      <c r="V79" s="1"/>
      <c r="W79" s="1"/>
      <c r="X79" s="3"/>
      <c r="Y79" s="3">
        <v>75</v>
      </c>
      <c r="Z79" s="1" t="s">
        <v>125</v>
      </c>
      <c r="AA79" s="1" t="s">
        <v>284</v>
      </c>
      <c r="AB79" s="52">
        <v>42864</v>
      </c>
      <c r="AC79" s="9">
        <v>14.266666666666667</v>
      </c>
      <c r="AD79" s="8">
        <v>94.8</v>
      </c>
      <c r="AE79" s="8">
        <v>119.24999999999997</v>
      </c>
      <c r="AF79" s="8">
        <v>6.0000000000000026E-2</v>
      </c>
      <c r="AG79" s="9">
        <v>95.88333333333334</v>
      </c>
      <c r="AH79" s="8">
        <v>9.8188888888888854</v>
      </c>
      <c r="AI79" s="8">
        <v>7.7349999999999994</v>
      </c>
      <c r="AJ79" s="7">
        <v>9.7666666666666666E-2</v>
      </c>
      <c r="AK79" s="7">
        <v>1.5799999999999998</v>
      </c>
      <c r="AL79" s="7">
        <v>5.7777777777777789E-2</v>
      </c>
      <c r="AM79" s="7">
        <v>0.84888888888888892</v>
      </c>
      <c r="AN79" s="7">
        <v>-1.3099999999999996</v>
      </c>
      <c r="AO79" s="7">
        <v>2.4977777777777783</v>
      </c>
      <c r="AP79" s="7">
        <v>16.159999999999997</v>
      </c>
      <c r="AQ79" s="7">
        <v>49.325000000000003</v>
      </c>
      <c r="AR79" s="7">
        <v>762.32222222222208</v>
      </c>
      <c r="AT79" s="51" t="s">
        <v>125</v>
      </c>
      <c r="AU79" s="32" t="s">
        <v>284</v>
      </c>
      <c r="AV79" s="32">
        <v>75</v>
      </c>
      <c r="AW79" s="32">
        <v>146.66300000000001</v>
      </c>
      <c r="AX79" s="32">
        <v>1.2802539872008847E-2</v>
      </c>
      <c r="AY79" s="32" t="s">
        <v>370</v>
      </c>
      <c r="BA79" s="32">
        <v>113.214</v>
      </c>
      <c r="BB79" s="32">
        <v>0.14375357532184435</v>
      </c>
      <c r="BC79" s="32">
        <v>-27.257246158061921</v>
      </c>
      <c r="BD79" s="32"/>
      <c r="BE79" s="32"/>
      <c r="BF79" s="45" t="s">
        <v>125</v>
      </c>
      <c r="BG79" s="3" t="s">
        <v>284</v>
      </c>
      <c r="BH79" s="3">
        <v>75</v>
      </c>
      <c r="BI79" s="3" t="s">
        <v>371</v>
      </c>
      <c r="BM79" s="3" t="s">
        <v>371</v>
      </c>
      <c r="BO79" s="3"/>
      <c r="BP79" s="3"/>
      <c r="BQ79" s="2" t="s">
        <v>126</v>
      </c>
      <c r="BR79" s="1" t="s">
        <v>127</v>
      </c>
      <c r="BS79"/>
      <c r="BT79" s="45" t="s">
        <v>125</v>
      </c>
      <c r="BU79" t="s">
        <v>125</v>
      </c>
      <c r="BV79">
        <v>7.02619333789678</v>
      </c>
      <c r="BW79">
        <v>1.59667616610637</v>
      </c>
      <c r="CC79" s="1"/>
      <c r="CD79" s="1"/>
      <c r="CE79" s="1"/>
      <c r="CH79" s="3">
        <v>75</v>
      </c>
      <c r="CI79" s="1" t="s">
        <v>125</v>
      </c>
      <c r="CJ79" s="93" t="s">
        <v>651</v>
      </c>
      <c r="CK79" s="3" t="s">
        <v>653</v>
      </c>
      <c r="CL79" s="1">
        <v>-23.409394468271735</v>
      </c>
      <c r="CM79" s="1">
        <v>19.65823326328141</v>
      </c>
      <c r="CN79" s="1"/>
      <c r="CO79" s="96"/>
      <c r="CP79" s="97"/>
      <c r="CQ79" s="97"/>
      <c r="CR79" s="97"/>
      <c r="CS79" s="97"/>
      <c r="CT79" s="96"/>
      <c r="CU79" s="97"/>
      <c r="CV79" s="96"/>
    </row>
    <row r="80" spans="1:101">
      <c r="A80" s="1" t="s">
        <v>128</v>
      </c>
      <c r="B80" s="1" t="s">
        <v>26</v>
      </c>
      <c r="C80" s="3">
        <v>76</v>
      </c>
      <c r="D80" s="1" t="s">
        <v>129</v>
      </c>
      <c r="E80" s="55">
        <v>42864</v>
      </c>
      <c r="H80" s="62">
        <v>-34.197614000000002</v>
      </c>
      <c r="I80" s="62">
        <v>150.72276099999999</v>
      </c>
      <c r="J80" s="3">
        <v>0.01</v>
      </c>
      <c r="K80" s="3">
        <v>0.09</v>
      </c>
      <c r="L80" s="3">
        <v>1E-3</v>
      </c>
      <c r="M80" s="3">
        <v>0.09</v>
      </c>
      <c r="N80" s="3">
        <v>0.9</v>
      </c>
      <c r="O80" s="4" t="s">
        <v>76</v>
      </c>
      <c r="P80" s="3">
        <v>0.31</v>
      </c>
      <c r="Q80" s="3">
        <v>4.0000000000000001E-3</v>
      </c>
      <c r="R80" s="3">
        <v>2E-3</v>
      </c>
      <c r="S80" s="3">
        <v>0.27</v>
      </c>
      <c r="T80"/>
      <c r="U80" s="3"/>
      <c r="V80" s="1"/>
      <c r="W80" s="1"/>
      <c r="X80" s="3"/>
      <c r="Y80" s="3">
        <v>76</v>
      </c>
      <c r="Z80" s="1" t="s">
        <v>129</v>
      </c>
      <c r="AA80" s="1" t="s">
        <v>282</v>
      </c>
      <c r="AB80" s="52">
        <v>42864</v>
      </c>
      <c r="AC80" s="9">
        <v>14.368352941176472</v>
      </c>
      <c r="AD80" s="8">
        <v>68.335294117647052</v>
      </c>
      <c r="AE80" s="8">
        <v>85.752941176470571</v>
      </c>
      <c r="AF80" s="8">
        <v>0.04</v>
      </c>
      <c r="AG80" s="9">
        <v>99.005882352941171</v>
      </c>
      <c r="AH80" s="8">
        <v>10.119411764705884</v>
      </c>
      <c r="AI80" s="8">
        <v>7.3629411764705885</v>
      </c>
      <c r="AJ80" s="7">
        <v>-2.4176470588235303E-2</v>
      </c>
      <c r="AK80" s="7">
        <v>6.593529411764707</v>
      </c>
      <c r="AL80" s="7">
        <v>-6.8235294117647088E-2</v>
      </c>
      <c r="AM80" s="7">
        <v>0.31058823529411761</v>
      </c>
      <c r="AN80" s="7">
        <v>-1.7164705882352944</v>
      </c>
      <c r="AO80" s="7">
        <v>1.3576470588235297</v>
      </c>
      <c r="AP80" s="7">
        <v>16.034705882352938</v>
      </c>
      <c r="AQ80" s="7">
        <v>48.938823529411764</v>
      </c>
      <c r="AR80" s="7">
        <v>762.38823529411729</v>
      </c>
      <c r="AT80" s="51" t="s">
        <v>129</v>
      </c>
      <c r="AU80" s="32" t="s">
        <v>282</v>
      </c>
      <c r="AV80" s="32">
        <v>76</v>
      </c>
      <c r="AW80" s="32">
        <v>73.284999999999997</v>
      </c>
      <c r="AX80" s="32">
        <v>3.6809350678053201E-2</v>
      </c>
      <c r="AY80" s="32">
        <v>0.53504845385636768</v>
      </c>
      <c r="BA80" s="32">
        <v>6.6520000000000001</v>
      </c>
      <c r="BB80" s="32">
        <v>0.35185502002370345</v>
      </c>
      <c r="BC80" s="32">
        <v>-26.731734877205618</v>
      </c>
      <c r="BD80" s="32"/>
      <c r="BE80" s="32"/>
      <c r="BF80" s="45" t="s">
        <v>129</v>
      </c>
      <c r="BG80" s="3" t="s">
        <v>282</v>
      </c>
      <c r="BH80" s="3">
        <v>76</v>
      </c>
      <c r="BI80" s="3">
        <v>1</v>
      </c>
      <c r="BJ80" s="3">
        <v>2.4206845894294369E-2</v>
      </c>
      <c r="BK80" s="3">
        <v>4.4252036638346119</v>
      </c>
      <c r="BM80" s="3" t="s">
        <v>384</v>
      </c>
      <c r="BN80" s="3">
        <v>9.6960837616846013E-2</v>
      </c>
      <c r="BO80" s="3">
        <v>-28.576213922519862</v>
      </c>
      <c r="BP80" s="3"/>
      <c r="BS80"/>
      <c r="BT80" s="45" t="s">
        <v>129</v>
      </c>
      <c r="BU80" t="s">
        <v>129</v>
      </c>
      <c r="BV80">
        <v>6.4058844174676999</v>
      </c>
      <c r="BW80">
        <v>2.2455606686073715</v>
      </c>
      <c r="BX80"/>
      <c r="BY80"/>
      <c r="BZ80"/>
      <c r="CA80"/>
      <c r="CB80"/>
      <c r="CC80" s="1"/>
      <c r="CD80" s="1"/>
      <c r="CE80" s="1"/>
      <c r="CH80" s="3">
        <v>76</v>
      </c>
      <c r="CI80" s="1" t="s">
        <v>129</v>
      </c>
      <c r="CJ80" s="94"/>
      <c r="CL80" s="1"/>
      <c r="CM80" s="1"/>
      <c r="CN80" s="1"/>
      <c r="CO80" s="96"/>
      <c r="CP80" s="97"/>
      <c r="CQ80" s="97"/>
      <c r="CR80" s="97"/>
      <c r="CS80" s="97"/>
      <c r="CT80" s="96"/>
      <c r="CU80" s="97"/>
      <c r="CV80" s="96"/>
    </row>
    <row r="81" spans="1:100">
      <c r="A81" s="1" t="s">
        <v>130</v>
      </c>
      <c r="B81" s="1" t="s">
        <v>26</v>
      </c>
      <c r="C81" s="3">
        <v>77</v>
      </c>
      <c r="D81" s="1" t="s">
        <v>131</v>
      </c>
      <c r="E81" s="55">
        <v>42864</v>
      </c>
      <c r="H81" s="62">
        <v>-34.191884000000002</v>
      </c>
      <c r="I81" s="62">
        <v>150.70898199999999</v>
      </c>
      <c r="J81" s="3">
        <v>0.01</v>
      </c>
      <c r="K81" s="3">
        <v>0.14000000000000001</v>
      </c>
      <c r="L81" s="3">
        <v>2E-3</v>
      </c>
      <c r="M81" s="3">
        <v>0.14000000000000001</v>
      </c>
      <c r="N81" s="3">
        <v>2.8</v>
      </c>
      <c r="O81" s="4" t="s">
        <v>76</v>
      </c>
      <c r="P81" s="3">
        <v>0.36</v>
      </c>
      <c r="Q81" s="3">
        <v>6.0000000000000001E-3</v>
      </c>
      <c r="R81" s="3">
        <v>4.0000000000000001E-3</v>
      </c>
      <c r="S81" s="3">
        <v>0.34</v>
      </c>
      <c r="T81"/>
      <c r="U81" s="3"/>
      <c r="V81" s="1"/>
      <c r="W81" s="1"/>
      <c r="X81" s="3"/>
      <c r="Y81" s="3">
        <v>77</v>
      </c>
      <c r="Z81" s="1" t="s">
        <v>131</v>
      </c>
      <c r="AA81" s="1" t="s">
        <v>284</v>
      </c>
      <c r="AB81" s="52">
        <v>42864</v>
      </c>
      <c r="AC81" s="9">
        <v>14.378411764705884</v>
      </c>
      <c r="AD81" s="8">
        <v>172.60588235294119</v>
      </c>
      <c r="AE81" s="8">
        <v>216.52941176470588</v>
      </c>
      <c r="AF81" s="8">
        <v>0.10000000000000002</v>
      </c>
      <c r="AG81" s="9">
        <v>86.064705882352953</v>
      </c>
      <c r="AH81" s="8">
        <v>8.790588235294118</v>
      </c>
      <c r="AI81" s="8">
        <v>7.2070588235294109</v>
      </c>
      <c r="AJ81" s="7">
        <v>-2.0352941176470594E-2</v>
      </c>
      <c r="AK81" s="7">
        <v>18.340000000000003</v>
      </c>
      <c r="AL81" s="7">
        <v>3.7058823529411776E-2</v>
      </c>
      <c r="AM81" s="7">
        <v>0.76117647058823523</v>
      </c>
      <c r="AN81" s="7">
        <v>-1.3341176470588232</v>
      </c>
      <c r="AO81" s="7">
        <v>2.4323529411764713</v>
      </c>
      <c r="AP81" s="7">
        <v>16.952941176470585</v>
      </c>
      <c r="AQ81" s="7">
        <v>51.794117647058819</v>
      </c>
      <c r="AR81" s="7">
        <v>764.79411764705867</v>
      </c>
      <c r="AT81" s="51" t="s">
        <v>131</v>
      </c>
      <c r="AU81" s="32" t="s">
        <v>284</v>
      </c>
      <c r="AV81" s="32">
        <v>77</v>
      </c>
      <c r="AW81" s="32">
        <v>145.88300000000001</v>
      </c>
      <c r="AX81" s="32">
        <v>1.5547139533407407E-2</v>
      </c>
      <c r="AY81" s="32" t="s">
        <v>370</v>
      </c>
      <c r="BA81" s="32">
        <v>117.874</v>
      </c>
      <c r="BB81" s="32">
        <v>0.13487634370650217</v>
      </c>
      <c r="BC81" s="32">
        <v>-25.884967207799814</v>
      </c>
      <c r="BD81" s="32"/>
      <c r="BE81" s="32"/>
      <c r="BF81" s="45" t="s">
        <v>131</v>
      </c>
      <c r="BG81" s="3" t="s">
        <v>284</v>
      </c>
      <c r="BH81" s="3">
        <v>77</v>
      </c>
      <c r="BI81" s="3" t="s">
        <v>384</v>
      </c>
      <c r="BJ81" s="3">
        <v>6.2234756705327646E-2</v>
      </c>
      <c r="BK81" s="3">
        <v>5.9195752848897438</v>
      </c>
      <c r="BM81" s="3" t="s">
        <v>383</v>
      </c>
      <c r="BN81" s="3">
        <v>0.20737965686866699</v>
      </c>
      <c r="BO81" s="3">
        <v>-27.111573786629592</v>
      </c>
      <c r="BP81" s="3"/>
      <c r="BS81"/>
      <c r="BT81" s="45" t="s">
        <v>131</v>
      </c>
      <c r="BU81" t="s">
        <v>131</v>
      </c>
      <c r="BV81">
        <v>8.3563159981339119</v>
      </c>
      <c r="BW81">
        <v>1.9832300642526057</v>
      </c>
      <c r="CC81" s="1"/>
      <c r="CD81" s="1"/>
      <c r="CE81" s="1"/>
      <c r="CH81" s="3">
        <v>77</v>
      </c>
      <c r="CI81" s="1" t="s">
        <v>131</v>
      </c>
      <c r="CJ81" s="93" t="s">
        <v>652</v>
      </c>
      <c r="CK81" s="3" t="s">
        <v>654</v>
      </c>
      <c r="CL81" s="1">
        <v>-23.808950026507603</v>
      </c>
      <c r="CM81" s="1">
        <v>16.241354328454122</v>
      </c>
      <c r="CN81" s="1"/>
      <c r="CO81" s="96"/>
      <c r="CP81" s="97"/>
      <c r="CQ81" s="97"/>
      <c r="CR81" s="97"/>
      <c r="CS81" s="97"/>
      <c r="CT81" s="96"/>
      <c r="CU81" s="97"/>
      <c r="CV81" s="96"/>
    </row>
    <row r="82" spans="1:100">
      <c r="A82" s="1" t="s">
        <v>132</v>
      </c>
      <c r="B82" s="1" t="s">
        <v>26</v>
      </c>
      <c r="C82" s="3">
        <v>78</v>
      </c>
      <c r="D82" s="1" t="s">
        <v>133</v>
      </c>
      <c r="E82" s="55">
        <v>42864</v>
      </c>
      <c r="F82" s="2" t="s">
        <v>134</v>
      </c>
      <c r="G82" s="1" t="s">
        <v>135</v>
      </c>
      <c r="H82" s="62">
        <v>-34.204253999999999</v>
      </c>
      <c r="I82" s="62">
        <v>150.62992499999999</v>
      </c>
      <c r="J82" s="3">
        <v>0.01</v>
      </c>
      <c r="K82" s="3">
        <v>0.17</v>
      </c>
      <c r="L82" s="3">
        <v>2E-3</v>
      </c>
      <c r="M82" s="3">
        <v>0.17</v>
      </c>
      <c r="N82" s="3">
        <v>3</v>
      </c>
      <c r="O82" s="3">
        <v>2E-3</v>
      </c>
      <c r="P82" s="3">
        <v>0.56999999999999995</v>
      </c>
      <c r="Q82" s="3">
        <v>8.0000000000000002E-3</v>
      </c>
      <c r="R82" s="3">
        <v>6.0000000000000001E-3</v>
      </c>
      <c r="S82" s="3">
        <v>0.47</v>
      </c>
      <c r="T82"/>
      <c r="U82" s="3"/>
      <c r="V82" s="1"/>
      <c r="W82" s="1"/>
      <c r="X82" s="3"/>
      <c r="Y82" s="3">
        <v>78</v>
      </c>
      <c r="Z82" s="1" t="s">
        <v>133</v>
      </c>
      <c r="AA82" s="1" t="s">
        <v>284</v>
      </c>
      <c r="AB82" s="52">
        <v>42864</v>
      </c>
      <c r="AC82" s="9">
        <v>16.43042105263158</v>
      </c>
      <c r="AD82" s="8">
        <v>160.28947368421058</v>
      </c>
      <c r="AE82" s="8">
        <v>191.65263157894734</v>
      </c>
      <c r="AF82" s="8">
        <v>9.0000000000000024E-2</v>
      </c>
      <c r="AG82" s="9">
        <v>100.8684210526316</v>
      </c>
      <c r="AH82" s="8">
        <v>9.8610526315789482</v>
      </c>
      <c r="AI82" s="8">
        <v>7.735263157894738</v>
      </c>
      <c r="AJ82" s="7">
        <v>-5.6000000000000001E-2</v>
      </c>
      <c r="AK82" s="7">
        <v>1.0989473684210527</v>
      </c>
      <c r="AL82" s="7">
        <v>4.7894736842105282E-2</v>
      </c>
      <c r="AM82" s="7">
        <v>0.80421052631578971</v>
      </c>
      <c r="AN82" s="7">
        <v>-1.3</v>
      </c>
      <c r="AO82" s="7">
        <v>2.5257894736842101</v>
      </c>
      <c r="AP82" s="7">
        <v>15.238947368421051</v>
      </c>
      <c r="AQ82" s="7">
        <v>46.460526315789473</v>
      </c>
      <c r="AR82" s="7">
        <v>761.10526315789502</v>
      </c>
      <c r="AT82" s="51" t="s">
        <v>133</v>
      </c>
      <c r="AU82" s="32" t="s">
        <v>284</v>
      </c>
      <c r="AV82" s="32">
        <v>78</v>
      </c>
      <c r="AW82" s="32" t="s">
        <v>371</v>
      </c>
      <c r="BA82" s="32" t="s">
        <v>371</v>
      </c>
      <c r="BD82" s="32"/>
      <c r="BE82" s="32"/>
      <c r="BF82" s="45" t="s">
        <v>133</v>
      </c>
      <c r="BG82" s="3" t="s">
        <v>284</v>
      </c>
      <c r="BH82" s="3">
        <v>78</v>
      </c>
      <c r="BI82" s="3">
        <v>1</v>
      </c>
      <c r="BJ82" s="3">
        <v>5.0202390252578936E-2</v>
      </c>
      <c r="BK82" s="3">
        <v>8.029446832579568</v>
      </c>
      <c r="BM82" s="3">
        <v>1</v>
      </c>
      <c r="BN82" s="3">
        <v>0.46290890103478577</v>
      </c>
      <c r="BO82" s="3">
        <v>-29.503495682988369</v>
      </c>
      <c r="BP82" s="3"/>
      <c r="BQ82" s="2" t="s">
        <v>134</v>
      </c>
      <c r="BR82" s="1" t="s">
        <v>135</v>
      </c>
      <c r="BS82"/>
      <c r="BT82" s="45" t="s">
        <v>133</v>
      </c>
      <c r="BU82" t="s">
        <v>493</v>
      </c>
      <c r="BV82">
        <v>8.2338419568854793</v>
      </c>
      <c r="BW82">
        <v>3.3608384321428542</v>
      </c>
      <c r="CC82" s="1"/>
      <c r="CD82" s="1"/>
      <c r="CE82" s="1"/>
      <c r="CH82" s="3">
        <v>78</v>
      </c>
      <c r="CI82" s="1" t="s">
        <v>133</v>
      </c>
      <c r="CJ82" s="94"/>
      <c r="CL82" s="1"/>
      <c r="CM82" s="1"/>
      <c r="CN82" s="1"/>
      <c r="CO82" s="96"/>
      <c r="CP82" s="97"/>
      <c r="CQ82" s="97"/>
      <c r="CR82" s="97"/>
      <c r="CS82" s="97"/>
      <c r="CT82" s="96"/>
      <c r="CU82" s="97"/>
      <c r="CV82" s="96"/>
    </row>
    <row r="83" spans="1:100">
      <c r="E83" s="55"/>
      <c r="H83" s="62"/>
      <c r="I83" s="62"/>
      <c r="R83" s="3"/>
      <c r="T83"/>
      <c r="U83" s="3"/>
      <c r="V83" s="1"/>
      <c r="W83" s="1"/>
      <c r="X83" s="3"/>
      <c r="Y83" s="3"/>
      <c r="Z83" s="1"/>
      <c r="AA83" s="1"/>
      <c r="AB83" s="52"/>
      <c r="AC83" s="9"/>
      <c r="AD83" s="8"/>
      <c r="AE83" s="8"/>
      <c r="AF83" s="8"/>
      <c r="AG83" s="9"/>
      <c r="AH83" s="8"/>
      <c r="AI83" s="8"/>
      <c r="AJ83" s="7"/>
      <c r="AK83" s="7"/>
      <c r="AL83" s="7"/>
      <c r="AM83" s="7"/>
      <c r="AN83" s="7"/>
      <c r="AO83" s="7"/>
      <c r="AP83" s="7"/>
      <c r="AQ83" s="7"/>
      <c r="AR83" s="7"/>
      <c r="AT83" s="51"/>
      <c r="BD83" s="32"/>
      <c r="BE83" s="32"/>
      <c r="BF83" s="45"/>
      <c r="BO83" s="3"/>
      <c r="BP83" s="3"/>
      <c r="BS83"/>
      <c r="BT83" s="45"/>
      <c r="CC83" s="1"/>
      <c r="CD83" s="1"/>
      <c r="CE83" s="1"/>
      <c r="CJ83" s="94"/>
      <c r="CL83" s="1"/>
      <c r="CM83" s="1"/>
      <c r="CN83" s="1"/>
      <c r="CO83" s="96"/>
      <c r="CP83" s="97"/>
      <c r="CQ83" s="97"/>
      <c r="CR83" s="97"/>
      <c r="CS83" s="97"/>
      <c r="CT83" s="96"/>
      <c r="CU83" s="97"/>
      <c r="CV83" s="96"/>
    </row>
    <row r="84" spans="1:100">
      <c r="A84" s="1" t="s">
        <v>136</v>
      </c>
      <c r="B84" s="1" t="s">
        <v>26</v>
      </c>
      <c r="C84" s="3">
        <v>79</v>
      </c>
      <c r="D84" s="1" t="s">
        <v>137</v>
      </c>
      <c r="E84" s="55">
        <v>42864</v>
      </c>
      <c r="F84" s="2" t="s">
        <v>138</v>
      </c>
      <c r="H84" s="32">
        <v>-33.606949</v>
      </c>
      <c r="I84" s="32">
        <v>150.82504299999999</v>
      </c>
      <c r="J84" s="3">
        <v>0.05</v>
      </c>
      <c r="K84" s="4">
        <v>3.17</v>
      </c>
      <c r="L84" s="3">
        <v>8.9999999999999993E-3</v>
      </c>
      <c r="M84" s="4">
        <v>3.16</v>
      </c>
      <c r="N84" s="3">
        <v>7.6</v>
      </c>
      <c r="O84" s="3">
        <v>1.9E-2</v>
      </c>
      <c r="P84" s="3">
        <v>3.85</v>
      </c>
      <c r="Q84" s="3">
        <v>3.5999999999999997E-2</v>
      </c>
      <c r="R84" s="3">
        <v>0.03</v>
      </c>
      <c r="S84" s="3">
        <v>3.81</v>
      </c>
      <c r="T84"/>
      <c r="U84" s="3"/>
      <c r="V84" s="1"/>
      <c r="W84" s="1"/>
      <c r="X84" s="3"/>
      <c r="Y84" s="3">
        <v>79</v>
      </c>
      <c r="Z84" s="1" t="s">
        <v>137</v>
      </c>
      <c r="AA84" s="1" t="s">
        <v>285</v>
      </c>
      <c r="AB84" s="52">
        <v>42864</v>
      </c>
      <c r="AC84" s="9">
        <v>16.014863636363636</v>
      </c>
      <c r="AD84" s="8">
        <v>870.24090909090944</v>
      </c>
      <c r="AE84" s="8">
        <v>1050.5136363636364</v>
      </c>
      <c r="AF84" s="8">
        <v>0.52272727272727237</v>
      </c>
      <c r="AG84" s="9">
        <v>72.88636363636364</v>
      </c>
      <c r="AH84" s="8">
        <v>7.3568181818181806</v>
      </c>
      <c r="AI84" s="8">
        <v>7.0931818181818187</v>
      </c>
      <c r="AJ84" s="7">
        <v>9.590909090909093E-2</v>
      </c>
      <c r="AK84" s="7">
        <v>37.791818181818172</v>
      </c>
      <c r="AL84" s="7">
        <v>0.66363636363636347</v>
      </c>
      <c r="AM84" s="7">
        <v>4.2518181818181811</v>
      </c>
      <c r="AN84" s="7">
        <v>7.7272727272727302E-3</v>
      </c>
      <c r="AO84" s="7">
        <v>5.8654545454545453</v>
      </c>
      <c r="AP84" s="7">
        <v>32.420909090909092</v>
      </c>
      <c r="AQ84" s="7">
        <v>100.69000000000001</v>
      </c>
      <c r="AR84" s="7">
        <v>770.78181818181804</v>
      </c>
      <c r="AT84" s="51" t="s">
        <v>137</v>
      </c>
      <c r="AU84" s="32" t="s">
        <v>285</v>
      </c>
      <c r="AV84" s="32">
        <v>79</v>
      </c>
      <c r="AW84" s="32">
        <v>19.617999999999999</v>
      </c>
      <c r="AX84" s="32">
        <v>3.564154190161712E-2</v>
      </c>
      <c r="AY84" s="32">
        <v>7.3024736803724908</v>
      </c>
      <c r="BA84" s="32">
        <v>8.7390000000000008</v>
      </c>
      <c r="BB84" s="32">
        <v>0.24794280285484593</v>
      </c>
      <c r="BC84" s="32">
        <v>-26.631050874172892</v>
      </c>
      <c r="BD84" s="32"/>
      <c r="BE84" s="32"/>
      <c r="BF84" s="45" t="s">
        <v>137</v>
      </c>
      <c r="BG84" s="3" t="s">
        <v>285</v>
      </c>
      <c r="BH84" s="3">
        <v>79</v>
      </c>
      <c r="BI84" s="3" t="s">
        <v>381</v>
      </c>
      <c r="BJ84" s="3">
        <v>3.2593424249199345E-2</v>
      </c>
      <c r="BK84" s="3">
        <v>7.6617166983038647</v>
      </c>
      <c r="BM84" s="3" t="s">
        <v>382</v>
      </c>
      <c r="BN84" s="3">
        <v>0.1473018761859553</v>
      </c>
      <c r="BO84" s="3">
        <v>-27.06509326864709</v>
      </c>
      <c r="BP84" s="3"/>
      <c r="BQ84" s="2" t="s">
        <v>138</v>
      </c>
      <c r="BS84"/>
      <c r="BT84" s="45" t="s">
        <v>137</v>
      </c>
      <c r="BU84" t="s">
        <v>494</v>
      </c>
      <c r="BV84">
        <v>20.018716951993198</v>
      </c>
      <c r="BW84">
        <v>7.9996403957935946</v>
      </c>
      <c r="BY84" t="s">
        <v>137</v>
      </c>
      <c r="BZ84">
        <v>19.947267677987046</v>
      </c>
      <c r="CA84">
        <v>7.7450614207854596</v>
      </c>
      <c r="CB84"/>
      <c r="CC84" s="1"/>
      <c r="CD84" s="1"/>
      <c r="CE84" s="1"/>
      <c r="CH84" s="3">
        <v>79</v>
      </c>
      <c r="CI84" s="1" t="s">
        <v>137</v>
      </c>
      <c r="CJ84" s="94"/>
      <c r="CL84" s="1"/>
      <c r="CM84" s="1"/>
      <c r="CN84" s="1"/>
      <c r="CO84" s="96"/>
      <c r="CP84" s="97"/>
      <c r="CQ84" s="97"/>
      <c r="CR84" s="97"/>
      <c r="CS84" s="97"/>
      <c r="CT84" s="96"/>
      <c r="CU84" s="97"/>
      <c r="CV84" s="96"/>
    </row>
    <row r="85" spans="1:100">
      <c r="A85" s="1" t="s">
        <v>139</v>
      </c>
      <c r="B85" s="1" t="s">
        <v>26</v>
      </c>
      <c r="C85" s="3">
        <v>80</v>
      </c>
      <c r="D85" s="1" t="s">
        <v>140</v>
      </c>
      <c r="E85" s="55">
        <v>42864</v>
      </c>
      <c r="H85" s="32">
        <v>-33.624851</v>
      </c>
      <c r="I85" s="32">
        <v>150.822632</v>
      </c>
      <c r="J85" s="3">
        <v>0.05</v>
      </c>
      <c r="K85" s="4">
        <v>2.82</v>
      </c>
      <c r="L85" s="3">
        <v>8.9999999999999993E-3</v>
      </c>
      <c r="M85" s="4">
        <v>2.81</v>
      </c>
      <c r="N85" s="3">
        <v>7.8</v>
      </c>
      <c r="O85" s="3">
        <v>1.7000000000000001E-2</v>
      </c>
      <c r="P85" s="3">
        <v>4.2</v>
      </c>
      <c r="Q85" s="3">
        <v>4.2999999999999997E-2</v>
      </c>
      <c r="R85" s="3">
        <v>2.9000000000000001E-2</v>
      </c>
      <c r="S85" s="3">
        <v>4.0999999999999996</v>
      </c>
      <c r="T85"/>
      <c r="U85" s="3"/>
      <c r="V85" s="1"/>
      <c r="W85" s="1"/>
      <c r="X85" s="3"/>
      <c r="Y85" s="3">
        <v>80</v>
      </c>
      <c r="Z85" s="1" t="s">
        <v>140</v>
      </c>
      <c r="AA85" s="1" t="s">
        <v>285</v>
      </c>
      <c r="AB85" s="52">
        <v>42864</v>
      </c>
      <c r="AC85" s="9">
        <v>16.470260869565212</v>
      </c>
      <c r="AD85" s="8">
        <v>884.89565217391282</v>
      </c>
      <c r="AE85" s="8">
        <v>1057.1086956521742</v>
      </c>
      <c r="AF85" s="8">
        <v>0.52999999999999992</v>
      </c>
      <c r="AG85" s="9">
        <v>63.152173913043477</v>
      </c>
      <c r="AH85" s="8">
        <v>6.1469565217391304</v>
      </c>
      <c r="AI85" s="8">
        <v>7.4069565217391302</v>
      </c>
      <c r="AJ85" s="7">
        <v>0.52786956521739126</v>
      </c>
      <c r="AK85" s="7">
        <v>40.139130434782608</v>
      </c>
      <c r="AL85" s="7">
        <v>0.63130434782608724</v>
      </c>
      <c r="AM85" s="7">
        <v>4.1217391304347828</v>
      </c>
      <c r="AN85" s="7">
        <v>2.1739130434782605E-2</v>
      </c>
      <c r="AO85" s="7">
        <v>5.901739130434783</v>
      </c>
      <c r="AP85" s="7">
        <v>31.187391304347834</v>
      </c>
      <c r="AQ85" s="7">
        <v>96.860000000000028</v>
      </c>
      <c r="AR85" s="7">
        <v>769.62608695652182</v>
      </c>
      <c r="AT85" s="51" t="s">
        <v>140</v>
      </c>
      <c r="AU85" s="32" t="s">
        <v>285</v>
      </c>
      <c r="AV85" s="32">
        <v>80</v>
      </c>
      <c r="AW85" s="32">
        <v>16.629000000000001</v>
      </c>
      <c r="AX85" s="32">
        <v>3.6524238427681169E-2</v>
      </c>
      <c r="AY85" s="32">
        <v>8.3082912176164925</v>
      </c>
      <c r="BA85" s="32">
        <v>8.5329999999999995</v>
      </c>
      <c r="BB85" s="32">
        <v>0.25971999594988454</v>
      </c>
      <c r="BC85" s="32">
        <v>-26.006995295749419</v>
      </c>
      <c r="BD85" s="32"/>
      <c r="BE85" s="32"/>
      <c r="BF85" s="45" t="s">
        <v>140</v>
      </c>
      <c r="BG85" s="3" t="s">
        <v>285</v>
      </c>
      <c r="BH85" s="3">
        <v>80</v>
      </c>
      <c r="BI85" s="3" t="s">
        <v>381</v>
      </c>
      <c r="BJ85" s="3">
        <v>5.6779740765798094E-2</v>
      </c>
      <c r="BK85" s="3">
        <v>9.3681856003608086</v>
      </c>
      <c r="BM85" s="3" t="s">
        <v>383</v>
      </c>
      <c r="BN85" s="3">
        <v>0.24951800390492562</v>
      </c>
      <c r="BO85" s="3">
        <v>-26.134500477967883</v>
      </c>
      <c r="BP85" s="3"/>
      <c r="BS85"/>
      <c r="BT85" s="45" t="s">
        <v>140</v>
      </c>
      <c r="BU85" t="s">
        <v>140</v>
      </c>
      <c r="BV85">
        <v>19.900053527822426</v>
      </c>
      <c r="BW85">
        <v>7.3605774404135182</v>
      </c>
      <c r="CC85" s="1"/>
      <c r="CD85" s="1"/>
      <c r="CE85" s="1"/>
      <c r="CH85" s="3">
        <v>80</v>
      </c>
      <c r="CI85" s="1" t="s">
        <v>140</v>
      </c>
      <c r="CJ85" s="92" t="s">
        <v>656</v>
      </c>
      <c r="CK85" s="3" t="s">
        <v>657</v>
      </c>
      <c r="CL85" s="1">
        <v>-30.328212468622262</v>
      </c>
      <c r="CM85" s="1">
        <v>14.553689235275545</v>
      </c>
      <c r="CN85" s="1"/>
      <c r="CO85" s="96"/>
      <c r="CP85" s="97"/>
      <c r="CQ85" s="97"/>
      <c r="CR85" s="97"/>
      <c r="CS85" s="97"/>
      <c r="CT85" s="96"/>
      <c r="CU85" s="97"/>
      <c r="CV85" s="96"/>
    </row>
    <row r="86" spans="1:100">
      <c r="A86" s="1" t="s">
        <v>141</v>
      </c>
      <c r="B86" s="1" t="s">
        <v>26</v>
      </c>
      <c r="C86" s="3">
        <v>81</v>
      </c>
      <c r="D86" s="1" t="s">
        <v>142</v>
      </c>
      <c r="E86" s="55">
        <v>42864</v>
      </c>
      <c r="H86" s="32">
        <v>-33.641433999999997</v>
      </c>
      <c r="I86" s="32">
        <v>150.82401999999999</v>
      </c>
      <c r="J86" s="3">
        <v>0.04</v>
      </c>
      <c r="K86" s="4">
        <v>3.4</v>
      </c>
      <c r="L86" s="3">
        <v>8.0000000000000002E-3</v>
      </c>
      <c r="M86" s="4">
        <v>3.39</v>
      </c>
      <c r="N86" s="3">
        <v>7.6</v>
      </c>
      <c r="O86" s="3">
        <v>1.7000000000000001E-2</v>
      </c>
      <c r="P86" s="3">
        <v>4.3099999999999996</v>
      </c>
      <c r="Q86" s="3">
        <v>8.1000000000000003E-2</v>
      </c>
      <c r="R86" s="3">
        <v>2.4E-2</v>
      </c>
      <c r="S86" s="3">
        <v>4.08</v>
      </c>
      <c r="T86"/>
      <c r="U86" s="3"/>
      <c r="V86" s="1"/>
      <c r="W86" s="1"/>
      <c r="X86" s="3"/>
      <c r="Y86" s="3">
        <v>81</v>
      </c>
      <c r="Z86" s="1" t="s">
        <v>142</v>
      </c>
      <c r="AA86" s="1" t="s">
        <v>285</v>
      </c>
      <c r="AB86" s="52">
        <v>42864</v>
      </c>
      <c r="AC86" s="9">
        <v>16.469869565217387</v>
      </c>
      <c r="AD86" s="8">
        <v>881.37391304347807</v>
      </c>
      <c r="AE86" s="8">
        <v>1052.9173913043478</v>
      </c>
      <c r="AF86" s="8">
        <v>0.51999999999999968</v>
      </c>
      <c r="AG86" s="9">
        <v>66.013043478260883</v>
      </c>
      <c r="AH86" s="8">
        <v>6.3800000000000026</v>
      </c>
      <c r="AI86" s="8">
        <v>7.5813043478260873</v>
      </c>
      <c r="AJ86" s="7">
        <v>0.55543478260869572</v>
      </c>
      <c r="AK86" s="7">
        <v>38.806086956521746</v>
      </c>
      <c r="AL86" s="7">
        <v>0.68913043478260838</v>
      </c>
      <c r="AM86" s="7">
        <v>4.363478260869563</v>
      </c>
      <c r="AN86" s="7">
        <v>0.16956521739130434</v>
      </c>
      <c r="AO86" s="7">
        <v>6.3160869565217395</v>
      </c>
      <c r="AP86" s="7">
        <v>29.988695652173913</v>
      </c>
      <c r="AQ86" s="7">
        <v>93.139565217391279</v>
      </c>
      <c r="AR86" s="7">
        <v>769.04347826086962</v>
      </c>
      <c r="AT86" s="51" t="s">
        <v>142</v>
      </c>
      <c r="AU86" s="32" t="s">
        <v>285</v>
      </c>
      <c r="AV86" s="32">
        <v>81</v>
      </c>
      <c r="AW86" s="32">
        <v>16.184000000000001</v>
      </c>
      <c r="AX86" s="32">
        <v>3.7665709431797811E-2</v>
      </c>
      <c r="AY86" s="32">
        <v>8.7808861604849149</v>
      </c>
      <c r="BA86" s="32">
        <v>8.4260000000000002</v>
      </c>
      <c r="BB86" s="32">
        <v>0.22778094644587338</v>
      </c>
      <c r="BC86" s="32">
        <v>-25.179904523588462</v>
      </c>
      <c r="BD86" s="32"/>
      <c r="BE86" s="32"/>
      <c r="BF86" s="45" t="s">
        <v>142</v>
      </c>
      <c r="BG86" s="3" t="s">
        <v>285</v>
      </c>
      <c r="BH86" s="3">
        <v>81</v>
      </c>
      <c r="BI86" s="3" t="s">
        <v>384</v>
      </c>
      <c r="BJ86" s="3">
        <v>4.1099502343578197E-2</v>
      </c>
      <c r="BK86" s="3">
        <v>8.5449402643739383</v>
      </c>
      <c r="BM86" s="3" t="s">
        <v>381</v>
      </c>
      <c r="BN86" s="3">
        <v>0.19120479703869356</v>
      </c>
      <c r="BO86" s="3">
        <v>-27.282975160052782</v>
      </c>
      <c r="BP86" s="3"/>
      <c r="BS86"/>
      <c r="BT86" s="45" t="s">
        <v>142</v>
      </c>
      <c r="BU86" t="s">
        <v>142</v>
      </c>
      <c r="BV86">
        <v>19.811485691440865</v>
      </c>
      <c r="BW86">
        <v>7.2880248934403813</v>
      </c>
      <c r="CC86" s="1"/>
      <c r="CD86" s="1"/>
      <c r="CE86" s="1"/>
      <c r="CH86" s="3">
        <v>81</v>
      </c>
      <c r="CI86" s="1" t="s">
        <v>142</v>
      </c>
      <c r="CJ86" s="92" t="s">
        <v>660</v>
      </c>
      <c r="CK86" s="3" t="s">
        <v>658</v>
      </c>
      <c r="CL86" s="1">
        <v>-31.569222521148141</v>
      </c>
      <c r="CM86" s="1">
        <v>16.117371877535184</v>
      </c>
      <c r="CN86" s="1"/>
      <c r="CO86" s="96"/>
      <c r="CP86" s="97"/>
      <c r="CQ86" s="97"/>
      <c r="CR86" s="97"/>
      <c r="CS86" s="97"/>
      <c r="CT86" s="96"/>
      <c r="CU86" s="97"/>
      <c r="CV86" s="96"/>
    </row>
    <row r="87" spans="1:100">
      <c r="A87" s="1" t="s">
        <v>143</v>
      </c>
      <c r="B87" s="1" t="s">
        <v>26</v>
      </c>
      <c r="C87" s="3">
        <v>82</v>
      </c>
      <c r="D87" s="106" t="s">
        <v>148</v>
      </c>
      <c r="E87" s="55">
        <v>42864</v>
      </c>
      <c r="F87" s="2" t="s">
        <v>145</v>
      </c>
      <c r="G87" s="1" t="s">
        <v>146</v>
      </c>
      <c r="H87" s="32">
        <v>-33.66695</v>
      </c>
      <c r="I87" s="32">
        <v>150.84794600000001</v>
      </c>
      <c r="J87" s="3">
        <v>0.03</v>
      </c>
      <c r="K87" s="4">
        <v>4.03</v>
      </c>
      <c r="L87" s="3">
        <v>8.9999999999999993E-3</v>
      </c>
      <c r="M87" s="4">
        <v>4.0199999999999996</v>
      </c>
      <c r="N87" s="3">
        <v>7</v>
      </c>
      <c r="O87" s="3">
        <v>1.7999999999999999E-2</v>
      </c>
      <c r="P87" s="3">
        <v>4.67</v>
      </c>
      <c r="Q87" s="3">
        <v>4.2000000000000003E-2</v>
      </c>
      <c r="R87" s="3">
        <v>0.03</v>
      </c>
      <c r="S87" s="3">
        <v>4.49</v>
      </c>
      <c r="T87"/>
      <c r="U87" s="3"/>
      <c r="V87" s="1"/>
      <c r="W87" s="1"/>
      <c r="X87" s="3"/>
      <c r="Y87" s="3">
        <v>82</v>
      </c>
      <c r="Z87" s="1" t="s">
        <v>144</v>
      </c>
      <c r="AA87" s="1" t="s">
        <v>285</v>
      </c>
      <c r="AB87" s="52">
        <v>42864</v>
      </c>
      <c r="AC87" s="9">
        <v>17.302434782608699</v>
      </c>
      <c r="AD87" s="8">
        <v>871.68260869565222</v>
      </c>
      <c r="AE87" s="8">
        <v>1021.9260869565219</v>
      </c>
      <c r="AF87" s="8">
        <v>0.5099999999999999</v>
      </c>
      <c r="AG87" s="9">
        <v>88.230434782608697</v>
      </c>
      <c r="AH87" s="8">
        <v>8.4221739130434781</v>
      </c>
      <c r="AI87" s="8">
        <v>7.6599999999999975</v>
      </c>
      <c r="AJ87" s="7">
        <v>7.426086956521738E-2</v>
      </c>
      <c r="AK87" s="7">
        <v>11.503043478260869</v>
      </c>
      <c r="AL87" s="7">
        <v>0.22869565217391311</v>
      </c>
      <c r="AM87" s="7">
        <v>2.3730434782608691</v>
      </c>
      <c r="AN87" s="7">
        <v>-0.73217391304347812</v>
      </c>
      <c r="AO87" s="7">
        <v>3.7908695652173914</v>
      </c>
      <c r="AP87" s="7">
        <v>22.728260869565222</v>
      </c>
      <c r="AQ87" s="7">
        <v>70.613478260869556</v>
      </c>
      <c r="AR87" s="7">
        <v>767.72608695652173</v>
      </c>
      <c r="AT87" s="51" t="s">
        <v>144</v>
      </c>
      <c r="AU87" s="32" t="s">
        <v>285</v>
      </c>
      <c r="AV87" s="32">
        <v>82</v>
      </c>
      <c r="AW87" s="32">
        <v>12.269</v>
      </c>
      <c r="AX87" s="32">
        <v>3.3573692125858173E-2</v>
      </c>
      <c r="AY87" s="32">
        <v>9.1014758857035609</v>
      </c>
      <c r="BA87" s="32">
        <v>7.6139999999999999</v>
      </c>
      <c r="BB87" s="32">
        <v>0.3384558803368351</v>
      </c>
      <c r="BC87" s="32">
        <v>-27.423321640209018</v>
      </c>
      <c r="BD87" s="32"/>
      <c r="BE87" s="32"/>
      <c r="BF87" s="45" t="s">
        <v>144</v>
      </c>
      <c r="BG87" s="3" t="s">
        <v>285</v>
      </c>
      <c r="BH87" s="3">
        <v>82</v>
      </c>
      <c r="BI87" s="3" t="s">
        <v>381</v>
      </c>
      <c r="BJ87" s="3">
        <v>2.8155901185116947E-2</v>
      </c>
      <c r="BK87" s="3">
        <v>10.618585475014564</v>
      </c>
      <c r="BM87" s="3" t="s">
        <v>383</v>
      </c>
      <c r="BN87" s="3">
        <v>0.10282230517739277</v>
      </c>
      <c r="BO87" s="3">
        <v>-25.68656927764863</v>
      </c>
      <c r="BP87" s="3"/>
      <c r="BQ87" s="2" t="s">
        <v>145</v>
      </c>
      <c r="BR87" s="1" t="s">
        <v>146</v>
      </c>
      <c r="BS87"/>
      <c r="BT87" s="45" t="s">
        <v>144</v>
      </c>
      <c r="BU87" t="s">
        <v>495</v>
      </c>
      <c r="BV87">
        <v>20.236544128716226</v>
      </c>
      <c r="BW87">
        <v>10.193344721477704</v>
      </c>
      <c r="CC87" s="1"/>
      <c r="CD87" s="1"/>
      <c r="CE87" s="1"/>
      <c r="CH87" s="3">
        <v>82</v>
      </c>
      <c r="CI87" s="1" t="s">
        <v>144</v>
      </c>
      <c r="CJ87" s="94" t="s">
        <v>661</v>
      </c>
      <c r="CK87" s="3" t="s">
        <v>659</v>
      </c>
      <c r="CL87" s="1">
        <v>-33.72626030599217</v>
      </c>
      <c r="CM87" s="1">
        <v>13.179389740367963</v>
      </c>
      <c r="CN87" s="1"/>
      <c r="CO87" s="96"/>
      <c r="CP87" s="97"/>
      <c r="CQ87" s="97"/>
      <c r="CR87" s="97"/>
      <c r="CS87" s="97"/>
      <c r="CT87" s="96"/>
      <c r="CU87" s="97"/>
      <c r="CV87" s="96"/>
    </row>
    <row r="88" spans="1:100">
      <c r="A88" s="1" t="s">
        <v>147</v>
      </c>
      <c r="B88" s="1" t="s">
        <v>26</v>
      </c>
      <c r="C88" s="3">
        <v>83</v>
      </c>
      <c r="D88" s="106" t="s">
        <v>677</v>
      </c>
      <c r="E88" s="55">
        <v>42864</v>
      </c>
      <c r="F88" s="2" t="s">
        <v>149</v>
      </c>
      <c r="G88" s="1" t="s">
        <v>150</v>
      </c>
      <c r="H88" s="32">
        <v>-33.668182000000002</v>
      </c>
      <c r="I88" s="32">
        <v>150.853195</v>
      </c>
      <c r="J88" s="3">
        <v>0.02</v>
      </c>
      <c r="K88" s="4">
        <v>4.1500000000000004</v>
      </c>
      <c r="L88" s="3">
        <v>8.0000000000000002E-3</v>
      </c>
      <c r="M88" s="4">
        <v>4.1399999999999997</v>
      </c>
      <c r="N88" s="3">
        <v>7</v>
      </c>
      <c r="O88" s="3">
        <v>1.7999999999999999E-2</v>
      </c>
      <c r="P88" s="3">
        <v>4.79</v>
      </c>
      <c r="Q88" s="3">
        <v>6.6000000000000003E-2</v>
      </c>
      <c r="R88" s="3">
        <v>3.3000000000000002E-2</v>
      </c>
      <c r="S88" s="3">
        <v>4.71</v>
      </c>
      <c r="T88"/>
      <c r="U88" s="3"/>
      <c r="V88" s="1"/>
      <c r="W88" s="1"/>
      <c r="X88" s="3"/>
      <c r="Y88" s="3">
        <v>83</v>
      </c>
      <c r="Z88" s="1" t="s">
        <v>148</v>
      </c>
      <c r="AA88" s="1" t="s">
        <v>285</v>
      </c>
      <c r="AB88" s="52">
        <v>42864</v>
      </c>
      <c r="AC88" s="9">
        <v>17.491478260869563</v>
      </c>
      <c r="AD88" s="8">
        <v>865.37391304347807</v>
      </c>
      <c r="AE88" s="8">
        <v>1010.2521739130437</v>
      </c>
      <c r="AF88" s="8">
        <v>0.5</v>
      </c>
      <c r="AG88" s="9">
        <v>91.247826086956508</v>
      </c>
      <c r="AH88" s="8">
        <v>8.7147826086956499</v>
      </c>
      <c r="AI88" s="8">
        <v>7.8400000000000007</v>
      </c>
      <c r="AJ88" s="7">
        <v>0.19560869565217393</v>
      </c>
      <c r="AK88" s="7">
        <v>13.029130434782612</v>
      </c>
      <c r="AL88" s="7">
        <v>0.2521739130434783</v>
      </c>
      <c r="AM88" s="7">
        <v>2.4734782608695651</v>
      </c>
      <c r="AN88" s="7">
        <v>-0.70565217391304347</v>
      </c>
      <c r="AO88" s="7">
        <v>3.8634782608695657</v>
      </c>
      <c r="AP88" s="7">
        <v>34.987391304347831</v>
      </c>
      <c r="AQ88" s="7">
        <v>108.64999999999998</v>
      </c>
      <c r="AR88" s="7">
        <v>767.7391304347824</v>
      </c>
      <c r="AT88" s="51" t="s">
        <v>148</v>
      </c>
      <c r="AU88" s="32" t="s">
        <v>285</v>
      </c>
      <c r="AV88" s="32">
        <v>83</v>
      </c>
      <c r="AW88" s="32">
        <v>41.225999999999999</v>
      </c>
      <c r="AX88" s="32">
        <v>3.6514939807163145E-2</v>
      </c>
      <c r="AY88" s="32">
        <v>8.3515800118715209</v>
      </c>
      <c r="BA88" s="32">
        <v>17.440999999999999</v>
      </c>
      <c r="BB88" s="32">
        <v>0.20056824630991993</v>
      </c>
      <c r="BC88" s="32">
        <v>-25.498135536969929</v>
      </c>
      <c r="BD88" s="32"/>
      <c r="BE88" s="32"/>
      <c r="BF88" s="45" t="s">
        <v>148</v>
      </c>
      <c r="BG88" s="3" t="s">
        <v>285</v>
      </c>
      <c r="BH88" s="3">
        <v>83</v>
      </c>
      <c r="BI88" s="3" t="s">
        <v>384</v>
      </c>
      <c r="BJ88" s="3">
        <v>5.6809706487339275E-2</v>
      </c>
      <c r="BK88" s="3">
        <v>9.9446885577426265</v>
      </c>
      <c r="BM88" s="3" t="s">
        <v>383</v>
      </c>
      <c r="BN88" s="3">
        <v>0.1283572665691011</v>
      </c>
      <c r="BO88" s="3">
        <v>-25.606613650475829</v>
      </c>
      <c r="BP88" s="3"/>
      <c r="BQ88" s="2" t="s">
        <v>149</v>
      </c>
      <c r="BR88" s="1" t="s">
        <v>150</v>
      </c>
      <c r="BS88"/>
      <c r="BT88" s="45" t="s">
        <v>148</v>
      </c>
      <c r="BU88" t="s">
        <v>496</v>
      </c>
      <c r="BV88">
        <v>21.612073858016558</v>
      </c>
      <c r="BW88">
        <v>8.5350606325760303</v>
      </c>
      <c r="CC88" s="1"/>
      <c r="CD88" s="1"/>
      <c r="CE88" s="1"/>
      <c r="CH88" s="3">
        <v>83</v>
      </c>
      <c r="CI88" s="1" t="s">
        <v>148</v>
      </c>
      <c r="CJ88" s="93"/>
      <c r="CL88" s="1"/>
      <c r="CM88" s="1"/>
      <c r="CN88" s="1"/>
      <c r="CO88" s="96"/>
      <c r="CP88" s="97"/>
      <c r="CQ88" s="97"/>
      <c r="CR88" s="97"/>
      <c r="CS88" s="97"/>
      <c r="CT88" s="96"/>
      <c r="CU88" s="97"/>
      <c r="CV88" s="96"/>
    </row>
    <row r="89" spans="1:100">
      <c r="A89" s="1" t="s">
        <v>151</v>
      </c>
      <c r="B89" s="1" t="s">
        <v>26</v>
      </c>
      <c r="C89" s="3">
        <v>84</v>
      </c>
      <c r="D89" s="1" t="s">
        <v>152</v>
      </c>
      <c r="E89" s="55">
        <v>42864</v>
      </c>
      <c r="H89" s="32">
        <v>-33.685001</v>
      </c>
      <c r="I89" s="32">
        <v>150.85185200000001</v>
      </c>
      <c r="J89" s="3">
        <v>0.03</v>
      </c>
      <c r="K89" s="4">
        <v>4.2699999999999996</v>
      </c>
      <c r="L89" s="3">
        <v>8.0000000000000002E-3</v>
      </c>
      <c r="M89" s="4">
        <v>4.26</v>
      </c>
      <c r="N89" s="3">
        <v>5.7</v>
      </c>
      <c r="O89" s="3">
        <v>1.7000000000000001E-2</v>
      </c>
      <c r="P89" s="3">
        <v>5.18</v>
      </c>
      <c r="Q89" s="3">
        <v>3.5999999999999997E-2</v>
      </c>
      <c r="R89" s="3">
        <v>3.1E-2</v>
      </c>
      <c r="S89" s="4">
        <v>5.13</v>
      </c>
      <c r="T89"/>
      <c r="U89" s="3"/>
      <c r="V89" s="1"/>
      <c r="W89" s="1"/>
      <c r="X89" s="3"/>
      <c r="Y89" s="3">
        <v>84</v>
      </c>
      <c r="Z89" s="1" t="s">
        <v>152</v>
      </c>
      <c r="AA89" s="1" t="s">
        <v>285</v>
      </c>
      <c r="AB89" s="52">
        <v>42864</v>
      </c>
      <c r="AC89" s="9">
        <v>17.466208333333331</v>
      </c>
      <c r="AD89" s="8">
        <v>857.30000000000018</v>
      </c>
      <c r="AE89" s="8">
        <v>1001.4666666666666</v>
      </c>
      <c r="AF89" s="8">
        <v>0.5</v>
      </c>
      <c r="AG89" s="9">
        <v>78.129166666666691</v>
      </c>
      <c r="AH89" s="8">
        <v>7.4562500000000007</v>
      </c>
      <c r="AI89" s="8">
        <v>7.6037499999999971</v>
      </c>
      <c r="AJ89" s="7">
        <v>7.7583333333333351E-2</v>
      </c>
      <c r="AK89" s="7">
        <v>23.075833333333332</v>
      </c>
      <c r="AL89" s="7">
        <v>0.17708333333333334</v>
      </c>
      <c r="AM89" s="7">
        <v>2.1495833333333336</v>
      </c>
      <c r="AN89" s="7">
        <v>-0.72791666666666677</v>
      </c>
      <c r="AO89" s="7">
        <v>3.8008333333333333</v>
      </c>
      <c r="AP89" s="7">
        <v>35.172083333333333</v>
      </c>
      <c r="AQ89" s="7">
        <v>109.22333333333334</v>
      </c>
      <c r="AR89" s="7">
        <v>767.23333333333346</v>
      </c>
      <c r="AT89" s="51" t="s">
        <v>152</v>
      </c>
      <c r="AU89" s="32" t="s">
        <v>285</v>
      </c>
      <c r="AV89" s="32">
        <v>84</v>
      </c>
      <c r="AW89" s="32">
        <v>13.053000000000001</v>
      </c>
      <c r="AX89" s="32">
        <v>3.2600577124109575E-2</v>
      </c>
      <c r="AY89" s="32">
        <v>9.0038704159857144</v>
      </c>
      <c r="BA89" s="32">
        <v>7.968</v>
      </c>
      <c r="BB89" s="32">
        <v>0.28705688883110431</v>
      </c>
      <c r="BC89" s="32">
        <v>-27.082214860775409</v>
      </c>
      <c r="BD89" s="32"/>
      <c r="BE89" s="32"/>
      <c r="BF89" s="45" t="s">
        <v>152</v>
      </c>
      <c r="BG89" s="3" t="s">
        <v>285</v>
      </c>
      <c r="BH89" s="3">
        <v>84</v>
      </c>
      <c r="BI89" s="3" t="s">
        <v>381</v>
      </c>
      <c r="BJ89" s="3">
        <v>4.9072391386571719E-2</v>
      </c>
      <c r="BK89" s="3">
        <v>9.5673706145653874</v>
      </c>
      <c r="BM89" s="3" t="s">
        <v>382</v>
      </c>
      <c r="BN89" s="3">
        <v>0.11168309074229113</v>
      </c>
      <c r="BO89" s="3">
        <v>-26.108929798805928</v>
      </c>
      <c r="BP89" s="3"/>
      <c r="BS89"/>
      <c r="BT89" s="45" t="s">
        <v>152</v>
      </c>
      <c r="BU89" t="s">
        <v>152</v>
      </c>
      <c r="BV89">
        <v>19.498781878183546</v>
      </c>
      <c r="BW89">
        <v>6.8469469699306007</v>
      </c>
      <c r="CC89" s="1"/>
      <c r="CD89" s="1"/>
      <c r="CE89" s="1"/>
      <c r="CH89" s="3">
        <v>84</v>
      </c>
      <c r="CI89" s="1" t="s">
        <v>152</v>
      </c>
      <c r="CL89" s="1"/>
      <c r="CM89" s="1"/>
      <c r="CN89" s="1"/>
      <c r="CO89" s="96"/>
      <c r="CP89" s="97"/>
      <c r="CQ89" s="96"/>
      <c r="CR89" s="96"/>
      <c r="CS89" s="96"/>
      <c r="CT89" s="96"/>
      <c r="CU89" s="97"/>
      <c r="CV89" s="96"/>
    </row>
    <row r="90" spans="1:100">
      <c r="A90" s="1" t="s">
        <v>153</v>
      </c>
      <c r="B90" s="1" t="s">
        <v>26</v>
      </c>
      <c r="C90" s="3">
        <v>85</v>
      </c>
      <c r="D90" s="1" t="s">
        <v>154</v>
      </c>
      <c r="E90" s="55">
        <v>42866</v>
      </c>
      <c r="F90" s="2" t="s">
        <v>155</v>
      </c>
      <c r="H90" s="63">
        <v>-33.730983999999999</v>
      </c>
      <c r="I90" s="63">
        <v>150.872299</v>
      </c>
      <c r="J90" s="3">
        <v>0.05</v>
      </c>
      <c r="K90" s="4">
        <v>4.21</v>
      </c>
      <c r="L90" s="3">
        <v>4.0000000000000001E-3</v>
      </c>
      <c r="M90" s="4">
        <v>4.21</v>
      </c>
      <c r="N90" s="3">
        <v>5.4</v>
      </c>
      <c r="O90" s="3">
        <v>1.0999999999999999E-2</v>
      </c>
      <c r="P90" s="3">
        <v>4.8899999999999997</v>
      </c>
      <c r="Q90" s="3">
        <v>4.3999999999999997E-2</v>
      </c>
      <c r="R90" s="3">
        <v>2.4E-2</v>
      </c>
      <c r="S90" s="3">
        <v>4.8099999999999996</v>
      </c>
      <c r="T90"/>
      <c r="U90" s="3"/>
      <c r="V90" s="1"/>
      <c r="W90" s="1"/>
      <c r="X90" s="3"/>
      <c r="Y90" s="3">
        <v>85</v>
      </c>
      <c r="Z90" s="1" t="s">
        <v>154</v>
      </c>
      <c r="AA90" s="1" t="s">
        <v>285</v>
      </c>
      <c r="AB90" s="52">
        <v>42866</v>
      </c>
      <c r="AC90" s="9">
        <v>21.473423076923073</v>
      </c>
      <c r="AD90" s="8">
        <v>891.4384615384613</v>
      </c>
      <c r="AE90" s="8">
        <v>955.81153846153836</v>
      </c>
      <c r="AF90" s="8">
        <v>0.47000000000000008</v>
      </c>
      <c r="AG90" s="9">
        <v>94.526923076923055</v>
      </c>
      <c r="AH90" s="8">
        <v>8.3300000000000054</v>
      </c>
      <c r="AI90" s="8">
        <v>7.2934615384615373</v>
      </c>
      <c r="AJ90" s="7">
        <v>0.39753846153846162</v>
      </c>
      <c r="AK90" s="7">
        <v>2.2296153846153848</v>
      </c>
      <c r="AL90" s="7">
        <v>0.11692307692307691</v>
      </c>
      <c r="AM90" s="7">
        <v>1.8899999999999997</v>
      </c>
      <c r="AN90" s="7">
        <v>-1.0615384615384615</v>
      </c>
      <c r="AO90" s="7">
        <v>2.8692307692307697</v>
      </c>
      <c r="AP90" s="7">
        <v>28.909615384615389</v>
      </c>
      <c r="AQ90" s="7">
        <v>89.792692307692278</v>
      </c>
      <c r="AR90" s="7">
        <v>765.83076923076931</v>
      </c>
      <c r="AT90" s="51" t="s">
        <v>154</v>
      </c>
      <c r="AU90" s="32" t="s">
        <v>285</v>
      </c>
      <c r="AV90" s="32">
        <v>85</v>
      </c>
      <c r="AW90" s="32">
        <v>11.228999999999999</v>
      </c>
      <c r="AX90" s="32">
        <v>3.9858670850144065E-2</v>
      </c>
      <c r="AY90" s="32">
        <v>9.2405513216713011</v>
      </c>
      <c r="BA90" s="32">
        <v>7.3949999999999996</v>
      </c>
      <c r="BB90" s="32">
        <v>0.35456589687109769</v>
      </c>
      <c r="BC90" s="32">
        <v>-27.902050841882826</v>
      </c>
      <c r="BD90" s="32"/>
      <c r="BE90" s="32"/>
      <c r="BF90" s="45" t="s">
        <v>154</v>
      </c>
      <c r="BG90" s="3" t="s">
        <v>285</v>
      </c>
      <c r="BH90" s="3">
        <v>85</v>
      </c>
      <c r="BI90" s="3" t="s">
        <v>384</v>
      </c>
      <c r="BJ90" s="3">
        <v>2.553617504989332E-2</v>
      </c>
      <c r="BK90" s="3">
        <v>8.8480129045444453</v>
      </c>
      <c r="BM90" s="3" t="s">
        <v>381</v>
      </c>
      <c r="BN90" s="3">
        <v>0.13250975401290815</v>
      </c>
      <c r="BO90" s="3">
        <v>-27.868520748012234</v>
      </c>
      <c r="BP90" s="3"/>
      <c r="BQ90" s="2" t="s">
        <v>155</v>
      </c>
      <c r="BS90"/>
      <c r="BT90" s="45" t="s">
        <v>154</v>
      </c>
      <c r="BU90" t="s">
        <v>154</v>
      </c>
      <c r="BV90">
        <v>20.461846917895656</v>
      </c>
      <c r="BW90">
        <v>6.4850798303324186</v>
      </c>
      <c r="CC90" s="1"/>
      <c r="CD90" s="1"/>
      <c r="CE90" s="1"/>
      <c r="CH90" s="3">
        <v>85</v>
      </c>
      <c r="CI90" s="1" t="s">
        <v>154</v>
      </c>
      <c r="CJ90" s="94" t="s">
        <v>662</v>
      </c>
      <c r="CK90" s="3" t="s">
        <v>565</v>
      </c>
      <c r="CL90" s="1">
        <v>-30.062795568005832</v>
      </c>
      <c r="CM90" s="1">
        <v>13.775246549393211</v>
      </c>
      <c r="CN90" s="1"/>
      <c r="CO90" s="94" t="s">
        <v>663</v>
      </c>
      <c r="CP90" s="97" t="s">
        <v>564</v>
      </c>
      <c r="CQ90" s="96">
        <v>-30.79458653639557</v>
      </c>
      <c r="CR90" s="96">
        <v>13.052117503000515</v>
      </c>
      <c r="CS90" s="96"/>
      <c r="CT90" s="96"/>
      <c r="CU90" s="97"/>
      <c r="CV90" s="96"/>
    </row>
    <row r="91" spans="1:100">
      <c r="A91" s="1" t="s">
        <v>156</v>
      </c>
      <c r="B91" s="1" t="s">
        <v>26</v>
      </c>
      <c r="C91" s="3">
        <v>86</v>
      </c>
      <c r="D91" s="1" t="s">
        <v>157</v>
      </c>
      <c r="E91" s="55">
        <v>42866</v>
      </c>
      <c r="F91" s="2" t="s">
        <v>158</v>
      </c>
      <c r="G91" s="1" t="s">
        <v>159</v>
      </c>
      <c r="H91" s="60">
        <v>-33.735250999999998</v>
      </c>
      <c r="I91" s="60">
        <v>150.87349499999999</v>
      </c>
      <c r="J91" s="3">
        <v>0.13</v>
      </c>
      <c r="K91" s="4">
        <v>3.71</v>
      </c>
      <c r="L91" s="3">
        <v>4.0000000000000001E-3</v>
      </c>
      <c r="M91" s="4">
        <v>3.71</v>
      </c>
      <c r="N91" s="3">
        <v>5.8</v>
      </c>
      <c r="O91" s="3">
        <v>8.9999999999999993E-3</v>
      </c>
      <c r="P91" s="3">
        <v>4.53</v>
      </c>
      <c r="Q91" s="3">
        <v>0.05</v>
      </c>
      <c r="R91" s="3">
        <v>2.5999999999999999E-2</v>
      </c>
      <c r="S91" s="3">
        <v>4.29</v>
      </c>
      <c r="T91"/>
      <c r="U91" s="3"/>
      <c r="V91" s="1"/>
      <c r="W91" s="1"/>
      <c r="X91" s="3"/>
      <c r="Y91" s="3">
        <v>86</v>
      </c>
      <c r="Z91" s="1" t="s">
        <v>157</v>
      </c>
      <c r="AA91" s="1" t="s">
        <v>285</v>
      </c>
      <c r="AB91" s="52">
        <v>42866</v>
      </c>
      <c r="AC91" s="9">
        <v>21.668692307692311</v>
      </c>
      <c r="AD91" s="8">
        <v>866.91923076923035</v>
      </c>
      <c r="AE91" s="8">
        <v>925.823076923077</v>
      </c>
      <c r="AF91" s="8">
        <v>0.4600000000000003</v>
      </c>
      <c r="AG91" s="9">
        <v>94.400000000000034</v>
      </c>
      <c r="AH91" s="8">
        <v>8.2865384615384592</v>
      </c>
      <c r="AI91" s="8">
        <v>7.2700000000000014</v>
      </c>
      <c r="AJ91" s="7">
        <v>0.10030769230769231</v>
      </c>
      <c r="AK91" s="7">
        <v>0.78269230769230735</v>
      </c>
      <c r="AL91" s="7">
        <v>0.34961538461538449</v>
      </c>
      <c r="AM91" s="7">
        <v>2.8988461538461552</v>
      </c>
      <c r="AN91" s="7">
        <v>-0.32115384615384612</v>
      </c>
      <c r="AO91" s="7">
        <v>4.941923076923076</v>
      </c>
      <c r="AP91" s="7">
        <v>35.782692307692301</v>
      </c>
      <c r="AQ91" s="7">
        <v>111.11961538461539</v>
      </c>
      <c r="AR91" s="7">
        <v>765.95384615384603</v>
      </c>
      <c r="AT91" s="51" t="s">
        <v>157</v>
      </c>
      <c r="AU91" s="32" t="s">
        <v>285</v>
      </c>
      <c r="AV91" s="32">
        <v>86</v>
      </c>
      <c r="AW91" s="32">
        <v>11.569000000000001</v>
      </c>
      <c r="AX91" s="32">
        <v>3.1060192309300301E-2</v>
      </c>
      <c r="AY91" s="32">
        <v>7.0919090538482257</v>
      </c>
      <c r="BA91" s="32">
        <v>6.6890000000000001</v>
      </c>
      <c r="BB91" s="32">
        <v>0.30258789333646852</v>
      </c>
      <c r="BC91" s="32">
        <v>-27.849205588753485</v>
      </c>
      <c r="BD91" s="32"/>
      <c r="BE91" s="32"/>
      <c r="BF91" s="45" t="s">
        <v>157</v>
      </c>
      <c r="BG91" s="3" t="s">
        <v>285</v>
      </c>
      <c r="BH91" s="3">
        <v>86</v>
      </c>
      <c r="BI91" s="3" t="s">
        <v>381</v>
      </c>
      <c r="BJ91" s="3">
        <v>7.6464200177632904E-2</v>
      </c>
      <c r="BK91" s="3">
        <v>9.075104869778448</v>
      </c>
      <c r="BM91" s="3" t="s">
        <v>382</v>
      </c>
      <c r="BN91" s="3">
        <v>0.18762061818109463</v>
      </c>
      <c r="BO91" s="3">
        <v>-25.723505872037848</v>
      </c>
      <c r="BP91" s="3"/>
      <c r="BQ91" s="2" t="s">
        <v>158</v>
      </c>
      <c r="BR91" s="1" t="s">
        <v>159</v>
      </c>
      <c r="BS91"/>
      <c r="BT91" s="45" t="s">
        <v>157</v>
      </c>
      <c r="BU91" t="s">
        <v>497</v>
      </c>
      <c r="BV91">
        <v>20.586001602742154</v>
      </c>
      <c r="BW91">
        <v>12.037720906467708</v>
      </c>
      <c r="CC91" s="1"/>
      <c r="CD91" s="1"/>
      <c r="CE91" s="1"/>
      <c r="CH91" s="3">
        <v>86</v>
      </c>
      <c r="CI91" s="1" t="s">
        <v>157</v>
      </c>
      <c r="CJ91" s="94" t="s">
        <v>607</v>
      </c>
      <c r="CK91" s="3" t="s">
        <v>606</v>
      </c>
      <c r="CL91" s="1">
        <v>-33.0619777178254</v>
      </c>
      <c r="CM91" s="1">
        <v>19.967888316598113</v>
      </c>
      <c r="CN91" s="1"/>
      <c r="CO91" s="96"/>
      <c r="CP91" s="97"/>
      <c r="CQ91" s="96"/>
      <c r="CR91" s="96"/>
      <c r="CS91" s="96"/>
      <c r="CT91" s="96"/>
      <c r="CU91" s="97"/>
      <c r="CV91" s="96"/>
    </row>
    <row r="92" spans="1:100">
      <c r="A92" s="1" t="s">
        <v>160</v>
      </c>
      <c r="B92" s="1" t="s">
        <v>26</v>
      </c>
      <c r="C92" s="3">
        <v>87</v>
      </c>
      <c r="D92" s="1" t="s">
        <v>161</v>
      </c>
      <c r="E92" s="55">
        <v>42866</v>
      </c>
      <c r="F92" s="2" t="s">
        <v>162</v>
      </c>
      <c r="G92" s="1" t="s">
        <v>163</v>
      </c>
      <c r="H92" s="60">
        <v>-33.742609999999999</v>
      </c>
      <c r="I92" s="60">
        <v>150.88279900000001</v>
      </c>
      <c r="J92" s="3">
        <v>1.99</v>
      </c>
      <c r="K92" s="3">
        <v>0.85</v>
      </c>
      <c r="L92" s="3">
        <v>0.25900000000000001</v>
      </c>
      <c r="M92" s="3">
        <v>0.59</v>
      </c>
      <c r="N92" s="3">
        <v>3.9</v>
      </c>
      <c r="O92" s="3">
        <v>8.9999999999999993E-3</v>
      </c>
      <c r="P92" s="3">
        <v>3.68</v>
      </c>
      <c r="Q92" s="3">
        <v>4.2000000000000003E-2</v>
      </c>
      <c r="R92" s="3">
        <v>2.5000000000000001E-2</v>
      </c>
      <c r="S92" s="3">
        <v>3.65</v>
      </c>
      <c r="T92"/>
      <c r="U92" s="3"/>
      <c r="V92" s="1"/>
      <c r="W92" s="1"/>
      <c r="X92" s="3"/>
      <c r="Y92" s="3">
        <v>87</v>
      </c>
      <c r="Z92" s="1" t="s">
        <v>161</v>
      </c>
      <c r="AA92" s="1" t="s">
        <v>285</v>
      </c>
      <c r="AB92" s="52">
        <v>42866</v>
      </c>
      <c r="AC92" s="9">
        <v>13.089500000000003</v>
      </c>
      <c r="AD92" s="8">
        <v>1403.9807692307693</v>
      </c>
      <c r="AE92" s="8">
        <v>1817.426923076923</v>
      </c>
      <c r="AF92" s="8">
        <v>0.92999999999999983</v>
      </c>
      <c r="AG92" s="9">
        <v>46.399999999999991</v>
      </c>
      <c r="AH92" s="8">
        <v>4.8549999999999978</v>
      </c>
      <c r="AI92" s="8">
        <v>7.5</v>
      </c>
      <c r="AJ92" s="7">
        <v>0.10300000000000005</v>
      </c>
      <c r="AK92" s="7">
        <v>2.6088461538461534</v>
      </c>
      <c r="AL92" s="7">
        <v>2.9719230769230767</v>
      </c>
      <c r="AM92" s="7">
        <v>14.258076923076922</v>
      </c>
      <c r="AN92" s="7">
        <v>5.976923076923077</v>
      </c>
      <c r="AO92" s="7">
        <v>23.244615384615379</v>
      </c>
      <c r="AP92" s="7">
        <v>24.13653846153845</v>
      </c>
      <c r="AQ92" s="7">
        <v>74.980384615384622</v>
      </c>
      <c r="AR92" s="7">
        <v>765.30384615384605</v>
      </c>
      <c r="AT92" s="51" t="s">
        <v>161</v>
      </c>
      <c r="AU92" s="32" t="s">
        <v>285</v>
      </c>
      <c r="AV92" s="32">
        <v>87</v>
      </c>
      <c r="AW92" s="32">
        <v>31.603000000000002</v>
      </c>
      <c r="AX92" s="32">
        <v>3.7928664372370635E-2</v>
      </c>
      <c r="AY92" s="32">
        <v>4.3669205515288159</v>
      </c>
      <c r="BA92" s="32">
        <v>7.2480000000000002</v>
      </c>
      <c r="BB92" s="32">
        <v>0.12781409361918772</v>
      </c>
      <c r="BC92" s="32">
        <v>-26.072655004929622</v>
      </c>
      <c r="BD92" s="32"/>
      <c r="BE92" s="32"/>
      <c r="BF92" s="45" t="s">
        <v>161</v>
      </c>
      <c r="BG92" s="3" t="s">
        <v>285</v>
      </c>
      <c r="BH92" s="3">
        <v>87</v>
      </c>
      <c r="BI92" s="3" t="s">
        <v>381</v>
      </c>
      <c r="BJ92" s="3">
        <v>3.3969313861009535E-2</v>
      </c>
      <c r="BK92" s="3">
        <v>7.0780926529837362</v>
      </c>
      <c r="BM92" s="3" t="s">
        <v>383</v>
      </c>
      <c r="BN92" s="3">
        <v>0.1134891801550495</v>
      </c>
      <c r="BO92" s="3">
        <v>-26.733419143513416</v>
      </c>
      <c r="BP92" s="3"/>
      <c r="BQ92" s="2" t="s">
        <v>162</v>
      </c>
      <c r="BR92" s="1" t="s">
        <v>163</v>
      </c>
      <c r="BS92"/>
      <c r="BT92" s="45" t="s">
        <v>161</v>
      </c>
      <c r="BU92" t="s">
        <v>498</v>
      </c>
      <c r="BV92">
        <v>-3.1936282000710747E-2</v>
      </c>
      <c r="BW92">
        <v>-5.4918093411115976</v>
      </c>
      <c r="CC92" s="1"/>
      <c r="CD92" s="1"/>
      <c r="CE92" s="1"/>
      <c r="CH92" s="3">
        <v>87</v>
      </c>
      <c r="CI92" s="1" t="s">
        <v>161</v>
      </c>
      <c r="CJ92" s="94" t="s">
        <v>664</v>
      </c>
      <c r="CK92" s="3" t="s">
        <v>608</v>
      </c>
      <c r="CL92" s="1">
        <v>-35.334306206293761</v>
      </c>
      <c r="CM92" s="1">
        <v>9.2077835161959225</v>
      </c>
      <c r="CN92" s="1"/>
      <c r="CO92" s="96"/>
      <c r="CP92" s="97"/>
      <c r="CQ92" s="96"/>
      <c r="CR92" s="96"/>
      <c r="CS92" s="96"/>
      <c r="CT92" s="96"/>
      <c r="CU92" s="97"/>
      <c r="CV92" s="96"/>
    </row>
    <row r="93" spans="1:100">
      <c r="A93" s="1" t="s">
        <v>164</v>
      </c>
      <c r="B93" s="1" t="s">
        <v>26</v>
      </c>
      <c r="C93" s="3">
        <v>88</v>
      </c>
      <c r="D93" s="1" t="s">
        <v>165</v>
      </c>
      <c r="E93" s="55">
        <v>42866</v>
      </c>
      <c r="F93" s="2" t="s">
        <v>166</v>
      </c>
      <c r="H93" s="60">
        <v>-33.741491000000003</v>
      </c>
      <c r="I93" s="60">
        <v>150.86599100000001</v>
      </c>
      <c r="J93" s="3">
        <v>0.04</v>
      </c>
      <c r="K93" s="3">
        <v>0.22</v>
      </c>
      <c r="L93" s="3">
        <v>7.0000000000000001E-3</v>
      </c>
      <c r="M93" s="3">
        <v>0.21</v>
      </c>
      <c r="N93" s="3">
        <v>5.2</v>
      </c>
      <c r="O93" s="3">
        <v>2.4E-2</v>
      </c>
      <c r="P93" s="3">
        <v>0.82</v>
      </c>
      <c r="Q93" s="3">
        <v>6.6000000000000003E-2</v>
      </c>
      <c r="R93" s="3">
        <v>4.8000000000000001E-2</v>
      </c>
      <c r="S93" s="3">
        <v>0.79</v>
      </c>
      <c r="T93"/>
      <c r="U93" s="3"/>
      <c r="V93" s="1"/>
      <c r="W93" s="1"/>
      <c r="X93" s="3"/>
      <c r="Y93" s="3">
        <v>88</v>
      </c>
      <c r="Z93" s="1" t="s">
        <v>165</v>
      </c>
      <c r="AA93" s="1" t="s">
        <v>285</v>
      </c>
      <c r="AB93" s="52">
        <v>42866</v>
      </c>
      <c r="AC93" s="9">
        <v>12.684076923076923</v>
      </c>
      <c r="AD93" s="8">
        <v>1107.8884615384616</v>
      </c>
      <c r="AE93" s="8">
        <v>1449.5192307692309</v>
      </c>
      <c r="AF93" s="8">
        <v>0.7334615384615385</v>
      </c>
      <c r="AG93" s="9">
        <v>68.065384615384616</v>
      </c>
      <c r="AH93" s="8">
        <v>7.1892307692307709</v>
      </c>
      <c r="AI93" s="8">
        <v>7.7196153846153823</v>
      </c>
      <c r="AJ93" s="7">
        <v>0.13103846153846155</v>
      </c>
      <c r="AK93" s="7">
        <v>5.7123076923076912</v>
      </c>
      <c r="AL93" s="7">
        <v>0.5719230769230772</v>
      </c>
      <c r="AM93" s="7">
        <v>3.86</v>
      </c>
      <c r="AN93" s="7">
        <v>0.15076923076923074</v>
      </c>
      <c r="AO93" s="7">
        <v>6.2619230769230763</v>
      </c>
      <c r="AP93" s="7">
        <v>44.958461538461549</v>
      </c>
      <c r="AQ93" s="7">
        <v>139.59692307692308</v>
      </c>
      <c r="AR93" s="7">
        <v>766.41923076923081</v>
      </c>
      <c r="AT93" s="51" t="s">
        <v>165</v>
      </c>
      <c r="AU93" s="32" t="s">
        <v>285</v>
      </c>
      <c r="AV93" s="32">
        <v>88</v>
      </c>
      <c r="AW93" s="32">
        <v>20.524000000000001</v>
      </c>
      <c r="AX93" s="32">
        <v>3.0093527476877404E-2</v>
      </c>
      <c r="AY93" s="32">
        <v>6.730090410344169</v>
      </c>
      <c r="BA93" s="32">
        <v>8.4890000000000008</v>
      </c>
      <c r="BB93" s="32">
        <v>0.23892081835447621</v>
      </c>
      <c r="BC93" s="32">
        <v>-28.420705029632224</v>
      </c>
      <c r="BD93" s="32"/>
      <c r="BE93" s="32"/>
      <c r="BF93" s="45" t="s">
        <v>165</v>
      </c>
      <c r="BG93" s="3" t="s">
        <v>285</v>
      </c>
      <c r="BH93" s="3">
        <v>88</v>
      </c>
      <c r="BI93" s="3" t="s">
        <v>381</v>
      </c>
      <c r="BJ93" s="3">
        <v>3.7396542757968693E-2</v>
      </c>
      <c r="BK93" s="3">
        <v>11.459138885247281</v>
      </c>
      <c r="BM93" s="3" t="s">
        <v>383</v>
      </c>
      <c r="BN93" s="3">
        <v>0.14832879066995802</v>
      </c>
      <c r="BO93" s="3">
        <v>-28.187217546199399</v>
      </c>
      <c r="BP93" s="3"/>
      <c r="BQ93" s="2" t="s">
        <v>166</v>
      </c>
      <c r="BS93"/>
      <c r="BT93" s="45" t="s">
        <v>165</v>
      </c>
      <c r="BU93" s="70" t="s">
        <v>165</v>
      </c>
      <c r="BV93" s="70">
        <v>9.6613560297194034</v>
      </c>
      <c r="BW93" s="70">
        <v>-4.5877609007982656E-2</v>
      </c>
      <c r="BY93" s="70" t="s">
        <v>165</v>
      </c>
      <c r="BZ93" s="70">
        <v>9.5718111409099915</v>
      </c>
      <c r="CA93" s="70">
        <v>-0.24793712970039294</v>
      </c>
      <c r="CB93" s="70"/>
      <c r="CC93" s="1"/>
      <c r="CD93" s="1"/>
      <c r="CE93" s="1"/>
      <c r="CH93" s="3">
        <v>88</v>
      </c>
      <c r="CI93" s="1" t="s">
        <v>165</v>
      </c>
      <c r="CJ93" s="94" t="s">
        <v>665</v>
      </c>
      <c r="CK93" s="3" t="s">
        <v>609</v>
      </c>
      <c r="CL93" s="1">
        <v>-37.058642942303742</v>
      </c>
      <c r="CM93" s="1">
        <v>15.770904927112113</v>
      </c>
      <c r="CN93" s="1"/>
      <c r="CO93" s="96"/>
      <c r="CP93" s="97"/>
      <c r="CQ93" s="96"/>
      <c r="CR93" s="96"/>
      <c r="CS93" s="96"/>
      <c r="CT93" s="96"/>
      <c r="CU93" s="97"/>
      <c r="CV93" s="96"/>
    </row>
    <row r="94" spans="1:100">
      <c r="A94" s="1" t="s">
        <v>167</v>
      </c>
      <c r="B94" s="1" t="s">
        <v>26</v>
      </c>
      <c r="C94" s="3">
        <v>89</v>
      </c>
      <c r="D94" s="1" t="s">
        <v>168</v>
      </c>
      <c r="E94" s="55">
        <v>42866</v>
      </c>
      <c r="F94" s="2" t="s">
        <v>169</v>
      </c>
      <c r="G94" s="1" t="s">
        <v>170</v>
      </c>
      <c r="H94" s="32">
        <v>-33.790875999999997</v>
      </c>
      <c r="I94" s="63">
        <v>150.862977</v>
      </c>
      <c r="J94" s="3">
        <v>0.03</v>
      </c>
      <c r="K94" s="3">
        <v>0.14000000000000001</v>
      </c>
      <c r="L94" s="3">
        <v>4.0000000000000001E-3</v>
      </c>
      <c r="M94" s="3">
        <v>0.14000000000000001</v>
      </c>
      <c r="N94" s="3">
        <v>4.9000000000000004</v>
      </c>
      <c r="O94" s="3">
        <v>0.02</v>
      </c>
      <c r="P94" s="3">
        <v>0.95</v>
      </c>
      <c r="Q94" s="3">
        <v>6.8000000000000005E-2</v>
      </c>
      <c r="R94" s="3">
        <v>4.1000000000000002E-2</v>
      </c>
      <c r="S94" s="3">
        <v>0.92</v>
      </c>
      <c r="T94"/>
      <c r="U94" s="3"/>
      <c r="V94" s="1"/>
      <c r="W94" s="1"/>
      <c r="X94" s="3"/>
      <c r="Y94" s="3">
        <v>89</v>
      </c>
      <c r="Z94" s="1" t="s">
        <v>168</v>
      </c>
      <c r="AA94" s="1" t="s">
        <v>285</v>
      </c>
      <c r="AB94" s="52">
        <v>42866</v>
      </c>
      <c r="AC94" s="9">
        <v>12.700884615384618</v>
      </c>
      <c r="AD94" s="8">
        <v>1364.1346153846157</v>
      </c>
      <c r="AE94" s="8">
        <v>1782.9884615384613</v>
      </c>
      <c r="AF94" s="8">
        <v>0.91</v>
      </c>
      <c r="AG94" s="9">
        <v>36.857692307692297</v>
      </c>
      <c r="AH94" s="8">
        <v>3.89</v>
      </c>
      <c r="AI94" s="8">
        <v>7.3899999999999952</v>
      </c>
      <c r="AJ94" s="7">
        <v>0.16500000000000001</v>
      </c>
      <c r="AK94" s="7">
        <v>8.5011538461538443</v>
      </c>
      <c r="AL94" s="7">
        <v>2.8765384615384617</v>
      </c>
      <c r="AM94" s="7">
        <v>13.843846153846156</v>
      </c>
      <c r="AN94" s="7">
        <v>5.8811538461538451</v>
      </c>
      <c r="AO94" s="7">
        <v>22.308461538461533</v>
      </c>
      <c r="AP94" s="7">
        <v>54.551538461538442</v>
      </c>
      <c r="AQ94" s="7">
        <v>169.35769230769228</v>
      </c>
      <c r="AR94" s="7">
        <v>763.84230769230771</v>
      </c>
      <c r="AT94" s="51" t="s">
        <v>168</v>
      </c>
      <c r="AU94" s="32" t="s">
        <v>285</v>
      </c>
      <c r="AV94" s="32">
        <v>89</v>
      </c>
      <c r="AW94" s="32">
        <v>7.0810000000000004</v>
      </c>
      <c r="AX94" s="32">
        <v>2.8440225302135122E-2</v>
      </c>
      <c r="AY94" s="32">
        <v>8.6671306766777629</v>
      </c>
      <c r="BA94" s="32">
        <v>7.0810000000000004</v>
      </c>
      <c r="BB94" s="32">
        <v>0.36809410367566525</v>
      </c>
      <c r="BC94" s="32">
        <v>-28.979802206765456</v>
      </c>
      <c r="BD94" s="32"/>
      <c r="BE94" s="32"/>
      <c r="BF94" s="45" t="s">
        <v>168</v>
      </c>
      <c r="BG94" s="3" t="s">
        <v>285</v>
      </c>
      <c r="BH94" s="3">
        <v>89</v>
      </c>
      <c r="BI94" s="3" t="s">
        <v>384</v>
      </c>
      <c r="BJ94" s="3">
        <v>5.7827588110060717E-2</v>
      </c>
      <c r="BK94" s="3">
        <v>10.9234473377516</v>
      </c>
      <c r="BM94" s="3" t="s">
        <v>383</v>
      </c>
      <c r="BN94" s="3">
        <v>0.1180954787653582</v>
      </c>
      <c r="BO94" s="3">
        <v>-29.732954595256462</v>
      </c>
      <c r="BP94" s="3"/>
      <c r="BQ94" s="2" t="s">
        <v>169</v>
      </c>
      <c r="BR94" s="1" t="s">
        <v>170</v>
      </c>
      <c r="BS94"/>
      <c r="BT94" s="45" t="s">
        <v>168</v>
      </c>
      <c r="BU94" t="s">
        <v>499</v>
      </c>
      <c r="BV94">
        <v>29.242884379567347</v>
      </c>
      <c r="BW94">
        <v>8.1470700352355152</v>
      </c>
      <c r="CC94" s="1"/>
      <c r="CD94" s="1"/>
      <c r="CE94" s="1"/>
      <c r="CH94" s="3">
        <v>89</v>
      </c>
      <c r="CI94" s="1" t="s">
        <v>168</v>
      </c>
      <c r="CL94" s="1"/>
      <c r="CM94" s="1"/>
      <c r="CN94" s="1"/>
      <c r="CO94" s="96"/>
      <c r="CP94" s="97"/>
      <c r="CQ94" s="96"/>
      <c r="CR94" s="96"/>
      <c r="CS94" s="96"/>
      <c r="CT94" s="96"/>
      <c r="CU94" s="97"/>
      <c r="CV94" s="96"/>
    </row>
    <row r="95" spans="1:100">
      <c r="A95" s="1" t="s">
        <v>171</v>
      </c>
      <c r="B95" s="1" t="s">
        <v>26</v>
      </c>
      <c r="C95" s="3">
        <v>90</v>
      </c>
      <c r="D95" s="1" t="s">
        <v>172</v>
      </c>
      <c r="E95" s="55">
        <v>42864</v>
      </c>
      <c r="F95" s="2" t="s">
        <v>173</v>
      </c>
      <c r="G95" s="1" t="s">
        <v>174</v>
      </c>
      <c r="H95" s="32">
        <v>-33.677483000000002</v>
      </c>
      <c r="I95" s="32">
        <v>150.812286</v>
      </c>
      <c r="J95" s="3">
        <v>0.03</v>
      </c>
      <c r="K95" s="4">
        <v>3.49</v>
      </c>
      <c r="L95" s="3">
        <v>0.01</v>
      </c>
      <c r="M95" s="4">
        <v>3.48</v>
      </c>
      <c r="N95" s="3">
        <v>7.6</v>
      </c>
      <c r="O95" s="3">
        <v>1.4999999999999999E-2</v>
      </c>
      <c r="P95" s="3">
        <v>4.24</v>
      </c>
      <c r="Q95" s="3">
        <v>4.3999999999999997E-2</v>
      </c>
      <c r="R95" s="3">
        <v>2.5999999999999999E-2</v>
      </c>
      <c r="S95" s="3">
        <v>4.03</v>
      </c>
      <c r="T95"/>
      <c r="U95" s="3"/>
      <c r="V95" s="1"/>
      <c r="W95" s="1"/>
      <c r="X95" s="3"/>
      <c r="Y95" s="3">
        <v>90</v>
      </c>
      <c r="Z95" s="1" t="s">
        <v>172</v>
      </c>
      <c r="AA95" s="1" t="s">
        <v>285</v>
      </c>
      <c r="AB95" s="52">
        <v>42864</v>
      </c>
      <c r="AC95" s="9">
        <v>17.059041666666666</v>
      </c>
      <c r="AD95" s="8">
        <v>855.49166666666679</v>
      </c>
      <c r="AE95" s="8">
        <v>1009.2166666666667</v>
      </c>
      <c r="AF95" s="8">
        <v>0.5</v>
      </c>
      <c r="AG95" s="9">
        <v>78.466666666666669</v>
      </c>
      <c r="AH95" s="8">
        <v>7.548750000000001</v>
      </c>
      <c r="AI95" s="8">
        <v>7.5474999999999968</v>
      </c>
      <c r="AJ95" s="7">
        <v>0.31620833333333337</v>
      </c>
      <c r="AK95" s="7">
        <v>22.912916666666671</v>
      </c>
      <c r="AL95" s="7">
        <v>0.67874999999999985</v>
      </c>
      <c r="AM95" s="7">
        <v>4.3283333333333331</v>
      </c>
      <c r="AN95" s="7">
        <v>1.8749999999999999E-2</v>
      </c>
      <c r="AO95" s="7">
        <v>5.8933333333333344</v>
      </c>
      <c r="AP95" s="7">
        <v>34.225416666666661</v>
      </c>
      <c r="AQ95" s="7">
        <v>106.28791666666667</v>
      </c>
      <c r="AR95" s="7">
        <v>767.89583333333303</v>
      </c>
      <c r="AT95" s="51" t="s">
        <v>172</v>
      </c>
      <c r="AU95" s="32" t="s">
        <v>285</v>
      </c>
      <c r="AV95" s="32">
        <v>90</v>
      </c>
      <c r="AW95" s="32">
        <v>41.164999999999999</v>
      </c>
      <c r="AX95" s="32">
        <v>3.5313256156013204E-2</v>
      </c>
      <c r="AY95" s="32">
        <v>5.8715127605161586</v>
      </c>
      <c r="BA95" s="32">
        <v>24.228999999999999</v>
      </c>
      <c r="BB95" s="32">
        <v>0.26662009575578915</v>
      </c>
      <c r="BC95" s="32">
        <v>-24.85381649215855</v>
      </c>
      <c r="BD95" s="32"/>
      <c r="BE95" s="32"/>
      <c r="BF95" s="45" t="s">
        <v>172</v>
      </c>
      <c r="BG95" s="3" t="s">
        <v>285</v>
      </c>
      <c r="BH95" s="3">
        <v>90</v>
      </c>
      <c r="BI95" s="3" t="s">
        <v>384</v>
      </c>
      <c r="BJ95" s="3">
        <v>2.7004883447464566E-2</v>
      </c>
      <c r="BK95" s="3">
        <v>10.994087530223339</v>
      </c>
      <c r="BM95" s="3" t="s">
        <v>381</v>
      </c>
      <c r="BN95" s="3">
        <v>0.10068134623926073</v>
      </c>
      <c r="BO95" s="3">
        <v>-30.598964933668931</v>
      </c>
      <c r="BP95" s="3"/>
      <c r="BQ95" s="2" t="s">
        <v>173</v>
      </c>
      <c r="BR95" s="1" t="s">
        <v>174</v>
      </c>
      <c r="BS95"/>
      <c r="BT95" s="45" t="s">
        <v>172</v>
      </c>
      <c r="BU95" t="s">
        <v>500</v>
      </c>
      <c r="BV95">
        <v>24.62633179702145</v>
      </c>
      <c r="BW95">
        <v>10.842752899479446</v>
      </c>
      <c r="CC95" s="1"/>
      <c r="CD95" s="1"/>
      <c r="CE95" s="1"/>
      <c r="CH95" s="3">
        <v>90</v>
      </c>
      <c r="CI95" s="1" t="s">
        <v>172</v>
      </c>
      <c r="CJ95" s="94" t="s">
        <v>655</v>
      </c>
      <c r="CK95" s="3" t="s">
        <v>566</v>
      </c>
      <c r="CL95" s="1">
        <v>-31.262004487096981</v>
      </c>
      <c r="CM95" s="1">
        <v>22.375641401183636</v>
      </c>
      <c r="CN95" s="1"/>
      <c r="CO95" s="94" t="s">
        <v>666</v>
      </c>
      <c r="CP95" s="97" t="s">
        <v>567</v>
      </c>
      <c r="CQ95" s="96">
        <v>-31.062653715353086</v>
      </c>
      <c r="CR95" s="96">
        <v>16.209899559346205</v>
      </c>
      <c r="CS95" s="96"/>
      <c r="CT95" s="96"/>
      <c r="CU95" s="97"/>
      <c r="CV95" s="96"/>
    </row>
    <row r="96" spans="1:100">
      <c r="A96" s="1" t="s">
        <v>175</v>
      </c>
      <c r="B96" s="1" t="s">
        <v>26</v>
      </c>
      <c r="C96" s="3">
        <v>91</v>
      </c>
      <c r="D96" s="1" t="s">
        <v>176</v>
      </c>
      <c r="E96" s="55">
        <v>42865</v>
      </c>
      <c r="F96" s="2" t="s">
        <v>177</v>
      </c>
      <c r="G96" s="1" t="s">
        <v>178</v>
      </c>
      <c r="H96" s="60">
        <v>-33.776905999999997</v>
      </c>
      <c r="I96" s="60">
        <v>150.803224</v>
      </c>
      <c r="J96" s="3">
        <v>0.34</v>
      </c>
      <c r="K96" s="3">
        <v>0.53</v>
      </c>
      <c r="L96" s="3">
        <v>0.1</v>
      </c>
      <c r="M96" s="3">
        <v>0.43</v>
      </c>
      <c r="N96" s="3">
        <v>5.4</v>
      </c>
      <c r="O96" s="3">
        <v>1.4E-2</v>
      </c>
      <c r="P96" s="3">
        <v>1.25</v>
      </c>
      <c r="Q96" s="3">
        <v>2.3E-2</v>
      </c>
      <c r="R96" s="3">
        <v>2.3E-2</v>
      </c>
      <c r="S96" s="3">
        <v>1.24</v>
      </c>
      <c r="T96"/>
      <c r="U96" s="3"/>
      <c r="V96" s="1"/>
      <c r="W96" s="1"/>
      <c r="X96" s="3"/>
      <c r="Y96" s="3">
        <v>91</v>
      </c>
      <c r="Z96" s="1" t="s">
        <v>176</v>
      </c>
      <c r="AA96" s="1" t="s">
        <v>285</v>
      </c>
      <c r="AB96" s="52">
        <v>42865</v>
      </c>
      <c r="AC96" s="9">
        <v>13.900875000000005</v>
      </c>
      <c r="AD96" s="8">
        <v>424.1041666666668</v>
      </c>
      <c r="AE96" s="8">
        <v>538.20000000000016</v>
      </c>
      <c r="AF96" s="8">
        <v>0.25999999999999984</v>
      </c>
      <c r="AG96" s="9">
        <v>50.70833333333335</v>
      </c>
      <c r="AH96" s="8">
        <v>5.2249999999999996</v>
      </c>
      <c r="AI96" s="8">
        <v>7.7570833333333331</v>
      </c>
      <c r="AJ96" s="7">
        <v>1.4000000000000007E-2</v>
      </c>
      <c r="AK96" s="7">
        <v>1.5545833333333328</v>
      </c>
      <c r="AL96" s="7">
        <v>-1.0000000000000004E-2</v>
      </c>
      <c r="AM96" s="7">
        <v>1.3450000000000004</v>
      </c>
      <c r="AN96" s="7">
        <v>-1.6416666666666666</v>
      </c>
      <c r="AO96" s="7">
        <v>1.2437499999999999</v>
      </c>
      <c r="AP96" s="7">
        <v>23.759166666666655</v>
      </c>
      <c r="AQ96" s="7">
        <v>73.80916666666667</v>
      </c>
      <c r="AR96" s="7">
        <v>763.54583333333358</v>
      </c>
      <c r="AT96" s="51" t="s">
        <v>176</v>
      </c>
      <c r="AU96" s="32" t="s">
        <v>285</v>
      </c>
      <c r="AV96" s="32">
        <v>91</v>
      </c>
      <c r="AW96" s="32">
        <v>75.679000000000002</v>
      </c>
      <c r="AX96" s="32">
        <v>3.3695768150781139E-2</v>
      </c>
      <c r="AY96" s="32">
        <v>5.2757957653317051</v>
      </c>
      <c r="BA96" s="32">
        <v>28.539000000000001</v>
      </c>
      <c r="BB96" s="32">
        <v>0.20663608655839949</v>
      </c>
      <c r="BC96" s="32">
        <v>-24.30409429563273</v>
      </c>
      <c r="BD96" s="32"/>
      <c r="BE96" s="32"/>
      <c r="BF96" s="45" t="s">
        <v>176</v>
      </c>
      <c r="BG96" s="3" t="s">
        <v>285</v>
      </c>
      <c r="BH96" s="3">
        <v>91</v>
      </c>
      <c r="BI96" s="3" t="s">
        <v>384</v>
      </c>
      <c r="BJ96" s="3">
        <v>4.9934554448736568E-2</v>
      </c>
      <c r="BK96" s="3">
        <v>7.8860529840695204</v>
      </c>
      <c r="BM96" s="3" t="s">
        <v>383</v>
      </c>
      <c r="BN96" s="3">
        <v>0.18654406425994147</v>
      </c>
      <c r="BO96" s="3">
        <v>-27.205403342204868</v>
      </c>
      <c r="BP96" s="3"/>
      <c r="BQ96" s="2" t="s">
        <v>177</v>
      </c>
      <c r="BR96" s="1" t="s">
        <v>178</v>
      </c>
      <c r="BS96"/>
      <c r="BT96" s="45" t="s">
        <v>176</v>
      </c>
      <c r="BU96" t="s">
        <v>501</v>
      </c>
      <c r="BV96">
        <v>6.8988363431845556</v>
      </c>
      <c r="BW96">
        <v>-5.2358443665488918</v>
      </c>
      <c r="CC96" s="1"/>
      <c r="CD96" s="1"/>
      <c r="CE96" s="1"/>
      <c r="CH96" s="3">
        <v>91</v>
      </c>
      <c r="CI96" s="1" t="s">
        <v>176</v>
      </c>
      <c r="CL96" s="1"/>
      <c r="CM96" s="1"/>
      <c r="CN96" s="1"/>
      <c r="CO96" s="96"/>
      <c r="CP96" s="97"/>
      <c r="CQ96" s="96"/>
      <c r="CR96" s="96"/>
      <c r="CS96" s="96"/>
      <c r="CT96" s="96"/>
      <c r="CU96" s="97"/>
      <c r="CV96" s="96"/>
    </row>
    <row r="97" spans="1:101">
      <c r="A97" s="1" t="s">
        <v>179</v>
      </c>
      <c r="B97" s="1" t="s">
        <v>26</v>
      </c>
      <c r="C97" s="3">
        <v>92</v>
      </c>
      <c r="D97" s="1" t="s">
        <v>180</v>
      </c>
      <c r="E97" s="55">
        <v>42866</v>
      </c>
      <c r="F97" s="2" t="s">
        <v>181</v>
      </c>
      <c r="H97" s="60">
        <v>-33.714227000000001</v>
      </c>
      <c r="I97" s="60">
        <v>150.76732699999999</v>
      </c>
      <c r="J97" s="3">
        <v>0.02</v>
      </c>
      <c r="K97" s="4">
        <v>3.63</v>
      </c>
      <c r="L97" s="3">
        <v>3.0000000000000001E-3</v>
      </c>
      <c r="M97" s="4">
        <v>3.63</v>
      </c>
      <c r="N97" s="3">
        <v>6.8</v>
      </c>
      <c r="O97" s="3">
        <v>1.2999999999999999E-2</v>
      </c>
      <c r="P97" s="3">
        <v>4.3600000000000003</v>
      </c>
      <c r="Q97" s="3">
        <v>4.4999999999999998E-2</v>
      </c>
      <c r="R97" s="3">
        <v>2.5999999999999999E-2</v>
      </c>
      <c r="S97" s="3">
        <v>4.3499999999999996</v>
      </c>
      <c r="T97"/>
      <c r="U97" s="3"/>
      <c r="V97" s="1"/>
      <c r="W97" s="1"/>
      <c r="X97" s="3"/>
      <c r="Y97" s="3">
        <v>92</v>
      </c>
      <c r="Z97" s="1" t="s">
        <v>180</v>
      </c>
      <c r="AA97" s="1" t="s">
        <v>285</v>
      </c>
      <c r="AB97" s="52">
        <v>42866</v>
      </c>
      <c r="AC97" s="9">
        <v>18.462999999999994</v>
      </c>
      <c r="AD97" s="8">
        <v>858.24489795918475</v>
      </c>
      <c r="AE97" s="8">
        <v>980.67346938775381</v>
      </c>
      <c r="AF97" s="8">
        <v>0.4899999999999996</v>
      </c>
      <c r="AG97" s="9">
        <v>83.471428571428547</v>
      </c>
      <c r="AH97" s="8">
        <v>7.814081632653056</v>
      </c>
      <c r="AI97" s="8">
        <v>7.9189795918367327</v>
      </c>
      <c r="AJ97" s="7">
        <v>0.42553061224489797</v>
      </c>
      <c r="AK97" s="7">
        <v>9.6818367346938796</v>
      </c>
      <c r="AL97" s="7">
        <v>0.18469387755102029</v>
      </c>
      <c r="AM97" s="7">
        <v>2.1830612244897969</v>
      </c>
      <c r="AN97" s="7">
        <v>-1.0010204081632654</v>
      </c>
      <c r="AO97" s="7">
        <v>3.0379591836734701</v>
      </c>
      <c r="AP97" s="7">
        <v>41.164897959183669</v>
      </c>
      <c r="AQ97" s="7">
        <v>127.82061224489794</v>
      </c>
      <c r="AR97" s="7">
        <v>768.14081632653063</v>
      </c>
      <c r="AT97" s="51" t="s">
        <v>180</v>
      </c>
      <c r="AU97" s="32" t="s">
        <v>285</v>
      </c>
      <c r="AV97" s="32">
        <v>92</v>
      </c>
      <c r="AW97" s="32">
        <v>22.369</v>
      </c>
      <c r="AX97" s="32">
        <v>4.0685809245246035E-2</v>
      </c>
      <c r="AY97" s="32">
        <v>7.240432058977647</v>
      </c>
      <c r="BA97" s="32">
        <v>8.1609999999999996</v>
      </c>
      <c r="BB97" s="32">
        <v>0.20359453127013868</v>
      </c>
      <c r="BC97" s="32">
        <v>-26.209797110580809</v>
      </c>
      <c r="BD97" s="32"/>
      <c r="BE97" s="32"/>
      <c r="BF97" s="45" t="s">
        <v>180</v>
      </c>
      <c r="BG97" s="3" t="s">
        <v>285</v>
      </c>
      <c r="BH97" s="3">
        <v>92</v>
      </c>
      <c r="BI97" s="3" t="s">
        <v>384</v>
      </c>
      <c r="BJ97" s="3">
        <v>6.0732845878690087E-2</v>
      </c>
      <c r="BK97" s="3">
        <v>9.9124480176980097</v>
      </c>
      <c r="BM97" s="3" t="s">
        <v>383</v>
      </c>
      <c r="BN97" s="3">
        <v>0.16527326401276424</v>
      </c>
      <c r="BO97" s="3">
        <v>-25.362306391534315</v>
      </c>
      <c r="BP97" s="3"/>
      <c r="BQ97" s="2" t="s">
        <v>181</v>
      </c>
      <c r="BS97"/>
      <c r="BT97" s="45" t="s">
        <v>180</v>
      </c>
      <c r="BU97" t="s">
        <v>502</v>
      </c>
      <c r="BV97">
        <v>26.049266921378546</v>
      </c>
      <c r="BW97">
        <v>10.49499871530557</v>
      </c>
      <c r="CC97" s="1"/>
      <c r="CD97" s="1"/>
      <c r="CE97" s="1"/>
      <c r="CH97" s="3">
        <v>92</v>
      </c>
      <c r="CI97" s="1" t="s">
        <v>180</v>
      </c>
      <c r="CL97" s="1"/>
      <c r="CM97" s="1"/>
      <c r="CN97" s="1"/>
      <c r="CO97" s="96"/>
      <c r="CP97" s="97"/>
      <c r="CQ97" s="96"/>
      <c r="CR97" s="96"/>
      <c r="CS97" s="96"/>
      <c r="CT97" s="96"/>
      <c r="CU97" s="97"/>
      <c r="CV97" s="96"/>
    </row>
    <row r="98" spans="1:101">
      <c r="A98" s="1" t="s">
        <v>182</v>
      </c>
      <c r="B98" s="1" t="s">
        <v>26</v>
      </c>
      <c r="C98" s="3">
        <v>93</v>
      </c>
      <c r="D98" s="1" t="s">
        <v>183</v>
      </c>
      <c r="E98" s="55">
        <v>42865</v>
      </c>
      <c r="H98" s="63">
        <v>-33.748674000000001</v>
      </c>
      <c r="I98" s="63">
        <v>150.76243600000001</v>
      </c>
      <c r="J98" s="3">
        <v>0.06</v>
      </c>
      <c r="K98" s="3">
        <v>0.13</v>
      </c>
      <c r="L98" s="3">
        <v>5.0000000000000001E-3</v>
      </c>
      <c r="M98" s="3">
        <v>0.12</v>
      </c>
      <c r="N98" s="4">
        <v>8.9</v>
      </c>
      <c r="O98" s="3">
        <v>1.7999999999999999E-2</v>
      </c>
      <c r="P98" s="3">
        <v>1.08</v>
      </c>
      <c r="Q98" s="3">
        <v>4.7E-2</v>
      </c>
      <c r="R98" s="3">
        <v>3.4000000000000002E-2</v>
      </c>
      <c r="S98" s="3">
        <v>1.07</v>
      </c>
      <c r="T98"/>
      <c r="U98" s="3"/>
      <c r="V98" s="1"/>
      <c r="W98" s="1"/>
      <c r="X98" s="3"/>
      <c r="Y98" s="3">
        <v>93</v>
      </c>
      <c r="Z98" s="1" t="s">
        <v>183</v>
      </c>
      <c r="AA98" s="1" t="s">
        <v>285</v>
      </c>
      <c r="AB98" s="52">
        <v>42865</v>
      </c>
      <c r="AC98" s="9">
        <v>13.623600000000001</v>
      </c>
      <c r="AD98" s="8">
        <v>809.49199999999996</v>
      </c>
      <c r="AE98" s="8">
        <v>1037.808</v>
      </c>
      <c r="AF98" s="8">
        <v>0.51839999999999964</v>
      </c>
      <c r="AG98" s="9">
        <v>54.88</v>
      </c>
      <c r="AH98" s="8">
        <v>5.6739999999999995</v>
      </c>
      <c r="AI98" s="8">
        <v>7.4759999999999982</v>
      </c>
      <c r="AJ98" s="7">
        <v>3.7880000000000011E-2</v>
      </c>
      <c r="AK98" s="7">
        <v>22.502799999999993</v>
      </c>
      <c r="AL98" s="7">
        <v>1.1200000000000001</v>
      </c>
      <c r="AM98" s="7">
        <v>6.2311999999999985</v>
      </c>
      <c r="AN98" s="7">
        <v>4.4883999999999995</v>
      </c>
      <c r="AO98" s="7">
        <v>18.408800000000003</v>
      </c>
      <c r="AP98" s="7">
        <v>62.63</v>
      </c>
      <c r="AQ98" s="7">
        <v>194.43160000000003</v>
      </c>
      <c r="AR98" s="7">
        <v>765.7560000000002</v>
      </c>
      <c r="AT98" s="51" t="s">
        <v>183</v>
      </c>
      <c r="AU98" s="32" t="s">
        <v>285</v>
      </c>
      <c r="AV98" s="32">
        <v>93</v>
      </c>
      <c r="AW98" s="32">
        <v>46.106000000000002</v>
      </c>
      <c r="AX98" s="32">
        <v>3.7927792752209734E-2</v>
      </c>
      <c r="AY98" s="32">
        <v>6.8216118779320531</v>
      </c>
      <c r="BA98" s="32">
        <v>18.789000000000001</v>
      </c>
      <c r="BB98" s="32">
        <v>0.24444404773265344</v>
      </c>
      <c r="BC98" s="32">
        <v>-24.711993294768845</v>
      </c>
      <c r="BD98" s="32"/>
      <c r="BE98" s="32"/>
      <c r="BF98" s="45" t="s">
        <v>183</v>
      </c>
      <c r="BG98" s="3" t="s">
        <v>285</v>
      </c>
      <c r="BH98" s="3">
        <v>93</v>
      </c>
      <c r="BI98" s="3" t="s">
        <v>381</v>
      </c>
      <c r="BJ98" s="3">
        <v>4.5363496315783881E-2</v>
      </c>
      <c r="BK98" s="3">
        <v>8.9773151990662718</v>
      </c>
      <c r="BM98" s="3" t="s">
        <v>383</v>
      </c>
      <c r="BN98" s="3">
        <v>0.18346455493454455</v>
      </c>
      <c r="BO98" s="3">
        <v>-27.917138099835416</v>
      </c>
      <c r="BP98" s="3"/>
      <c r="BS98"/>
      <c r="BT98" s="45" t="s">
        <v>183</v>
      </c>
      <c r="BU98" s="70" t="s">
        <v>183</v>
      </c>
      <c r="BV98" s="70">
        <v>11.854259703101278</v>
      </c>
      <c r="BW98" s="70">
        <v>1.7315962569768306</v>
      </c>
      <c r="BY98" s="70" t="s">
        <v>183</v>
      </c>
      <c r="BZ98" s="70">
        <v>11.892607995151794</v>
      </c>
      <c r="CA98" s="70">
        <v>1.2031440543627259</v>
      </c>
      <c r="CB98" s="70"/>
      <c r="CC98" s="1"/>
      <c r="CD98" s="1"/>
      <c r="CE98" s="1"/>
      <c r="CH98" s="3">
        <v>93</v>
      </c>
      <c r="CI98" s="1" t="s">
        <v>183</v>
      </c>
      <c r="CL98" s="1"/>
      <c r="CM98" s="1"/>
      <c r="CN98" s="1"/>
      <c r="CO98" s="96"/>
      <c r="CP98" s="97"/>
      <c r="CQ98" s="96"/>
      <c r="CR98" s="96"/>
      <c r="CS98" s="96"/>
      <c r="CT98" s="96"/>
      <c r="CU98" s="97"/>
      <c r="CV98" s="96"/>
    </row>
    <row r="99" spans="1:101">
      <c r="A99" s="1" t="s">
        <v>184</v>
      </c>
      <c r="B99" s="1" t="s">
        <v>26</v>
      </c>
      <c r="C99" s="3">
        <v>94</v>
      </c>
      <c r="D99" s="1" t="s">
        <v>185</v>
      </c>
      <c r="E99" s="55">
        <v>42865</v>
      </c>
      <c r="F99" s="2" t="s">
        <v>186</v>
      </c>
      <c r="H99" s="63">
        <v>-33.769430999999997</v>
      </c>
      <c r="I99" s="63">
        <v>150.76212200000001</v>
      </c>
      <c r="J99" s="3">
        <v>0.02</v>
      </c>
      <c r="K99" s="3">
        <v>0.06</v>
      </c>
      <c r="L99" s="3">
        <v>4.0000000000000001E-3</v>
      </c>
      <c r="M99" s="3">
        <v>0.06</v>
      </c>
      <c r="N99" s="3">
        <v>8.6</v>
      </c>
      <c r="O99" s="3">
        <v>1.4E-2</v>
      </c>
      <c r="P99" s="3">
        <v>1.36</v>
      </c>
      <c r="Q99" s="3">
        <v>0.122</v>
      </c>
      <c r="R99" s="3">
        <v>3.7999999999999999E-2</v>
      </c>
      <c r="S99" s="3">
        <v>1.1399999999999999</v>
      </c>
      <c r="T99"/>
      <c r="U99" s="3"/>
      <c r="V99" s="1"/>
      <c r="W99" s="1"/>
      <c r="X99" s="3"/>
      <c r="Y99" s="3">
        <v>94</v>
      </c>
      <c r="Z99" s="1" t="s">
        <v>185</v>
      </c>
      <c r="AA99" s="1" t="s">
        <v>285</v>
      </c>
      <c r="AB99" s="52">
        <v>42865</v>
      </c>
      <c r="AC99" s="9">
        <v>15.769347826086959</v>
      </c>
      <c r="AD99" s="8">
        <v>788.40434782608713</v>
      </c>
      <c r="AE99" s="8">
        <v>957.16521739130428</v>
      </c>
      <c r="AF99" s="8">
        <v>0.47565217391304371</v>
      </c>
      <c r="AG99" s="9">
        <v>54.669565217391309</v>
      </c>
      <c r="AH99" s="8">
        <v>5.4069565217391311</v>
      </c>
      <c r="AI99" s="8">
        <v>7.5330434782608675</v>
      </c>
      <c r="AJ99" s="7">
        <v>4.1956521739130448E-2</v>
      </c>
      <c r="AK99" s="7">
        <v>25.371304347826079</v>
      </c>
      <c r="AL99" s="7">
        <v>3.5126086956521734</v>
      </c>
      <c r="AM99" s="7">
        <v>16.60130434782609</v>
      </c>
      <c r="AN99" s="7">
        <v>8.3708695652173919</v>
      </c>
      <c r="AO99" s="7">
        <v>29.276956521739127</v>
      </c>
      <c r="AP99" s="7">
        <v>65.717826086956492</v>
      </c>
      <c r="AQ99" s="7">
        <v>204.00739130434778</v>
      </c>
      <c r="AR99" s="7">
        <v>765.86086956521717</v>
      </c>
      <c r="AT99" s="51" t="s">
        <v>185</v>
      </c>
      <c r="AU99" s="32" t="s">
        <v>285</v>
      </c>
      <c r="AV99" s="32">
        <v>94</v>
      </c>
      <c r="AW99" s="32">
        <v>14.599</v>
      </c>
      <c r="AX99" s="32">
        <v>3.6081761029164536E-2</v>
      </c>
      <c r="AY99" s="32">
        <v>7.6940473021261946</v>
      </c>
      <c r="BA99" s="32">
        <v>6.7430000000000003</v>
      </c>
      <c r="BB99" s="32">
        <v>0.22439529628486582</v>
      </c>
      <c r="BC99" s="32">
        <v>-24.356393421480906</v>
      </c>
      <c r="BD99" s="32"/>
      <c r="BE99" s="32"/>
      <c r="BF99" s="45" t="s">
        <v>185</v>
      </c>
      <c r="BG99" s="3" t="s">
        <v>285</v>
      </c>
      <c r="BH99" s="3">
        <v>94</v>
      </c>
      <c r="BI99" s="3" t="s">
        <v>381</v>
      </c>
      <c r="BJ99" s="3">
        <v>9.8088244983746742E-2</v>
      </c>
      <c r="BK99" s="3">
        <v>7.135736613446344</v>
      </c>
      <c r="BM99" s="3" t="s">
        <v>383</v>
      </c>
      <c r="BN99" s="3">
        <v>0.26467505288947257</v>
      </c>
      <c r="BO99" s="3">
        <v>-33.783195677765377</v>
      </c>
      <c r="BP99" s="3"/>
      <c r="BQ99" s="2" t="s">
        <v>186</v>
      </c>
      <c r="BS99"/>
      <c r="BT99" s="45" t="s">
        <v>185</v>
      </c>
      <c r="BU99" t="s">
        <v>503</v>
      </c>
      <c r="BV99">
        <v>12.830304259074943</v>
      </c>
      <c r="BW99">
        <v>5.3343215762886587</v>
      </c>
      <c r="CC99" s="1"/>
      <c r="CD99" s="1"/>
      <c r="CE99" s="1"/>
      <c r="CH99" s="3">
        <v>94</v>
      </c>
      <c r="CI99" s="1" t="s">
        <v>185</v>
      </c>
      <c r="CJ99" s="94" t="s">
        <v>610</v>
      </c>
      <c r="CK99" s="3" t="s">
        <v>667</v>
      </c>
      <c r="CL99" s="1">
        <v>-32.50565989661402</v>
      </c>
      <c r="CM99" s="1">
        <v>13.831478533930701</v>
      </c>
      <c r="CN99" s="1"/>
      <c r="CO99" s="96"/>
      <c r="CP99" s="97"/>
      <c r="CQ99" s="96"/>
      <c r="CR99" s="96"/>
      <c r="CS99" s="96"/>
      <c r="CT99" s="96"/>
      <c r="CU99" s="97"/>
      <c r="CV99" s="96"/>
    </row>
    <row r="100" spans="1:101">
      <c r="A100" s="1" t="s">
        <v>187</v>
      </c>
      <c r="B100" s="1" t="s">
        <v>26</v>
      </c>
      <c r="C100" s="3">
        <v>95</v>
      </c>
      <c r="D100" s="1" t="s">
        <v>188</v>
      </c>
      <c r="E100" s="55">
        <v>42865</v>
      </c>
      <c r="F100" s="2" t="s">
        <v>189</v>
      </c>
      <c r="G100" s="1" t="s">
        <v>190</v>
      </c>
      <c r="H100" s="64">
        <v>-33.805</v>
      </c>
      <c r="I100" s="64">
        <v>150.766479</v>
      </c>
      <c r="J100" s="3">
        <v>0.09</v>
      </c>
      <c r="K100" s="3">
        <v>0.11</v>
      </c>
      <c r="L100" s="3">
        <v>5.0000000000000001E-3</v>
      </c>
      <c r="M100" s="3">
        <v>0.1</v>
      </c>
      <c r="N100" s="3">
        <v>8.5</v>
      </c>
      <c r="O100" s="3">
        <v>1.6E-2</v>
      </c>
      <c r="P100" s="3">
        <v>1.2</v>
      </c>
      <c r="Q100" s="3">
        <v>0.13100000000000001</v>
      </c>
      <c r="R100" s="3">
        <v>3.3000000000000002E-2</v>
      </c>
      <c r="S100" s="3">
        <v>1.1499999999999999</v>
      </c>
      <c r="T100"/>
      <c r="U100" s="3"/>
      <c r="V100" s="1"/>
      <c r="W100" s="1"/>
      <c r="X100" s="3"/>
      <c r="Y100" s="3">
        <v>95</v>
      </c>
      <c r="Z100" s="1" t="s">
        <v>188</v>
      </c>
      <c r="AA100" s="1" t="s">
        <v>285</v>
      </c>
      <c r="AB100" s="52">
        <v>42865</v>
      </c>
      <c r="AC100" s="9">
        <v>13.469590909090908</v>
      </c>
      <c r="AD100" s="8">
        <v>846.95909090909072</v>
      </c>
      <c r="AE100" s="8">
        <v>1086.1681818181819</v>
      </c>
      <c r="AF100" s="8">
        <v>0.53999999999999981</v>
      </c>
      <c r="AG100" s="9">
        <v>31.840909090909097</v>
      </c>
      <c r="AH100" s="8">
        <v>3.3049999999999997</v>
      </c>
      <c r="AI100" s="8">
        <v>7.4254545454545449</v>
      </c>
      <c r="AJ100" s="7">
        <v>6.2500000000000014E-2</v>
      </c>
      <c r="AK100" s="7">
        <v>27.352727272727279</v>
      </c>
      <c r="AL100" s="7">
        <v>1.782272727272727</v>
      </c>
      <c r="AM100" s="7">
        <v>9.1040909090909103</v>
      </c>
      <c r="AN100" s="7">
        <v>2.7436363636363632</v>
      </c>
      <c r="AO100" s="7">
        <v>13.519545454545449</v>
      </c>
      <c r="AP100" s="7">
        <v>61.245000000000005</v>
      </c>
      <c r="AQ100" s="7">
        <v>190.1313636363636</v>
      </c>
      <c r="AR100" s="7">
        <v>766.19545454545482</v>
      </c>
      <c r="AT100" s="51" t="s">
        <v>188</v>
      </c>
      <c r="AU100" s="32" t="s">
        <v>285</v>
      </c>
      <c r="AV100" s="32">
        <v>95</v>
      </c>
      <c r="AW100" s="32">
        <v>25.887</v>
      </c>
      <c r="AX100" s="32">
        <v>3.4085887067923183E-2</v>
      </c>
      <c r="AY100" s="32">
        <v>7.6444187384683566</v>
      </c>
      <c r="BA100" s="32">
        <v>7.1059999999999999</v>
      </c>
      <c r="BB100" s="32">
        <v>0.10673731561878769</v>
      </c>
      <c r="BC100" s="32">
        <v>-24.291117186924929</v>
      </c>
      <c r="BD100" s="32"/>
      <c r="BE100" s="32"/>
      <c r="BF100" s="45" t="s">
        <v>188</v>
      </c>
      <c r="BG100" s="3" t="s">
        <v>285</v>
      </c>
      <c r="BH100" s="3">
        <v>95</v>
      </c>
      <c r="BI100" s="3" t="s">
        <v>381</v>
      </c>
      <c r="BJ100" s="3">
        <v>4.2941774845127727E-2</v>
      </c>
      <c r="BK100" s="3">
        <v>8.4607829992764927</v>
      </c>
      <c r="BM100" s="3" t="s">
        <v>383</v>
      </c>
      <c r="BN100" s="3">
        <v>0.16101061412084142</v>
      </c>
      <c r="BO100" s="3">
        <v>-29.551196506888846</v>
      </c>
      <c r="BP100" s="3"/>
      <c r="BQ100" s="2" t="s">
        <v>189</v>
      </c>
      <c r="BR100" s="1" t="s">
        <v>190</v>
      </c>
      <c r="BS100"/>
      <c r="BT100" s="45" t="s">
        <v>188</v>
      </c>
      <c r="BU100" t="s">
        <v>188</v>
      </c>
      <c r="BV100">
        <v>11.477002102085132</v>
      </c>
      <c r="BW100">
        <v>2.2405310071642592</v>
      </c>
      <c r="CC100" s="1"/>
      <c r="CD100" s="1"/>
      <c r="CE100" s="1"/>
      <c r="CH100" s="3">
        <v>95</v>
      </c>
      <c r="CI100" s="1" t="s">
        <v>188</v>
      </c>
      <c r="CJ100" s="94" t="s">
        <v>611</v>
      </c>
      <c r="CK100" s="3" t="s">
        <v>668</v>
      </c>
      <c r="CL100" s="1">
        <v>-29.902381400668929</v>
      </c>
      <c r="CM100" s="1">
        <v>10.33690383826513</v>
      </c>
      <c r="CN100" s="1"/>
      <c r="CO100" s="96"/>
      <c r="CP100" s="97"/>
      <c r="CQ100" s="96"/>
      <c r="CR100" s="96"/>
      <c r="CS100" s="96"/>
      <c r="CT100" s="96"/>
      <c r="CU100" s="97"/>
      <c r="CV100" s="96"/>
    </row>
    <row r="101" spans="1:101">
      <c r="A101" s="1" t="s">
        <v>191</v>
      </c>
      <c r="B101" s="1" t="s">
        <v>26</v>
      </c>
      <c r="C101" s="3">
        <v>96</v>
      </c>
      <c r="D101" s="1" t="s">
        <v>192</v>
      </c>
      <c r="E101" s="55">
        <v>42865</v>
      </c>
      <c r="F101" s="2" t="s">
        <v>193</v>
      </c>
      <c r="H101" s="65">
        <v>-33.874451000000001</v>
      </c>
      <c r="I101" s="65">
        <v>150.75439499999999</v>
      </c>
      <c r="J101" s="3">
        <v>0.09</v>
      </c>
      <c r="K101" s="3">
        <v>0.03</v>
      </c>
      <c r="L101" s="3">
        <v>4.0000000000000001E-3</v>
      </c>
      <c r="M101" s="3">
        <v>0.03</v>
      </c>
      <c r="N101" s="3">
        <v>7.7</v>
      </c>
      <c r="O101" s="3">
        <v>6.5000000000000002E-2</v>
      </c>
      <c r="P101" s="3">
        <v>1.65</v>
      </c>
      <c r="Q101" s="3">
        <v>0.13</v>
      </c>
      <c r="R101" s="3">
        <v>9.1999999999999998E-2</v>
      </c>
      <c r="S101" s="3">
        <v>1.56</v>
      </c>
      <c r="T101"/>
      <c r="U101" s="3"/>
      <c r="V101" s="1"/>
      <c r="W101" s="1"/>
      <c r="X101" s="3"/>
      <c r="Y101" s="3">
        <v>96</v>
      </c>
      <c r="Z101" s="1" t="s">
        <v>192</v>
      </c>
      <c r="AA101" s="1" t="s">
        <v>285</v>
      </c>
      <c r="AB101" s="52">
        <v>42865</v>
      </c>
      <c r="AC101" s="9">
        <v>12.409454545454548</v>
      </c>
      <c r="AD101" s="8">
        <v>810.90454545454531</v>
      </c>
      <c r="AE101" s="8">
        <v>1068.1499999999999</v>
      </c>
      <c r="AF101" s="8">
        <v>0.53409090909090895</v>
      </c>
      <c r="AG101" s="9">
        <v>35.909090909090907</v>
      </c>
      <c r="AH101" s="8">
        <v>3.8181818181818188</v>
      </c>
      <c r="AI101" s="8">
        <v>7.6190909090909091</v>
      </c>
      <c r="AJ101" s="7">
        <v>0.127</v>
      </c>
      <c r="AK101" s="7">
        <v>31.643636363636361</v>
      </c>
      <c r="AL101" s="7">
        <v>1.7677272727272724</v>
      </c>
      <c r="AM101" s="7">
        <v>9.0422727272727279</v>
      </c>
      <c r="AN101" s="7">
        <v>3.3168181818181819</v>
      </c>
      <c r="AO101" s="7">
        <v>15.129545454545458</v>
      </c>
      <c r="AP101" s="7">
        <v>84.243636363636369</v>
      </c>
      <c r="AQ101" s="7">
        <v>261.49272727272734</v>
      </c>
      <c r="AR101" s="7">
        <v>765.81818181818153</v>
      </c>
      <c r="AT101" s="51" t="s">
        <v>192</v>
      </c>
      <c r="AU101" s="32" t="s">
        <v>285</v>
      </c>
      <c r="AV101" s="32">
        <v>96</v>
      </c>
      <c r="AW101" s="32">
        <v>33.767000000000003</v>
      </c>
      <c r="AX101" s="32">
        <v>4.0378177033605578E-2</v>
      </c>
      <c r="AY101" s="32">
        <v>7.3295079682663387</v>
      </c>
      <c r="BA101" s="32">
        <v>15.574</v>
      </c>
      <c r="BB101" s="32">
        <v>0.2203845265623682</v>
      </c>
      <c r="BC101" s="32">
        <v>-25.534353126860857</v>
      </c>
      <c r="BD101" s="32"/>
      <c r="BE101" s="32"/>
      <c r="BF101" s="45" t="s">
        <v>192</v>
      </c>
      <c r="BG101" s="3" t="s">
        <v>285</v>
      </c>
      <c r="BH101" s="3">
        <v>96</v>
      </c>
      <c r="BI101" s="3" t="s">
        <v>381</v>
      </c>
      <c r="BJ101" s="3">
        <v>5.2185798101612398E-2</v>
      </c>
      <c r="BK101" s="3">
        <v>8.7804026968748925</v>
      </c>
      <c r="BM101" s="3" t="s">
        <v>383</v>
      </c>
      <c r="BN101" s="3">
        <v>0.31594431872806639</v>
      </c>
      <c r="BO101" s="3">
        <v>-26.670336080963846</v>
      </c>
      <c r="BP101" s="3"/>
      <c r="BQ101" s="2" t="s">
        <v>193</v>
      </c>
      <c r="BS101"/>
      <c r="BT101" s="45" t="s">
        <v>192</v>
      </c>
      <c r="BU101" t="s">
        <v>504</v>
      </c>
      <c r="BV101">
        <v>8.1167712597116637</v>
      </c>
      <c r="BW101">
        <v>0.88248195550288955</v>
      </c>
      <c r="CC101" s="1"/>
      <c r="CD101" s="1"/>
      <c r="CE101" s="1"/>
      <c r="CH101" s="3">
        <v>96</v>
      </c>
      <c r="CI101" s="1" t="s">
        <v>192</v>
      </c>
      <c r="CL101" s="1"/>
      <c r="CM101" s="1"/>
      <c r="CN101" s="1"/>
      <c r="CO101" s="96"/>
      <c r="CP101" s="97"/>
      <c r="CQ101" s="96"/>
      <c r="CR101" s="96"/>
      <c r="CS101" s="96"/>
      <c r="CT101" s="96"/>
      <c r="CU101" s="97"/>
      <c r="CV101" s="96"/>
    </row>
    <row r="102" spans="1:101">
      <c r="A102" s="1" t="s">
        <v>194</v>
      </c>
      <c r="B102" s="1" t="s">
        <v>26</v>
      </c>
      <c r="C102" s="3">
        <v>97</v>
      </c>
      <c r="D102" s="1" t="s">
        <v>195</v>
      </c>
      <c r="E102" s="55">
        <v>42865</v>
      </c>
      <c r="F102" s="2" t="s">
        <v>196</v>
      </c>
      <c r="G102" s="1" t="s">
        <v>197</v>
      </c>
      <c r="H102" s="65">
        <v>-33.875850999999997</v>
      </c>
      <c r="I102" s="65">
        <v>150.768036</v>
      </c>
      <c r="J102" s="3">
        <v>7.0000000000000007E-2</v>
      </c>
      <c r="K102" s="3">
        <v>0.66</v>
      </c>
      <c r="L102" s="3">
        <v>1.7000000000000001E-2</v>
      </c>
      <c r="M102" s="3">
        <v>0.64</v>
      </c>
      <c r="N102" s="3">
        <v>5.9</v>
      </c>
      <c r="O102" s="3">
        <v>4.5999999999999999E-2</v>
      </c>
      <c r="P102" s="3">
        <v>2.5299999999999998</v>
      </c>
      <c r="Q102" s="3">
        <v>0.222</v>
      </c>
      <c r="R102" s="3">
        <v>0.11700000000000001</v>
      </c>
      <c r="S102" s="3">
        <v>2.27</v>
      </c>
      <c r="T102"/>
      <c r="U102" s="3"/>
      <c r="V102" s="1"/>
      <c r="W102" s="1"/>
      <c r="X102" s="3"/>
      <c r="Y102" s="3">
        <v>97</v>
      </c>
      <c r="Z102" s="1" t="s">
        <v>195</v>
      </c>
      <c r="AA102" s="1" t="s">
        <v>285</v>
      </c>
      <c r="AB102" s="52">
        <v>42865</v>
      </c>
      <c r="AC102" s="9">
        <v>10.458739130434783</v>
      </c>
      <c r="AD102" s="8">
        <v>1599.3565217391304</v>
      </c>
      <c r="AE102" s="8">
        <v>2217.086956521739</v>
      </c>
      <c r="AF102" s="8">
        <v>1.1439130434782609</v>
      </c>
      <c r="AG102" s="9">
        <v>27.426086956521736</v>
      </c>
      <c r="AH102" s="8">
        <v>3.0330434782608697</v>
      </c>
      <c r="AI102" s="8">
        <v>7.4121739130434801</v>
      </c>
      <c r="AJ102" s="7">
        <v>6.2565217391304356E-2</v>
      </c>
      <c r="AK102" s="7">
        <v>5.1369565217391315</v>
      </c>
      <c r="AL102" s="7">
        <v>2.5056521739130435</v>
      </c>
      <c r="AM102" s="7">
        <v>12.241304347826087</v>
      </c>
      <c r="AN102" s="7">
        <v>5.2882608695652182</v>
      </c>
      <c r="AO102" s="7">
        <v>20.644782608695653</v>
      </c>
      <c r="AP102" s="7">
        <v>113.84652173913045</v>
      </c>
      <c r="AQ102" s="7">
        <v>353.35565217391303</v>
      </c>
      <c r="AR102" s="7">
        <v>764.93043478260859</v>
      </c>
      <c r="AT102" s="51" t="s">
        <v>195</v>
      </c>
      <c r="AU102" s="32" t="s">
        <v>285</v>
      </c>
      <c r="AV102" s="32">
        <v>97</v>
      </c>
      <c r="AW102" s="32">
        <v>19.443999999999999</v>
      </c>
      <c r="AX102" s="32">
        <v>3.5934053702576532E-2</v>
      </c>
      <c r="AY102" s="32">
        <v>10.658465748295278</v>
      </c>
      <c r="BA102" s="32">
        <v>6.4470000000000001</v>
      </c>
      <c r="BB102" s="32">
        <v>0.13936771883031132</v>
      </c>
      <c r="BC102" s="32">
        <v>-26.741982170596209</v>
      </c>
      <c r="BD102" s="32"/>
      <c r="BE102" s="32"/>
      <c r="BF102" s="45" t="s">
        <v>195</v>
      </c>
      <c r="BG102" s="3" t="s">
        <v>285</v>
      </c>
      <c r="BH102" s="3">
        <v>97</v>
      </c>
      <c r="BI102" s="3" t="s">
        <v>381</v>
      </c>
      <c r="BJ102" s="3">
        <v>4.0650868231944831E-2</v>
      </c>
      <c r="BK102" s="3">
        <v>11.817064875561666</v>
      </c>
      <c r="BM102" s="3" t="s">
        <v>383</v>
      </c>
      <c r="BN102" s="3">
        <v>0.17951189827885961</v>
      </c>
      <c r="BO102" s="3">
        <v>-26.231618134272018</v>
      </c>
      <c r="BP102" s="3"/>
      <c r="BQ102" s="2" t="s">
        <v>196</v>
      </c>
      <c r="BR102" s="1" t="s">
        <v>197</v>
      </c>
      <c r="BS102"/>
      <c r="BT102" s="45" t="s">
        <v>195</v>
      </c>
      <c r="BU102" t="s">
        <v>505</v>
      </c>
      <c r="BV102">
        <v>28.025760656986478</v>
      </c>
      <c r="BW102">
        <v>8.2455351100665375</v>
      </c>
      <c r="CC102" s="1"/>
      <c r="CD102" s="1"/>
      <c r="CE102" s="1"/>
      <c r="CH102" s="3">
        <v>97</v>
      </c>
      <c r="CI102" s="1" t="s">
        <v>195</v>
      </c>
      <c r="CJ102" s="94" t="s">
        <v>672</v>
      </c>
      <c r="CK102" s="3" t="s">
        <v>671</v>
      </c>
      <c r="CL102" s="1">
        <v>-31.521562564352344</v>
      </c>
      <c r="CM102" s="1">
        <v>26.182179134162183</v>
      </c>
      <c r="CN102" s="1"/>
      <c r="CO102" s="94" t="s">
        <v>669</v>
      </c>
      <c r="CP102" s="97" t="s">
        <v>568</v>
      </c>
      <c r="CQ102" s="96">
        <v>-33.793908387046088</v>
      </c>
      <c r="CR102" s="96">
        <v>27.573389941754051</v>
      </c>
      <c r="CS102" s="96"/>
      <c r="CT102" s="94" t="s">
        <v>670</v>
      </c>
      <c r="CU102" s="97" t="s">
        <v>569</v>
      </c>
      <c r="CV102" s="96">
        <v>-29.250047204958612</v>
      </c>
      <c r="CW102" s="96">
        <v>10.437043496347277</v>
      </c>
    </row>
    <row r="103" spans="1:101">
      <c r="A103" s="1" t="s">
        <v>198</v>
      </c>
      <c r="B103" s="1" t="s">
        <v>26</v>
      </c>
      <c r="C103" s="3">
        <v>98</v>
      </c>
      <c r="D103" s="1" t="s">
        <v>199</v>
      </c>
      <c r="E103" s="55">
        <v>42865</v>
      </c>
      <c r="F103" s="2" t="s">
        <v>200</v>
      </c>
      <c r="G103" s="1" t="s">
        <v>201</v>
      </c>
      <c r="H103" s="60">
        <v>-33.880747999999997</v>
      </c>
      <c r="I103" s="60">
        <v>150.79868999999999</v>
      </c>
      <c r="J103" s="3">
        <v>0.02</v>
      </c>
      <c r="K103" s="3">
        <v>7.0000000000000007E-2</v>
      </c>
      <c r="L103" s="3">
        <v>2E-3</v>
      </c>
      <c r="M103" s="3">
        <v>7.0000000000000007E-2</v>
      </c>
      <c r="N103" s="3">
        <v>6.3</v>
      </c>
      <c r="O103" s="3">
        <v>0.21199999999999999</v>
      </c>
      <c r="P103" s="3">
        <v>1.25</v>
      </c>
      <c r="Q103" s="3">
        <v>0.49</v>
      </c>
      <c r="R103" s="3">
        <v>0.23100000000000001</v>
      </c>
      <c r="S103" s="3">
        <v>1.1100000000000001</v>
      </c>
      <c r="T103"/>
      <c r="U103" s="3"/>
      <c r="V103" s="1"/>
      <c r="W103" s="1"/>
      <c r="X103" s="3"/>
      <c r="Y103" s="3">
        <v>98</v>
      </c>
      <c r="Z103" s="1" t="s">
        <v>199</v>
      </c>
      <c r="AA103" s="1" t="s">
        <v>285</v>
      </c>
      <c r="AB103" s="52">
        <v>42865</v>
      </c>
      <c r="AC103" s="9">
        <v>12.187333333333335</v>
      </c>
      <c r="AD103" s="8">
        <v>1754.4875000000002</v>
      </c>
      <c r="AE103" s="8">
        <v>2322.9708333333338</v>
      </c>
      <c r="AF103" s="8">
        <v>1.1999999999999995</v>
      </c>
      <c r="AG103" s="9">
        <v>54.12083333333333</v>
      </c>
      <c r="AH103" s="8">
        <v>5.7829166666666678</v>
      </c>
      <c r="AI103" s="8">
        <v>7.5524999999999993</v>
      </c>
      <c r="AJ103" s="7">
        <v>7.2916666666666711E-3</v>
      </c>
      <c r="AK103" s="7">
        <v>11.488750000000003</v>
      </c>
      <c r="AL103" s="7">
        <v>1.3370833333333332</v>
      </c>
      <c r="AM103" s="7">
        <v>7.1704166666666653</v>
      </c>
      <c r="AN103" s="7">
        <v>1.5295833333333333</v>
      </c>
      <c r="AO103" s="7">
        <v>10.123333333333333</v>
      </c>
      <c r="AP103" s="7">
        <v>78.802083333333329</v>
      </c>
      <c r="AQ103" s="7">
        <v>244.61041666666668</v>
      </c>
      <c r="AR103" s="7">
        <v>765.68333333333374</v>
      </c>
      <c r="AT103" s="51" t="s">
        <v>199</v>
      </c>
      <c r="AU103" s="32" t="s">
        <v>285</v>
      </c>
      <c r="AV103" s="32">
        <v>98</v>
      </c>
      <c r="AW103" s="32">
        <v>27.939</v>
      </c>
      <c r="AX103" s="32">
        <v>3.5193299468356386E-2</v>
      </c>
      <c r="AY103" s="32">
        <v>7.0026988922438429</v>
      </c>
      <c r="BA103" s="32">
        <v>6.4569999999999999</v>
      </c>
      <c r="BB103" s="32">
        <v>0.10429293574405099</v>
      </c>
      <c r="BC103" s="32">
        <v>-25.729352993235651</v>
      </c>
      <c r="BD103" s="32"/>
      <c r="BE103" s="32"/>
      <c r="BF103" s="45" t="s">
        <v>199</v>
      </c>
      <c r="BG103" s="3" t="s">
        <v>285</v>
      </c>
      <c r="BH103" s="3">
        <v>98</v>
      </c>
      <c r="BI103" s="3" t="s">
        <v>381</v>
      </c>
      <c r="BJ103" s="3">
        <v>4.2714472918870122E-2</v>
      </c>
      <c r="BK103" s="3">
        <v>10.233233134681434</v>
      </c>
      <c r="BM103" s="3" t="s">
        <v>383</v>
      </c>
      <c r="BN103" s="3">
        <v>0.18009341486117769</v>
      </c>
      <c r="BO103" s="3">
        <v>-29.448321784189751</v>
      </c>
      <c r="BP103" s="3"/>
      <c r="BQ103" s="2" t="s">
        <v>200</v>
      </c>
      <c r="BR103" s="1" t="s">
        <v>201</v>
      </c>
      <c r="BS103"/>
      <c r="BT103" s="45" t="s">
        <v>199</v>
      </c>
      <c r="BU103" s="70" t="s">
        <v>506</v>
      </c>
      <c r="BV103" s="70">
        <v>13.243046699179306</v>
      </c>
      <c r="BW103" s="70">
        <v>5.8935159259019265</v>
      </c>
      <c r="BY103" s="70" t="s">
        <v>199</v>
      </c>
      <c r="BZ103" s="70">
        <v>13.716206125947927</v>
      </c>
      <c r="CA103" s="70">
        <v>4.9487744789433741</v>
      </c>
      <c r="CB103" s="70"/>
      <c r="CC103" s="1"/>
      <c r="CD103" s="1"/>
      <c r="CE103" s="1"/>
      <c r="CH103" s="3">
        <v>98</v>
      </c>
      <c r="CI103" s="1" t="s">
        <v>199</v>
      </c>
      <c r="CL103" s="1"/>
      <c r="CM103" s="1"/>
      <c r="CN103" s="1"/>
      <c r="CO103" s="96"/>
      <c r="CP103" s="97"/>
      <c r="CQ103" s="96"/>
      <c r="CR103" s="96"/>
      <c r="CS103" s="96"/>
      <c r="CT103" s="96"/>
      <c r="CU103" s="97"/>
      <c r="CV103" s="96"/>
    </row>
    <row r="104" spans="1:101">
      <c r="A104" s="1" t="s">
        <v>202</v>
      </c>
      <c r="B104" s="1" t="s">
        <v>26</v>
      </c>
      <c r="C104" s="3">
        <v>99</v>
      </c>
      <c r="D104" s="1" t="s">
        <v>203</v>
      </c>
      <c r="E104" s="55">
        <v>42865</v>
      </c>
      <c r="F104" s="2" t="s">
        <v>204</v>
      </c>
      <c r="H104" s="60">
        <v>-33.941800000000001</v>
      </c>
      <c r="I104" s="60">
        <v>150.7534</v>
      </c>
      <c r="J104" s="3">
        <v>0.13</v>
      </c>
      <c r="K104" s="3">
        <v>0.1</v>
      </c>
      <c r="L104" s="3">
        <v>8.0000000000000002E-3</v>
      </c>
      <c r="M104" s="3">
        <v>0.09</v>
      </c>
      <c r="N104" s="4">
        <v>8.6999999999999993</v>
      </c>
      <c r="O104" s="3">
        <v>0.01</v>
      </c>
      <c r="P104" s="3">
        <v>1.04</v>
      </c>
      <c r="Q104" s="3">
        <v>2.3E-2</v>
      </c>
      <c r="R104" s="3">
        <v>2.1000000000000001E-2</v>
      </c>
      <c r="S104" s="3">
        <v>1.03</v>
      </c>
      <c r="T104"/>
      <c r="U104" s="3"/>
      <c r="V104" s="1"/>
      <c r="W104" s="1"/>
      <c r="X104" s="3"/>
      <c r="Y104" s="3">
        <v>99</v>
      </c>
      <c r="Z104" s="1" t="s">
        <v>203</v>
      </c>
      <c r="AA104" s="1" t="s">
        <v>285</v>
      </c>
      <c r="AB104" s="52">
        <v>42865</v>
      </c>
      <c r="AC104" s="9">
        <v>11.513782608695655</v>
      </c>
      <c r="AD104" s="8">
        <v>1079.3000000000002</v>
      </c>
      <c r="AE104" s="8">
        <v>1453.7</v>
      </c>
      <c r="AF104" s="8">
        <v>0.73565217391304361</v>
      </c>
      <c r="AG104" s="9">
        <v>34.139130434782608</v>
      </c>
      <c r="AH104" s="8">
        <v>3.7034782608695642</v>
      </c>
      <c r="AI104" s="8">
        <v>7.5065217391304335</v>
      </c>
      <c r="AJ104" s="7">
        <v>0.10060869565217391</v>
      </c>
      <c r="AK104" s="7">
        <v>141.38434782608695</v>
      </c>
      <c r="AL104" s="7">
        <v>2.008695652173913</v>
      </c>
      <c r="AM104" s="7">
        <v>10.079565217391306</v>
      </c>
      <c r="AN104" s="7">
        <v>4.1482608695652177</v>
      </c>
      <c r="AO104" s="7">
        <v>17.455217391304348</v>
      </c>
      <c r="AP104" s="7">
        <v>39.675652173913029</v>
      </c>
      <c r="AQ104" s="7">
        <v>123.2013043478261</v>
      </c>
      <c r="AR104" s="7">
        <v>764.57391304347846</v>
      </c>
      <c r="AT104" s="51" t="s">
        <v>203</v>
      </c>
      <c r="AU104" s="32" t="s">
        <v>285</v>
      </c>
      <c r="AV104" s="32">
        <v>99</v>
      </c>
      <c r="AW104" s="32">
        <v>6.4649999999999999</v>
      </c>
      <c r="AX104" s="32">
        <v>2.4989996104018111E-2</v>
      </c>
      <c r="AY104" s="32">
        <v>5.6981480941102269</v>
      </c>
      <c r="BA104" s="32">
        <v>6.4649999999999999</v>
      </c>
      <c r="BB104" s="32">
        <v>0.31902235902112236</v>
      </c>
      <c r="BC104" s="32">
        <v>-28.484960161994838</v>
      </c>
      <c r="BD104" s="32"/>
      <c r="BE104" s="32"/>
      <c r="BF104" s="45" t="s">
        <v>203</v>
      </c>
      <c r="BG104" s="3" t="s">
        <v>285</v>
      </c>
      <c r="BH104" s="3">
        <v>99</v>
      </c>
      <c r="BI104" s="3" t="s">
        <v>383</v>
      </c>
      <c r="BJ104" s="3">
        <v>0.10096166942580166</v>
      </c>
      <c r="BK104" s="3">
        <v>8.5014789883326163</v>
      </c>
      <c r="BM104" s="3" t="s">
        <v>382</v>
      </c>
      <c r="BN104" s="3">
        <v>0.62578221830053304</v>
      </c>
      <c r="BO104" s="3">
        <v>-28.609609128854508</v>
      </c>
      <c r="BP104" s="3"/>
      <c r="BQ104" s="2" t="s">
        <v>204</v>
      </c>
      <c r="BS104"/>
      <c r="BT104" s="45" t="s">
        <v>203</v>
      </c>
      <c r="BU104" t="s">
        <v>507</v>
      </c>
      <c r="BV104">
        <v>8.5247228540732412</v>
      </c>
      <c r="BW104">
        <v>-0.26903488529816943</v>
      </c>
      <c r="CC104" s="1"/>
      <c r="CD104" s="1"/>
      <c r="CE104" s="1"/>
      <c r="CH104" s="3">
        <v>99</v>
      </c>
      <c r="CI104" s="1" t="s">
        <v>203</v>
      </c>
      <c r="CL104" s="1"/>
      <c r="CM104" s="1"/>
      <c r="CN104" s="1"/>
      <c r="CO104" s="96"/>
      <c r="CP104" s="97"/>
      <c r="CQ104" s="96"/>
      <c r="CR104" s="96"/>
      <c r="CS104" s="96"/>
      <c r="CT104" s="96"/>
      <c r="CU104" s="97"/>
      <c r="CV104" s="96"/>
    </row>
    <row r="105" spans="1:101">
      <c r="A105" s="1" t="s">
        <v>205</v>
      </c>
      <c r="B105" s="1" t="s">
        <v>26</v>
      </c>
      <c r="C105" s="4">
        <v>100</v>
      </c>
      <c r="D105" s="1" t="s">
        <v>206</v>
      </c>
      <c r="E105" s="55">
        <v>42865</v>
      </c>
      <c r="F105" s="2" t="s">
        <v>207</v>
      </c>
      <c r="H105" s="60">
        <v>-33.962100999999997</v>
      </c>
      <c r="I105" s="60">
        <v>150.73897099999999</v>
      </c>
      <c r="J105" s="3">
        <v>0.43</v>
      </c>
      <c r="K105" s="3">
        <v>0.18</v>
      </c>
      <c r="L105" s="3">
        <v>3.5999999999999997E-2</v>
      </c>
      <c r="M105" s="3">
        <v>0.14000000000000001</v>
      </c>
      <c r="N105" s="3">
        <v>5</v>
      </c>
      <c r="O105" s="3">
        <v>2E-3</v>
      </c>
      <c r="P105" s="3">
        <v>1.79</v>
      </c>
      <c r="Q105" s="3">
        <v>0.02</v>
      </c>
      <c r="R105" s="3">
        <v>1.7999999999999999E-2</v>
      </c>
      <c r="S105" s="3">
        <v>1.73</v>
      </c>
      <c r="T105"/>
      <c r="U105" s="3"/>
      <c r="V105" s="1"/>
      <c r="W105" s="1"/>
      <c r="X105" s="3"/>
      <c r="Y105" s="3">
        <v>100</v>
      </c>
      <c r="Z105" s="1" t="s">
        <v>206</v>
      </c>
      <c r="AA105" s="1" t="s">
        <v>285</v>
      </c>
      <c r="AB105" s="52">
        <v>42865</v>
      </c>
      <c r="AC105" s="9">
        <v>11.023208333333335</v>
      </c>
      <c r="AD105" s="8">
        <v>2214.4291666666672</v>
      </c>
      <c r="AE105" s="8">
        <v>3020.5208333333339</v>
      </c>
      <c r="AF105" s="8">
        <v>1.5845833333333337</v>
      </c>
      <c r="AG105" s="9">
        <v>37.966666666666661</v>
      </c>
      <c r="AH105" s="8">
        <v>4.1470833333333337</v>
      </c>
      <c r="AI105" s="8">
        <v>7.3758333333333352</v>
      </c>
      <c r="AJ105" s="7">
        <v>0.1707916666666667</v>
      </c>
      <c r="AK105" s="7">
        <v>24.049583333333331</v>
      </c>
      <c r="AL105" s="7">
        <v>3.4108333333333327</v>
      </c>
      <c r="AM105" s="7">
        <v>16.157916666666669</v>
      </c>
      <c r="AN105" s="7">
        <v>10.705833333333333</v>
      </c>
      <c r="AO105" s="7">
        <v>35.817083333333329</v>
      </c>
      <c r="AP105" s="7">
        <v>78.449583333333351</v>
      </c>
      <c r="AQ105" s="7">
        <v>243.51291666666668</v>
      </c>
      <c r="AR105" s="7">
        <v>763.72916666666697</v>
      </c>
      <c r="AT105" s="51" t="s">
        <v>206</v>
      </c>
      <c r="AU105" s="32" t="s">
        <v>285</v>
      </c>
      <c r="AV105" s="32">
        <v>100</v>
      </c>
      <c r="AW105" s="32">
        <v>6.5350000000000001</v>
      </c>
      <c r="AX105" s="32">
        <v>3.2836010768764842E-2</v>
      </c>
      <c r="AY105" s="32">
        <v>3.6859270762692238</v>
      </c>
      <c r="BA105" s="32">
        <v>6.5350000000000001</v>
      </c>
      <c r="BB105" s="32">
        <v>0.57467845933483896</v>
      </c>
      <c r="BC105" s="32">
        <v>-27.680044370217313</v>
      </c>
      <c r="BD105" s="32"/>
      <c r="BE105" s="32"/>
      <c r="BF105" s="45" t="s">
        <v>206</v>
      </c>
      <c r="BG105" s="3" t="s">
        <v>285</v>
      </c>
      <c r="BH105" s="3">
        <v>100</v>
      </c>
      <c r="BI105" s="3" t="s">
        <v>383</v>
      </c>
      <c r="BJ105" s="3">
        <v>0.10323238160355772</v>
      </c>
      <c r="BK105" s="3">
        <v>6.1020806957925924</v>
      </c>
      <c r="BM105" s="3" t="s">
        <v>382</v>
      </c>
      <c r="BN105" s="3">
        <v>0.4752380774537221</v>
      </c>
      <c r="BO105" s="3">
        <v>-28.779379571875594</v>
      </c>
      <c r="BP105" s="3"/>
      <c r="BQ105" s="2" t="s">
        <v>207</v>
      </c>
      <c r="BS105"/>
      <c r="BT105" s="45" t="s">
        <v>206</v>
      </c>
      <c r="BU105" t="s">
        <v>508</v>
      </c>
      <c r="BV105">
        <v>5.9704548519188272</v>
      </c>
      <c r="BW105">
        <v>-0.82404325869078754</v>
      </c>
      <c r="CC105" s="1"/>
      <c r="CD105" s="1"/>
      <c r="CE105" s="1"/>
      <c r="CH105" s="4">
        <v>100</v>
      </c>
      <c r="CI105" s="1" t="s">
        <v>206</v>
      </c>
      <c r="CL105" s="1"/>
      <c r="CM105" s="1"/>
      <c r="CN105" s="1"/>
      <c r="CO105" s="96"/>
      <c r="CP105" s="97"/>
      <c r="CQ105" s="96"/>
      <c r="CR105" s="96"/>
      <c r="CS105" s="96"/>
      <c r="CT105" s="96"/>
      <c r="CU105" s="97"/>
      <c r="CV105" s="96"/>
    </row>
    <row r="106" spans="1:101">
      <c r="C106" s="4"/>
      <c r="E106" s="55"/>
      <c r="H106" s="60"/>
      <c r="I106" s="60"/>
      <c r="R106" s="3"/>
      <c r="T106"/>
      <c r="U106" s="3"/>
      <c r="V106" s="1"/>
      <c r="W106" s="1"/>
      <c r="X106" s="3"/>
      <c r="Y106" s="3"/>
      <c r="Z106" s="1"/>
      <c r="AA106" s="1"/>
      <c r="AB106" s="52"/>
      <c r="AC106" s="9"/>
      <c r="AD106" s="8"/>
      <c r="AE106" s="8"/>
      <c r="AF106" s="8"/>
      <c r="AG106" s="9"/>
      <c r="AH106" s="8"/>
      <c r="AI106" s="8"/>
      <c r="AJ106" s="7"/>
      <c r="AK106" s="7"/>
      <c r="AL106" s="7"/>
      <c r="AM106" s="7"/>
      <c r="AN106" s="7"/>
      <c r="AO106" s="7"/>
      <c r="AP106" s="7"/>
      <c r="AQ106" s="7"/>
      <c r="AR106" s="7"/>
      <c r="AT106" s="51"/>
      <c r="BD106" s="32"/>
      <c r="BE106" s="32"/>
      <c r="BF106" s="45"/>
      <c r="BO106" s="3"/>
      <c r="BP106" s="3"/>
      <c r="BS106"/>
      <c r="BT106" s="45"/>
      <c r="BU106" s="3"/>
      <c r="CC106" s="1"/>
      <c r="CD106" s="1"/>
      <c r="CE106" s="1"/>
      <c r="CH106" s="4"/>
      <c r="CL106" s="1"/>
      <c r="CM106" s="1"/>
      <c r="CN106" s="1"/>
      <c r="CO106" s="96"/>
      <c r="CP106" s="97"/>
      <c r="CQ106" s="96"/>
      <c r="CR106" s="96"/>
      <c r="CS106" s="96"/>
      <c r="CT106" s="96"/>
      <c r="CU106" s="97"/>
      <c r="CV106" s="96"/>
    </row>
    <row r="107" spans="1:101">
      <c r="A107" s="1" t="s">
        <v>208</v>
      </c>
      <c r="B107" s="1" t="s">
        <v>26</v>
      </c>
      <c r="C107" s="4">
        <v>102</v>
      </c>
      <c r="D107" s="1" t="s">
        <v>209</v>
      </c>
      <c r="E107" s="57">
        <v>42866</v>
      </c>
      <c r="H107" s="63">
        <v>-33.702216999999997</v>
      </c>
      <c r="I107" s="63">
        <v>150.76440400000001</v>
      </c>
      <c r="J107" s="3">
        <v>0.01</v>
      </c>
      <c r="K107" s="3">
        <v>0.12</v>
      </c>
      <c r="L107" s="3">
        <v>7.0000000000000001E-3</v>
      </c>
      <c r="M107" s="3">
        <v>0.11</v>
      </c>
      <c r="N107" s="4">
        <v>10.199999999999999</v>
      </c>
      <c r="O107" s="3">
        <v>4.1000000000000002E-2</v>
      </c>
      <c r="P107" s="3">
        <v>1.58</v>
      </c>
      <c r="Q107" s="3">
        <v>9.5000000000000001E-2</v>
      </c>
      <c r="R107" s="3">
        <v>6.8000000000000005E-2</v>
      </c>
      <c r="S107" s="3">
        <v>1.49</v>
      </c>
      <c r="T107"/>
      <c r="U107" s="3"/>
      <c r="V107" s="1"/>
      <c r="W107" s="1"/>
      <c r="X107" s="3"/>
      <c r="Y107" s="3">
        <v>102</v>
      </c>
      <c r="Z107" s="1" t="s">
        <v>209</v>
      </c>
      <c r="AA107" s="1" t="s">
        <v>286</v>
      </c>
      <c r="AB107" s="16">
        <v>42866</v>
      </c>
      <c r="AC107" s="9">
        <v>16.40795833333333</v>
      </c>
      <c r="AD107" s="8">
        <v>946.11666666666667</v>
      </c>
      <c r="AE107" s="8">
        <v>1131.8604166666671</v>
      </c>
      <c r="AF107" s="8">
        <v>0.57000000000000017</v>
      </c>
      <c r="AG107" s="9">
        <v>77.495833333333323</v>
      </c>
      <c r="AH107" s="8">
        <v>7.5583333333333309</v>
      </c>
      <c r="AI107" s="8">
        <v>8.0133333333333336</v>
      </c>
      <c r="AJ107" s="7">
        <v>7.6999999999999971E-2</v>
      </c>
      <c r="AK107" s="7">
        <v>69.032083333333347</v>
      </c>
      <c r="AL107" s="7">
        <v>5.5487499999999992</v>
      </c>
      <c r="AM107" s="7">
        <v>25.419166666666666</v>
      </c>
      <c r="AN107" s="7">
        <v>16.149999999999995</v>
      </c>
      <c r="AO107" s="7">
        <v>51.058541666666656</v>
      </c>
      <c r="AP107" s="7">
        <v>51.917500000000018</v>
      </c>
      <c r="AQ107" s="7">
        <v>161.18749999999994</v>
      </c>
      <c r="AR107" s="7">
        <v>767.80625000000009</v>
      </c>
      <c r="AT107" s="51" t="s">
        <v>209</v>
      </c>
      <c r="AU107" s="32" t="s">
        <v>286</v>
      </c>
      <c r="AV107" s="32">
        <v>102</v>
      </c>
      <c r="AW107" s="32">
        <v>36.978999999999999</v>
      </c>
      <c r="AX107" s="32">
        <v>3.2443349915622199E-2</v>
      </c>
      <c r="AY107" s="32">
        <v>6.853838665577066</v>
      </c>
      <c r="BA107" s="32">
        <v>8.1449999999999996</v>
      </c>
      <c r="BB107" s="32">
        <v>0.11255163152831665</v>
      </c>
      <c r="BC107" s="32">
        <v>-22.979322832207821</v>
      </c>
      <c r="BD107" s="32"/>
      <c r="BE107" s="32"/>
      <c r="BF107" s="45" t="s">
        <v>209</v>
      </c>
      <c r="BG107" s="3" t="s">
        <v>286</v>
      </c>
      <c r="BH107" s="3">
        <v>102</v>
      </c>
      <c r="BI107" s="3" t="s">
        <v>381</v>
      </c>
      <c r="BJ107" s="3">
        <v>9.0806209886713618E-2</v>
      </c>
      <c r="BK107" s="3">
        <v>9.1225452319286529</v>
      </c>
      <c r="BM107" s="3" t="s">
        <v>382</v>
      </c>
      <c r="BN107" s="3">
        <v>0.27977897459198581</v>
      </c>
      <c r="BO107" s="3">
        <v>-25.879802498908685</v>
      </c>
      <c r="BP107" s="3"/>
      <c r="BS107"/>
      <c r="BT107" s="45" t="s">
        <v>209</v>
      </c>
      <c r="BU107" t="s">
        <v>209</v>
      </c>
      <c r="BV107">
        <v>2.5875949826639211</v>
      </c>
      <c r="BW107">
        <v>-0.25678494514658201</v>
      </c>
      <c r="CC107" s="1"/>
      <c r="CD107" s="1"/>
      <c r="CE107" s="1"/>
      <c r="CH107" s="4">
        <v>102</v>
      </c>
      <c r="CI107" s="1" t="s">
        <v>209</v>
      </c>
      <c r="CL107" s="1"/>
      <c r="CM107" s="1"/>
      <c r="CN107" s="1"/>
      <c r="CO107" s="94" t="s">
        <v>613</v>
      </c>
      <c r="CP107" s="97" t="s">
        <v>612</v>
      </c>
      <c r="CQ107" s="96">
        <v>-25.851607923808203</v>
      </c>
      <c r="CR107" s="96">
        <v>16.14148663900216</v>
      </c>
      <c r="CS107" s="96"/>
      <c r="CT107" s="96"/>
      <c r="CU107" s="97"/>
      <c r="CV107" s="96"/>
    </row>
    <row r="108" spans="1:101">
      <c r="A108" s="1" t="s">
        <v>210</v>
      </c>
      <c r="B108" s="1" t="s">
        <v>26</v>
      </c>
      <c r="C108" s="3">
        <v>103</v>
      </c>
      <c r="D108" s="1" t="s">
        <v>211</v>
      </c>
      <c r="E108" s="57">
        <v>42865</v>
      </c>
      <c r="H108" s="64">
        <v>-33.738899000000004</v>
      </c>
      <c r="I108" s="64">
        <v>150.77946499999999</v>
      </c>
      <c r="J108" s="3">
        <v>0.09</v>
      </c>
      <c r="K108" s="3">
        <v>0.06</v>
      </c>
      <c r="L108" s="3">
        <v>8.0000000000000002E-3</v>
      </c>
      <c r="M108" s="3">
        <v>0.05</v>
      </c>
      <c r="N108" s="4">
        <v>12.5</v>
      </c>
      <c r="O108" s="3">
        <v>4.0000000000000001E-3</v>
      </c>
      <c r="P108" s="3">
        <v>0.54</v>
      </c>
      <c r="Q108" s="3">
        <v>0.02</v>
      </c>
      <c r="R108" s="3">
        <v>8.0000000000000002E-3</v>
      </c>
      <c r="S108" s="3">
        <v>0.47</v>
      </c>
      <c r="T108"/>
      <c r="U108" s="3"/>
      <c r="V108" s="1"/>
      <c r="W108" s="1"/>
      <c r="X108" s="3"/>
      <c r="Y108" s="3">
        <v>103</v>
      </c>
      <c r="Z108" s="1" t="s">
        <v>211</v>
      </c>
      <c r="AA108" s="1" t="s">
        <v>286</v>
      </c>
      <c r="AB108" s="16">
        <v>42865</v>
      </c>
      <c r="AC108" s="9">
        <v>19.340285714285717</v>
      </c>
      <c r="AD108" s="8">
        <v>558.61785714285713</v>
      </c>
      <c r="AE108" s="8">
        <v>626.32142857142856</v>
      </c>
      <c r="AF108" s="8">
        <v>0.30928571428571416</v>
      </c>
      <c r="AG108" s="9">
        <v>132.46071428571432</v>
      </c>
      <c r="AH108" s="8">
        <v>12.188214285714285</v>
      </c>
      <c r="AI108" s="8">
        <v>8.4246428571428531</v>
      </c>
      <c r="AJ108" s="7">
        <v>8.3107142857142866E-2</v>
      </c>
      <c r="AK108" s="7">
        <v>25.197500000000002</v>
      </c>
      <c r="AL108" s="7">
        <v>0.2092857142857143</v>
      </c>
      <c r="AM108" s="7">
        <v>2.2910714285714286</v>
      </c>
      <c r="AN108" s="7">
        <v>-0.50000000000000033</v>
      </c>
      <c r="AO108" s="7">
        <v>4.4382142857142863</v>
      </c>
      <c r="AP108" s="7">
        <v>15.439999999999998</v>
      </c>
      <c r="AQ108" s="7">
        <v>47.994285714285716</v>
      </c>
      <c r="AR108" s="7">
        <v>764.20000000000039</v>
      </c>
      <c r="AT108" s="51" t="s">
        <v>211</v>
      </c>
      <c r="AU108" s="32" t="s">
        <v>286</v>
      </c>
      <c r="AV108" s="32">
        <v>103</v>
      </c>
      <c r="AW108" s="32">
        <v>16.123999999999999</v>
      </c>
      <c r="AX108" s="32">
        <v>3.3914824471307475E-2</v>
      </c>
      <c r="AY108" s="32">
        <v>6.7534993966384995</v>
      </c>
      <c r="BA108" s="32">
        <v>6.3360000000000003</v>
      </c>
      <c r="BB108" s="32">
        <v>0.1857610268050508</v>
      </c>
      <c r="BC108" s="32">
        <v>-26.666547763376435</v>
      </c>
      <c r="BD108" s="32"/>
      <c r="BE108" s="32"/>
      <c r="BF108" s="45" t="s">
        <v>211</v>
      </c>
      <c r="BG108" s="3" t="s">
        <v>286</v>
      </c>
      <c r="BH108" s="3">
        <v>103</v>
      </c>
      <c r="BI108" s="3" t="s">
        <v>381</v>
      </c>
      <c r="BJ108" s="3">
        <v>5.4466505397155938E-2</v>
      </c>
      <c r="BK108" s="3">
        <v>8.6015756589873149</v>
      </c>
      <c r="BM108" s="3" t="s">
        <v>383</v>
      </c>
      <c r="BN108" s="3">
        <v>0.16218970267870952</v>
      </c>
      <c r="BO108" s="3">
        <v>-30.59534131549373</v>
      </c>
      <c r="BP108" s="3"/>
      <c r="BS108"/>
      <c r="BT108" s="45" t="s">
        <v>211</v>
      </c>
      <c r="BU108" t="s">
        <v>211</v>
      </c>
      <c r="BV108">
        <v>9.6482490110045838</v>
      </c>
      <c r="BW108">
        <v>1.7075983738241707</v>
      </c>
      <c r="CC108" s="1"/>
      <c r="CD108" s="1"/>
      <c r="CE108" s="1"/>
      <c r="CH108" s="3">
        <v>103</v>
      </c>
      <c r="CI108" s="1" t="s">
        <v>211</v>
      </c>
      <c r="CJ108" s="94" t="s">
        <v>673</v>
      </c>
      <c r="CK108" s="3" t="s">
        <v>674</v>
      </c>
      <c r="CL108" s="1">
        <v>-18.256665528252583</v>
      </c>
      <c r="CM108" s="1">
        <v>11.44835228889213</v>
      </c>
      <c r="CN108" s="1"/>
      <c r="CO108" s="96"/>
      <c r="CP108" s="97"/>
      <c r="CQ108" s="96"/>
      <c r="CR108" s="96"/>
      <c r="CS108" s="96"/>
      <c r="CT108" s="96"/>
      <c r="CU108" s="97"/>
      <c r="CV108" s="96"/>
    </row>
    <row r="109" spans="1:101">
      <c r="A109" s="1" t="s">
        <v>212</v>
      </c>
      <c r="B109" s="1" t="s">
        <v>26</v>
      </c>
      <c r="C109" s="3">
        <v>104</v>
      </c>
      <c r="D109" s="1" t="s">
        <v>213</v>
      </c>
      <c r="E109" s="57">
        <v>42866</v>
      </c>
      <c r="H109" s="60">
        <v>-33.724499000000002</v>
      </c>
      <c r="I109" s="60">
        <v>150.70216400000001</v>
      </c>
      <c r="J109" s="3">
        <v>1.18</v>
      </c>
      <c r="K109" s="3">
        <v>0.11</v>
      </c>
      <c r="L109" s="3">
        <v>2.4E-2</v>
      </c>
      <c r="M109" s="3">
        <v>0.09</v>
      </c>
      <c r="N109" s="3">
        <v>6.9</v>
      </c>
      <c r="O109" s="3">
        <v>2.5000000000000001E-2</v>
      </c>
      <c r="P109" s="3">
        <v>1.89</v>
      </c>
      <c r="Q109" s="3">
        <v>3.9E-2</v>
      </c>
      <c r="R109" s="3">
        <v>3.7999999999999999E-2</v>
      </c>
      <c r="S109" s="3">
        <v>1.81</v>
      </c>
      <c r="T109"/>
      <c r="U109" s="3"/>
      <c r="V109" s="1"/>
      <c r="W109" s="1"/>
      <c r="X109" s="3"/>
      <c r="Y109" s="3">
        <v>104</v>
      </c>
      <c r="Z109" s="1" t="s">
        <v>213</v>
      </c>
      <c r="AA109" s="1" t="s">
        <v>286</v>
      </c>
      <c r="AB109" s="16">
        <v>42866</v>
      </c>
      <c r="AC109" s="9">
        <v>12.355279999999999</v>
      </c>
      <c r="AD109" s="8">
        <v>3178.6479999999997</v>
      </c>
      <c r="AE109" s="8">
        <v>4191.1080000000002</v>
      </c>
      <c r="AF109" s="8">
        <v>2.2400000000000007</v>
      </c>
      <c r="AG109" s="9">
        <v>40.480000000000011</v>
      </c>
      <c r="AH109" s="8">
        <v>4.2675999999999998</v>
      </c>
      <c r="AI109" s="8">
        <v>7.4184000000000001</v>
      </c>
      <c r="AJ109" s="7">
        <v>9.3720000000000012E-2</v>
      </c>
      <c r="AK109" s="7">
        <v>9.3168000000000006</v>
      </c>
      <c r="AL109" s="7">
        <v>2.8624000000000001</v>
      </c>
      <c r="AM109" s="7">
        <v>13.7796</v>
      </c>
      <c r="AN109" s="7">
        <v>8.1208000000000009</v>
      </c>
      <c r="AO109" s="7">
        <v>28.58</v>
      </c>
      <c r="AP109" s="7">
        <v>35.194800000000008</v>
      </c>
      <c r="AQ109" s="7">
        <v>109.29639999999999</v>
      </c>
      <c r="AR109" s="7">
        <v>767.28399999999965</v>
      </c>
      <c r="AT109" s="51" t="s">
        <v>213</v>
      </c>
      <c r="AU109" s="32" t="s">
        <v>286</v>
      </c>
      <c r="AV109" s="32">
        <v>104</v>
      </c>
      <c r="AW109" s="32">
        <v>7.3390000000000004</v>
      </c>
      <c r="AX109" s="32">
        <v>3.0815263836022008E-2</v>
      </c>
      <c r="AY109" s="32">
        <v>6.4389248695320331</v>
      </c>
      <c r="BA109" s="32">
        <v>7.3390000000000004</v>
      </c>
      <c r="BB109" s="32">
        <v>0.547346744432198</v>
      </c>
      <c r="BC109" s="32">
        <v>-26.370219474435377</v>
      </c>
      <c r="BD109" s="32"/>
      <c r="BE109" s="32"/>
      <c r="BF109" s="45" t="s">
        <v>213</v>
      </c>
      <c r="BG109" s="3" t="s">
        <v>286</v>
      </c>
      <c r="BH109" s="3">
        <v>104</v>
      </c>
      <c r="BI109" s="3" t="s">
        <v>381</v>
      </c>
      <c r="BJ109" s="3">
        <v>6.0019721478695762E-2</v>
      </c>
      <c r="BK109" s="3">
        <v>8.5033742274286794</v>
      </c>
      <c r="BM109" s="3" t="s">
        <v>383</v>
      </c>
      <c r="BN109" s="3">
        <v>0.30760136439980174</v>
      </c>
      <c r="BO109" s="3">
        <v>-24.653461114367019</v>
      </c>
      <c r="BP109" s="3"/>
      <c r="BS109"/>
      <c r="BT109" s="45" t="s">
        <v>213</v>
      </c>
      <c r="BU109" s="70" t="s">
        <v>213</v>
      </c>
      <c r="BV109" s="70">
        <v>11.464401727935725</v>
      </c>
      <c r="BW109" s="70">
        <v>2.0709602380215575</v>
      </c>
      <c r="BY109" s="70" t="s">
        <v>213</v>
      </c>
      <c r="BZ109" s="70">
        <v>10.877765142971896</v>
      </c>
      <c r="CA109" s="70">
        <v>1.3643942240753049</v>
      </c>
      <c r="CB109" s="70"/>
      <c r="CC109" s="1"/>
      <c r="CD109" s="1"/>
      <c r="CE109" s="1"/>
      <c r="CH109" s="3">
        <v>104</v>
      </c>
      <c r="CI109" s="1" t="s">
        <v>213</v>
      </c>
      <c r="CL109" s="1"/>
      <c r="CM109" s="1"/>
      <c r="CN109" s="1"/>
      <c r="CO109" s="96"/>
      <c r="CP109" s="97"/>
      <c r="CQ109" s="96"/>
      <c r="CR109" s="96"/>
      <c r="CS109" s="96"/>
      <c r="CT109" s="96"/>
      <c r="CU109" s="97"/>
      <c r="CV109" s="96"/>
    </row>
    <row r="110" spans="1:101">
      <c r="A110" s="1" t="s">
        <v>214</v>
      </c>
      <c r="B110" s="1" t="s">
        <v>26</v>
      </c>
      <c r="C110" s="3">
        <v>105</v>
      </c>
      <c r="D110" s="1" t="s">
        <v>215</v>
      </c>
      <c r="E110" s="57">
        <v>42864</v>
      </c>
      <c r="H110" s="60">
        <v>-33.572003000000002</v>
      </c>
      <c r="I110" s="60">
        <v>150.83478099999999</v>
      </c>
      <c r="J110" s="3">
        <v>0.63</v>
      </c>
      <c r="K110" s="3">
        <v>0.5</v>
      </c>
      <c r="L110" s="3">
        <v>1.9E-2</v>
      </c>
      <c r="M110" s="3">
        <v>0.48</v>
      </c>
      <c r="N110" s="4">
        <v>8.8000000000000007</v>
      </c>
      <c r="O110" s="4">
        <v>1.24</v>
      </c>
      <c r="P110" s="3">
        <v>2.46</v>
      </c>
      <c r="Q110" s="3">
        <v>1.41</v>
      </c>
      <c r="R110" s="4">
        <v>1.35</v>
      </c>
      <c r="S110" s="3">
        <v>2.42</v>
      </c>
      <c r="T110"/>
      <c r="U110" s="3"/>
      <c r="V110" s="1"/>
      <c r="W110" s="1"/>
      <c r="X110" s="3"/>
      <c r="Y110" s="3">
        <v>105</v>
      </c>
      <c r="Z110" s="1" t="s">
        <v>287</v>
      </c>
      <c r="AA110" s="1" t="s">
        <v>286</v>
      </c>
      <c r="AB110" s="16">
        <v>42864</v>
      </c>
      <c r="AC110" s="9">
        <v>13.215999999999996</v>
      </c>
      <c r="AD110" s="8">
        <v>461.10454545454542</v>
      </c>
      <c r="AE110" s="8">
        <v>594.81818181818187</v>
      </c>
      <c r="AF110" s="8">
        <v>0.28999999999999998</v>
      </c>
      <c r="AG110" s="9">
        <v>31.663636363636364</v>
      </c>
      <c r="AH110" s="8">
        <v>3.3177272727272733</v>
      </c>
      <c r="AI110" s="8">
        <v>6.8445454545454565</v>
      </c>
      <c r="AJ110" s="7">
        <v>0.25513636363636366</v>
      </c>
      <c r="AK110" s="7">
        <v>20.78409090909091</v>
      </c>
      <c r="AL110" s="7">
        <v>1.4795454545454547</v>
      </c>
      <c r="AM110" s="7">
        <v>7.7954545454545459</v>
      </c>
      <c r="AN110" s="7">
        <v>1.739090909090909</v>
      </c>
      <c r="AO110" s="7">
        <v>10.708636363636362</v>
      </c>
      <c r="AP110" s="7">
        <v>59.146363636363645</v>
      </c>
      <c r="AQ110" s="7">
        <v>183.61499999999998</v>
      </c>
      <c r="AR110" s="7">
        <v>770.85909090909081</v>
      </c>
      <c r="AT110" s="51" t="s">
        <v>287</v>
      </c>
      <c r="AU110" s="32" t="s">
        <v>286</v>
      </c>
      <c r="AV110" s="32">
        <v>105</v>
      </c>
      <c r="AW110" s="32">
        <v>14.567</v>
      </c>
      <c r="AX110" s="32">
        <v>3.2458928854352545E-2</v>
      </c>
      <c r="AY110" s="32">
        <v>7.0769986614799238</v>
      </c>
      <c r="BA110" s="32">
        <v>8.3670000000000009</v>
      </c>
      <c r="BB110" s="32">
        <v>0.26038041779678789</v>
      </c>
      <c r="BC110" s="32">
        <v>-25.510166942499723</v>
      </c>
      <c r="BD110" s="32"/>
      <c r="BE110" s="32"/>
      <c r="BF110" s="45" t="s">
        <v>287</v>
      </c>
      <c r="BG110" s="3" t="s">
        <v>286</v>
      </c>
      <c r="BH110" s="3">
        <v>105</v>
      </c>
      <c r="BI110" s="3" t="s">
        <v>381</v>
      </c>
      <c r="BJ110" s="3">
        <v>3.0417296602425058E-2</v>
      </c>
      <c r="BK110" s="3">
        <v>7.6797733843158289</v>
      </c>
      <c r="BM110" s="3" t="s">
        <v>383</v>
      </c>
      <c r="BN110" s="3">
        <v>0.13710407199902352</v>
      </c>
      <c r="BO110" s="3">
        <v>-27.735292251450662</v>
      </c>
      <c r="BP110" s="3"/>
      <c r="BS110"/>
      <c r="BT110" s="45" t="s">
        <v>287</v>
      </c>
      <c r="BU110" t="s">
        <v>215</v>
      </c>
      <c r="BV110">
        <v>7.2343238816483524</v>
      </c>
      <c r="BW110">
        <v>4.2172176122494687</v>
      </c>
      <c r="CC110" s="1"/>
      <c r="CD110" s="1"/>
      <c r="CE110" s="1"/>
      <c r="CH110" s="3">
        <v>105</v>
      </c>
      <c r="CI110" s="1" t="s">
        <v>215</v>
      </c>
      <c r="CJ110" s="94" t="s">
        <v>614</v>
      </c>
      <c r="CK110" s="3" t="s">
        <v>570</v>
      </c>
      <c r="CL110" s="1">
        <v>-30.672184043802261</v>
      </c>
      <c r="CM110" s="1">
        <v>22.826352034294032</v>
      </c>
      <c r="CN110" s="1"/>
      <c r="CO110" s="94" t="s">
        <v>615</v>
      </c>
      <c r="CP110" s="97" t="s">
        <v>571</v>
      </c>
      <c r="CQ110" s="96">
        <v>-31.722600586430467</v>
      </c>
      <c r="CR110" s="96">
        <v>11.694180869463136</v>
      </c>
      <c r="CS110" s="96"/>
      <c r="CT110" s="96"/>
      <c r="CU110" s="97"/>
      <c r="CV110" s="96"/>
    </row>
    <row r="111" spans="1:101">
      <c r="A111" s="1" t="s">
        <v>216</v>
      </c>
      <c r="B111" s="1" t="s">
        <v>26</v>
      </c>
      <c r="C111" s="3">
        <v>106</v>
      </c>
      <c r="D111" s="1" t="s">
        <v>217</v>
      </c>
      <c r="E111" s="57">
        <v>42866</v>
      </c>
      <c r="H111" s="60">
        <v>-33.767125</v>
      </c>
      <c r="I111" s="60">
        <v>150.676399</v>
      </c>
      <c r="J111" s="3">
        <v>0.09</v>
      </c>
      <c r="K111" s="3">
        <v>0.43</v>
      </c>
      <c r="L111" s="3">
        <v>7.0000000000000001E-3</v>
      </c>
      <c r="M111" s="3">
        <v>0.42</v>
      </c>
      <c r="N111" s="3">
        <v>7.4</v>
      </c>
      <c r="O111" s="3">
        <v>1.0999999999999999E-2</v>
      </c>
      <c r="P111" s="3">
        <v>1</v>
      </c>
      <c r="Q111" s="3">
        <v>5.0999999999999997E-2</v>
      </c>
      <c r="R111" s="3">
        <v>2.5999999999999999E-2</v>
      </c>
      <c r="S111" s="3">
        <v>0.95</v>
      </c>
      <c r="T111"/>
      <c r="U111" s="3"/>
      <c r="V111" s="1"/>
      <c r="W111" s="1"/>
      <c r="X111" s="3"/>
      <c r="Y111" s="3">
        <v>106</v>
      </c>
      <c r="Z111" s="1" t="s">
        <v>217</v>
      </c>
      <c r="AA111" s="1" t="s">
        <v>286</v>
      </c>
      <c r="AB111" s="16">
        <v>42866</v>
      </c>
      <c r="AC111" s="9">
        <v>12.301120000000001</v>
      </c>
      <c r="AD111" s="8">
        <v>1952.0679999999995</v>
      </c>
      <c r="AE111" s="8">
        <v>2575.0520000000001</v>
      </c>
      <c r="AF111" s="8">
        <v>1.3400000000000005</v>
      </c>
      <c r="AG111" s="9">
        <v>69.819999999999993</v>
      </c>
      <c r="AH111" s="8">
        <v>7.4163999999999994</v>
      </c>
      <c r="AI111" s="8">
        <v>7.7971999999999966</v>
      </c>
      <c r="AJ111" s="7">
        <v>5.3480000000000014E-2</v>
      </c>
      <c r="AK111" s="7">
        <v>9.1035999999999984</v>
      </c>
      <c r="AL111" s="7">
        <v>0.57640000000000025</v>
      </c>
      <c r="AM111" s="7">
        <v>3.8803999999999998</v>
      </c>
      <c r="AN111" s="7">
        <v>0.46160000000000001</v>
      </c>
      <c r="AO111" s="7">
        <v>7.1364000000000001</v>
      </c>
      <c r="AP111" s="7">
        <v>37.032799999999995</v>
      </c>
      <c r="AQ111" s="7">
        <v>114.99759999999998</v>
      </c>
      <c r="AR111" s="7">
        <v>766.81599999999992</v>
      </c>
      <c r="AT111" s="51" t="s">
        <v>217</v>
      </c>
      <c r="AU111" s="32" t="s">
        <v>286</v>
      </c>
      <c r="AV111" s="32">
        <v>106</v>
      </c>
      <c r="AW111" s="32">
        <v>17.971</v>
      </c>
      <c r="AX111" s="32">
        <v>4.4728739796338735E-2</v>
      </c>
      <c r="AY111" s="32">
        <v>5.3297925357581413</v>
      </c>
      <c r="BA111" s="32">
        <v>6.1630000000000003</v>
      </c>
      <c r="BB111" s="32">
        <v>0.29686089200832777</v>
      </c>
      <c r="BC111" s="32">
        <v>-26.152980626551241</v>
      </c>
      <c r="BD111" s="32"/>
      <c r="BE111" s="32"/>
      <c r="BF111" s="45" t="s">
        <v>217</v>
      </c>
      <c r="BG111" s="3" t="s">
        <v>286</v>
      </c>
      <c r="BH111" s="3">
        <v>106</v>
      </c>
      <c r="BI111" s="3" t="s">
        <v>381</v>
      </c>
      <c r="BJ111" s="3">
        <v>8.1628800572468865E-2</v>
      </c>
      <c r="BK111" s="3">
        <v>5.7914683119312693</v>
      </c>
      <c r="BM111" s="3" t="s">
        <v>382</v>
      </c>
      <c r="BN111" s="3">
        <v>0.24801171430808833</v>
      </c>
      <c r="BO111" s="3">
        <v>-24.42485532652983</v>
      </c>
      <c r="BP111" s="3"/>
      <c r="BS111"/>
      <c r="BT111" s="45" t="s">
        <v>217</v>
      </c>
      <c r="BU111" t="s">
        <v>217</v>
      </c>
      <c r="BV111">
        <v>11.597222168700405</v>
      </c>
      <c r="BW111">
        <v>5.5677029706440173</v>
      </c>
      <c r="CC111" s="1"/>
      <c r="CD111" s="1"/>
      <c r="CE111" s="1"/>
      <c r="CH111" s="3">
        <v>106</v>
      </c>
      <c r="CI111" s="1" t="s">
        <v>217</v>
      </c>
      <c r="CL111" s="1"/>
      <c r="CM111" s="1"/>
      <c r="CN111" s="1"/>
      <c r="CO111" s="96"/>
      <c r="CP111" s="97"/>
      <c r="CQ111" s="96"/>
      <c r="CR111" s="96"/>
      <c r="CS111" s="96"/>
      <c r="CT111" s="96"/>
      <c r="CU111" s="97"/>
      <c r="CV111" s="96"/>
    </row>
    <row r="112" spans="1:101">
      <c r="A112" s="1" t="s">
        <v>218</v>
      </c>
      <c r="B112" s="1" t="s">
        <v>26</v>
      </c>
      <c r="C112" s="3">
        <v>107</v>
      </c>
      <c r="D112" s="1" t="s">
        <v>219</v>
      </c>
      <c r="E112" s="57">
        <v>42866</v>
      </c>
      <c r="H112" s="32">
        <v>-33.751517999999997</v>
      </c>
      <c r="I112" s="32">
        <v>150.68705700000001</v>
      </c>
      <c r="J112" s="3">
        <v>0.06</v>
      </c>
      <c r="K112" s="3">
        <v>0.23</v>
      </c>
      <c r="L112" s="3">
        <v>1E-3</v>
      </c>
      <c r="M112" s="3">
        <v>0.23</v>
      </c>
      <c r="N112" s="3">
        <v>4.0999999999999996</v>
      </c>
      <c r="O112" s="3">
        <v>8.0000000000000002E-3</v>
      </c>
      <c r="P112" s="3">
        <v>0.51</v>
      </c>
      <c r="Q112" s="3">
        <v>1.7999999999999999E-2</v>
      </c>
      <c r="R112" s="3">
        <v>1.2E-2</v>
      </c>
      <c r="S112" s="3">
        <v>0.49</v>
      </c>
      <c r="T112"/>
      <c r="U112" s="3"/>
      <c r="V112" s="1"/>
      <c r="W112" s="1"/>
      <c r="X112" s="3"/>
      <c r="Y112" s="3">
        <v>107</v>
      </c>
      <c r="Z112" s="1" t="s">
        <v>219</v>
      </c>
      <c r="AA112" s="1" t="s">
        <v>286</v>
      </c>
      <c r="AB112" s="16">
        <v>42866</v>
      </c>
      <c r="AC112" s="9">
        <v>12.612346153846149</v>
      </c>
      <c r="AD112" s="8">
        <v>183.11153846153846</v>
      </c>
      <c r="AE112" s="8">
        <v>238.51538461538468</v>
      </c>
      <c r="AF112" s="8">
        <v>0.11500000000000006</v>
      </c>
      <c r="AG112" s="9">
        <v>83.861538461538458</v>
      </c>
      <c r="AH112" s="8">
        <v>8.926153846153845</v>
      </c>
      <c r="AI112" s="8">
        <v>8.2073076923076922</v>
      </c>
      <c r="AJ112" s="7">
        <v>7.2807692307692323E-2</v>
      </c>
      <c r="AK112" s="7">
        <v>73.589230769230753</v>
      </c>
      <c r="AL112" s="7">
        <v>0.93807692307692292</v>
      </c>
      <c r="AM112" s="7">
        <v>5.4499999999999993</v>
      </c>
      <c r="AN112" s="7">
        <v>2.8773076923076917</v>
      </c>
      <c r="AO112" s="7">
        <v>13.897307692307699</v>
      </c>
      <c r="AP112" s="7">
        <v>6.9053846153846141</v>
      </c>
      <c r="AQ112" s="7">
        <v>21.509615384615383</v>
      </c>
      <c r="AR112" s="7">
        <v>767.16153846153838</v>
      </c>
      <c r="AT112" s="51" t="s">
        <v>219</v>
      </c>
      <c r="AU112" s="32" t="s">
        <v>286</v>
      </c>
      <c r="AV112" s="32">
        <v>107</v>
      </c>
      <c r="AW112" s="32">
        <v>6.5540000000000003</v>
      </c>
      <c r="AX112" s="32">
        <v>3.2636381915776697E-2</v>
      </c>
      <c r="AY112" s="32">
        <v>6.2394570407586203</v>
      </c>
      <c r="BA112" s="32">
        <v>5.3019999999999996</v>
      </c>
      <c r="BB112" s="32">
        <v>0.44366894041049243</v>
      </c>
      <c r="BC112" s="32">
        <v>-23.387991103021712</v>
      </c>
      <c r="BD112" s="32"/>
      <c r="BE112" s="32"/>
      <c r="BF112" s="45" t="s">
        <v>219</v>
      </c>
      <c r="BG112" s="3" t="s">
        <v>286</v>
      </c>
      <c r="BH112" s="3">
        <v>107</v>
      </c>
      <c r="BI112" s="3" t="s">
        <v>381</v>
      </c>
      <c r="BJ112" s="3">
        <v>6.9786010496511328E-2</v>
      </c>
      <c r="BK112" s="3">
        <v>6.6593162180612673</v>
      </c>
      <c r="BM112" s="3" t="s">
        <v>383</v>
      </c>
      <c r="BN112" s="3">
        <v>0.18141844291052919</v>
      </c>
      <c r="BO112" s="3">
        <v>-23.433144234847717</v>
      </c>
      <c r="BP112" s="3"/>
      <c r="BS112"/>
      <c r="BT112" s="45" t="s">
        <v>219</v>
      </c>
      <c r="BU112" t="s">
        <v>219</v>
      </c>
      <c r="BV112">
        <v>6.8070877594712531</v>
      </c>
      <c r="BW112">
        <v>1.9147469355256241</v>
      </c>
      <c r="CC112" s="1"/>
      <c r="CD112" s="1"/>
      <c r="CE112" s="1"/>
      <c r="CH112" s="3">
        <v>107</v>
      </c>
      <c r="CI112" s="1" t="s">
        <v>219</v>
      </c>
      <c r="CJ112" s="94" t="s">
        <v>676</v>
      </c>
      <c r="CK112" s="3" t="s">
        <v>675</v>
      </c>
      <c r="CL112" s="1">
        <v>-29.18451471481729</v>
      </c>
      <c r="CM112" s="1">
        <v>7.894791237240649</v>
      </c>
      <c r="CN112" s="1"/>
      <c r="CO112" s="96"/>
      <c r="CP112" s="97"/>
      <c r="CQ112" s="96"/>
      <c r="CR112" s="96"/>
      <c r="CS112" s="96"/>
      <c r="CT112" s="96"/>
      <c r="CU112" s="97"/>
      <c r="CV112" s="96"/>
    </row>
    <row r="113" spans="1:101">
      <c r="E113" s="57"/>
      <c r="H113" s="32"/>
      <c r="I113" s="32"/>
      <c r="R113" s="3"/>
      <c r="T113"/>
      <c r="U113" s="3"/>
      <c r="V113" s="1"/>
      <c r="W113" s="1"/>
      <c r="X113" s="3"/>
      <c r="Y113" s="3"/>
      <c r="Z113" s="1"/>
      <c r="AA113" s="1"/>
      <c r="AB113" s="16"/>
      <c r="AC113" s="9"/>
      <c r="AD113" s="8"/>
      <c r="AE113" s="8"/>
      <c r="AF113" s="8"/>
      <c r="AG113" s="9"/>
      <c r="AH113" s="8"/>
      <c r="AI113" s="8"/>
      <c r="AJ113" s="7"/>
      <c r="AK113" s="7"/>
      <c r="AL113" s="7"/>
      <c r="AM113" s="7"/>
      <c r="AN113" s="7"/>
      <c r="AO113" s="7"/>
      <c r="AP113" s="7"/>
      <c r="AQ113" s="7"/>
      <c r="AR113" s="7"/>
      <c r="AT113" s="51"/>
      <c r="BD113" s="32"/>
      <c r="BE113" s="32"/>
      <c r="BF113" s="45"/>
      <c r="BO113" s="3"/>
      <c r="BP113" s="3"/>
      <c r="BS113"/>
      <c r="BT113" s="45"/>
      <c r="BU113"/>
      <c r="BV113"/>
      <c r="BW113"/>
      <c r="CC113" s="1"/>
      <c r="CD113" s="1"/>
      <c r="CE113" s="1"/>
      <c r="CL113" s="1"/>
      <c r="CM113" s="1"/>
      <c r="CN113" s="1"/>
      <c r="CO113" s="96"/>
      <c r="CP113" s="97"/>
      <c r="CQ113" s="96"/>
      <c r="CR113" s="96"/>
      <c r="CS113" s="96"/>
      <c r="CT113" s="96"/>
      <c r="CU113" s="97"/>
      <c r="CV113" s="96"/>
    </row>
    <row r="114" spans="1:101">
      <c r="AH114" s="7"/>
      <c r="AJ114" s="7"/>
      <c r="AK114" s="7"/>
      <c r="CL114" s="1"/>
      <c r="CM114" s="1"/>
      <c r="CN114" s="1"/>
      <c r="CO114" s="96"/>
      <c r="CP114" s="97"/>
      <c r="CQ114" s="96"/>
      <c r="CR114" s="96"/>
      <c r="CS114" s="96"/>
      <c r="CT114" s="96"/>
      <c r="CU114" s="97"/>
      <c r="CV114" s="96"/>
    </row>
    <row r="115" spans="1:101">
      <c r="CL115" s="1"/>
      <c r="CM115" s="1"/>
      <c r="CN115" s="1"/>
      <c r="CO115" s="96"/>
      <c r="CP115" s="97"/>
      <c r="CQ115" s="96"/>
      <c r="CR115" s="96"/>
      <c r="CS115" s="96"/>
      <c r="CT115" s="96"/>
      <c r="CU115" s="97"/>
      <c r="CV115" s="96"/>
    </row>
    <row r="116" spans="1:101">
      <c r="BN116"/>
      <c r="BP116" s="3"/>
      <c r="BS116" s="1"/>
      <c r="CL116" s="1"/>
      <c r="CM116" s="1"/>
      <c r="CN116" s="1"/>
      <c r="CO116" s="96"/>
      <c r="CP116" s="97"/>
      <c r="CQ116" s="96"/>
      <c r="CR116" s="96"/>
      <c r="CS116" s="96"/>
      <c r="CT116" s="96"/>
      <c r="CU116" s="97"/>
      <c r="CV116" s="96"/>
    </row>
    <row r="117" spans="1:101" s="27" customFormat="1">
      <c r="A117" s="27" t="s">
        <v>0</v>
      </c>
      <c r="C117" s="28"/>
      <c r="D117" s="27" t="s">
        <v>6</v>
      </c>
      <c r="E117" s="28" t="s">
        <v>4</v>
      </c>
      <c r="F117" s="2"/>
      <c r="G117" s="27" t="s">
        <v>320</v>
      </c>
      <c r="J117" s="28" t="s">
        <v>7</v>
      </c>
      <c r="K117" s="28" t="s">
        <v>8</v>
      </c>
      <c r="L117" s="28" t="s">
        <v>9</v>
      </c>
      <c r="M117" s="28" t="s">
        <v>10</v>
      </c>
      <c r="N117" s="28"/>
      <c r="O117" s="28" t="s">
        <v>12</v>
      </c>
      <c r="P117" s="28"/>
      <c r="Q117" s="28"/>
      <c r="R117" s="28"/>
      <c r="S117" s="28" t="s">
        <v>16</v>
      </c>
      <c r="T117" s="28" t="s">
        <v>322</v>
      </c>
      <c r="U117" s="28" t="s">
        <v>321</v>
      </c>
      <c r="V117" s="28" t="s">
        <v>323</v>
      </c>
      <c r="W117" s="28"/>
      <c r="X117" s="28"/>
      <c r="Y117" s="28"/>
      <c r="AB117" s="29"/>
      <c r="AC117" s="28"/>
      <c r="AD117" s="28"/>
      <c r="AE117" s="28"/>
      <c r="AF117" s="28"/>
      <c r="AG117" s="28"/>
      <c r="AH117" s="28"/>
      <c r="AI117" s="28"/>
      <c r="AJ117" s="28"/>
      <c r="AK117" s="28"/>
      <c r="AL117" s="28"/>
      <c r="AM117" s="28"/>
      <c r="AN117" s="28"/>
      <c r="AO117" s="28"/>
      <c r="AP117" s="28"/>
      <c r="AQ117" s="28"/>
      <c r="AR117" s="28"/>
      <c r="AS117" s="5"/>
      <c r="AT117" s="50"/>
      <c r="AU117" s="5"/>
      <c r="AV117" s="5"/>
      <c r="AW117" s="5"/>
      <c r="AX117" s="5"/>
      <c r="AY117" s="5"/>
      <c r="AZ117" s="5"/>
      <c r="BA117" s="5"/>
      <c r="BB117" s="5"/>
      <c r="BC117" s="32"/>
      <c r="BD117" s="32"/>
      <c r="BE117" s="32"/>
      <c r="BF117" s="27" t="s">
        <v>6</v>
      </c>
      <c r="BG117" s="28"/>
      <c r="BH117" s="44"/>
      <c r="BI117" s="28"/>
      <c r="BJ117" s="28"/>
      <c r="BK117" s="28" t="s">
        <v>386</v>
      </c>
      <c r="BL117" s="28"/>
      <c r="BM117" s="28"/>
      <c r="BN117" s="28"/>
      <c r="BO117" s="28"/>
      <c r="BP117" s="3"/>
      <c r="BQ117" s="3"/>
      <c r="BR117" s="3"/>
      <c r="BS117" s="3"/>
      <c r="BT117" s="27" t="s">
        <v>6</v>
      </c>
      <c r="CC117"/>
      <c r="CD117"/>
      <c r="CE117"/>
      <c r="CH117" s="28"/>
      <c r="CI117" s="27" t="s">
        <v>6</v>
      </c>
      <c r="CJ117" s="1"/>
      <c r="CK117" s="3"/>
      <c r="CL117" s="1"/>
      <c r="CM117" s="1"/>
      <c r="CN117" s="1"/>
      <c r="CO117" s="101"/>
      <c r="CP117" s="97"/>
      <c r="CQ117" s="96"/>
      <c r="CR117" s="96"/>
      <c r="CS117" s="96"/>
      <c r="CT117" s="101"/>
      <c r="CU117" s="103"/>
      <c r="CV117" s="101"/>
      <c r="CW117" s="101"/>
    </row>
    <row r="118" spans="1:101" s="27" customFormat="1">
      <c r="C118" s="28"/>
      <c r="E118" s="28"/>
      <c r="F118" s="2"/>
      <c r="G118" s="27" t="s">
        <v>324</v>
      </c>
      <c r="J118" s="28" t="s">
        <v>17</v>
      </c>
      <c r="K118" s="28" t="s">
        <v>18</v>
      </c>
      <c r="L118" s="28" t="s">
        <v>19</v>
      </c>
      <c r="M118" s="28" t="s">
        <v>20</v>
      </c>
      <c r="N118" s="28"/>
      <c r="O118" s="28" t="s">
        <v>22</v>
      </c>
      <c r="P118" s="28"/>
      <c r="Q118" s="28"/>
      <c r="R118" s="28"/>
      <c r="S118" s="28" t="s">
        <v>24</v>
      </c>
      <c r="T118" s="28" t="s">
        <v>326</v>
      </c>
      <c r="U118" s="28" t="s">
        <v>325</v>
      </c>
      <c r="V118" s="28" t="s">
        <v>327</v>
      </c>
      <c r="W118" s="28"/>
      <c r="X118" s="28"/>
      <c r="Y118" s="28"/>
      <c r="AB118" s="29"/>
      <c r="AC118" s="28"/>
      <c r="AD118" s="28"/>
      <c r="AE118" s="28"/>
      <c r="AF118" s="28"/>
      <c r="AG118" s="28"/>
      <c r="AH118" s="28"/>
      <c r="AI118" s="28"/>
      <c r="AJ118" s="28"/>
      <c r="AK118" s="28"/>
      <c r="AL118" s="28"/>
      <c r="AM118" s="28"/>
      <c r="AN118" s="28"/>
      <c r="AO118" s="28"/>
      <c r="AP118" s="28"/>
      <c r="AQ118" s="28"/>
      <c r="AR118" s="28"/>
      <c r="AS118" s="5"/>
      <c r="AT118" s="50"/>
      <c r="AU118" s="5"/>
      <c r="AV118" s="5"/>
      <c r="AW118" s="5"/>
      <c r="AX118" s="5"/>
      <c r="AY118" s="5"/>
      <c r="AZ118" s="5"/>
      <c r="BA118" s="5"/>
      <c r="BB118" s="5"/>
      <c r="BC118" s="32"/>
      <c r="BD118" s="32"/>
      <c r="BE118" s="32"/>
      <c r="BG118" s="27" t="s">
        <v>388</v>
      </c>
      <c r="BI118" s="107" t="s">
        <v>361</v>
      </c>
      <c r="BJ118" s="107"/>
      <c r="BK118" s="107"/>
      <c r="BL118" s="107"/>
      <c r="BM118" s="107" t="s">
        <v>362</v>
      </c>
      <c r="BN118" s="107"/>
      <c r="BO118" s="107"/>
      <c r="BP118" s="3"/>
      <c r="BQ118" s="3"/>
      <c r="BR118" s="3"/>
      <c r="BS118" s="3"/>
      <c r="BV118" s="27" t="s">
        <v>573</v>
      </c>
      <c r="BX118" s="148" t="s">
        <v>918</v>
      </c>
      <c r="CC118"/>
      <c r="CD118"/>
      <c r="CE118"/>
      <c r="CH118" s="28"/>
      <c r="CJ118" s="1"/>
      <c r="CK118" s="3"/>
      <c r="CL118" s="1"/>
      <c r="CM118" s="1"/>
      <c r="CN118" s="1"/>
      <c r="CO118" s="101"/>
      <c r="CP118" s="97"/>
      <c r="CQ118" s="96"/>
      <c r="CR118" s="96"/>
      <c r="CS118" s="96"/>
      <c r="CT118" s="101"/>
      <c r="CU118" s="103"/>
      <c r="CV118" s="101"/>
      <c r="CW118" s="101"/>
    </row>
    <row r="119" spans="1:101" s="27" customFormat="1">
      <c r="C119" s="28"/>
      <c r="D119" s="27" t="s">
        <v>405</v>
      </c>
      <c r="E119" s="28"/>
      <c r="F119" s="2"/>
      <c r="G119" s="27" t="s">
        <v>328</v>
      </c>
      <c r="J119" s="28" t="s">
        <v>406</v>
      </c>
      <c r="K119" s="28" t="s">
        <v>407</v>
      </c>
      <c r="L119" s="28" t="s">
        <v>408</v>
      </c>
      <c r="M119" s="28" t="s">
        <v>409</v>
      </c>
      <c r="N119" s="28"/>
      <c r="O119" s="28" t="s">
        <v>410</v>
      </c>
      <c r="P119" s="28"/>
      <c r="Q119" s="28"/>
      <c r="R119" s="28"/>
      <c r="S119" s="28" t="s">
        <v>411</v>
      </c>
      <c r="T119" s="28" t="s">
        <v>412</v>
      </c>
      <c r="U119" s="28" t="s">
        <v>413</v>
      </c>
      <c r="V119" s="28" t="s">
        <v>414</v>
      </c>
      <c r="W119" s="28"/>
      <c r="X119" s="28"/>
      <c r="Y119" s="28"/>
      <c r="AB119" s="29"/>
      <c r="AC119" s="28"/>
      <c r="AD119" s="28"/>
      <c r="AE119" s="28"/>
      <c r="AF119" s="28"/>
      <c r="AG119" s="28"/>
      <c r="AH119" s="28"/>
      <c r="AI119" s="28"/>
      <c r="AJ119" s="28"/>
      <c r="AK119" s="28"/>
      <c r="AL119" s="28"/>
      <c r="AM119" s="28"/>
      <c r="AN119" s="28"/>
      <c r="AO119" s="28"/>
      <c r="AP119" s="28"/>
      <c r="AQ119" s="28"/>
      <c r="AR119" s="28"/>
      <c r="AS119" s="5"/>
      <c r="AT119" s="50"/>
      <c r="AU119" s="5"/>
      <c r="AV119" s="5"/>
      <c r="AW119" s="5"/>
      <c r="AX119" s="5"/>
      <c r="AY119" s="5"/>
      <c r="AZ119" s="5"/>
      <c r="BA119" s="5"/>
      <c r="BB119" s="5"/>
      <c r="BC119" s="32"/>
      <c r="BD119" s="32"/>
      <c r="BE119" s="32"/>
      <c r="BI119" s="107" t="s">
        <v>379</v>
      </c>
      <c r="BJ119" s="107" t="s">
        <v>365</v>
      </c>
      <c r="BK119" s="107" t="s">
        <v>366</v>
      </c>
      <c r="BL119" s="107"/>
      <c r="BM119" s="107" t="s">
        <v>379</v>
      </c>
      <c r="BN119" s="107" t="s">
        <v>367</v>
      </c>
      <c r="BO119" s="107" t="s">
        <v>368</v>
      </c>
      <c r="BP119" s="3"/>
      <c r="BQ119" s="3"/>
      <c r="BR119" s="3" t="s">
        <v>328</v>
      </c>
      <c r="BS119" s="3"/>
      <c r="BX119" s="148" t="s">
        <v>573</v>
      </c>
      <c r="CC119"/>
      <c r="CD119"/>
      <c r="CE119"/>
      <c r="CH119" s="28"/>
      <c r="CI119" s="27" t="s">
        <v>405</v>
      </c>
      <c r="CJ119" s="1"/>
      <c r="CK119" s="3"/>
      <c r="CL119" s="1"/>
      <c r="CM119" s="1"/>
      <c r="CN119" s="1"/>
      <c r="CO119" s="101"/>
      <c r="CP119" s="97"/>
      <c r="CQ119" s="96"/>
      <c r="CR119" s="96"/>
      <c r="CS119" s="96"/>
      <c r="CT119" s="101"/>
      <c r="CU119" s="103"/>
      <c r="CV119" s="101"/>
      <c r="CW119" s="101"/>
    </row>
    <row r="120" spans="1:101">
      <c r="A120" s="1" t="s">
        <v>332</v>
      </c>
      <c r="D120" s="1" t="s">
        <v>333</v>
      </c>
      <c r="E120" s="58">
        <v>42863.574999999997</v>
      </c>
      <c r="G120" s="1" t="s">
        <v>334</v>
      </c>
      <c r="H120" s="1"/>
      <c r="I120" s="1"/>
      <c r="J120" s="14">
        <v>30</v>
      </c>
      <c r="K120" s="14">
        <v>1.4</v>
      </c>
      <c r="L120" s="3">
        <v>8.2000000000000003E-2</v>
      </c>
      <c r="M120" s="14">
        <v>1.32</v>
      </c>
      <c r="O120" s="4">
        <v>3.37</v>
      </c>
      <c r="R120" s="3"/>
      <c r="S120" s="14">
        <v>32.4</v>
      </c>
      <c r="T120" s="3">
        <v>1</v>
      </c>
      <c r="U120" s="3">
        <v>6.4</v>
      </c>
      <c r="V120" s="3">
        <v>390</v>
      </c>
      <c r="X120" s="3"/>
      <c r="Y120" s="3"/>
      <c r="Z120" s="1"/>
      <c r="AA120" s="1"/>
      <c r="AB120" s="16"/>
      <c r="AQ120" s="3"/>
      <c r="AR120" s="3"/>
      <c r="AT120" s="51"/>
      <c r="BD120" s="32"/>
      <c r="BE120" s="108">
        <v>42977.404861111114</v>
      </c>
      <c r="BF120" s="45" t="s">
        <v>333</v>
      </c>
      <c r="BG120" s="3" t="s">
        <v>693</v>
      </c>
      <c r="BH120" s="3" t="s">
        <v>691</v>
      </c>
      <c r="BJ120" s="3">
        <v>0.39920028366247756</v>
      </c>
      <c r="BK120" s="3">
        <v>2.9620872745006759</v>
      </c>
      <c r="BN120" s="3">
        <v>2.1722385898058256</v>
      </c>
      <c r="BO120" s="3">
        <v>-26.294773191337132</v>
      </c>
      <c r="BP120" s="3"/>
      <c r="BQ120" s="3"/>
      <c r="BR120" s="3"/>
      <c r="BS120"/>
      <c r="BT120" s="1" t="s">
        <v>333</v>
      </c>
      <c r="BU120" s="45" t="s">
        <v>333</v>
      </c>
      <c r="BV120" s="109">
        <v>20.9500028</v>
      </c>
      <c r="BX120" s="149">
        <v>20.9500028</v>
      </c>
      <c r="CI120" s="1" t="s">
        <v>333</v>
      </c>
      <c r="CL120" s="1"/>
      <c r="CM120" s="1"/>
      <c r="CO120" s="96"/>
      <c r="CP120" s="97"/>
      <c r="CQ120" s="96"/>
      <c r="CR120" s="96"/>
      <c r="CS120" s="96"/>
      <c r="CT120" s="96"/>
      <c r="CU120" s="97"/>
      <c r="CV120" s="96"/>
    </row>
    <row r="121" spans="1:101">
      <c r="A121" s="1" t="s">
        <v>329</v>
      </c>
      <c r="D121" s="1" t="s">
        <v>330</v>
      </c>
      <c r="E121" s="58">
        <v>42863.574999999997</v>
      </c>
      <c r="G121" s="1" t="s">
        <v>331</v>
      </c>
      <c r="H121" s="1"/>
      <c r="I121" s="1"/>
      <c r="J121" s="3">
        <v>0.01</v>
      </c>
      <c r="K121" s="14">
        <v>5.68</v>
      </c>
      <c r="L121" s="3">
        <v>1E-3</v>
      </c>
      <c r="M121" s="14">
        <v>5.68</v>
      </c>
      <c r="O121" s="3">
        <v>2E-3</v>
      </c>
      <c r="R121" s="3"/>
      <c r="S121" s="14">
        <v>5.8</v>
      </c>
      <c r="T121" s="3">
        <v>0.11</v>
      </c>
      <c r="U121" s="4">
        <v>0.1</v>
      </c>
      <c r="V121" s="4">
        <v>1</v>
      </c>
      <c r="W121" s="4"/>
      <c r="X121" s="4"/>
      <c r="Y121" s="3"/>
      <c r="Z121" s="1"/>
      <c r="AA121" s="1"/>
      <c r="AB121" s="16"/>
      <c r="AQ121" s="3"/>
      <c r="AR121" s="3"/>
      <c r="AT121" s="51"/>
      <c r="BD121" s="32"/>
      <c r="BE121" s="108">
        <v>42977.365972222222</v>
      </c>
      <c r="BF121" s="45" t="s">
        <v>330</v>
      </c>
      <c r="BG121" s="3" t="s">
        <v>692</v>
      </c>
      <c r="BH121" s="3" t="s">
        <v>691</v>
      </c>
      <c r="BJ121" s="3">
        <v>2.6893852109515261E-2</v>
      </c>
      <c r="BK121" s="3">
        <v>4.868380831907726</v>
      </c>
      <c r="BN121" s="3">
        <v>0.20337141413834953</v>
      </c>
      <c r="BO121" s="3">
        <v>-27.34029594622649</v>
      </c>
      <c r="BP121" s="3"/>
      <c r="BQ121" s="3"/>
      <c r="BR121" s="3"/>
      <c r="BT121" s="1" t="s">
        <v>330</v>
      </c>
      <c r="BU121" s="45" t="s">
        <v>330</v>
      </c>
      <c r="BV121" s="109">
        <v>21.369013160000002</v>
      </c>
      <c r="BX121" s="149">
        <v>21.369013160000002</v>
      </c>
      <c r="CI121" s="1" t="s">
        <v>330</v>
      </c>
      <c r="CL121" s="1"/>
      <c r="CM121" s="1"/>
      <c r="CN121" s="1"/>
      <c r="CO121" s="96"/>
      <c r="CP121" s="97"/>
      <c r="CQ121" s="96"/>
      <c r="CR121" s="96"/>
      <c r="CS121" s="96"/>
      <c r="CT121" s="96"/>
      <c r="CU121" s="97"/>
      <c r="CV121" s="96"/>
    </row>
    <row r="122" spans="1:101">
      <c r="A122" s="1" t="s">
        <v>337</v>
      </c>
      <c r="D122" s="1" t="s">
        <v>338</v>
      </c>
      <c r="E122" s="58">
        <v>42863.574999999997</v>
      </c>
      <c r="G122" s="1" t="s">
        <v>334</v>
      </c>
      <c r="H122" s="1"/>
      <c r="I122" s="1"/>
      <c r="J122" s="14">
        <v>49</v>
      </c>
      <c r="K122" s="14">
        <v>0.02</v>
      </c>
      <c r="L122" s="3">
        <v>1.2E-2</v>
      </c>
      <c r="M122" s="4">
        <v>5.0000000000000001E-3</v>
      </c>
      <c r="O122" s="4">
        <v>4.5999999999999996</v>
      </c>
      <c r="R122" s="3"/>
      <c r="S122" s="14">
        <v>54.8</v>
      </c>
      <c r="T122" s="14">
        <v>5.8</v>
      </c>
      <c r="U122" s="3">
        <v>5.3</v>
      </c>
      <c r="V122" s="3">
        <v>250</v>
      </c>
      <c r="X122" s="3"/>
      <c r="Y122" s="3"/>
      <c r="Z122" s="1"/>
      <c r="AA122" s="1"/>
      <c r="AB122" s="16"/>
      <c r="AQ122" s="3"/>
      <c r="AR122" s="3"/>
      <c r="AT122" s="51"/>
      <c r="BD122" s="32"/>
      <c r="BE122" s="108">
        <v>42977.497916666667</v>
      </c>
      <c r="BF122" s="45" t="s">
        <v>338</v>
      </c>
      <c r="BG122" s="3" t="s">
        <v>697</v>
      </c>
      <c r="BH122" s="3" t="s">
        <v>695</v>
      </c>
      <c r="BJ122" s="3">
        <v>0.29609967684021543</v>
      </c>
      <c r="BK122" s="3">
        <v>3.5298328584632879</v>
      </c>
      <c r="BN122" s="3">
        <v>2.4231275776699031</v>
      </c>
      <c r="BO122" s="3">
        <v>-26.84087746349709</v>
      </c>
      <c r="BP122" s="3"/>
      <c r="BQ122" s="3"/>
      <c r="BR122" s="3"/>
      <c r="BS122"/>
      <c r="BT122" s="1" t="s">
        <v>338</v>
      </c>
      <c r="BU122" s="45" t="s">
        <v>338</v>
      </c>
      <c r="BV122" s="109" t="s">
        <v>707</v>
      </c>
      <c r="BX122" s="149"/>
      <c r="CI122" s="1" t="s">
        <v>338</v>
      </c>
      <c r="CJ122" s="27"/>
      <c r="CL122" s="1"/>
      <c r="CM122" s="1"/>
      <c r="CO122" s="96"/>
      <c r="CP122" s="103"/>
      <c r="CQ122" s="96"/>
      <c r="CR122" s="96"/>
      <c r="CS122" s="96"/>
      <c r="CT122" s="96"/>
      <c r="CU122" s="97"/>
      <c r="CV122" s="96"/>
    </row>
    <row r="123" spans="1:101">
      <c r="A123" s="1" t="s">
        <v>335</v>
      </c>
      <c r="D123" s="1" t="s">
        <v>336</v>
      </c>
      <c r="E123" s="58">
        <v>42863.574999999997</v>
      </c>
      <c r="G123" s="1" t="s">
        <v>331</v>
      </c>
      <c r="H123" s="1"/>
      <c r="I123" s="1"/>
      <c r="J123" s="4">
        <v>5.0000000000000001E-3</v>
      </c>
      <c r="K123" s="14">
        <v>15.7</v>
      </c>
      <c r="L123" s="3">
        <v>8.9999999999999993E-3</v>
      </c>
      <c r="M123" s="14">
        <v>15.7</v>
      </c>
      <c r="O123" s="3">
        <v>4.3999999999999997E-2</v>
      </c>
      <c r="R123" s="3"/>
      <c r="S123" s="14">
        <v>15.7</v>
      </c>
      <c r="T123" s="4">
        <v>2.5000000000000001E-2</v>
      </c>
      <c r="U123" s="4">
        <v>0.1</v>
      </c>
      <c r="V123" s="4">
        <v>1</v>
      </c>
      <c r="W123" s="4"/>
      <c r="X123" s="4"/>
      <c r="Y123" s="3"/>
      <c r="Z123" s="1"/>
      <c r="AA123" s="1"/>
      <c r="AB123" s="16"/>
      <c r="AQ123" s="3"/>
      <c r="AR123" s="3"/>
      <c r="AT123" s="51"/>
      <c r="BD123" s="32"/>
      <c r="BE123" s="108">
        <v>42977.441666666666</v>
      </c>
      <c r="BF123" s="45" t="s">
        <v>336</v>
      </c>
      <c r="BG123" s="3" t="s">
        <v>696</v>
      </c>
      <c r="BH123" s="3" t="s">
        <v>694</v>
      </c>
      <c r="BJ123" s="3">
        <v>2.700342347396768E-2</v>
      </c>
      <c r="BK123" s="3">
        <v>2.8505686547470033</v>
      </c>
      <c r="BN123" s="3">
        <v>0.13890178580097087</v>
      </c>
      <c r="BO123" s="3">
        <v>-27.107988492960327</v>
      </c>
      <c r="BP123" s="3"/>
      <c r="BQ123" s="3"/>
      <c r="BR123" s="3"/>
      <c r="BS123"/>
      <c r="BT123" s="1" t="s">
        <v>336</v>
      </c>
      <c r="BU123" s="45" t="s">
        <v>336</v>
      </c>
      <c r="BV123" s="110">
        <v>10.174785099999999</v>
      </c>
      <c r="BX123" s="149">
        <v>10.174785099999999</v>
      </c>
      <c r="CI123" s="1" t="s">
        <v>336</v>
      </c>
      <c r="CJ123" s="27"/>
      <c r="CL123" s="1"/>
      <c r="CM123" s="1"/>
      <c r="CO123" s="96"/>
      <c r="CP123" s="103"/>
      <c r="CQ123" s="96"/>
      <c r="CR123" s="96"/>
      <c r="CS123" s="96"/>
      <c r="CT123" s="96"/>
      <c r="CU123" s="97"/>
      <c r="CV123" s="96"/>
    </row>
    <row r="124" spans="1:101">
      <c r="A124" s="1" t="s">
        <v>341</v>
      </c>
      <c r="D124" s="1" t="s">
        <v>342</v>
      </c>
      <c r="E124" s="58">
        <v>42864.495138888888</v>
      </c>
      <c r="H124" s="1"/>
      <c r="I124" s="1"/>
      <c r="J124" s="14">
        <v>60.9</v>
      </c>
      <c r="K124" s="14">
        <v>0.02</v>
      </c>
      <c r="L124" s="3">
        <v>1.0999999999999999E-2</v>
      </c>
      <c r="M124" s="4">
        <v>5.0000000000000001E-3</v>
      </c>
      <c r="O124" s="4">
        <v>7.44</v>
      </c>
      <c r="R124" s="3"/>
      <c r="S124" s="14">
        <v>67.2</v>
      </c>
      <c r="T124" s="14">
        <v>6.3</v>
      </c>
      <c r="U124" s="3">
        <v>3.7</v>
      </c>
      <c r="V124" s="3">
        <v>370</v>
      </c>
      <c r="X124" s="3"/>
      <c r="Y124" s="3"/>
      <c r="Z124" s="1"/>
      <c r="AA124" s="1"/>
      <c r="AB124" s="16"/>
      <c r="AQ124" s="3"/>
      <c r="AR124" s="3"/>
      <c r="AT124" s="51"/>
      <c r="BD124" s="32"/>
      <c r="BE124" s="108">
        <v>42978.446527777778</v>
      </c>
      <c r="BF124" s="45" t="s">
        <v>342</v>
      </c>
      <c r="BG124" s="3" t="s">
        <v>706</v>
      </c>
      <c r="BH124" s="3" t="s">
        <v>704</v>
      </c>
      <c r="BJ124" s="3">
        <v>0.40402948653500892</v>
      </c>
      <c r="BK124" s="3">
        <v>2.8928374173428866</v>
      </c>
      <c r="BN124" s="3">
        <v>2.4514146116504856</v>
      </c>
      <c r="BO124" s="3">
        <v>-26.264336636393281</v>
      </c>
      <c r="BP124" s="3"/>
      <c r="BQ124" s="3"/>
      <c r="BR124" s="3"/>
      <c r="BS124"/>
      <c r="BT124" s="1" t="s">
        <v>342</v>
      </c>
      <c r="BU124" s="45" t="s">
        <v>342</v>
      </c>
      <c r="BV124" s="109" t="s">
        <v>707</v>
      </c>
      <c r="BX124" s="149"/>
      <c r="CI124" s="1" t="s">
        <v>342</v>
      </c>
      <c r="CO124" s="96"/>
      <c r="CP124" s="97"/>
      <c r="CQ124" s="97"/>
      <c r="CR124" s="97"/>
      <c r="CS124" s="97"/>
      <c r="CT124" s="96"/>
      <c r="CU124" s="97"/>
      <c r="CV124" s="96"/>
    </row>
    <row r="125" spans="1:101">
      <c r="A125" s="1" t="s">
        <v>339</v>
      </c>
      <c r="D125" s="1" t="s">
        <v>340</v>
      </c>
      <c r="E125" s="58">
        <v>42864.495138888888</v>
      </c>
      <c r="H125" s="1"/>
      <c r="I125" s="1"/>
      <c r="J125" s="14">
        <v>0.01</v>
      </c>
      <c r="K125" s="14">
        <v>3.78</v>
      </c>
      <c r="L125" s="3">
        <v>1E-3</v>
      </c>
      <c r="M125" s="14">
        <v>3.78</v>
      </c>
      <c r="O125" s="4">
        <v>1E-3</v>
      </c>
      <c r="R125" s="3"/>
      <c r="S125" s="14">
        <v>4.95</v>
      </c>
      <c r="T125" s="14">
        <v>1.2</v>
      </c>
      <c r="U125" s="3">
        <v>0.1</v>
      </c>
      <c r="V125" s="4">
        <v>1</v>
      </c>
      <c r="W125" s="4"/>
      <c r="X125" s="3"/>
      <c r="Y125" s="3"/>
      <c r="Z125" s="1"/>
      <c r="AA125" s="1"/>
      <c r="AB125" s="16"/>
      <c r="AQ125" s="3"/>
      <c r="AR125" s="3"/>
      <c r="AT125" s="51"/>
      <c r="BD125" s="32"/>
      <c r="BE125" s="108">
        <v>42978.422222222223</v>
      </c>
      <c r="BF125" s="45" t="s">
        <v>340</v>
      </c>
      <c r="BG125" s="3" t="s">
        <v>705</v>
      </c>
      <c r="BH125" s="3" t="s">
        <v>703</v>
      </c>
      <c r="BJ125" s="3">
        <v>1.9246722172351884E-2</v>
      </c>
      <c r="BK125" s="3">
        <v>7.1767964491310492</v>
      </c>
      <c r="BN125" s="3">
        <v>0.14946816686893202</v>
      </c>
      <c r="BO125" s="3">
        <v>-27.284354440256912</v>
      </c>
      <c r="BP125" s="3"/>
      <c r="BQ125" s="3"/>
      <c r="BR125" s="3"/>
      <c r="BS125"/>
      <c r="BT125" s="1" t="s">
        <v>340</v>
      </c>
      <c r="BU125" s="45" t="s">
        <v>340</v>
      </c>
      <c r="BV125" s="109">
        <v>28.13329371</v>
      </c>
      <c r="BX125" s="149">
        <v>28.13329371</v>
      </c>
      <c r="CI125" s="1" t="s">
        <v>340</v>
      </c>
      <c r="CJ125" s="27"/>
      <c r="CL125" s="1"/>
      <c r="CM125" s="1"/>
      <c r="CO125" s="96"/>
      <c r="CP125" s="103"/>
      <c r="CQ125" s="96"/>
      <c r="CR125" s="96"/>
      <c r="CS125" s="96"/>
      <c r="CT125" s="96"/>
      <c r="CU125" s="97"/>
      <c r="CV125" s="96"/>
    </row>
    <row r="126" spans="1:101">
      <c r="A126" s="1" t="s">
        <v>345</v>
      </c>
      <c r="D126" s="1" t="s">
        <v>346</v>
      </c>
      <c r="E126" s="58">
        <v>42864.495138888888</v>
      </c>
      <c r="H126" s="1"/>
      <c r="I126" s="1"/>
      <c r="J126" s="14">
        <v>58.3</v>
      </c>
      <c r="K126" s="14">
        <v>0.24</v>
      </c>
      <c r="L126" s="3">
        <v>3.5000000000000003E-2</v>
      </c>
      <c r="M126" s="14">
        <v>0.2</v>
      </c>
      <c r="O126" s="4">
        <v>7.12</v>
      </c>
      <c r="R126" s="3"/>
      <c r="S126" s="14">
        <v>68.5</v>
      </c>
      <c r="T126" s="14">
        <v>10</v>
      </c>
      <c r="U126" s="3">
        <v>11.2</v>
      </c>
      <c r="V126" s="3">
        <v>450</v>
      </c>
      <c r="X126" s="3"/>
      <c r="Y126" s="3"/>
      <c r="Z126" s="1"/>
      <c r="AA126" s="1"/>
      <c r="AB126" s="16"/>
      <c r="AQ126" s="3"/>
      <c r="AR126" s="3"/>
      <c r="AT126" s="51"/>
      <c r="BD126" s="32"/>
      <c r="BE126" s="108">
        <v>42978.354861111111</v>
      </c>
      <c r="BF126" s="45" t="s">
        <v>346</v>
      </c>
      <c r="BG126" s="3" t="s">
        <v>701</v>
      </c>
      <c r="BH126" s="3" t="s">
        <v>699</v>
      </c>
      <c r="BJ126" s="3" t="s">
        <v>702</v>
      </c>
      <c r="BN126" s="3">
        <v>3.0570911917475727</v>
      </c>
      <c r="BO126" s="3">
        <v>-26.682247157325762</v>
      </c>
      <c r="BP126" s="3"/>
      <c r="BQ126" s="3"/>
      <c r="BR126" s="3"/>
      <c r="BS126"/>
      <c r="BT126" s="1" t="s">
        <v>346</v>
      </c>
      <c r="BU126" s="45" t="s">
        <v>346</v>
      </c>
      <c r="BV126" s="109">
        <v>17.111662710000001</v>
      </c>
      <c r="BX126" s="149">
        <v>17.111662710000001</v>
      </c>
      <c r="CI126" s="1" t="s">
        <v>346</v>
      </c>
      <c r="CO126" s="96"/>
      <c r="CP126" s="97"/>
      <c r="CQ126" s="97"/>
      <c r="CR126" s="97"/>
      <c r="CS126" s="97"/>
      <c r="CT126" s="96"/>
      <c r="CU126" s="97"/>
      <c r="CV126" s="96"/>
    </row>
    <row r="127" spans="1:101">
      <c r="A127" s="1" t="s">
        <v>343</v>
      </c>
      <c r="D127" s="1" t="s">
        <v>344</v>
      </c>
      <c r="E127" s="58">
        <v>42864.495138888888</v>
      </c>
      <c r="H127" s="1"/>
      <c r="I127" s="1"/>
      <c r="J127" s="14">
        <v>0.02</v>
      </c>
      <c r="K127" s="14">
        <v>5.4</v>
      </c>
      <c r="L127" s="3">
        <v>1E-3</v>
      </c>
      <c r="M127" s="14">
        <v>5.4</v>
      </c>
      <c r="O127" s="3">
        <v>0.01</v>
      </c>
      <c r="R127" s="3"/>
      <c r="S127" s="14">
        <v>5.75</v>
      </c>
      <c r="T127" s="14">
        <v>0.33</v>
      </c>
      <c r="U127" s="3">
        <v>2.1</v>
      </c>
      <c r="V127" s="4">
        <v>1</v>
      </c>
      <c r="W127" s="4"/>
      <c r="X127" s="3"/>
      <c r="Y127" s="3"/>
      <c r="Z127" s="1"/>
      <c r="AA127" s="1"/>
      <c r="AB127" s="16"/>
      <c r="AQ127" s="3"/>
      <c r="AR127" s="3"/>
      <c r="AT127" s="51"/>
      <c r="BD127" s="32"/>
      <c r="BE127" s="108">
        <v>42978.337500000001</v>
      </c>
      <c r="BF127" s="45" t="s">
        <v>344</v>
      </c>
      <c r="BG127" s="3" t="s">
        <v>700</v>
      </c>
      <c r="BH127" s="3" t="s">
        <v>698</v>
      </c>
      <c r="BJ127" s="3">
        <v>2.7964609739676839E-2</v>
      </c>
      <c r="BK127" s="3">
        <v>3.0058372296550644</v>
      </c>
      <c r="BN127" s="3">
        <v>0.14574340867718447</v>
      </c>
      <c r="BO127" s="3">
        <v>-27.560717411012586</v>
      </c>
      <c r="BP127" s="3"/>
      <c r="BQ127" s="3"/>
      <c r="BR127" s="3"/>
      <c r="BS127"/>
      <c r="BT127" s="1" t="s">
        <v>344</v>
      </c>
      <c r="BU127" s="45" t="s">
        <v>344</v>
      </c>
      <c r="BV127" s="109">
        <v>19.463150389999999</v>
      </c>
      <c r="BX127" s="149">
        <v>19.463150389999999</v>
      </c>
      <c r="CI127" s="1" t="s">
        <v>344</v>
      </c>
      <c r="CO127" s="96"/>
      <c r="CP127" s="97"/>
      <c r="CQ127" s="97"/>
      <c r="CR127" s="97"/>
      <c r="CS127" s="97"/>
      <c r="CT127" s="96"/>
      <c r="CU127" s="97"/>
      <c r="CV127" s="96"/>
    </row>
    <row r="128" spans="1:101">
      <c r="A128" s="1" t="s">
        <v>349</v>
      </c>
      <c r="D128" s="1" t="s">
        <v>350</v>
      </c>
      <c r="E128" s="58">
        <v>42865.495138888888</v>
      </c>
      <c r="G128" s="1" t="s">
        <v>334</v>
      </c>
      <c r="H128" s="1"/>
      <c r="I128" s="1"/>
      <c r="J128" s="14">
        <v>48.2</v>
      </c>
      <c r="K128" s="14">
        <v>0.02</v>
      </c>
      <c r="L128" s="3">
        <v>8.9999999999999993E-3</v>
      </c>
      <c r="M128" s="14">
        <v>0.01</v>
      </c>
      <c r="O128" s="4">
        <v>5.58</v>
      </c>
      <c r="R128" s="3"/>
      <c r="S128" s="14">
        <v>55.7</v>
      </c>
      <c r="T128" s="14">
        <v>7.5</v>
      </c>
      <c r="U128" s="3">
        <v>9.6</v>
      </c>
      <c r="V128" s="3">
        <v>210</v>
      </c>
      <c r="X128" s="3"/>
      <c r="Y128" s="3"/>
      <c r="Z128" s="1"/>
      <c r="AA128" s="1"/>
      <c r="AB128" s="16"/>
      <c r="AQ128" s="3"/>
      <c r="AR128" s="3"/>
      <c r="AT128" s="51"/>
      <c r="BD128" s="32"/>
      <c r="BE128" s="108">
        <v>42975.52847222222</v>
      </c>
      <c r="BF128" s="45" t="s">
        <v>350</v>
      </c>
      <c r="BG128" s="3" t="s">
        <v>686</v>
      </c>
      <c r="BH128" s="3" t="s">
        <v>684</v>
      </c>
      <c r="BJ128" s="3">
        <v>0.48576360861759421</v>
      </c>
      <c r="BK128" s="3">
        <v>3.2007808463516163</v>
      </c>
      <c r="BN128" s="3">
        <v>2.2963994077669905</v>
      </c>
      <c r="BO128" s="3">
        <v>-26.439953389050689</v>
      </c>
      <c r="BP128" s="3"/>
      <c r="BQ128" s="3"/>
      <c r="BR128" s="3"/>
      <c r="BS128"/>
      <c r="BT128" s="1" t="s">
        <v>350</v>
      </c>
      <c r="BU128" s="45" t="s">
        <v>350</v>
      </c>
      <c r="BV128" s="111">
        <v>-1.457680375</v>
      </c>
      <c r="BX128" s="149"/>
      <c r="CC128" s="1"/>
      <c r="CD128" s="1"/>
      <c r="CE128" s="1"/>
      <c r="CI128" s="1" t="s">
        <v>350</v>
      </c>
      <c r="CO128" s="96"/>
      <c r="CP128" s="97"/>
      <c r="CQ128" s="97"/>
      <c r="CR128" s="97"/>
      <c r="CS128" s="97"/>
      <c r="CT128" s="96"/>
      <c r="CU128" s="97"/>
      <c r="CV128" s="96"/>
    </row>
    <row r="129" spans="1:100">
      <c r="A129" s="1" t="s">
        <v>347</v>
      </c>
      <c r="D129" s="1" t="s">
        <v>348</v>
      </c>
      <c r="E129" s="58">
        <v>42865.495138888888</v>
      </c>
      <c r="G129" s="1" t="s">
        <v>331</v>
      </c>
      <c r="H129" s="1"/>
      <c r="I129" s="1"/>
      <c r="J129" s="4">
        <v>5.0000000000000001E-3</v>
      </c>
      <c r="K129" s="14">
        <v>7.82</v>
      </c>
      <c r="L129" s="3">
        <v>1E-3</v>
      </c>
      <c r="M129" s="14">
        <v>7.82</v>
      </c>
      <c r="O129" s="3">
        <v>4.0000000000000001E-3</v>
      </c>
      <c r="R129" s="3"/>
      <c r="S129" s="14">
        <v>7.89</v>
      </c>
      <c r="T129" s="14">
        <v>7.0000000000000007E-2</v>
      </c>
      <c r="U129" s="4">
        <v>0.1</v>
      </c>
      <c r="V129" s="4">
        <v>1</v>
      </c>
      <c r="W129" s="4"/>
      <c r="X129" s="4"/>
      <c r="Y129" s="3"/>
      <c r="Z129" s="1"/>
      <c r="AA129" s="1"/>
      <c r="AB129" s="16"/>
      <c r="AQ129" s="3"/>
      <c r="AR129" s="3"/>
      <c r="AT129" s="51"/>
      <c r="BD129" s="32"/>
      <c r="BE129" s="108">
        <v>42975.555555555555</v>
      </c>
      <c r="BF129" s="45" t="s">
        <v>348</v>
      </c>
      <c r="BG129" s="3" t="s">
        <v>685</v>
      </c>
      <c r="BH129" s="3" t="s">
        <v>683</v>
      </c>
      <c r="BJ129" s="3">
        <v>3.3613265035906635E-2</v>
      </c>
      <c r="BK129" s="3">
        <v>8.1563699576364463</v>
      </c>
      <c r="BN129" s="3">
        <v>0.22158298877427185</v>
      </c>
      <c r="BO129" s="3">
        <v>-27.787815157952927</v>
      </c>
      <c r="BP129" s="3"/>
      <c r="BQ129" s="3"/>
      <c r="BR129" s="3"/>
      <c r="BS129"/>
      <c r="BT129" s="1" t="s">
        <v>348</v>
      </c>
      <c r="BU129" s="45" t="s">
        <v>348</v>
      </c>
      <c r="BV129" s="109">
        <v>17.873270040000001</v>
      </c>
      <c r="BX129" s="149">
        <v>17.873270040000001</v>
      </c>
      <c r="CI129" s="1" t="s">
        <v>348</v>
      </c>
      <c r="CO129" s="96"/>
      <c r="CP129" s="97"/>
      <c r="CQ129" s="97"/>
      <c r="CR129" s="97"/>
      <c r="CS129" s="97"/>
      <c r="CT129" s="96"/>
      <c r="CU129" s="97"/>
      <c r="CV129" s="96"/>
    </row>
    <row r="130" spans="1:100">
      <c r="A130" s="1" t="s">
        <v>353</v>
      </c>
      <c r="D130" s="1" t="s">
        <v>354</v>
      </c>
      <c r="E130" s="58">
        <v>42865.495138888888</v>
      </c>
      <c r="H130" s="1"/>
      <c r="I130" s="1"/>
      <c r="J130" s="14">
        <v>64.2</v>
      </c>
      <c r="K130" s="14">
        <v>0.06</v>
      </c>
      <c r="L130" s="3">
        <v>2.7E-2</v>
      </c>
      <c r="M130" s="14">
        <v>0.03</v>
      </c>
      <c r="O130" s="4">
        <v>5.68</v>
      </c>
      <c r="R130" s="3"/>
      <c r="S130" s="14">
        <v>72.400000000000006</v>
      </c>
      <c r="T130" s="14">
        <v>8.1</v>
      </c>
      <c r="U130" s="3">
        <v>0.1</v>
      </c>
      <c r="V130" s="3">
        <v>280</v>
      </c>
      <c r="X130" s="3"/>
      <c r="Y130" s="3"/>
      <c r="Z130" s="1"/>
      <c r="AA130" s="1"/>
      <c r="AB130" s="16"/>
      <c r="AQ130" s="3"/>
      <c r="AR130" s="3"/>
      <c r="AT130" s="51"/>
      <c r="BD130" s="32"/>
      <c r="BE130" s="108">
        <v>42975.349305555559</v>
      </c>
      <c r="BF130" s="45" t="s">
        <v>678</v>
      </c>
      <c r="BG130" s="3" t="s">
        <v>682</v>
      </c>
      <c r="BH130" s="3" t="s">
        <v>680</v>
      </c>
      <c r="BJ130" s="3">
        <v>0.41057806104129257</v>
      </c>
      <c r="BK130" s="3">
        <v>2.327302053301227</v>
      </c>
      <c r="BN130" s="3">
        <v>1.8880056116504853</v>
      </c>
      <c r="BO130" s="3">
        <v>-26.313007410502525</v>
      </c>
      <c r="BP130" s="3"/>
      <c r="BQ130" s="3"/>
      <c r="BR130" s="3"/>
      <c r="BS130"/>
      <c r="BT130" s="1" t="s">
        <v>354</v>
      </c>
      <c r="BU130" s="45" t="s">
        <v>354</v>
      </c>
      <c r="BV130" s="111">
        <v>-2.0472986020000001</v>
      </c>
      <c r="BX130" s="149"/>
      <c r="CC130" s="1"/>
      <c r="CD130" s="1"/>
      <c r="CE130" s="1"/>
      <c r="CI130" s="1" t="s">
        <v>354</v>
      </c>
    </row>
    <row r="131" spans="1:100">
      <c r="A131" s="1" t="s">
        <v>351</v>
      </c>
      <c r="D131" s="1" t="s">
        <v>352</v>
      </c>
      <c r="E131" s="58">
        <v>42865.495138888888</v>
      </c>
      <c r="H131" s="1"/>
      <c r="I131" s="1"/>
      <c r="J131" s="14">
        <v>0.01</v>
      </c>
      <c r="K131" s="14">
        <v>2.91</v>
      </c>
      <c r="L131" s="3">
        <v>3.3000000000000002E-2</v>
      </c>
      <c r="M131" s="14">
        <v>2.88</v>
      </c>
      <c r="O131" s="3">
        <v>4.0000000000000001E-3</v>
      </c>
      <c r="R131" s="3"/>
      <c r="S131" s="14">
        <v>4.09</v>
      </c>
      <c r="T131" s="14">
        <v>1.2</v>
      </c>
      <c r="U131" s="4">
        <v>0.1</v>
      </c>
      <c r="V131" s="4">
        <v>1</v>
      </c>
      <c r="W131" s="4"/>
      <c r="X131" s="4"/>
      <c r="Y131" s="3"/>
      <c r="Z131" s="1"/>
      <c r="AA131" s="1"/>
      <c r="AB131" s="16"/>
      <c r="AQ131" s="3"/>
      <c r="AR131" s="3"/>
      <c r="AT131" s="51"/>
      <c r="BD131" s="32"/>
      <c r="BE131" s="108">
        <v>42975.339583333334</v>
      </c>
      <c r="BF131" s="45" t="s">
        <v>352</v>
      </c>
      <c r="BG131" s="3" t="s">
        <v>681</v>
      </c>
      <c r="BH131" s="3" t="s">
        <v>679</v>
      </c>
      <c r="BJ131" s="3">
        <v>6.322723788150808E-2</v>
      </c>
      <c r="BK131" s="3">
        <v>4.9977170028450404</v>
      </c>
      <c r="BN131" s="3">
        <v>0.35799524029126217</v>
      </c>
      <c r="BO131" s="3">
        <v>-26.025930808796016</v>
      </c>
      <c r="BP131" s="3"/>
      <c r="BQ131" s="3"/>
      <c r="BR131" s="3"/>
      <c r="BS131"/>
      <c r="BT131" s="1" t="s">
        <v>352</v>
      </c>
      <c r="BU131" s="45" t="s">
        <v>352</v>
      </c>
      <c r="BV131" s="109">
        <v>36.083216649999997</v>
      </c>
      <c r="BX131" s="149">
        <v>36.083216649999997</v>
      </c>
      <c r="CC131" s="1"/>
      <c r="CD131" s="1"/>
      <c r="CE131" s="1"/>
      <c r="CI131" s="1" t="s">
        <v>352</v>
      </c>
      <c r="CO131" s="96"/>
      <c r="CP131" s="97"/>
      <c r="CQ131" s="97"/>
      <c r="CR131" s="97"/>
      <c r="CS131" s="97"/>
      <c r="CT131" s="96"/>
      <c r="CU131" s="97"/>
      <c r="CV131" s="96"/>
    </row>
    <row r="132" spans="1:100">
      <c r="A132" s="1" t="s">
        <v>357</v>
      </c>
      <c r="D132" s="1" t="s">
        <v>358</v>
      </c>
      <c r="E132" s="58">
        <v>42866.495138888888</v>
      </c>
      <c r="H132" s="1"/>
      <c r="I132" s="1"/>
      <c r="J132" s="14">
        <v>39.700000000000003</v>
      </c>
      <c r="K132" s="14">
        <v>0.12</v>
      </c>
      <c r="L132" s="3">
        <v>7.3999999999999996E-2</v>
      </c>
      <c r="M132" s="14">
        <v>0.05</v>
      </c>
      <c r="O132" s="4">
        <v>4.26</v>
      </c>
      <c r="R132" s="3"/>
      <c r="S132" s="14">
        <v>41.8</v>
      </c>
      <c r="T132" s="3">
        <v>2</v>
      </c>
      <c r="U132" s="3">
        <v>3.7</v>
      </c>
      <c r="V132" s="3">
        <v>230</v>
      </c>
      <c r="X132" s="3"/>
      <c r="Y132" s="3"/>
      <c r="Z132" s="1"/>
      <c r="AA132" s="1"/>
      <c r="AB132" s="16"/>
      <c r="AQ132" s="3"/>
      <c r="AR132" s="3"/>
      <c r="AT132" s="51"/>
      <c r="BD132" s="32"/>
      <c r="BE132" s="108">
        <v>42976.451388888891</v>
      </c>
      <c r="BF132" s="45" t="s">
        <v>358</v>
      </c>
      <c r="BG132" s="3" t="s">
        <v>690</v>
      </c>
      <c r="BH132" s="3" t="s">
        <v>688</v>
      </c>
      <c r="BJ132" s="3">
        <v>0.18395203411131056</v>
      </c>
      <c r="BK132" s="3">
        <v>2.0317929255831468</v>
      </c>
      <c r="BN132" s="3">
        <v>1.3524563143203883</v>
      </c>
      <c r="BO132" s="3">
        <v>-26.154228447065641</v>
      </c>
      <c r="BP132" s="3"/>
      <c r="BQ132" s="3"/>
      <c r="BR132" s="3"/>
      <c r="BS132"/>
      <c r="BT132" s="1" t="s">
        <v>358</v>
      </c>
      <c r="BU132" s="45" t="s">
        <v>358</v>
      </c>
      <c r="BV132" s="111">
        <v>-2.0891109800000001</v>
      </c>
      <c r="BX132" s="149"/>
      <c r="CC132" s="1"/>
      <c r="CD132" s="1"/>
      <c r="CE132" s="1"/>
      <c r="CI132" s="1" t="s">
        <v>358</v>
      </c>
    </row>
    <row r="133" spans="1:100">
      <c r="A133" s="1" t="s">
        <v>355</v>
      </c>
      <c r="D133" s="1" t="s">
        <v>356</v>
      </c>
      <c r="E133" s="58">
        <v>42866.495138888888</v>
      </c>
      <c r="H133" s="1"/>
      <c r="I133" s="1"/>
      <c r="J133" s="14">
        <v>0.01</v>
      </c>
      <c r="K133" s="14">
        <v>6.62</v>
      </c>
      <c r="L133" s="3">
        <v>1E-3</v>
      </c>
      <c r="M133" s="14">
        <v>6.62</v>
      </c>
      <c r="O133" s="3">
        <v>0.29099999999999998</v>
      </c>
      <c r="R133" s="3"/>
      <c r="S133" s="14">
        <v>7.3</v>
      </c>
      <c r="T133" s="3">
        <v>0.67</v>
      </c>
      <c r="U133" s="3">
        <v>0.8</v>
      </c>
      <c r="V133" s="4">
        <v>1</v>
      </c>
      <c r="W133" s="4"/>
      <c r="X133" s="3"/>
      <c r="Y133" s="3"/>
      <c r="Z133" s="1"/>
      <c r="AA133" s="1"/>
      <c r="AB133" s="16"/>
      <c r="AQ133" s="3"/>
      <c r="AR133" s="3"/>
      <c r="AT133" s="51"/>
      <c r="BD133" s="32"/>
      <c r="BE133" s="108">
        <v>42976.436805555553</v>
      </c>
      <c r="BF133" s="45" t="s">
        <v>356</v>
      </c>
      <c r="BG133" s="3" t="s">
        <v>689</v>
      </c>
      <c r="BH133" s="3" t="s">
        <v>687</v>
      </c>
      <c r="BJ133" s="3">
        <v>3.3337704667863552E-2</v>
      </c>
      <c r="BK133" s="3">
        <v>5.598294210031602</v>
      </c>
      <c r="BN133" s="3">
        <v>0.25135210922330098</v>
      </c>
      <c r="BO133" s="3">
        <v>-27.567322437759977</v>
      </c>
      <c r="BP133" s="3"/>
      <c r="BQ133" s="3"/>
      <c r="BR133" s="3"/>
      <c r="BS133"/>
      <c r="BT133" s="1" t="s">
        <v>356</v>
      </c>
      <c r="BU133" s="45" t="s">
        <v>356</v>
      </c>
      <c r="BV133" s="109">
        <v>23.3301944</v>
      </c>
      <c r="BX133" s="149">
        <v>23.3301944</v>
      </c>
      <c r="CC133" s="1"/>
      <c r="CD133" s="1"/>
      <c r="CE133" s="1"/>
      <c r="CI133" s="1" t="s">
        <v>356</v>
      </c>
    </row>
    <row r="134" spans="1:100">
      <c r="H134" s="1"/>
      <c r="I134" s="1"/>
      <c r="J134" s="4" t="s">
        <v>419</v>
      </c>
      <c r="K134" s="4"/>
      <c r="L134" s="4"/>
      <c r="M134" s="4" t="s">
        <v>419</v>
      </c>
      <c r="N134" s="4"/>
      <c r="O134" s="4" t="s">
        <v>418</v>
      </c>
      <c r="R134" s="3"/>
      <c r="S134" s="4"/>
      <c r="T134" s="4" t="s">
        <v>417</v>
      </c>
      <c r="U134" s="4" t="s">
        <v>415</v>
      </c>
      <c r="V134" s="4" t="s">
        <v>416</v>
      </c>
      <c r="W134" s="1"/>
      <c r="X134" s="3"/>
      <c r="Y134" s="3"/>
      <c r="Z134" s="1"/>
      <c r="AA134" s="1"/>
      <c r="AB134" s="16"/>
      <c r="AQ134" s="3"/>
      <c r="AR134" s="3"/>
      <c r="AT134" s="51"/>
      <c r="BD134" s="32"/>
      <c r="BE134" s="32"/>
      <c r="BF134" s="45"/>
      <c r="BI134" s="46"/>
      <c r="BO134" s="3"/>
      <c r="BP134" s="3"/>
      <c r="BS134"/>
      <c r="BT134" s="45"/>
      <c r="BU134" s="3"/>
      <c r="CC134" s="1"/>
      <c r="CD134" s="1"/>
      <c r="CE134" s="1"/>
    </row>
    <row r="135" spans="1:100">
      <c r="H135" s="1"/>
      <c r="I135" s="1"/>
      <c r="R135" s="3"/>
      <c r="T135"/>
      <c r="U135" s="3"/>
      <c r="V135" s="1"/>
      <c r="W135" s="1"/>
      <c r="X135" s="3"/>
      <c r="Y135" s="3"/>
      <c r="Z135" s="1"/>
      <c r="AA135" s="1"/>
      <c r="AB135" s="16"/>
      <c r="AQ135" s="3"/>
      <c r="AR135" s="3"/>
      <c r="AT135" s="51"/>
      <c r="BD135" s="32"/>
      <c r="BE135" s="32"/>
      <c r="BF135" s="45"/>
      <c r="BO135" s="3"/>
      <c r="BP135" s="3"/>
      <c r="BS135"/>
      <c r="BT135" s="45"/>
      <c r="BU135" s="3"/>
      <c r="CC135" s="1"/>
      <c r="CD135" s="1"/>
      <c r="CE135" s="1"/>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U75"/>
  <sheetViews>
    <sheetView workbookViewId="0">
      <selection activeCell="F67" sqref="F67"/>
    </sheetView>
  </sheetViews>
  <sheetFormatPr defaultRowHeight="14.5"/>
  <cols>
    <col min="2" max="2" width="36.54296875" bestFit="1" customWidth="1"/>
  </cols>
  <sheetData>
    <row r="5" spans="2:21" s="26" customFormat="1" ht="15" thickBot="1">
      <c r="B5" s="26" t="s">
        <v>319</v>
      </c>
      <c r="N5" s="42" t="s">
        <v>378</v>
      </c>
    </row>
    <row r="6" spans="2:21">
      <c r="N6" s="33" t="s">
        <v>373</v>
      </c>
      <c r="O6" s="34"/>
      <c r="P6" s="34"/>
      <c r="Q6" s="34"/>
      <c r="R6" s="34"/>
      <c r="S6" s="34"/>
      <c r="T6" s="34"/>
      <c r="U6" s="35"/>
    </row>
    <row r="7" spans="2:21">
      <c r="N7" s="36"/>
      <c r="O7" s="31"/>
      <c r="P7" s="31"/>
      <c r="Q7" s="31"/>
      <c r="R7" s="31"/>
      <c r="S7" s="31"/>
      <c r="T7" s="31"/>
      <c r="U7" s="37"/>
    </row>
    <row r="8" spans="2:21">
      <c r="N8" s="38" t="s">
        <v>370</v>
      </c>
      <c r="O8" s="31" t="s">
        <v>374</v>
      </c>
      <c r="P8" s="31"/>
      <c r="Q8" s="31"/>
      <c r="R8" s="31"/>
      <c r="S8" s="31"/>
      <c r="T8" s="31"/>
      <c r="U8" s="37"/>
    </row>
    <row r="9" spans="2:21">
      <c r="B9" s="18"/>
      <c r="N9" s="36"/>
      <c r="O9" s="31" t="s">
        <v>375</v>
      </c>
      <c r="P9" s="31"/>
      <c r="Q9" s="31"/>
      <c r="R9" s="31"/>
      <c r="S9" s="31"/>
      <c r="T9" s="31"/>
      <c r="U9" s="37"/>
    </row>
    <row r="10" spans="2:21">
      <c r="B10" s="18"/>
      <c r="N10" s="36"/>
      <c r="O10" s="31" t="s">
        <v>376</v>
      </c>
      <c r="P10" s="31"/>
      <c r="Q10" s="31"/>
      <c r="R10" s="31"/>
      <c r="S10" s="31"/>
      <c r="T10" s="31"/>
      <c r="U10" s="37"/>
    </row>
    <row r="11" spans="2:21">
      <c r="B11" s="20" t="s">
        <v>289</v>
      </c>
      <c r="N11" s="36"/>
      <c r="O11" s="31" t="s">
        <v>377</v>
      </c>
      <c r="P11" s="31"/>
      <c r="Q11" s="31"/>
      <c r="R11" s="31"/>
      <c r="S11" s="31"/>
      <c r="T11" s="31"/>
      <c r="U11" s="37"/>
    </row>
    <row r="12" spans="2:21">
      <c r="B12" s="20" t="s">
        <v>290</v>
      </c>
      <c r="N12" s="36"/>
      <c r="O12" s="31"/>
      <c r="P12" s="31"/>
      <c r="Q12" s="31"/>
      <c r="R12" s="31"/>
      <c r="S12" s="31"/>
      <c r="T12" s="31"/>
      <c r="U12" s="37"/>
    </row>
    <row r="13" spans="2:21" ht="15" thickBot="1">
      <c r="B13" s="20" t="s">
        <v>291</v>
      </c>
      <c r="N13" s="39"/>
      <c r="O13" s="40"/>
      <c r="P13" s="40"/>
      <c r="Q13" s="40"/>
      <c r="R13" s="40"/>
      <c r="S13" s="40"/>
      <c r="T13" s="40"/>
      <c r="U13" s="41"/>
    </row>
    <row r="14" spans="2:21">
      <c r="B14" s="20" t="s">
        <v>292</v>
      </c>
    </row>
    <row r="15" spans="2:21">
      <c r="B15" s="18"/>
    </row>
    <row r="16" spans="2:21">
      <c r="B16" s="18" t="s">
        <v>293</v>
      </c>
    </row>
    <row r="17" spans="2:19">
      <c r="B17" s="18"/>
    </row>
    <row r="18" spans="2:19">
      <c r="B18" s="18" t="s">
        <v>294</v>
      </c>
    </row>
    <row r="19" spans="2:19" ht="15.5">
      <c r="B19" s="21" t="s">
        <v>295</v>
      </c>
      <c r="N19" s="43" t="s">
        <v>387</v>
      </c>
    </row>
    <row r="20" spans="2:19">
      <c r="B20" s="21" t="s">
        <v>296</v>
      </c>
    </row>
    <row r="21" spans="2:19">
      <c r="B21" s="21" t="s">
        <v>297</v>
      </c>
    </row>
    <row r="22" spans="2:19" ht="15" thickBot="1">
      <c r="B22" s="18"/>
      <c r="N22" s="19" t="s">
        <v>392</v>
      </c>
    </row>
    <row r="23" spans="2:19">
      <c r="B23" s="18" t="s">
        <v>298</v>
      </c>
      <c r="N23" s="33" t="s">
        <v>373</v>
      </c>
      <c r="O23" s="34"/>
      <c r="P23" s="34"/>
      <c r="Q23" s="34"/>
      <c r="R23" s="34"/>
      <c r="S23" s="35"/>
    </row>
    <row r="24" spans="2:19">
      <c r="B24" s="18"/>
      <c r="N24" s="36"/>
      <c r="O24" s="31"/>
      <c r="P24" s="31"/>
      <c r="Q24" s="31"/>
      <c r="R24" s="31"/>
      <c r="S24" s="37"/>
    </row>
    <row r="25" spans="2:19">
      <c r="B25" s="18"/>
      <c r="N25" s="48" t="s">
        <v>385</v>
      </c>
      <c r="O25" s="31" t="s">
        <v>389</v>
      </c>
      <c r="P25" s="31"/>
      <c r="Q25" s="31"/>
      <c r="R25" s="31"/>
      <c r="S25" s="37"/>
    </row>
    <row r="26" spans="2:19">
      <c r="B26" s="18"/>
      <c r="N26" s="49"/>
      <c r="O26" s="31" t="s">
        <v>390</v>
      </c>
      <c r="P26" s="31"/>
      <c r="Q26" s="31"/>
      <c r="R26" s="31"/>
      <c r="S26" s="37"/>
    </row>
    <row r="27" spans="2:19">
      <c r="B27" s="22" t="s">
        <v>299</v>
      </c>
      <c r="N27" s="36"/>
      <c r="O27" s="31" t="s">
        <v>391</v>
      </c>
      <c r="P27" s="31"/>
      <c r="Q27" s="31"/>
      <c r="R27" s="31"/>
      <c r="S27" s="37"/>
    </row>
    <row r="28" spans="2:19" ht="15" thickBot="1">
      <c r="B28" s="20" t="s">
        <v>300</v>
      </c>
      <c r="N28" s="39"/>
      <c r="O28" s="40"/>
      <c r="P28" s="40"/>
      <c r="Q28" s="40"/>
      <c r="R28" s="40"/>
      <c r="S28" s="41"/>
    </row>
    <row r="29" spans="2:19">
      <c r="B29" s="22" t="s">
        <v>301</v>
      </c>
    </row>
    <row r="30" spans="2:19">
      <c r="B30" s="20" t="s">
        <v>292</v>
      </c>
    </row>
    <row r="31" spans="2:19">
      <c r="B31" s="18"/>
    </row>
    <row r="32" spans="2:19">
      <c r="B32" s="18" t="s">
        <v>302</v>
      </c>
    </row>
    <row r="33" spans="2:2">
      <c r="B33" s="18"/>
    </row>
    <row r="34" spans="2:2">
      <c r="B34" s="18" t="s">
        <v>303</v>
      </c>
    </row>
    <row r="35" spans="2:2">
      <c r="B35" s="18"/>
    </row>
    <row r="36" spans="2:2">
      <c r="B36" s="18" t="s">
        <v>304</v>
      </c>
    </row>
    <row r="37" spans="2:2">
      <c r="B37" s="18"/>
    </row>
    <row r="38" spans="2:2">
      <c r="B38" s="22" t="s">
        <v>305</v>
      </c>
    </row>
    <row r="39" spans="2:2">
      <c r="B39" s="20" t="s">
        <v>306</v>
      </c>
    </row>
    <row r="40" spans="2:2">
      <c r="B40" s="22" t="s">
        <v>307</v>
      </c>
    </row>
    <row r="41" spans="2:2">
      <c r="B41" s="20" t="s">
        <v>308</v>
      </c>
    </row>
    <row r="42" spans="2:2">
      <c r="B42" s="18"/>
    </row>
    <row r="43" spans="2:2">
      <c r="B43" s="18" t="s">
        <v>309</v>
      </c>
    </row>
    <row r="44" spans="2:2">
      <c r="B44" s="18"/>
    </row>
    <row r="45" spans="2:2">
      <c r="B45" s="18" t="s">
        <v>310</v>
      </c>
    </row>
    <row r="46" spans="2:2">
      <c r="B46" s="18"/>
    </row>
    <row r="47" spans="2:2">
      <c r="B47" s="21" t="s">
        <v>311</v>
      </c>
    </row>
    <row r="48" spans="2:2">
      <c r="B48" s="21" t="s">
        <v>312</v>
      </c>
    </row>
    <row r="49" spans="2:2">
      <c r="B49" s="18"/>
    </row>
    <row r="50" spans="2:2">
      <c r="B50" s="18" t="s">
        <v>313</v>
      </c>
    </row>
    <row r="51" spans="2:2">
      <c r="B51" s="18" t="s">
        <v>314</v>
      </c>
    </row>
    <row r="52" spans="2:2">
      <c r="B52" s="23"/>
    </row>
    <row r="53" spans="2:2">
      <c r="B53" s="23" t="s">
        <v>315</v>
      </c>
    </row>
    <row r="54" spans="2:2">
      <c r="B54" s="24" t="s">
        <v>316</v>
      </c>
    </row>
    <row r="55" spans="2:2">
      <c r="B55" s="25" t="s">
        <v>317</v>
      </c>
    </row>
    <row r="56" spans="2:2">
      <c r="B56" s="25" t="s">
        <v>318</v>
      </c>
    </row>
    <row r="63" spans="2:2">
      <c r="B63" s="88" t="s">
        <v>514</v>
      </c>
    </row>
    <row r="64" spans="2:2">
      <c r="B64" s="88" t="s">
        <v>514</v>
      </c>
    </row>
    <row r="65" spans="2:2">
      <c r="B65" s="89" t="s">
        <v>289</v>
      </c>
    </row>
    <row r="66" spans="2:2">
      <c r="B66" s="89" t="s">
        <v>515</v>
      </c>
    </row>
    <row r="67" spans="2:2" ht="188.5">
      <c r="B67" s="90" t="s">
        <v>516</v>
      </c>
    </row>
    <row r="68" spans="2:2" ht="29">
      <c r="B68" s="89" t="s">
        <v>517</v>
      </c>
    </row>
    <row r="69" spans="2:2">
      <c r="B69" s="88" t="s">
        <v>514</v>
      </c>
    </row>
    <row r="70" spans="2:2">
      <c r="B70" s="88" t="s">
        <v>518</v>
      </c>
    </row>
    <row r="71" spans="2:2">
      <c r="B71" s="88" t="s">
        <v>514</v>
      </c>
    </row>
    <row r="72" spans="2:2" ht="145">
      <c r="B72" s="88" t="s">
        <v>519</v>
      </c>
    </row>
    <row r="73" spans="2:2">
      <c r="B73" s="88" t="s">
        <v>514</v>
      </c>
    </row>
    <row r="74" spans="2:2">
      <c r="B74" s="88" t="s">
        <v>520</v>
      </c>
    </row>
    <row r="75" spans="2:2">
      <c r="B75" s="88" t="s">
        <v>314</v>
      </c>
    </row>
  </sheetData>
  <hyperlinks>
    <hyperlink ref="B27" r:id="rId1" display="mailto:Jaimie.Potts@environment.nsw.gov.au"/>
    <hyperlink ref="B29" r:id="rId2" display="mailto:Merran.Griffith@sydneywater.com.au"/>
    <hyperlink ref="B38" r:id="rId3" display="mailto:Merran.Griffith@sydneywater.com.au"/>
    <hyperlink ref="B40" r:id="rId4" display="mailto:Jaimie.Potts@environment.nsw.gov.au"/>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0" zoomScaleNormal="110" workbookViewId="0">
      <selection activeCell="Y50" sqref="Y50"/>
    </sheetView>
  </sheetViews>
  <sheetFormatPr defaultRowHeight="1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Wet weather Nov 2018</vt:lpstr>
      <vt:lpstr>Dry weather May 2017</vt:lpstr>
      <vt:lpstr> Notes May2017</vt:lpstr>
      <vt:lpst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Merran Griffith</dc:creator>
  <cp:lastModifiedBy>Brendan Busch</cp:lastModifiedBy>
  <dcterms:created xsi:type="dcterms:W3CDTF">2017-10-25T01:50:54Z</dcterms:created>
  <dcterms:modified xsi:type="dcterms:W3CDTF">2020-03-06T05:55:47Z</dcterms:modified>
</cp:coreProperties>
</file>