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pinny/Sims/Lake-Erie/tfv_009_AED_BIV_Met/External/AED2/"/>
    </mc:Choice>
  </mc:AlternateContent>
  <xr:revisionPtr revIDLastSave="0" documentId="13_ncr:1_{4B5C3466-7AD9-8246-93B4-F32D67434F86}" xr6:coauthVersionLast="45" xr6:coauthVersionMax="45" xr10:uidLastSave="{00000000-0000-0000-0000-000000000000}"/>
  <bookViews>
    <workbookView xWindow="1120" yWindow="8820" windowWidth="25500" windowHeight="14940" xr2:uid="{E33B5525-AC8A-2C4E-8D40-98E51C972F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N6" i="1"/>
  <c r="N7" i="1" s="1"/>
  <c r="E10" i="1"/>
  <c r="H10" i="1"/>
  <c r="K10" i="1"/>
  <c r="K6" i="1"/>
  <c r="K8" i="1" s="1"/>
  <c r="K9" i="1" s="1"/>
  <c r="H6" i="1"/>
  <c r="E6" i="1"/>
  <c r="E8" i="1" s="1"/>
  <c r="E9" i="1" s="1"/>
  <c r="H9" i="1"/>
  <c r="H8" i="1"/>
</calcChain>
</file>

<file path=xl/sharedStrings.xml><?xml version="1.0" encoding="utf-8"?>
<sst xmlns="http://schemas.openxmlformats.org/spreadsheetml/2006/main" count="33" uniqueCount="20">
  <si>
    <t>% P (DM)</t>
  </si>
  <si>
    <t>gC / gDM</t>
  </si>
  <si>
    <t>gP / gC</t>
  </si>
  <si>
    <t>mol P / mol C</t>
  </si>
  <si>
    <t>Kq</t>
  </si>
  <si>
    <t>C:P</t>
  </si>
  <si>
    <t>Q0 (=X_pmin)</t>
  </si>
  <si>
    <t>Qmax (=X_pmax)</t>
  </si>
  <si>
    <t>pmax (=R_puptake)</t>
  </si>
  <si>
    <t>1-4.5 /day</t>
  </si>
  <si>
    <t>Auer and Canale</t>
  </si>
  <si>
    <t>2/day</t>
  </si>
  <si>
    <t>Higgins et al 2005</t>
  </si>
  <si>
    <t>umol/L</t>
  </si>
  <si>
    <t>ug/L</t>
  </si>
  <si>
    <t>mmol/m3</t>
  </si>
  <si>
    <t>Km (=K_P)</t>
  </si>
  <si>
    <t>QN</t>
  </si>
  <si>
    <t>C:N</t>
  </si>
  <si>
    <t>mol N / mol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</si>
</sst>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BEA3-90FF-0443-A138-E65441492768}">
  <dimension ref="B3:R10"/>
  <sheetViews>
    <sheetView tabSelected="1" workbookViewId="0">
      <selection activeCell="Q9" sqref="Q9"/>
    </sheetView>
  </sheetViews>
  <sheetFormatPr baseColWidth="10" defaultRowHeight="16"/>
  <sheetData>
    <row r="3" spans="2:18">
      <c r="B3" t="s">
        <v>8</v>
      </c>
      <c r="E3" t="s">
        <v>6</v>
      </c>
      <c r="H3" t="s">
        <v>4</v>
      </c>
      <c r="K3" t="s">
        <v>7</v>
      </c>
      <c r="N3" t="s">
        <v>16</v>
      </c>
      <c r="Q3" t="s">
        <v>17</v>
      </c>
    </row>
    <row r="5" spans="2:18">
      <c r="B5" t="s">
        <v>9</v>
      </c>
      <c r="C5" t="s">
        <v>10</v>
      </c>
      <c r="E5">
        <v>0.05</v>
      </c>
      <c r="F5" t="s">
        <v>0</v>
      </c>
      <c r="H5">
        <v>7.0000000000000007E-2</v>
      </c>
      <c r="I5" t="s">
        <v>0</v>
      </c>
      <c r="K5">
        <v>0.5</v>
      </c>
      <c r="L5" t="s">
        <v>0</v>
      </c>
      <c r="N5">
        <v>125</v>
      </c>
      <c r="O5" t="s">
        <v>14</v>
      </c>
    </row>
    <row r="6" spans="2:18">
      <c r="B6" t="s">
        <v>11</v>
      </c>
      <c r="C6" t="s">
        <v>12</v>
      </c>
      <c r="E6">
        <f>E5/100</f>
        <v>5.0000000000000001E-4</v>
      </c>
      <c r="F6" t="s">
        <v>1</v>
      </c>
      <c r="H6">
        <f>H5/100</f>
        <v>7.000000000000001E-4</v>
      </c>
      <c r="I6" t="s">
        <v>1</v>
      </c>
      <c r="K6">
        <f>K5/100</f>
        <v>5.0000000000000001E-3</v>
      </c>
      <c r="L6" t="s">
        <v>1</v>
      </c>
      <c r="N6">
        <f>N5/31</f>
        <v>4.032258064516129</v>
      </c>
      <c r="O6" t="s">
        <v>13</v>
      </c>
    </row>
    <row r="7" spans="2:18">
      <c r="E7">
        <v>0.25</v>
      </c>
      <c r="F7" t="s">
        <v>1</v>
      </c>
      <c r="H7">
        <v>0.3</v>
      </c>
      <c r="I7" t="s">
        <v>1</v>
      </c>
      <c r="K7">
        <v>0.3</v>
      </c>
      <c r="L7" t="s">
        <v>1</v>
      </c>
      <c r="N7">
        <f>N6</f>
        <v>4.032258064516129</v>
      </c>
      <c r="O7" t="s">
        <v>15</v>
      </c>
    </row>
    <row r="8" spans="2:18">
      <c r="E8">
        <f>E6/E7</f>
        <v>2E-3</v>
      </c>
      <c r="F8" t="s">
        <v>2</v>
      </c>
      <c r="H8">
        <f>H6/H7</f>
        <v>2.333333333333334E-3</v>
      </c>
      <c r="I8" t="s">
        <v>2</v>
      </c>
      <c r="K8">
        <f>K6/K7</f>
        <v>1.6666666666666666E-2</v>
      </c>
      <c r="L8" t="s">
        <v>2</v>
      </c>
    </row>
    <row r="9" spans="2:18">
      <c r="E9">
        <f>E8*12/31</f>
        <v>7.7419354838709675E-4</v>
      </c>
      <c r="F9" t="s">
        <v>3</v>
      </c>
      <c r="H9">
        <f>H8*12/31</f>
        <v>9.0322580645161318E-4</v>
      </c>
      <c r="I9" t="s">
        <v>3</v>
      </c>
      <c r="K9">
        <f>K8*12/31</f>
        <v>6.4516129032258064E-3</v>
      </c>
      <c r="L9" t="s">
        <v>3</v>
      </c>
      <c r="Q9">
        <f>1/16</f>
        <v>6.25E-2</v>
      </c>
      <c r="R9" t="s">
        <v>19</v>
      </c>
    </row>
    <row r="10" spans="2:18">
      <c r="E10" s="2">
        <f>1/E9</f>
        <v>1291.6666666666667</v>
      </c>
      <c r="F10" s="1" t="s">
        <v>5</v>
      </c>
      <c r="G10" s="1"/>
      <c r="H10" s="2">
        <f>1/H9</f>
        <v>1107.1428571428569</v>
      </c>
      <c r="I10" t="s">
        <v>5</v>
      </c>
      <c r="K10" s="2">
        <f>1/K9</f>
        <v>155</v>
      </c>
      <c r="L10" t="s">
        <v>5</v>
      </c>
      <c r="Q10">
        <v>16</v>
      </c>
      <c r="R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2020-03-27T23:57:27Z</dcterms:created>
  <dcterms:modified xsi:type="dcterms:W3CDTF">2020-03-29T11:47:33Z</dcterms:modified>
</cp:coreProperties>
</file>