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64235\AED Dropbox\AED_Coorong_db\8_ciip\phase2_calibration\"/>
    </mc:Choice>
  </mc:AlternateContent>
  <bookViews>
    <workbookView xWindow="0" yWindow="0" windowWidth="24285" windowHeight="115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F23" i="1"/>
  <c r="G23" i="1"/>
  <c r="H23" i="1"/>
  <c r="D23" i="1"/>
  <c r="D22" i="1"/>
  <c r="E22" i="1"/>
  <c r="F22" i="1"/>
  <c r="G22" i="1"/>
  <c r="H22" i="1"/>
  <c r="N21" i="1" l="1"/>
  <c r="O21" i="1"/>
  <c r="P21" i="1"/>
  <c r="Q21" i="1"/>
  <c r="R21" i="1"/>
  <c r="O20" i="1"/>
  <c r="P20" i="1"/>
  <c r="Q20" i="1"/>
  <c r="R20" i="1"/>
  <c r="N20" i="1"/>
  <c r="E18" i="1"/>
  <c r="F18" i="1"/>
  <c r="G18" i="1"/>
  <c r="H18" i="1"/>
  <c r="D18" i="1"/>
  <c r="O18" i="1"/>
  <c r="P18" i="1"/>
  <c r="Q18" i="1"/>
  <c r="R18" i="1"/>
  <c r="N18" i="1"/>
  <c r="N17" i="1" l="1"/>
  <c r="O17" i="1"/>
  <c r="P17" i="1"/>
  <c r="Q17" i="1"/>
  <c r="R17" i="1"/>
  <c r="O16" i="1"/>
  <c r="P16" i="1"/>
  <c r="Q16" i="1"/>
  <c r="R16" i="1"/>
  <c r="N16" i="1"/>
  <c r="M17" i="1"/>
  <c r="L17" i="1"/>
  <c r="K17" i="1"/>
  <c r="J17" i="1"/>
  <c r="I17" i="1"/>
  <c r="H17" i="1"/>
  <c r="G17" i="1"/>
  <c r="F17" i="1"/>
  <c r="E17" i="1"/>
  <c r="D17" i="1"/>
  <c r="I15" i="1"/>
  <c r="J15" i="1"/>
  <c r="K15" i="1"/>
  <c r="L15" i="1"/>
  <c r="M15" i="1"/>
  <c r="O15" i="1"/>
  <c r="P15" i="1"/>
  <c r="Q15" i="1"/>
  <c r="R15" i="1"/>
  <c r="N15" i="1"/>
  <c r="E15" i="1"/>
  <c r="F15" i="1"/>
  <c r="G15" i="1"/>
  <c r="H15" i="1"/>
  <c r="D15" i="1"/>
</calcChain>
</file>

<file path=xl/sharedStrings.xml><?xml version="1.0" encoding="utf-8"?>
<sst xmlns="http://schemas.openxmlformats.org/spreadsheetml/2006/main" count="65" uniqueCount="38">
  <si>
    <t>OXY</t>
  </si>
  <si>
    <t>amm</t>
  </si>
  <si>
    <t>nit</t>
  </si>
  <si>
    <t>frp</t>
  </si>
  <si>
    <t>zones</t>
  </si>
  <si>
    <t>v0</t>
  </si>
  <si>
    <t>v1</t>
  </si>
  <si>
    <t>v2</t>
  </si>
  <si>
    <t>v3</t>
  </si>
  <si>
    <t>v4</t>
  </si>
  <si>
    <t>v5</t>
  </si>
  <si>
    <t>Comment</t>
  </si>
  <si>
    <t>Diagnostic</t>
  </si>
  <si>
    <t>According to T&amp;I 1.3: NIT 0; amm 10.8; frp: 0.64; oxy 108 under dark condition</t>
  </si>
  <si>
    <t xml:space="preserve">high NIT; ok amm; low TCHLA; low FRP </t>
  </si>
  <si>
    <t>low NIT; r-low amm; s-low TCHLA;  s-high FRP</t>
  </si>
  <si>
    <t>non-linear PHY/NUT response: N limiting PHY</t>
  </si>
  <si>
    <t>high NIT; s-high amm;  fine-TCHLA; fine FRP</t>
  </si>
  <si>
    <t>too much N, P still limiting and TCHLA matched in south lagoon</t>
  </si>
  <si>
    <t>ON BOOBOOK</t>
  </si>
  <si>
    <t>low NIT; r-low amm; R-low TCHLA;  s-high FRP</t>
  </si>
  <si>
    <t>v6</t>
  </si>
  <si>
    <t>low NIT; r-low amm; fine TCHLA;  s-high FRP</t>
  </si>
  <si>
    <t>low NIT; r-low amm; r-low TCHLA;  s-high FRP</t>
  </si>
  <si>
    <t>v7</t>
  </si>
  <si>
    <t>v8</t>
  </si>
  <si>
    <t>v9</t>
  </si>
  <si>
    <t>v10</t>
  </si>
  <si>
    <t>v11</t>
  </si>
  <si>
    <t>v12</t>
  </si>
  <si>
    <t>high NIT; high amm; low FRP; fine TCHLA</t>
  </si>
  <si>
    <t xml:space="preserve">low NIT; fine amm;fine TCHLA;  fine FRP; </t>
  </si>
  <si>
    <t>v13</t>
  </si>
  <si>
    <t>v14</t>
  </si>
  <si>
    <t>v15</t>
  </si>
  <si>
    <t>v16</t>
  </si>
  <si>
    <t>v12-1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</si>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</sst>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23"/>
  <sheetViews>
    <sheetView topLeftCell="A4" workbookViewId="0">
      <selection activeCell="A5" sqref="A5:XFD6"/>
    </sheetView>
  </sheetViews>
  <sheetFormatPr defaultRowHeight="15" x14ac:dyDescent="0.25"/>
  <cols>
    <col min="1" max="1" width="27.5703125" style="1" bestFit="1" customWidth="1"/>
    <col min="2" max="2" width="40.140625" style="1" customWidth="1"/>
  </cols>
  <sheetData>
    <row r="5" spans="1:24" x14ac:dyDescent="0.25">
      <c r="D5" t="s">
        <v>1</v>
      </c>
      <c r="I5" t="s">
        <v>2</v>
      </c>
      <c r="N5" t="s">
        <v>3</v>
      </c>
      <c r="S5" t="s">
        <v>0</v>
      </c>
    </row>
    <row r="6" spans="1:24" x14ac:dyDescent="0.25">
      <c r="A6" s="1" t="s">
        <v>11</v>
      </c>
      <c r="B6" s="1" t="s">
        <v>12</v>
      </c>
      <c r="C6" t="s">
        <v>4</v>
      </c>
      <c r="D6">
        <v>1</v>
      </c>
      <c r="E6">
        <v>2</v>
      </c>
      <c r="F6">
        <v>3</v>
      </c>
      <c r="G6">
        <v>4</v>
      </c>
      <c r="H6">
        <v>5</v>
      </c>
      <c r="I6">
        <v>1</v>
      </c>
      <c r="J6">
        <v>2</v>
      </c>
      <c r="K6">
        <v>3</v>
      </c>
      <c r="L6">
        <v>4</v>
      </c>
      <c r="M6">
        <v>5</v>
      </c>
      <c r="N6">
        <v>1</v>
      </c>
      <c r="O6">
        <v>2</v>
      </c>
      <c r="P6">
        <v>3</v>
      </c>
      <c r="Q6">
        <v>4</v>
      </c>
      <c r="R6">
        <v>5</v>
      </c>
      <c r="S6">
        <v>1</v>
      </c>
      <c r="T6">
        <v>2</v>
      </c>
      <c r="U6">
        <v>3</v>
      </c>
      <c r="V6">
        <v>4</v>
      </c>
      <c r="W6">
        <v>5</v>
      </c>
    </row>
    <row r="7" spans="1:24" ht="30" x14ac:dyDescent="0.25">
      <c r="A7" s="1" t="s">
        <v>14</v>
      </c>
      <c r="B7" s="1" t="s">
        <v>13</v>
      </c>
      <c r="C7" t="s">
        <v>5</v>
      </c>
      <c r="D7">
        <v>0.2</v>
      </c>
      <c r="E7">
        <v>0.5</v>
      </c>
      <c r="F7">
        <v>1.2</v>
      </c>
      <c r="G7">
        <v>0.5</v>
      </c>
      <c r="H7">
        <v>1.9</v>
      </c>
      <c r="I7">
        <v>1</v>
      </c>
      <c r="J7">
        <v>1</v>
      </c>
      <c r="K7">
        <v>3</v>
      </c>
      <c r="L7">
        <v>1</v>
      </c>
      <c r="M7">
        <v>2</v>
      </c>
      <c r="N7">
        <v>0.05</v>
      </c>
      <c r="O7">
        <v>0.15</v>
      </c>
      <c r="P7">
        <v>0.16</v>
      </c>
      <c r="Q7">
        <v>0.12</v>
      </c>
      <c r="R7">
        <v>0.22</v>
      </c>
      <c r="S7">
        <v>-15</v>
      </c>
      <c r="T7">
        <v>-20</v>
      </c>
      <c r="U7">
        <v>-50</v>
      </c>
      <c r="V7">
        <v>-30</v>
      </c>
      <c r="W7">
        <v>-50</v>
      </c>
    </row>
    <row r="8" spans="1:24" ht="30" x14ac:dyDescent="0.25">
      <c r="A8" s="1" t="s">
        <v>15</v>
      </c>
      <c r="B8" s="1" t="s">
        <v>16</v>
      </c>
      <c r="C8" t="s">
        <v>6</v>
      </c>
      <c r="D8">
        <v>0.4</v>
      </c>
      <c r="E8">
        <v>1</v>
      </c>
      <c r="F8">
        <v>3.6</v>
      </c>
      <c r="G8">
        <v>1</v>
      </c>
      <c r="H8">
        <v>1.5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0.6</v>
      </c>
      <c r="P8">
        <v>0.64</v>
      </c>
      <c r="Q8">
        <v>0.48</v>
      </c>
      <c r="R8">
        <v>0.88</v>
      </c>
      <c r="S8">
        <v>-15</v>
      </c>
      <c r="T8">
        <v>-20</v>
      </c>
      <c r="U8">
        <v>-50</v>
      </c>
      <c r="V8">
        <v>-30</v>
      </c>
      <c r="W8">
        <v>-50</v>
      </c>
    </row>
    <row r="9" spans="1:24" ht="30" x14ac:dyDescent="0.25">
      <c r="A9" s="1" t="s">
        <v>17</v>
      </c>
      <c r="B9" s="1" t="s">
        <v>18</v>
      </c>
      <c r="C9" t="s">
        <v>7</v>
      </c>
      <c r="D9">
        <v>1.8</v>
      </c>
      <c r="E9">
        <v>4.5</v>
      </c>
      <c r="F9">
        <v>10.8</v>
      </c>
      <c r="G9">
        <v>9</v>
      </c>
      <c r="H9">
        <v>17.100000000000001</v>
      </c>
      <c r="I9">
        <v>0.1</v>
      </c>
      <c r="J9">
        <v>0.1</v>
      </c>
      <c r="K9">
        <v>0.3</v>
      </c>
      <c r="L9">
        <v>0.1</v>
      </c>
      <c r="M9">
        <v>0.2</v>
      </c>
      <c r="N9">
        <v>0.1</v>
      </c>
      <c r="O9">
        <v>0.3</v>
      </c>
      <c r="P9">
        <v>0.32</v>
      </c>
      <c r="Q9">
        <v>0.24</v>
      </c>
      <c r="R9">
        <v>0.44</v>
      </c>
      <c r="S9">
        <v>-30</v>
      </c>
      <c r="T9">
        <v>-40</v>
      </c>
      <c r="U9">
        <v>-100</v>
      </c>
      <c r="V9">
        <v>-60</v>
      </c>
      <c r="W9">
        <v>-100</v>
      </c>
    </row>
    <row r="10" spans="1:24" ht="30" x14ac:dyDescent="0.25">
      <c r="A10" s="1" t="s">
        <v>20</v>
      </c>
      <c r="B10" s="1" t="s">
        <v>16</v>
      </c>
      <c r="C10" t="s">
        <v>8</v>
      </c>
      <c r="D10">
        <v>1.8</v>
      </c>
      <c r="E10">
        <v>4.5</v>
      </c>
      <c r="F10">
        <v>4.5999999999999996</v>
      </c>
      <c r="G10">
        <v>2.5</v>
      </c>
      <c r="H10">
        <v>2.5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0.3</v>
      </c>
      <c r="P10">
        <v>0.32</v>
      </c>
      <c r="Q10">
        <v>0.24</v>
      </c>
      <c r="R10">
        <v>0.44</v>
      </c>
      <c r="S10">
        <v>-30</v>
      </c>
      <c r="T10">
        <v>-40</v>
      </c>
      <c r="U10">
        <v>-100</v>
      </c>
      <c r="V10">
        <v>-60</v>
      </c>
      <c r="W10">
        <v>-100</v>
      </c>
    </row>
    <row r="11" spans="1:24" ht="30" x14ac:dyDescent="0.25">
      <c r="A11" s="1" t="s">
        <v>20</v>
      </c>
      <c r="B11" s="1" t="s">
        <v>16</v>
      </c>
      <c r="C11" t="s">
        <v>9</v>
      </c>
      <c r="D11">
        <v>1.8</v>
      </c>
      <c r="E11">
        <v>6</v>
      </c>
      <c r="F11">
        <v>6</v>
      </c>
      <c r="G11">
        <v>4.5</v>
      </c>
      <c r="H11">
        <v>4.5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0.3</v>
      </c>
      <c r="P11">
        <v>0.32</v>
      </c>
      <c r="Q11">
        <v>0.44</v>
      </c>
      <c r="R11">
        <v>0.44</v>
      </c>
      <c r="S11">
        <v>-30</v>
      </c>
      <c r="T11">
        <v>-40</v>
      </c>
      <c r="U11">
        <v>-100</v>
      </c>
      <c r="V11">
        <v>-60</v>
      </c>
      <c r="W11">
        <v>-100</v>
      </c>
    </row>
    <row r="12" spans="1:24" ht="30" x14ac:dyDescent="0.25">
      <c r="A12" s="1" t="s">
        <v>22</v>
      </c>
      <c r="C12" t="s">
        <v>10</v>
      </c>
      <c r="D12">
        <v>3</v>
      </c>
      <c r="E12">
        <v>6</v>
      </c>
      <c r="F12">
        <v>9</v>
      </c>
      <c r="G12">
        <v>9</v>
      </c>
      <c r="H12">
        <v>9</v>
      </c>
      <c r="I12">
        <v>0.45</v>
      </c>
      <c r="J12">
        <v>0.3</v>
      </c>
      <c r="K12">
        <v>0.15</v>
      </c>
      <c r="L12">
        <v>0.15</v>
      </c>
      <c r="M12">
        <v>0.15</v>
      </c>
      <c r="N12">
        <v>0.15</v>
      </c>
      <c r="O12">
        <v>0.3</v>
      </c>
      <c r="P12">
        <v>0.45</v>
      </c>
      <c r="Q12">
        <v>0.45</v>
      </c>
      <c r="R12">
        <v>0.45</v>
      </c>
      <c r="S12">
        <v>-30</v>
      </c>
      <c r="T12">
        <v>-60</v>
      </c>
      <c r="U12">
        <v>-90</v>
      </c>
      <c r="V12">
        <v>-90</v>
      </c>
      <c r="W12">
        <v>-90</v>
      </c>
      <c r="X12" t="s">
        <v>19</v>
      </c>
    </row>
    <row r="13" spans="1:24" ht="30" x14ac:dyDescent="0.25">
      <c r="A13" s="1" t="s">
        <v>23</v>
      </c>
      <c r="C13" t="s">
        <v>21</v>
      </c>
      <c r="D13">
        <v>2</v>
      </c>
      <c r="E13">
        <v>4</v>
      </c>
      <c r="F13">
        <v>6</v>
      </c>
      <c r="G13">
        <v>6</v>
      </c>
      <c r="H13">
        <v>6</v>
      </c>
      <c r="I13">
        <v>0.3</v>
      </c>
      <c r="J13">
        <v>0.2</v>
      </c>
      <c r="K13">
        <v>0.1</v>
      </c>
      <c r="L13">
        <v>0.1</v>
      </c>
      <c r="M13">
        <v>0.1</v>
      </c>
      <c r="N13">
        <v>0.1</v>
      </c>
      <c r="O13">
        <v>0.2</v>
      </c>
      <c r="P13">
        <v>0.3</v>
      </c>
      <c r="Q13">
        <v>0.3</v>
      </c>
      <c r="R13">
        <v>0.3</v>
      </c>
      <c r="S13">
        <v>-30</v>
      </c>
      <c r="T13">
        <v>-60</v>
      </c>
      <c r="U13">
        <v>-90</v>
      </c>
      <c r="V13">
        <v>-90</v>
      </c>
      <c r="W13">
        <v>-90</v>
      </c>
      <c r="X13" t="s">
        <v>19</v>
      </c>
    </row>
    <row r="14" spans="1:24" x14ac:dyDescent="0.25">
      <c r="C14" t="s">
        <v>24</v>
      </c>
      <c r="D14">
        <v>6</v>
      </c>
      <c r="E14">
        <v>8</v>
      </c>
      <c r="F14">
        <v>10</v>
      </c>
      <c r="G14">
        <v>12</v>
      </c>
      <c r="H14">
        <v>12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0.15</v>
      </c>
      <c r="O14">
        <v>0.2</v>
      </c>
      <c r="P14">
        <v>0.25</v>
      </c>
      <c r="Q14">
        <v>0.3</v>
      </c>
      <c r="R14">
        <v>0.3</v>
      </c>
      <c r="S14">
        <v>-30</v>
      </c>
      <c r="T14">
        <v>-60</v>
      </c>
      <c r="U14">
        <v>-90</v>
      </c>
      <c r="V14">
        <v>-90</v>
      </c>
      <c r="W14">
        <v>-90</v>
      </c>
      <c r="X14" t="s">
        <v>19</v>
      </c>
    </row>
    <row r="15" spans="1:24" x14ac:dyDescent="0.25">
      <c r="C15" t="s">
        <v>25</v>
      </c>
      <c r="D15">
        <f>D14*1.25</f>
        <v>7.5</v>
      </c>
      <c r="E15">
        <f t="shared" ref="E15:H15" si="0">E14*1.25</f>
        <v>10</v>
      </c>
      <c r="F15">
        <f t="shared" si="0"/>
        <v>12.5</v>
      </c>
      <c r="G15">
        <f t="shared" si="0"/>
        <v>15</v>
      </c>
      <c r="H15">
        <f t="shared" si="0"/>
        <v>15</v>
      </c>
      <c r="I15">
        <f t="shared" ref="I15" si="1">I14*1.25</f>
        <v>0.375</v>
      </c>
      <c r="J15">
        <f t="shared" ref="J15" si="2">J14*1.25</f>
        <v>0.375</v>
      </c>
      <c r="K15">
        <f t="shared" ref="K15" si="3">K14*1.25</f>
        <v>0.375</v>
      </c>
      <c r="L15">
        <f t="shared" ref="L15" si="4">L14*1.25</f>
        <v>0.375</v>
      </c>
      <c r="M15">
        <f t="shared" ref="M15" si="5">M14*1.25</f>
        <v>0.375</v>
      </c>
      <c r="N15">
        <f t="shared" ref="N15" si="6">N14*1.25</f>
        <v>0.1875</v>
      </c>
      <c r="O15">
        <f t="shared" ref="O15" si="7">O14*1.25</f>
        <v>0.25</v>
      </c>
      <c r="P15">
        <f t="shared" ref="P15" si="8">P14*1.25</f>
        <v>0.3125</v>
      </c>
      <c r="Q15">
        <f t="shared" ref="Q15" si="9">Q14*1.25</f>
        <v>0.375</v>
      </c>
      <c r="R15">
        <f t="shared" ref="R15" si="10">R14*1.25</f>
        <v>0.375</v>
      </c>
      <c r="S15">
        <v>-30</v>
      </c>
      <c r="T15">
        <v>-60</v>
      </c>
      <c r="U15">
        <v>-90</v>
      </c>
      <c r="V15">
        <v>-90</v>
      </c>
      <c r="W15">
        <v>-90</v>
      </c>
      <c r="X15" t="s">
        <v>19</v>
      </c>
    </row>
    <row r="16" spans="1:24" ht="30" x14ac:dyDescent="0.25">
      <c r="A16" s="1" t="s">
        <v>23</v>
      </c>
      <c r="C16" t="s">
        <v>26</v>
      </c>
      <c r="D16">
        <v>6</v>
      </c>
      <c r="E16">
        <v>8</v>
      </c>
      <c r="F16">
        <v>10</v>
      </c>
      <c r="G16">
        <v>12</v>
      </c>
      <c r="H16">
        <v>12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f>N14*2</f>
        <v>0.3</v>
      </c>
      <c r="O16">
        <f t="shared" ref="O16:R17" si="11">O14*2</f>
        <v>0.4</v>
      </c>
      <c r="P16">
        <f t="shared" si="11"/>
        <v>0.5</v>
      </c>
      <c r="Q16">
        <f t="shared" si="11"/>
        <v>0.6</v>
      </c>
      <c r="R16">
        <f t="shared" si="11"/>
        <v>0.6</v>
      </c>
      <c r="S16">
        <v>-30</v>
      </c>
      <c r="T16">
        <v>-60</v>
      </c>
      <c r="U16">
        <v>-90</v>
      </c>
      <c r="V16">
        <v>-90</v>
      </c>
      <c r="W16">
        <v>-90</v>
      </c>
      <c r="X16" t="s">
        <v>19</v>
      </c>
    </row>
    <row r="17" spans="1:24" ht="30" x14ac:dyDescent="0.25">
      <c r="A17" s="1" t="s">
        <v>23</v>
      </c>
      <c r="C17" t="s">
        <v>27</v>
      </c>
      <c r="D17">
        <f>D16*1.25</f>
        <v>7.5</v>
      </c>
      <c r="E17">
        <f t="shared" ref="E17" si="12">E16*1.25</f>
        <v>10</v>
      </c>
      <c r="F17">
        <f t="shared" ref="F17" si="13">F16*1.25</f>
        <v>12.5</v>
      </c>
      <c r="G17">
        <f t="shared" ref="G17" si="14">G16*1.25</f>
        <v>15</v>
      </c>
      <c r="H17">
        <f t="shared" ref="H17" si="15">H16*1.25</f>
        <v>15</v>
      </c>
      <c r="I17">
        <f t="shared" ref="I17" si="16">I16*1.25</f>
        <v>0.25</v>
      </c>
      <c r="J17">
        <f t="shared" ref="J17" si="17">J16*1.25</f>
        <v>0.25</v>
      </c>
      <c r="K17">
        <f t="shared" ref="K17" si="18">K16*1.25</f>
        <v>0.25</v>
      </c>
      <c r="L17">
        <f t="shared" ref="L17" si="19">L16*1.25</f>
        <v>0.25</v>
      </c>
      <c r="M17">
        <f t="shared" ref="M17" si="20">M16*1.25</f>
        <v>0.25</v>
      </c>
      <c r="N17">
        <f>N15*2</f>
        <v>0.375</v>
      </c>
      <c r="O17">
        <f t="shared" si="11"/>
        <v>0.5</v>
      </c>
      <c r="P17">
        <f t="shared" si="11"/>
        <v>0.625</v>
      </c>
      <c r="Q17">
        <f t="shared" si="11"/>
        <v>0.75</v>
      </c>
      <c r="R17">
        <f t="shared" si="11"/>
        <v>0.75</v>
      </c>
      <c r="S17">
        <v>-30</v>
      </c>
      <c r="T17">
        <v>-60</v>
      </c>
      <c r="U17">
        <v>-90</v>
      </c>
      <c r="V17">
        <v>-90</v>
      </c>
      <c r="W17">
        <v>-90</v>
      </c>
      <c r="X17" t="s">
        <v>19</v>
      </c>
    </row>
    <row r="18" spans="1:24" ht="30" x14ac:dyDescent="0.25">
      <c r="A18" s="1" t="s">
        <v>30</v>
      </c>
      <c r="C18" t="s">
        <v>28</v>
      </c>
      <c r="D18">
        <f>D16*1.5</f>
        <v>9</v>
      </c>
      <c r="E18">
        <f t="shared" ref="E18:H18" si="21">E16*1.5</f>
        <v>12</v>
      </c>
      <c r="F18">
        <f t="shared" si="21"/>
        <v>15</v>
      </c>
      <c r="G18">
        <f t="shared" si="21"/>
        <v>18</v>
      </c>
      <c r="H18">
        <f t="shared" si="21"/>
        <v>18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f>N16*0.8</f>
        <v>0.24</v>
      </c>
      <c r="O18">
        <f t="shared" ref="O18:R18" si="22">O16*0.8</f>
        <v>0.32000000000000006</v>
      </c>
      <c r="P18">
        <f t="shared" si="22"/>
        <v>0.4</v>
      </c>
      <c r="Q18">
        <f t="shared" si="22"/>
        <v>0.48</v>
      </c>
      <c r="R18">
        <f t="shared" si="22"/>
        <v>0.48</v>
      </c>
      <c r="S18">
        <v>-30</v>
      </c>
      <c r="T18">
        <v>-60</v>
      </c>
      <c r="U18">
        <v>-90</v>
      </c>
      <c r="V18">
        <v>-90</v>
      </c>
      <c r="W18">
        <v>-90</v>
      </c>
      <c r="X18" t="s">
        <v>19</v>
      </c>
    </row>
    <row r="19" spans="1:24" ht="30" x14ac:dyDescent="0.25">
      <c r="A19" s="1" t="s">
        <v>31</v>
      </c>
      <c r="C19" t="s">
        <v>29</v>
      </c>
      <c r="D19">
        <v>9</v>
      </c>
      <c r="E19">
        <v>12</v>
      </c>
      <c r="F19">
        <v>15</v>
      </c>
      <c r="G19">
        <v>18</v>
      </c>
      <c r="H19">
        <v>18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0.375</v>
      </c>
      <c r="O19">
        <v>0.5</v>
      </c>
      <c r="P19">
        <v>0.625</v>
      </c>
      <c r="Q19">
        <v>0.75</v>
      </c>
      <c r="R19">
        <v>0.75</v>
      </c>
      <c r="S19">
        <v>-30</v>
      </c>
      <c r="T19">
        <v>-60</v>
      </c>
      <c r="U19">
        <v>-90</v>
      </c>
      <c r="V19">
        <v>-90</v>
      </c>
      <c r="W19">
        <v>-90</v>
      </c>
      <c r="X19" t="s">
        <v>19</v>
      </c>
    </row>
    <row r="20" spans="1:24" ht="30" x14ac:dyDescent="0.25">
      <c r="A20" s="1" t="s">
        <v>31</v>
      </c>
      <c r="C20" t="s">
        <v>32</v>
      </c>
      <c r="D20">
        <v>9</v>
      </c>
      <c r="E20">
        <v>12</v>
      </c>
      <c r="F20">
        <v>15</v>
      </c>
      <c r="G20">
        <v>18</v>
      </c>
      <c r="H20">
        <v>18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f>N19*0.5/0.375</f>
        <v>0.5</v>
      </c>
      <c r="O20">
        <f t="shared" ref="O20:R20" si="23">O19*0.5/0.375</f>
        <v>0.66666666666666663</v>
      </c>
      <c r="P20">
        <f t="shared" si="23"/>
        <v>0.83333333333333337</v>
      </c>
      <c r="Q20">
        <f t="shared" si="23"/>
        <v>1</v>
      </c>
      <c r="R20">
        <f t="shared" si="23"/>
        <v>1</v>
      </c>
      <c r="S20">
        <v>-30</v>
      </c>
      <c r="T20">
        <v>-60</v>
      </c>
      <c r="U20">
        <v>-90</v>
      </c>
      <c r="V20">
        <v>-90</v>
      </c>
      <c r="W20">
        <v>-90</v>
      </c>
      <c r="X20" t="s">
        <v>19</v>
      </c>
    </row>
    <row r="21" spans="1:24" ht="30" x14ac:dyDescent="0.25">
      <c r="A21" s="1" t="s">
        <v>31</v>
      </c>
      <c r="C21" t="s">
        <v>33</v>
      </c>
      <c r="D21">
        <v>9</v>
      </c>
      <c r="E21">
        <v>12</v>
      </c>
      <c r="F21">
        <v>15</v>
      </c>
      <c r="G21">
        <v>18</v>
      </c>
      <c r="H21">
        <v>18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f t="shared" ref="N21:Q21" si="24">N19*1.2/0.75</f>
        <v>0.6</v>
      </c>
      <c r="O21">
        <f t="shared" si="24"/>
        <v>0.79999999999999993</v>
      </c>
      <c r="P21">
        <f t="shared" si="24"/>
        <v>1</v>
      </c>
      <c r="Q21">
        <f t="shared" si="24"/>
        <v>1.2</v>
      </c>
      <c r="R21">
        <f>R19*1.2/0.75</f>
        <v>1.2</v>
      </c>
      <c r="S21">
        <v>-30</v>
      </c>
      <c r="T21">
        <v>-60</v>
      </c>
      <c r="U21">
        <v>-90</v>
      </c>
      <c r="V21">
        <v>-90</v>
      </c>
      <c r="W21">
        <v>-90</v>
      </c>
      <c r="X21" t="s">
        <v>19</v>
      </c>
    </row>
    <row r="22" spans="1:24" x14ac:dyDescent="0.25">
      <c r="C22" t="s">
        <v>34</v>
      </c>
      <c r="D22">
        <f t="shared" ref="D22:G22" si="25">D20*1.25</f>
        <v>11.25</v>
      </c>
      <c r="E22">
        <f t="shared" si="25"/>
        <v>15</v>
      </c>
      <c r="F22">
        <f t="shared" si="25"/>
        <v>18.75</v>
      </c>
      <c r="G22">
        <f t="shared" si="25"/>
        <v>22.5</v>
      </c>
      <c r="H22">
        <f>H20*1.25</f>
        <v>22.5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0.5</v>
      </c>
      <c r="O22">
        <v>0.66666666666666663</v>
      </c>
      <c r="P22">
        <v>0.83333333333333337</v>
      </c>
      <c r="Q22">
        <v>1</v>
      </c>
      <c r="R22">
        <v>1</v>
      </c>
      <c r="S22">
        <v>-30</v>
      </c>
      <c r="T22">
        <v>-60</v>
      </c>
      <c r="U22">
        <v>-90</v>
      </c>
      <c r="V22">
        <v>-90</v>
      </c>
      <c r="W22">
        <v>-90</v>
      </c>
      <c r="X22" t="s">
        <v>19</v>
      </c>
    </row>
    <row r="23" spans="1:24" x14ac:dyDescent="0.25">
      <c r="C23" t="s">
        <v>35</v>
      </c>
      <c r="D23">
        <f>D21*1.5</f>
        <v>13.5</v>
      </c>
      <c r="E23">
        <f t="shared" ref="E23:H23" si="26">E21*1.5</f>
        <v>18</v>
      </c>
      <c r="F23">
        <f t="shared" si="26"/>
        <v>22.5</v>
      </c>
      <c r="G23">
        <f t="shared" si="26"/>
        <v>27</v>
      </c>
      <c r="H23">
        <f t="shared" si="26"/>
        <v>27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0.66666666666666663</v>
      </c>
      <c r="P23">
        <v>0.83333333333333337</v>
      </c>
      <c r="Q23">
        <v>1</v>
      </c>
      <c r="R23">
        <v>1</v>
      </c>
      <c r="S23">
        <v>-30</v>
      </c>
      <c r="T23">
        <v>-60</v>
      </c>
      <c r="U23">
        <v>-90</v>
      </c>
      <c r="V23">
        <v>-90</v>
      </c>
      <c r="W23">
        <v>-90</v>
      </c>
      <c r="X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"/>
  <sheetViews>
    <sheetView tabSelected="1" workbookViewId="0">
      <selection activeCell="K18" sqref="K18"/>
    </sheetView>
  </sheetViews>
  <sheetFormatPr defaultRowHeight="15" x14ac:dyDescent="0.25"/>
  <cols>
    <col min="1" max="1" width="30.42578125" customWidth="1"/>
  </cols>
  <sheetData>
    <row r="2" spans="1:25" x14ac:dyDescent="0.25">
      <c r="A2" s="1"/>
      <c r="B2" s="1"/>
      <c r="C2" s="1" t="s">
        <v>37</v>
      </c>
      <c r="E2" t="s">
        <v>1</v>
      </c>
      <c r="J2" t="s">
        <v>2</v>
      </c>
      <c r="O2" t="s">
        <v>3</v>
      </c>
      <c r="T2" t="s">
        <v>0</v>
      </c>
    </row>
    <row r="3" spans="1:25" ht="30" x14ac:dyDescent="0.25">
      <c r="A3" s="1" t="s">
        <v>11</v>
      </c>
      <c r="B3" s="1" t="s">
        <v>12</v>
      </c>
      <c r="C3" s="1"/>
      <c r="D3" t="s">
        <v>4</v>
      </c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</row>
    <row r="4" spans="1:25" ht="30" x14ac:dyDescent="0.25">
      <c r="A4" s="1" t="s">
        <v>31</v>
      </c>
      <c r="B4" s="1"/>
      <c r="C4" s="1">
        <v>40</v>
      </c>
      <c r="D4" t="s">
        <v>36</v>
      </c>
      <c r="E4">
        <v>9</v>
      </c>
      <c r="F4">
        <v>12</v>
      </c>
      <c r="G4">
        <v>15</v>
      </c>
      <c r="H4">
        <v>18</v>
      </c>
      <c r="I4">
        <v>18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0.375</v>
      </c>
      <c r="P4">
        <v>0.5</v>
      </c>
      <c r="Q4">
        <v>0.625</v>
      </c>
      <c r="R4">
        <v>0.75</v>
      </c>
      <c r="S4">
        <v>0.75</v>
      </c>
      <c r="T4">
        <v>-30</v>
      </c>
      <c r="U4">
        <v>-60</v>
      </c>
      <c r="V4">
        <v>-90</v>
      </c>
      <c r="W4">
        <v>-90</v>
      </c>
      <c r="X4">
        <v>-90</v>
      </c>
      <c r="Y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2021-09-04T03:02:08Z</dcterms:created>
  <dcterms:modified xsi:type="dcterms:W3CDTF">2021-09-07T13:51:28Z</dcterms:modified>
</cp:coreProperties>
</file>