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00101765\AED Dropbox\AED_Coorong_db\7_hchb\Ruppia\CDM-manual\tables\habitat\"/>
    </mc:Choice>
  </mc:AlternateContent>
  <xr:revisionPtr revIDLastSave="0" documentId="13_ncr:1_{56255996-80DE-4A08-A81E-8F5A49785430}" xr6:coauthVersionLast="47" xr6:coauthVersionMax="47" xr10:uidLastSave="{00000000-0000-0000-0000-000000000000}"/>
  <bookViews>
    <workbookView xWindow="15015" yWindow="7425" windowWidth="23040" windowHeight="11550" tabRatio="870" firstSheet="4" activeTab="11" xr2:uid="{C6B6A4F7-8E11-4364-B90C-81D0188035FA}"/>
  </bookViews>
  <sheets>
    <sheet name="Sheet1_NPMR" sheetId="1" r:id="rId1"/>
    <sheet name="Sheet2_historicaldata" sheetId="2" r:id="rId2"/>
    <sheet name="Sheet3_hchbdata" sheetId="3" r:id="rId3"/>
    <sheet name="Sheet4_thresholdreview" sheetId="4" r:id="rId4"/>
    <sheet name="Sheet5_timewindow0" sheetId="5" r:id="rId5"/>
    <sheet name="Sheet6_timewindow2" sheetId="6" r:id="rId6"/>
    <sheet name="Sheet7_threshold0" sheetId="7" r:id="rId7"/>
    <sheet name="Sheet8_threshold2" sheetId="8" r:id="rId8"/>
    <sheet name="Sheet9_validversion" sheetId="9" r:id="rId9"/>
    <sheet name="Sheet10_appx_HSI" sheetId="10" r:id="rId10"/>
    <sheet name="Sheet11_valid_hist" sheetId="12" r:id="rId11"/>
    <sheet name="Sheet12_valid_hchb" sheetId="11" r:id="rId12"/>
    <sheet name="Sheet13_fishtolerance"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1" l="1"/>
  <c r="H10" i="11"/>
  <c r="I6" i="11"/>
  <c r="H6" i="11"/>
  <c r="I2" i="11"/>
  <c r="H2" i="11"/>
  <c r="F14" i="11"/>
  <c r="E14" i="11"/>
</calcChain>
</file>

<file path=xl/sharedStrings.xml><?xml version="1.0" encoding="utf-8"?>
<sst xmlns="http://schemas.openxmlformats.org/spreadsheetml/2006/main" count="561" uniqueCount="314">
  <si>
    <t>Field data</t>
  </si>
  <si>
    <t>Period</t>
  </si>
  <si>
    <t>Tol-salinity</t>
  </si>
  <si>
    <t>Sens-salinity</t>
  </si>
  <si>
    <t>Tol-depth</t>
  </si>
  <si>
    <t>Sens-depth</t>
  </si>
  <si>
    <t>Algae cover %</t>
  </si>
  <si>
    <t>Algae biomass</t>
  </si>
  <si>
    <t>Agency/program</t>
  </si>
  <si>
    <t>Data description</t>
  </si>
  <si>
    <t>Date range</t>
  </si>
  <si>
    <t>No. sites</t>
  </si>
  <si>
    <t>UA MDBA_1</t>
  </si>
  <si>
    <t>2017 May</t>
  </si>
  <si>
    <t>UA MDBA_2</t>
  </si>
  <si>
    <t>UA MDBA_3</t>
  </si>
  <si>
    <t>No. flowerheads</t>
  </si>
  <si>
    <t>2016 Nov</t>
  </si>
  <si>
    <t>UA MDBA_4</t>
  </si>
  <si>
    <t>2007 – 2019 every Jan</t>
  </si>
  <si>
    <t>UA ORH</t>
  </si>
  <si>
    <t>UA</t>
  </si>
  <si>
    <t>1999 – 2015 every Jul</t>
  </si>
  <si>
    <t>1998 – 2018
every Jul</t>
  </si>
  <si>
    <t>UA HCHB seasonal_1</t>
  </si>
  <si>
    <t>UA HCHB seasonal_2</t>
  </si>
  <si>
    <t>UA HCHB phenology</t>
  </si>
  <si>
    <t>2021 Sep-Nov</t>
  </si>
  <si>
    <t>2020 Dec-2021 Dec</t>
  </si>
  <si>
    <t>Life stage</t>
  </si>
  <si>
    <t>Environmental condition</t>
  </si>
  <si>
    <t>Thresholds</t>
  </si>
  <si>
    <t>Rationale</t>
  </si>
  <si>
    <t>Source</t>
  </si>
  <si>
    <t>Comment</t>
  </si>
  <si>
    <t>Turion viability (Jan 1 – Mar 31)</t>
  </si>
  <si>
    <t>S: Salinity (g/L)</t>
  </si>
  <si>
    <t>Turions once formed will lose viability to high salinities (more vulnerable than seeds) during summer dormancy period. Experiments showed that after 60 days of treatment in salinities of 135 – 180 g/L, only 5 – 10% turions sprouted when transferred back to salinities below 120 g/L. Turions only sprouted in 0 g/L (which is unlikely to occur in Ruppia habitat in the lagoon) after salinity treatment at 165 g/L.</t>
  </si>
  <si>
    <t>R. tuberosa seeds with sediment germinated in salinities of 0 to 85g/L with 14-64% germination, but no germination occurred above 85g/L. R. tuberosa seeds without sediment germinated in 0 - 90g/L.
In salinity below 40g/L a germination probability of &gt;50% would be expected for seeds of R. tuberosa, but at salinities between 40 and 90 g/L germination would be&lt;50%</t>
  </si>
  <si>
    <t>Kim et al. 2013</t>
  </si>
  <si>
    <t>Turions of R. tuberosa germinated at salinities of 0 to 125g/L, with 14 - 74% germination, but no germination occurred above 125 g/L. Suboptimal thresholds based on Fig.2 in Kim et al. 2013</t>
  </si>
  <si>
    <t>D: Water depth (m)</t>
  </si>
  <si>
    <t>A primary factor driving the distribution and abundance of Ruppia in the southern Coorong. The highest abundance of R. tuberosa found at salinities from 19 to 70 g/L and declined sharply
in response to increasing salinity from 70 to 109 g/L, but increased again between 116 and 124 g/L.
Table 2 in Collier et al. 2017 indicated R. tuberosa occurred at up to 230 g/L in other Lakes but source of data is not clear. Lower threshold source based on Fig.5 in Asanopoulos &amp; Waycott 2020</t>
  </si>
  <si>
    <t>The model relating shoot density to physicochemical
conditions explained 73% of variation (Kim et al. 2015)</t>
  </si>
  <si>
    <t>L: Light (%SI)</t>
  </si>
  <si>
    <t>There was a significant (p &lt;0.001) effect of the light treatment on biomass of R. tuberosa after 8
weeks of shading. Biomass was significantly reduced in the 5% light treatment compared to the 36, 63, 86 and 100% light treatment.</t>
  </si>
  <si>
    <t>Collier et al. 2017
cited in Asanopoulos &amp; Waycott 2020</t>
  </si>
  <si>
    <t>T: Temperature (°C)</t>
  </si>
  <si>
    <t>The optimum is not specifically for R. tuberosa.</t>
  </si>
  <si>
    <t>Lewis et al. 2022</t>
  </si>
  <si>
    <t>Flowering and seed set (Sep 1 – Dec 31)</t>
  </si>
  <si>
    <t>Adult plant growth (Jun 1 – Sep 30)</t>
  </si>
  <si>
    <t>Turion sprouting (Apr 1 – Jun 30)</t>
  </si>
  <si>
    <t>Seed germination  (Apr 1 – Jun 30)</t>
  </si>
  <si>
    <t>Flower abundance was highest at salinities between ~47 and 62 g/L and flower abundance was lowest at &gt;70 g/L and &lt;47 g/L.
The highest seed density was maintained at salinities of
26–62 g/L.
Upper and lower thresholds were based on Collier et al. 2017 and Fig.5 in Asanopoulos &amp; Waycott 2020. Original source unclear</t>
  </si>
  <si>
    <t>The model relating flower density to physicochemical
conditions explained 76% of variation but only 27% of the seed abundance variance was explained (Kim et al. 2015).</t>
  </si>
  <si>
    <t>Upper threshold for seed production is 0.8m (&gt;0.8m unsuitable) but only 27% of the seed abundance variance was explained (together with salinity), therefore thresholds for flowering was adopted here</t>
  </si>
  <si>
    <t>Turion formation (Sep 1 – Dec 31)</t>
  </si>
  <si>
    <t>1) The model relating turion density to physicochemical
conditions explained 43% of variation in turion density.</t>
  </si>
  <si>
    <t>0.1-40 optimal&lt;br&gt;
40-85 suboptimal&lt;br&gt;
&gt;85 unsuitable</t>
  </si>
  <si>
    <t>&lt;=0.1 unsuitable&lt;br&gt;
0.1-20 suboptimal&lt;br&gt;
20-75 optimal&lt;br&gt;
75-125 suboptimal&lt;br&gt;
&gt;125 unsuitable</t>
  </si>
  <si>
    <t>&lt;10 unsuitable&lt;br&gt;
10-19 suboptimal&lt;br&gt;
19-124 optimal&lt;br&gt;
124-230 suboptimal&lt;br&gt;
&gt;230 unsuitable</t>
  </si>
  <si>
    <t>&lt;=5 unsuitable&lt;br&gt;
5-36 suboptimal&lt;br&gt;
&gt;=36 optimal</t>
  </si>
  <si>
    <t>&lt;=100 optimal&lt;br&gt;
100-184 suboptimal&lt;br&gt;
&gt;184 unsuitable</t>
  </si>
  <si>
    <t>&lt;0.1 unsuitable&lt;br&gt;
0.1-0.4 optimal&lt;br&gt;
0.4-0.9 suboptimal&lt;br&gt;
&gt;0.9 unsuitable</t>
  </si>
  <si>
    <t>&lt;40 unsuitable&lt;br&gt;
40-70 suboptimal&lt;br&gt;
70-160 optimal&lt;br&gt;
160-230 suboptimal&lt;br&gt;
&gt;230 unsuitable</t>
  </si>
  <si>
    <t>Kim et al. 2015;&lt;br&gt;
Collier et al. 2017;</t>
  </si>
  <si>
    <t>Kim et al. 2015;&lt;br&gt;
Collier et al. 2017;&lt;br&gt;
Asanopoulos &amp; Waycott 2020</t>
  </si>
  <si>
    <t>Kim et al. 2013;&lt;br&gt;
Kim et al. 2015</t>
  </si>
  <si>
    <t>Kim et al. 2013;&lt;br&gt;
Asanopoulos &amp; Waycott 2020 Fig.5</t>
  </si>
  <si>
    <t>Kim et al. 2015;&lt;br&gt;
Collier et al. 2017</t>
  </si>
  <si>
    <t>&lt;=100 optimal&lt;br&gt;
100-368 suboptimal&lt;br&gt;
&gt;368 unsuitable</t>
  </si>
  <si>
    <t>&lt;12 unsuitable&lt;br&gt;
12-47 suboptimal&lt;br&gt;
47-62 optimal&lt;br&gt;
62-100 suboptimal&lt;br&gt;
&gt;100 unsuitable</t>
  </si>
  <si>
    <t>Brock 1982;&lt;br&gt; Kim et al. 2015;&lt;br&gt;
Collier et al. 2017;&lt;br&gt;
Asanopoulos &amp; Waycott 2020</t>
  </si>
  <si>
    <t>Santamaria &amp;
Hootsmans 1998 cited in Collier et al. 2017.</t>
  </si>
  <si>
    <t>&lt;135 optimal&lt;br&gt;
135–165 suboptimal&lt;br&gt;
&gt;=165 unsuitable</t>
  </si>
  <si>
    <t>Sep - Dec 2020,&lt;br&gt; Mar - Apr 2021,&lt;br&gt; Dec 2021</t>
  </si>
  <si>
    <t>Sep - Dec 2020,&lt;br&gt;  Dec 2021</t>
  </si>
  <si>
    <t>Seagrass shoot count&lt;br&gt; (all spp.)</t>
  </si>
  <si>
    <t>Seagrass biomass&lt;br&gt; (all spp.)</t>
  </si>
  <si>
    <t>Flower count&lt;br&gt; (Ruppia)</t>
  </si>
  <si>
    <t>Turion T1 &amp; T2 count&lt;br&gt; (Ruppia)</t>
  </si>
  <si>
    <t>No. shoots,&lt;br&gt;
% cores with shoots</t>
  </si>
  <si>
    <t>2016 Dec,&lt;br&gt;
2017 Mar</t>
  </si>
  <si>
    <t>24,&lt;br&gt; 11</t>
  </si>
  <si>
    <t>2020 Sep-Dec,&lt;br&gt;
2021 Mar-Apr,&lt;br&gt;
2021 Dec</t>
  </si>
  <si>
    <t>102,&lt;br&gt;
92,&lt;br&gt;
90</t>
  </si>
  <si>
    <t>presence/absence of seagrass,&lt;br&gt;
presence/absence of flowers (Ruppia/Althenia),&lt;br&gt;
presence/absence of fruits (Ruppia),&lt;br&gt;
presence/absence of seeds (Ruppia),&lt;br&gt;
algae cover (categorical),&lt;br&gt;
estimated algae biomass (categorical),&lt;br&gt;
water depth,&lt;br&gt;
salinity,&lt;br&gt;
elevation,&lt;br&gt;
distance from Murray Mouth</t>
  </si>
  <si>
    <t>No. shoots (green/brown),&lt;br&gt;
No. turion (type I/II),&lt;br&gt;
No. seeds</t>
  </si>
  <si>
    <t>presence/absence of Ruppia,&lt;br&gt;
algae No/Rare/Present/Extreme,&lt;br&gt;
water depth,&lt;br&gt;
salinity</t>
  </si>
  <si>
    <t>No. shoots (green/brown),&lt;br&gt;
No. turions (half/full),&lt;br&gt;
No. seeds,&lt;br&gt;
% grazed,&lt;br&gt;
grazed length,&lt;br&gt;
presence/absence of algae,&lt;br&gt;
water depth (categorical)</t>
  </si>
  <si>
    <t>No. shoots (green/brown),&lt;br&gt;
No. turions (type I/II),&lt;br&gt;
No. seeds,&lt;br&gt;
No. flower stalks (since 2017, limited sites only),&lt;br&gt;
% grazed,&lt;br&gt;
grazed length,&lt;br&gt;
water depth (categorical)</t>
  </si>
  <si>
    <t>No. seagrass shoots (includes several spp.),&lt;br&gt;
No. turions (type I/II),&lt;br&gt;
No. seeds (R. tuberosa/R. megacarpa),&lt;br&gt;
No. flowers (Ruppia/Althenia),&lt;br&gt;
No. fruits (Ruppia),&lt;br&gt;
aboveground biomass,&lt;br&gt;
belowground biomass,&lt;br&gt;
reproductive structure biomass,&lt;br&gt;
turion biomass (type I/II),&lt;br&gt;
root biomass, &lt;br&gt;
rhizome biomass,&lt;br&gt;
algae cover (categorical),&lt;br&gt;
estimated algae biomass (categorical),&lt;br&gt;
water depth,&lt;br&gt;
salinity,&lt;br&gt;
elevation,&lt;br&gt;
distance from Murray Mouth</t>
  </si>
  <si>
    <t>No. seagrass shoots (includes several spp.),&lt;br&gt;
No. turions (type I/II),&lt;br&gt;
No. seeds (R. tuberosa/R. megacarpa),&lt;br&gt;
No. flowers (Ruppia/Althenia),&lt;br&gt;
No. fruits (Ruppia),&lt;br&gt;
seagrass biomass (includes several spp.),&lt;br&gt;
algae cover (categorical),&lt;br&gt;
estimated algae biomass (categorical),&lt;br&gt;
water depth,&lt;br&gt;
salinity,&lt;br&gt;
elevation,&lt;br&gt;
distance from Murray Mouth</t>
  </si>
  <si>
    <t>1. Kim et al. 2015;&lt;br&gt;
3. Asanopoulos &amp; Waycott 2020</t>
  </si>
  <si>
    <t>Seed count&lt;br&gt; (R. tuberosa)</t>
  </si>
  <si>
    <t>R^2^</t>
  </si>
  <si>
    <t>Adult growth</t>
  </si>
  <si>
    <t>Flowering/Turion formation</t>
  </si>
  <si>
    <t>Seed germination/Turion sprouting</t>
  </si>
  <si>
    <t>Apr 1</t>
  </si>
  <si>
    <t>Sep 30</t>
  </si>
  <si>
    <t>Jun 1</t>
  </si>
  <si>
    <t>Aug 1</t>
  </si>
  <si>
    <t>Dec 31</t>
  </si>
  <si>
    <t>Jul 31</t>
  </si>
  <si>
    <t>Life-stage, $j$</t>
  </si>
  <si>
    <t>Turion viability</t>
  </si>
  <si>
    <t>Jan 1</t>
  </si>
  <si>
    <t>Mar 31</t>
  </si>
  <si>
    <t>Sep 1</t>
  </si>
  <si>
    <t>Jun 30</t>
  </si>
  <si>
    <t>Start date, $t_{jstart}$</t>
  </si>
  <si>
    <t>End date, $t_{jend}$</t>
  </si>
  <si>
    <t>f(S): Salinity&lt;br&gt;(g/L)</t>
  </si>
  <si>
    <t>f(WL): Water depth&lt;br&gt;(m)</t>
  </si>
  <si>
    <t>f(T): Temperature&lt;br&gt;(°C)</t>
  </si>
  <si>
    <t>f(l): Light&lt;br&gt;(%SI)</t>
  </si>
  <si>
    <t>f(FA): Algal biomass&lt;br&gt;(g DW/m^2^)</t>
  </si>
  <si>
    <t>Seed germination&lt;br&gt; (Apr 1 – Jul 30)</t>
  </si>
  <si>
    <t>Turion sprouting&lt;br&gt; (Apr 1 – Jul 30)</t>
  </si>
  <si>
    <t>Adult plant growth&lt;br&gt; (Jun 1 – Sep 30)</t>
  </si>
  <si>
    <t>Flowering and seed set&lt;br&gt; (Aug 1 – Dec 31)</t>
  </si>
  <si>
    <t>Turion formation&lt;br&gt; (Aug 1 – Dec 31)</t>
  </si>
  <si>
    <t>&lt;10 unsuitable&lt;br&gt;
10-30 suboptimal&lt;br&gt;
30-60 optimal&lt;br&gt;
60-85 suboptimal&lt;br&gt;
&gt;85 unsuitable</t>
  </si>
  <si>
    <t>&lt;=0.1 unsuitable&lt;br&gt;
0.1-20 suboptimal&lt;br&gt;
20-75 optimal&lt;br&gt;
75-130 suboptimal&lt;br&gt;
&gt;130 unsuitable</t>
  </si>
  <si>
    <t>&lt;10 unsuitable&lt;br&gt;
10-30 suboptimal&lt;br&gt;
30-123 optimal&lt;br&gt;
123-230 suboptimal&lt;br&gt;
&gt;230 unsuitable</t>
  </si>
  <si>
    <t>&lt;10 unsuitable&lt;br&gt;
10-35 suboptimal&lt;br&gt;
35-62 optimal&lt;br&gt;
62-100 suboptimal&lt;br&gt;
&gt;100 unsuitable</t>
  </si>
  <si>
    <t>&lt;70 unsuitable&lt;br&gt;
70-124 suboptimal&lt;br&gt;
124-160 optimal&lt;br&gt;
160-230 suboptimal&lt;br&gt;
&gt;230 unsuitable</t>
  </si>
  <si>
    <t>&lt;0.01 unsuitable&lt;br&gt;
0.01-0.1 suboptimal&lt;br&gt;
0.1-0.4 optimal&lt;br&gt;
0.4-1 suboptimal&lt;br&gt;
&gt;1 unsuitable</t>
  </si>
  <si>
    <t>&lt;4 unsuitable&lt;br&gt;
4-10 suboptimal&lt;br&gt;
10-20 optimal&lt;br&gt;
20-30 suboptimal&lt;br&gt;
&gt;30 unsuitable</t>
  </si>
  <si>
    <t>&lt;=7.5 unsuitable&lt;br&gt;
7.5-24 suboptimal&lt;br&gt;
&gt;=24 optimal</t>
  </si>
  <si>
    <t>&lt;=25 optimal&lt;br&gt;
25-100 suboptimal&lt;br&gt;
&gt;100 unsuitable</t>
  </si>
  <si>
    <t>Turion viability&lt;br&gt;
(Jan 1 - Mar 31)</t>
  </si>
  <si>
    <t>&lt;=0.1 unsuitable&lt;br&gt;
0.1-40 optimal&lt;br&gt;
40-85 suboptimal&lt;br&gt;
&gt;85 unsuitable</t>
  </si>
  <si>
    <t>Validation version</t>
  </si>
  <si>
    <t>Environmental thresholds</t>
  </si>
  <si>
    <t>Life-stage time windows</t>
  </si>
  <si>
    <t>Life-stage integration</t>
  </si>
  <si>
    <t>Model output timeframe</t>
  </si>
  <si>
    <t>Buffer radius (m)</t>
  </si>
  <si>
    <t>HSI averaging within buffer</t>
  </si>
  <si>
    <t>Gen 0</t>
  </si>
  <si>
    <t>default</t>
  </si>
  <si>
    <t>arithmetic</t>
  </si>
  <si>
    <t>600 or 100</t>
  </si>
  <si>
    <t>tailored</t>
  </si>
  <si>
    <t>Gen II</t>
  </si>
  <si>
    <t>HCHB&lt;br&gt;(Sep 2020 – Apr 2021)</t>
  </si>
  <si>
    <t>spatial&lt;br&gt; (area-weighted)</t>
  </si>
  <si>
    <t>Permanent dry: unsuitable&lt;br&gt;
&lt;15 days wet (&gt;95% of time): unsuitable&lt;br&gt; 15-42 days wet (&gt;95% of time): suboptimal\*&lt;br&gt;
&gt;42 days wet (&gt;95% of time): optimal\*&lt;br&gt;
Permanently wet: optimal</t>
  </si>
  <si>
    <t>\-</t>
  </si>
  <si>
    <t>Hydro- dynamic model</t>
  </si>
  <si>
    <r>
      <t>Environmental condition ($</t>
    </r>
    <r>
      <rPr>
        <i/>
        <sz val="11"/>
        <color theme="1"/>
        <rFont val="Calibri"/>
        <family val="2"/>
        <scheme val="minor"/>
      </rPr>
      <t>i$</t>
    </r>
    <r>
      <rPr>
        <sz val="11"/>
        <color theme="1"/>
        <rFont val="Calibri"/>
        <family val="2"/>
        <scheme val="minor"/>
      </rPr>
      <t>)</t>
    </r>
  </si>
  <si>
    <t>Habitat Suitability Index ($\Phi$)</t>
  </si>
  <si>
    <t>Generation II:&lt;br&gt;
&lt;135 optimal&lt;br&gt;
135 – 165 suboptimal&lt;br&gt;
&gt;=165 unsuitable</t>
  </si>
  <si>
    <t>Life-stage ($j$)</t>
  </si>
  <si>
    <t>&lt;img src="images/lagoon_habitat/HSI_viability_salinity.png"&gt;</t>
  </si>
  <si>
    <t>$\Phi^{via}_{S}$= 
  \begin{cases}
    0, S\ge 165\\ 1-\frac{S-135}{165-135}, 135 \le S \lt 165 \\
    1, S \lt 135
  \end{cases}</t>
  </si>
  <si>
    <t>A: Algal biomass (g DW m-2)</t>
  </si>
  <si>
    <t>Seed germination (Apr 1 – Jun 30)</t>
  </si>
  <si>
    <t>&lt;img src="images/lagoon_habitat/HSI_germination_salinity.png"&gt;</t>
  </si>
  <si>
    <t>&lt;img src="images/lagoon_habitat/HSI_turion_salinity.png"&gt;</t>
  </si>
  <si>
    <t>&lt;img src="images/lagoon_habitat/HSI_turion_depth.png"&gt;</t>
  </si>
  <si>
    <t>&lt; 10 % of time wet: unsuitable&lt;br&gt;
&gt;= 10 % of time wet: suitable&lt;br&gt;</t>
  </si>
  <si>
    <t>A new function in Gen II model</t>
  </si>
  <si>
    <t xml:space="preserve">Water depth needs to be sufficient to cover plants during growth. </t>
  </si>
  <si>
    <t>f(S): Salinity (g/L)</t>
  </si>
  <si>
    <t>f(WL): Water depth (m)</t>
  </si>
  <si>
    <t>f(l): Light (%SI)</t>
  </si>
  <si>
    <t>f(T): Temperature (°C)</t>
  </si>
  <si>
    <t>f(FA): Algal biomass&lt;br&gt; (g DW/m^2^)</t>
  </si>
  <si>
    <t xml:space="preserve">Shoot abundances were observed to be
highest at water depths between 0.2 and 0.6 m in Coorong. However this depth preference is likely the result of trade-off between light requirement (thresholds included in f(l)) for photosynthesis and preventing desiccation. </t>
  </si>
  <si>
    <t xml:space="preserve">Highest densities of turions were observed in 0.1–0.4 m water depths. However this depth preference is likely the result of trade-off between light requirement (thresholds included in f(l)) for photosynthesis and preventing desiccation. </t>
  </si>
  <si>
    <t>R. tuberosa flowers need to reach the water surface for pollination. The highest density of flowering has been observed in water depths from 0.1 to 0.4 m and seed density of mature plants declines at depths greater than 0.4 m. Upper thresholds based on Fig.4 in Kim et al. 2015.</t>
  </si>
  <si>
    <t>&lt;0.01 unsuitable&lt;br&gt;
0.01-0.1 suboptimal&lt;br&gt;
0.1-0.4 optimal&lt;br&gt;
0.4-0.9 suboptimal&lt;br&gt;
&gt;0.9 unsuitable</t>
  </si>
  <si>
    <t>Desiccation during the reproductive window (spring/summer) prevents turion production, reducing the regeneration of the population in subsequent growing seasons.</t>
  </si>
  <si>
    <t>Surface mats formed
by the filamentous algae shade submerged plants and entangle flowers/fruits, causing them to break away from stems before they mature. 
It was suggested that to maintain and improve the condition and resilience of the Ruppia community, algal mat formation should be reduced to less than 100 g/DW per m2. Upper thresholds derived from analysis of HCHB survey data (Figure 8.9)</t>
  </si>
  <si>
    <t>Thresholds were determined considering several sources:
1) The highest turion densities in the Coorong have been observed at salinity between ~124 g/L and 160 g/L and are most likely to occur where salinities are over 70 g/L. This study was conducted during a year with extremely high salinities in the Coorong;
2) Analysis of 2020 – 2021 HCHB survey data indicates high turion abundance between ~70 – 120 g/L but can occur in salinity at as low as ~40g/L (Figure 8.6);
3) Upper threshold based on Fig.5 in Asanopoulos &amp; Waycott 2020</t>
  </si>
  <si>
    <t>Surface mats formed
by the filamentous algae shade submerged plants and entangle flowers/fruits, causing them to break away from stems before they mature. 
It was suggested that to maintain and improve the condition and resilience of the Ruppia community, algal mat formation should be reduced to less than 100 g/DW per m2. Upper thresholds derived from analysis of HCHB survey data  (Figure 8.9)</t>
  </si>
  <si>
    <t>&lt;4 unsuitable&lt;br&gt;
4-10 suboptimal&lt;br&gt;
10-23 optimal&lt;br&gt;
23-30 suboptimal&lt;br&gt;
&gt;30 unsuitable</t>
  </si>
  <si>
    <t>The optimum temperature for photosynthesis of Ruppia sp. is approximately 20 – 23°C. At temperatures that are ≥30°C biomass declines, and if sustained, there may be no reproductive output. Lower threshold is unclear</t>
  </si>
  <si>
    <t>&lt; 10 % of time wet: unsuitable&lt;br&gt;
&gt;= 10 % of time wet: suitable</t>
  </si>
  <si>
    <t>Flower count</t>
  </si>
  <si>
    <t>Survey period</t>
  </si>
  <si>
    <t>Model output</t>
  </si>
  <si>
    <t xml:space="preserve">Survey data </t>
  </si>
  <si>
    <t>Model integration period</t>
  </si>
  <si>
    <t>9-12/2020</t>
  </si>
  <si>
    <t>12/2021</t>
  </si>
  <si>
    <t>HSI sexual</t>
  </si>
  <si>
    <t>1-10/2020</t>
  </si>
  <si>
    <t>1-9/2020</t>
  </si>
  <si>
    <t>1-9/2021</t>
  </si>
  <si>
    <t>1-12/2021</t>
  </si>
  <si>
    <t>Seed count</t>
  </si>
  <si>
    <t>3-4/2021</t>
  </si>
  <si>
    <t>1-12/2020</t>
  </si>
  <si>
    <t>Turion count</t>
  </si>
  <si>
    <t>HSI asexual</t>
  </si>
  <si>
    <t>HSI seed germination + turion viability + turion sprouting + adult growth</t>
  </si>
  <si>
    <t>HSI flowering</t>
  </si>
  <si>
    <t>1/2017, 1/2018, 1/2019</t>
  </si>
  <si>
    <t>11/2016</t>
  </si>
  <si>
    <t>1-12/2016</t>
  </si>
  <si>
    <t>1/2016, 1/2017, 1/2019</t>
  </si>
  <si>
    <t>HSI turion formation</t>
  </si>
  <si>
    <t>8-12/2015, 8-12/2016, 8-12/2017</t>
  </si>
  <si>
    <t>8-12/2016, 8-12/2017, 8-12/2018</t>
  </si>
  <si>
    <t>1/2018, 1/2019</t>
  </si>
  <si>
    <t>Shoot count (green and brown)</t>
  </si>
  <si>
    <t>HSI sexual and asexual combined</t>
  </si>
  <si>
    <t>4-12/2017, 4-12/2018</t>
  </si>
  <si>
    <t>Gen 0&lt;br&gt; (Table 8.6)</t>
  </si>
  <si>
    <t>Gen II&lt;br&gt; (Table 8.8)</t>
  </si>
  <si>
    <t>Gen 0&lt;br&gt; (Table 8.5)</t>
  </si>
  <si>
    <t>Gen II&lt;br&gt; (Table 8.7)</t>
  </si>
  <si>
    <t>Gen 0&lt;br&gt; (Eq.8.5 - 8.6)</t>
  </si>
  <si>
    <t>Gen II&lt;br&gt; (Eq.8.7 - 8.8)*</t>
  </si>
  <si>
    <t>Gen II&lt;br&gt; (Eq.8.7 - 8.8)</t>
  </si>
  <si>
    <t xml:space="preserve">HCHB&lt;br&gt;(Sep 2020 – Dec 2021);&lt;br&gt; MDBA (2018 - 2019) </t>
  </si>
  <si>
    <t>Historical&lt;br&gt;(2016 - 2019)</t>
  </si>
  <si>
    <t>7/2018</t>
  </si>
  <si>
    <t>1-6/2018</t>
  </si>
  <si>
    <t>1/2019</t>
  </si>
  <si>
    <t>1-12/2018</t>
  </si>
  <si>
    <t>HCHB_longterm</t>
  </si>
  <si>
    <t>Shoot count (HCHB)</t>
  </si>
  <si>
    <t>Flower count (HCHB)</t>
  </si>
  <si>
    <t>Seed count (HCHB)</t>
  </si>
  <si>
    <t>Turion count (HCHB)</t>
  </si>
  <si>
    <t>Shoot count (MDBA)</t>
  </si>
  <si>
    <t>Seed count (MDBA)</t>
  </si>
  <si>
    <t>Turion count (MDBA)</t>
  </si>
  <si>
    <t>Common name</t>
  </si>
  <si>
    <t>Mulloway</t>
  </si>
  <si>
    <t>Tamar goby</t>
  </si>
  <si>
    <t>Black bream</t>
  </si>
  <si>
    <t>Greenback flounder</t>
  </si>
  <si>
    <t>Yelloweye mullet</t>
  </si>
  <si>
    <t>82.4*</t>
  </si>
  <si>
    <t>Congolli</t>
  </si>
  <si>
    <t>Smallmouth hardyhead</t>
  </si>
  <si>
    <t>$LC^{14}_{50}$</t>
  </si>
  <si>
    <t>$LC^{23}_{50}$</t>
  </si>
  <si>
    <t>$LC^{14}_{10}$</t>
  </si>
  <si>
    <t>$LC^{23}_{10}$</t>
  </si>
  <si>
    <t>Historical&lt;br&gt;(Appendix)</t>
  </si>
  <si>
    <t>HCHB_v1&lt;br&gt;(Appendix)</t>
  </si>
  <si>
    <t>HCHB_v2&lt;br&gt;(Appendix)</t>
  </si>
  <si>
    <t xml:space="preserve">Kim et al. 2013; </t>
  </si>
  <si>
    <t>Assumed to be the same as adult growth</t>
  </si>
  <si>
    <t>?</t>
  </si>
  <si>
    <t>Water depth needs to be sufficient to cover plants during growth.</t>
  </si>
  <si>
    <t>Collier et al. 2017</t>
  </si>
  <si>
    <t>The optimum temperature for photosynthesis of Ruppia sp. is approximately 20 – 23°C. At temperatures that are ≥30°C biomass declines, and if sustained, there may be no reproductive output. Lower threshold source is unclear</t>
  </si>
  <si>
    <t>Santamarı́a &amp;
Hootsmans 1998 cited in Collier et al. 2017.</t>
  </si>
  <si>
    <t xml:space="preserve">The optimum is not specifically for R. tuberosa. </t>
  </si>
  <si>
    <t>Collier et al. 2017 
cited in Asanopoulos &amp; Waycott 2020</t>
  </si>
  <si>
    <t xml:space="preserve">A primary factor driving the Ruppia distribution in the southern Coorong. Water depth needs to be sufficient to cover plants during growth. </t>
  </si>
  <si>
    <t xml:space="preserve">R. tuberosa shoots abundances were observed to be
highest at water depths between 0.2 and 0.6 m in Coorong. However this depth preference is likely the result of trade-off between light requirement (thresholds included in $\Phi^{adt}_{L}$) for photosynthesis and preventing desiccation. </t>
  </si>
  <si>
    <t xml:space="preserve">Surface mats formed by the filamentous algae shade submerged plants and entangle flowers/fruits, causing them to break away from stems before they mature. 
It was suggested that to maintain and improve the condition and resilience of the Ruppia community, algal mat formation should be reduced to less than 100 g/DW per m2. </t>
  </si>
  <si>
    <t>Flower abundance was highest at salinities between ~47 and 62 g/L and flower abundance was lowest at &gt;70 g/L and &lt;47 g/L.
The highest seed density was maintained at salinities of
26–62 g/L. 
Upper and lower thresholds were based on Collier et al. 2017 and Fig.5 in Asanopoulos &amp; Waycott 2020. Original source unclear</t>
  </si>
  <si>
    <t>Thresholds were determined considering several sources: 
1) The highest turion densities in the Coorong have been observed at salinity between ~124 g/L and 160 g/L and are most likely to occur where salinities are over 70 g/L. This study was conducted during a year with extremely high salinities in the Coorong;
2) Analysis of 2020 – 2021 HCHB survey data indicate high turion abundance between ~70 – 120 g/L but can occur in salinity at as low as ~40g/L;
3) Upper threshold based on Fig.5 in Asanopoulos &amp; Waycott 2020</t>
  </si>
  <si>
    <t>Highest densities of turions were observed in 0.1–0.4 m water depths. However this depth preference is likely the result of trade-off between light requirement (thresholds included in $\Phi^{tur}_{L}$)) for photosynthesis and preventing desiccation</t>
  </si>
  <si>
    <t>&lt;img src="images/lagoon_habitat/HSI_adult_temp.png"&gt;</t>
  </si>
  <si>
    <t>&lt;img src="images/lagoon_habitat/HSI_germination_temp.png"&gt;</t>
  </si>
  <si>
    <t>&lt;img src="images/lagoon_habitat/HSI_turion_temp.png"&gt;</t>
  </si>
  <si>
    <t>&lt;img src="images/lagoon_habitat/HSI_turion_light.png"&gt;</t>
  </si>
  <si>
    <t>&lt;img src="images/lagoon_habitat/HSI_adult_salinity.png"&gt;</t>
  </si>
  <si>
    <t>&lt;img src="images/lagoon_habitat/HSI_adult_light.png"&gt;</t>
  </si>
  <si>
    <t>&lt;img src="images/lagoon_habitat/HSI_adult_algae.png"&gt;</t>
  </si>
  <si>
    <t>&lt;img src="images/lagoon_habitat/HSI_flower_salinity.png"&gt;</t>
  </si>
  <si>
    <t>&lt;img src="images/lagoon_habitat/HSI_flower_depth.png"&gt;</t>
  </si>
  <si>
    <t>&lt;img src="images/lagoon_habitat/HSI_flower_temp.png"&gt;</t>
  </si>
  <si>
    <t>&lt;img src="images/lagoon_habitat/HSI_flower_light.png"&gt;</t>
  </si>
  <si>
    <t>&lt;img src="images/lagoon_habitat/HSI_flower_algae.png"&gt;</t>
  </si>
  <si>
    <t>$\Phi^{germ}_{S}$= 
  \begin{cases}
    0, S\le 0.1 or S\gt 85\\ 1-\frac{S-40}{85-40}, 40 \le S \le 85 \\
    1, 0.1\lt S \lt 40
  \end{cases}</t>
  </si>
  <si>
    <t>$\Phi^{germ}_{T}$= 
  \begin{cases}
    0, T\le 4 or T\gt 30\\ \frac{T-4}{10-4}, 4 \lt T \le 10\\1-\frac{T-23}{30-23}, 23 \lt T \le 30 \\
    1,10\lt T \lt 23
  \end{cases}</t>
  </si>
  <si>
    <t>$\Phi^{adt}_{T}$= 
  \begin{cases}
    0, T\le 4 or T\gt 30\\ \frac{T-4}{10-4}, 4 \lt T \le 10\\1-\frac{T-23}{30-23}, 23 \lt T \le 30 \\
    1,10\lt T \lt 23
  \end{cases}</t>
  </si>
  <si>
    <t>$\Phi^{spr}_{T}$= 
  \begin{cases}
    0, T\le 4 or T\gt 30\\ \frac{T-4}{10-4}, 4 \lt T \le 10\\1-\frac{T-23}{30-23}, 23 \lt T \le 30 \\
    1,10\lt T \lt 23
  \end{cases}</t>
  </si>
  <si>
    <t>$\Phi^{flw}_{T}$= 
  \begin{cases}
    0, T\le 4 or T\gt 30\\ \frac{T-4}{10-4}, 4 \lt T \le 10\\1-\frac{T-23}{30-23}, 23 \lt T \le 30 \\
    1,10\lt T \lt 23
  \end{cases}</t>
  </si>
  <si>
    <t>$\Phi^{tur}_{T}$= 
  \begin{cases}
    0, T\le 4 or T\gt 30\\ \frac{T-4}{10-4}, 4 \lt T \le 10\\1-\frac{T-23}{30-23}, 23 \lt T \le 30 \\
    1,10\lt T \lt 23
  \end{cases}</t>
  </si>
  <si>
    <t>$\Phi^{spr}_{S}$= 
  \begin{cases}
    0, S\le 0.1 or S\gt 125\\ \frac{S-0.1}{20-0.1}, 0.1 \lt S \le 20\\1-\frac{S-75}{125-75}, 75 \lt S \le 125 \\
    1,20\lt S \lt 75
  \end{cases}</t>
  </si>
  <si>
    <t>$\Phi^{spr}_{L}$= 
  \begin{cases}
    0, L\lt 5\\ \frac{L-5}{36-5}, 5 \le L \lt 36 \\
    1,L \gt 36
  \end{cases}</t>
  </si>
  <si>
    <t>$\Phi^{adt}_{L}$= 
  \begin{cases}
    0, L\lt 5\\ \frac{L-5}{36-5}, 5 \le L \lt 36 \\
    1,L \gt 36
  \end{cases}</t>
  </si>
  <si>
    <t>$\Phi^{flw}_{L}$= 
  \begin{cases}
    0, L\lt 5\\ \frac{L-5}{36-5}, 5 \le L \lt 36 \\
    1,L \gt 36
  \end{cases}</t>
  </si>
  <si>
    <t>$\Phi^{adt}_{S}$= 
  \begin{cases}
    0, S\lt 10 or S\gt 230\\ \frac{S-10}{19-10}, 10 \le S \lt 19\\1-\frac{S-124}{230-124}, 124 \lt S \le 230\\
    1,19\le S \le 124
  \end{cases}</t>
  </si>
  <si>
    <t>$\Phi^{flw}_{S}$= 
  \begin{cases}
    0, S\lt 47 or S\gt 100\\ \frac{S-12}{47-12}, 12 \le S \lt 47\\1-\frac{S-62}{100-62}, 62 \lt S \le 100\\
    1,47\le S \le 62
  \end{cases}</t>
  </si>
  <si>
    <t>$\Phi^{tur}_{S}$= 
  \begin{cases}
    0, S\lt 40 or S\gt 230\\ \frac{S-40}{70-40}, 40 \le S \lt 70\\1-\frac{S-160}{230-160}, 160 \lt S \le 230\\
    1,70\le S \le 160
  \end{cases}</t>
  </si>
  <si>
    <t>$\Phi^{adt}_{A}$= 
  \begin{cases}
    0, A\gt 368\\ 1-\frac{A-100}{368-100}, 100 \lt A \le 368 \\
    1, A \le 100
  \end{cases}</t>
  </si>
  <si>
    <t>$\Phi^{flw}_{A}$= 
  \begin{cases}
    0, A\gt 184\\ 1-\frac{A-100}{184-100}, 100 \lt A \le 184 \\
    1, A \le 100
  \end{cases}</t>
  </si>
  <si>
    <t>$\Phi^{tur}_{L}$= 
  \begin{cases}
    0, L\lt 5\\ \frac{L-5}{36-5}, 5 \le L \lt 36 \\
    1,L \gt 36
  \end{cases}</t>
  </si>
  <si>
    <t>Generation 0:&lt;br&gt;
&lt;10 unsuitable&lt;br&gt;
10-30 suboptimal&lt;br&gt;
30-60 optimal&lt;br&gt;
60-85 suboptimal&lt;br&gt;
&gt;85 unsuitable&lt;br&gt;
Generation II:&lt;br&gt;
&lt;=0.1 unsuitable&lt;br&gt;
0.1-40 optimal&lt;br&gt;
40-85 suboptimal&lt;br&gt;
&gt;85 unsuitable</t>
  </si>
  <si>
    <t>Generation 0:&lt;br&gt;
Permanent dry: unsuitable
&lt;15 days wet (&gt;95% of time): unsuitable &lt;br&gt;
15-42 days wet (&gt;95% of time): suboptimal*&lt;br&gt;
&gt;42 days wet (&gt;95% of time): optimal*&lt;br&gt;
Permanently wet: optimal</t>
  </si>
  <si>
    <t>Generation 0: &lt;br&gt;
&lt;4 unsuitable&lt;br&gt;
4-10 suboptimal&lt;br&gt;
10-20 optimal&lt;br&gt;
20-30 suboptimal&lt;br&gt;
&gt;30 unsuitable&lt;br&gt;
Generation II:&lt;br&gt;
&lt;4 unsuitable&lt;br&gt;
4-10 suboptimal&lt;br&gt;
10-23 optimal&lt;br&gt;
23-30 suboptimal&lt;br&gt;
&gt;30 unsuitable</t>
  </si>
  <si>
    <t>Generation 0: &lt;br&gt;
&lt;=0.1 unsuitable&lt;br&gt;
0.1-20 suboptimal&lt;br&gt;
20-75 optimal&lt;br&gt;
75-130 suboptimal&lt;br&gt;
&gt;130 unsuitable&lt;br&gt;
Generation II: &lt;br&gt;
&lt;=0.1 unsuitable&lt;br&gt;
0.1-20 suboptimal&lt;br&gt;
20-75 optimal&lt;br&gt;
75-125 suboptimal&lt;br&gt;
&gt;125 unsuitable</t>
  </si>
  <si>
    <t>Generation 0: &lt;br&gt;             &lt;=0.01 unsuitable&lt;br&gt;
0.01-0.2 suboptimal&lt;br&gt;
&gt;0.2 optimal</t>
  </si>
  <si>
    <t>Generation 0: &lt;br&gt;
&lt;=7.5 unsuitable&lt;br&gt;
7.5-24 suboptimal&lt;br&gt;
&gt;=24 optimal&lt;br&gt;
Generation II: &lt;br&gt;
&lt;=5 unsuitable&lt;br&gt;
5-36 suboptimal&lt;br&gt;
&gt;=36 optimal</t>
  </si>
  <si>
    <t>Generation 0: &lt;br&gt;
&lt;10 unsuitable&lt;br&gt;
10-30 suboptimal&lt;br&gt;
30-123 optimal&lt;br&gt;
123-230 suboptimal&lt;br&gt;
&gt;230 unsuitable
Generation II:&lt;br&gt;
&lt;10 unsuitable&lt;br&gt;
10-19 suboptimal&lt;br&gt;
19-124 optimal&lt;br&gt;
124-230 suboptimal&lt;br&gt;
&gt;230 unsuitable</t>
  </si>
  <si>
    <t>Generation 0 &amp; II: &lt;br&gt;
&lt; 10 % of time wet: unsuitable&lt;br&gt;
&gt;= 10 % of time wet: suitable</t>
  </si>
  <si>
    <t>Generation 0: &lt;br&gt;
&lt;4 unsuitable&lt;br&gt;
4-10 suboptimal&lt;br&gt;
10-20 optimal&lt;br&gt;
20-30 suboptimal&lt;br&gt;
&gt;30 unsuitable&lt;br&gt;
Generation II:&lt;br&gt;
&lt;4 unsuitable&lt;br&gt;
4-20 suboptimal&lt;br&gt;
10-23 optimal&lt;br&gt;
23-30 suboptimal&lt;br&gt;
&gt;30 unsuitable</t>
  </si>
  <si>
    <t>Generation 0: &lt;br&gt;
&lt;=25 optimal&lt;br&gt;
25-100 suboptimal&lt;br&gt;
&gt;100 unsuitable&lt;br&gt;
Generation II:&lt;br&gt;
&lt;=100 optimal&lt;br&gt;
100-368 suboptimal&lt;br&gt;
&gt;368 unsuitable</t>
  </si>
  <si>
    <t>Generation 0:&lt;br&gt;
&lt;10 unsuitable&lt;br&gt;
10-35 suboptimal&lt;br&gt;
35-62 optimal&lt;br&gt;
62-100 suboptimal&lt;br&gt;
&gt;100 unsuitable &lt;br&gt;
Generation II:&lt;br&gt;
&lt;12 unsuitable&lt;br&gt;
12-47 suboptimal&lt;br&gt;
47-62 optimal&lt;br&gt;
62-100 suboptimal&lt;br&gt;
&gt;100 unsuitable</t>
  </si>
  <si>
    <t xml:space="preserve">Generation 0: &lt;br&gt;
&lt;0.01 unsuitable&lt;br&gt;
0.01-0.1 suboptimal&lt;br&gt;
0.1-0.4 optimal&lt;br&gt;
0.4-1 suboptimal&lt;br&gt;
&gt;1 unsuitable &lt;br&gt;
Generation II:&lt;br&gt;
&lt;0.1 unsuitable&lt;br&gt;
0.1-0.4 optimal&lt;br&gt;
0.4-0.9 suboptimal&lt;br&gt;
&gt;0.9 unsuitable </t>
  </si>
  <si>
    <t>Generation 0: &lt;br&gt;
&lt;4 unsuitable&lt;br&gt;
4-10 suboptimal&lt;br&gt;
10-20 optimal&lt;br&gt;
20-30 suboptimal&lt;br&gt;
&gt;30 unsuitable&lt;br&gt;
Generation II:&lt;br&gt;
&lt;4 unsuitable&lt;br&gt;
4-20 suboptimal&lt;br&gt;
20-23 optimal&lt;br&gt;
23-30 suboptimal&lt;br&gt;
&gt;30 unsuitable</t>
  </si>
  <si>
    <t>Generation 0: &lt;br&gt;
NA&lt;br&gt;
Generation II: &lt;br&gt;
&lt;=5 unsuitable&lt;br&gt;
5-36 suboptimal&lt;br&gt;
&gt;=36 optimal</t>
  </si>
  <si>
    <t>Generation 0: &lt;br&gt;
&lt;=25 optimal&lt;br&gt;
25-100 suboptimal&lt;br&gt;
&gt;100 unsuitable&lt;br&gt;
Generation II:&lt;br&gt;
&lt;=100 optimal&lt;br&gt;
100-184 suboptimal&lt;br&gt;
&gt;184 unsuitable</t>
  </si>
  <si>
    <t>Generation 0: &lt;br&gt;
&lt;70 unsuitable&lt;br&gt;
70-124 suboptimal&lt;br&gt;
124-160 optimal&lt;br&gt;
160-230 suboptimal&lt;br&gt;
&gt;230 unsuitable&lt;br&gt;
Generation II: &lt;br&gt;
&lt;40 unsuitable&lt;br&gt;
40-70 suboptimal&lt;br&gt;
70-160 optimal&lt;br&gt;
160-230 suboptimal&lt;br&gt;
&gt;230 unsuitable</t>
  </si>
  <si>
    <t>Generation 0 &amp;II: &lt;br&gt;
&lt; 10 % of time wet: unsuitable&lt;br&gt;
&gt;= 10 % of time wet: suitable</t>
  </si>
  <si>
    <t>Brock 1982; &lt;br&gt;Kim et al. 2015;&lt;br&gt;
Collier et al. 2017; &lt;br&gt;
Asanopoulos &amp; Waycott 2020</t>
  </si>
  <si>
    <t>Kim et al. 2015; &lt;br&gt;
Collier et al. 2017; &lt;br&gt;
Asanopoulos &amp; Waycott 2020</t>
  </si>
  <si>
    <t>R&lt;br&gt;(Whole lagoon)</t>
  </si>
  <si>
    <t>R&lt;br&gt;(South lagoon)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</si>
</sst>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49" fontId="0" fillId="0" borderId="0" xfId="0" applyNumberFormat="1"/>
    <xf numFmtId="0" fontId="0" fillId="0" borderId="0" xfId="0" quotePrefix="1" applyAlignment="1">
      <alignment horizontal="center" vertical="center"/>
    </xf>
    <xf numFmtId="0" fontId="0" fillId="0" borderId="0" xfId="0" applyAlignment="1">
      <alignment vertical="center" wrapText="1"/>
    </xf>
    <xf numFmtId="0" fontId="0" fillId="0" borderId="0" xfId="0" quotePrefix="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A761-B222-4148-8FD5-6D0D8F15F3DE}">
  <dimension ref="A1:G13"/>
  <sheetViews>
    <sheetView workbookViewId="0">
      <selection activeCell="B21" sqref="B21"/>
    </sheetView>
  </sheetViews>
  <sheetFormatPr defaultRowHeight="15" x14ac:dyDescent="0.25"/>
  <cols>
    <col min="1" max="1" width="21.28515625" style="2" customWidth="1"/>
    <col min="2" max="2" width="19.85546875" style="2" customWidth="1"/>
    <col min="3" max="3" width="9.140625" style="2"/>
    <col min="4" max="7" width="12.28515625" style="2" customWidth="1"/>
    <col min="8" max="10" width="9.140625" style="2"/>
    <col min="11" max="11" width="28.140625" style="2" bestFit="1" customWidth="1"/>
    <col min="12" max="12" width="16" style="2" customWidth="1"/>
    <col min="13" max="16384" width="9.140625" style="2"/>
  </cols>
  <sheetData>
    <row r="1" spans="1:7" x14ac:dyDescent="0.25">
      <c r="A1" s="2" t="s">
        <v>0</v>
      </c>
      <c r="B1" s="2" t="s">
        <v>1</v>
      </c>
      <c r="C1" s="3" t="s">
        <v>96</v>
      </c>
      <c r="D1" s="2" t="s">
        <v>2</v>
      </c>
      <c r="E1" s="2" t="s">
        <v>3</v>
      </c>
      <c r="F1" s="2" t="s">
        <v>4</v>
      </c>
      <c r="G1" s="2" t="s">
        <v>5</v>
      </c>
    </row>
    <row r="2" spans="1:7" ht="45" x14ac:dyDescent="0.25">
      <c r="A2" s="1" t="s">
        <v>78</v>
      </c>
      <c r="B2" s="1" t="s">
        <v>76</v>
      </c>
      <c r="C2" s="2">
        <v>0.72199999999999998</v>
      </c>
      <c r="D2" s="2">
        <v>0.40100000000000002</v>
      </c>
      <c r="E2" s="2">
        <v>3.3879999999999999</v>
      </c>
      <c r="F2" s="2">
        <v>2.9000000000000001E-2</v>
      </c>
      <c r="G2" s="2">
        <v>1.911</v>
      </c>
    </row>
    <row r="3" spans="1:7" ht="45" x14ac:dyDescent="0.25">
      <c r="A3" s="1" t="s">
        <v>79</v>
      </c>
      <c r="B3" s="1" t="s">
        <v>76</v>
      </c>
      <c r="C3" s="2">
        <v>0.25</v>
      </c>
      <c r="D3" s="2">
        <v>3.1469999999999998</v>
      </c>
      <c r="E3" s="2">
        <v>3.5169999999999999</v>
      </c>
      <c r="F3" s="2">
        <v>7.3999999999999996E-2</v>
      </c>
      <c r="G3" s="2">
        <v>3.3559999999999999</v>
      </c>
    </row>
    <row r="4" spans="1:7" ht="30" x14ac:dyDescent="0.25">
      <c r="A4" s="1" t="s">
        <v>80</v>
      </c>
      <c r="B4" s="1" t="s">
        <v>77</v>
      </c>
      <c r="C4" s="2">
        <v>0.95399999999999996</v>
      </c>
      <c r="D4" s="2">
        <v>3.194</v>
      </c>
      <c r="E4" s="2">
        <v>0.27100000000000002</v>
      </c>
      <c r="F4" s="2">
        <v>6.0000000000000001E-3</v>
      </c>
      <c r="G4" s="2">
        <v>0.60099999999999998</v>
      </c>
    </row>
    <row r="5" spans="1:7" ht="45" x14ac:dyDescent="0.25">
      <c r="A5" s="1" t="s">
        <v>95</v>
      </c>
      <c r="B5" s="1" t="s">
        <v>76</v>
      </c>
      <c r="C5" s="2">
        <v>0.27500000000000002</v>
      </c>
      <c r="D5" s="2">
        <v>2.173</v>
      </c>
      <c r="E5" s="2">
        <v>1.944</v>
      </c>
      <c r="F5" s="2">
        <v>181846</v>
      </c>
      <c r="G5" s="2">
        <v>1.5649999999999999</v>
      </c>
    </row>
    <row r="6" spans="1:7" ht="30" x14ac:dyDescent="0.25">
      <c r="A6" s="1" t="s">
        <v>81</v>
      </c>
      <c r="B6" s="1" t="s">
        <v>77</v>
      </c>
      <c r="C6" s="2">
        <v>0.26400000000000001</v>
      </c>
      <c r="D6" s="2">
        <v>3.7839999999999998</v>
      </c>
      <c r="E6" s="2">
        <v>2.5449999999999999</v>
      </c>
      <c r="F6" s="2">
        <v>0.34599999999999997</v>
      </c>
      <c r="G6" s="2">
        <v>2.3460000000000001</v>
      </c>
    </row>
    <row r="7" spans="1:7" ht="30" x14ac:dyDescent="0.25">
      <c r="A7" s="1" t="s">
        <v>6</v>
      </c>
      <c r="B7" s="1" t="s">
        <v>77</v>
      </c>
      <c r="C7" s="2">
        <v>0.44</v>
      </c>
      <c r="D7" s="2">
        <v>1.8120000000000001</v>
      </c>
      <c r="E7" s="2">
        <v>3.62</v>
      </c>
      <c r="F7" s="2">
        <v>1058132</v>
      </c>
      <c r="G7" s="2">
        <v>2.6280000000000001</v>
      </c>
    </row>
    <row r="8" spans="1:7" ht="30" x14ac:dyDescent="0.25">
      <c r="A8" s="1" t="s">
        <v>7</v>
      </c>
      <c r="B8" s="1" t="s">
        <v>77</v>
      </c>
      <c r="C8" s="2">
        <v>0.54900000000000004</v>
      </c>
      <c r="D8" s="2">
        <v>2.6669999999999998</v>
      </c>
      <c r="E8" s="2">
        <v>3.4630000000000001</v>
      </c>
      <c r="F8" s="2">
        <v>0.123</v>
      </c>
      <c r="G8" s="2">
        <v>2.6280000000000001</v>
      </c>
    </row>
    <row r="13" spans="1:7" ht="15" customHeigh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835C-91A3-4A35-A210-9F3EF1BB69F6}">
  <dimension ref="A1:H27"/>
  <sheetViews>
    <sheetView zoomScale="90" zoomScaleNormal="90" workbookViewId="0">
      <selection activeCell="F2" sqref="F2"/>
    </sheetView>
  </sheetViews>
  <sheetFormatPr defaultRowHeight="15" x14ac:dyDescent="0.25"/>
  <cols>
    <col min="1" max="1" width="21.7109375" style="7" bestFit="1" customWidth="1"/>
    <col min="2" max="2" width="14.5703125" style="7" bestFit="1" customWidth="1"/>
    <col min="3" max="3" width="25.28515625" style="7" customWidth="1"/>
    <col min="4" max="4" width="33.5703125" style="7" customWidth="1"/>
    <col min="5" max="5" width="25.42578125" style="7" customWidth="1"/>
    <col min="6" max="6" width="38.42578125" style="7" customWidth="1"/>
    <col min="7" max="7" width="20.42578125" style="7" customWidth="1"/>
    <col min="8" max="8" width="20.7109375" style="7" customWidth="1"/>
    <col min="9" max="16384" width="9.140625" style="7"/>
  </cols>
  <sheetData>
    <row r="1" spans="1:8" ht="30" x14ac:dyDescent="0.25">
      <c r="A1" s="7" t="s">
        <v>156</v>
      </c>
      <c r="B1" s="7" t="s">
        <v>153</v>
      </c>
      <c r="C1" s="7" t="s">
        <v>151</v>
      </c>
      <c r="D1" s="7" t="s">
        <v>154</v>
      </c>
      <c r="E1" s="7" t="s">
        <v>151</v>
      </c>
      <c r="F1" s="7" t="s">
        <v>32</v>
      </c>
      <c r="G1" s="7" t="s">
        <v>33</v>
      </c>
      <c r="H1" s="7" t="s">
        <v>34</v>
      </c>
    </row>
    <row r="2" spans="1:8" ht="165" x14ac:dyDescent="0.25">
      <c r="A2" s="7" t="s">
        <v>35</v>
      </c>
      <c r="B2" s="7" t="s">
        <v>36</v>
      </c>
      <c r="C2" s="7" t="s">
        <v>155</v>
      </c>
      <c r="D2" s="7" t="s">
        <v>158</v>
      </c>
      <c r="E2" s="7" t="s">
        <v>157</v>
      </c>
      <c r="F2" s="7" t="s">
        <v>37</v>
      </c>
      <c r="G2" s="7" t="s">
        <v>68</v>
      </c>
      <c r="H2" s="7" t="s">
        <v>151</v>
      </c>
    </row>
    <row r="3" spans="1:8" ht="180" x14ac:dyDescent="0.25">
      <c r="A3" s="7" t="s">
        <v>160</v>
      </c>
      <c r="B3" s="7" t="s">
        <v>36</v>
      </c>
      <c r="C3" s="7" t="s">
        <v>293</v>
      </c>
      <c r="D3" s="7" t="s">
        <v>277</v>
      </c>
      <c r="E3" s="7" t="s">
        <v>161</v>
      </c>
      <c r="F3" s="7" t="s">
        <v>38</v>
      </c>
      <c r="G3" s="7" t="s">
        <v>250</v>
      </c>
      <c r="H3" s="7" t="s">
        <v>151</v>
      </c>
    </row>
    <row r="4" spans="1:8" ht="135" x14ac:dyDescent="0.25">
      <c r="B4" s="7" t="s">
        <v>41</v>
      </c>
      <c r="C4" s="7" t="s">
        <v>294</v>
      </c>
      <c r="D4" s="7" t="s">
        <v>151</v>
      </c>
      <c r="E4" s="7" t="s">
        <v>151</v>
      </c>
      <c r="F4" s="7" t="s">
        <v>252</v>
      </c>
      <c r="G4" s="7" t="s">
        <v>252</v>
      </c>
      <c r="H4" s="7" t="s">
        <v>151</v>
      </c>
    </row>
    <row r="5" spans="1:8" ht="195" x14ac:dyDescent="0.25">
      <c r="B5" s="7" t="s">
        <v>47</v>
      </c>
      <c r="C5" s="7" t="s">
        <v>295</v>
      </c>
      <c r="D5" s="7" t="s">
        <v>278</v>
      </c>
      <c r="E5" s="7" t="s">
        <v>266</v>
      </c>
      <c r="F5" s="7" t="s">
        <v>251</v>
      </c>
      <c r="G5" s="7" t="s">
        <v>151</v>
      </c>
      <c r="H5" s="7" t="s">
        <v>151</v>
      </c>
    </row>
    <row r="6" spans="1:8" x14ac:dyDescent="0.25">
      <c r="B6" s="7" t="s">
        <v>44</v>
      </c>
      <c r="C6" s="7" t="s">
        <v>151</v>
      </c>
      <c r="D6" s="7" t="s">
        <v>151</v>
      </c>
      <c r="E6" s="7" t="s">
        <v>151</v>
      </c>
      <c r="F6" s="7" t="s">
        <v>151</v>
      </c>
      <c r="G6" s="7" t="s">
        <v>151</v>
      </c>
      <c r="H6" s="7" t="s">
        <v>151</v>
      </c>
    </row>
    <row r="7" spans="1:8" ht="45" x14ac:dyDescent="0.25">
      <c r="B7" s="7" t="s">
        <v>159</v>
      </c>
      <c r="C7" s="7" t="s">
        <v>151</v>
      </c>
      <c r="D7" s="7" t="s">
        <v>151</v>
      </c>
      <c r="E7" s="7" t="s">
        <v>151</v>
      </c>
      <c r="F7" s="7" t="s">
        <v>151</v>
      </c>
      <c r="G7" s="7" t="s">
        <v>151</v>
      </c>
      <c r="H7" s="7" t="s">
        <v>151</v>
      </c>
    </row>
    <row r="8" spans="1:8" ht="195" x14ac:dyDescent="0.25">
      <c r="A8" s="7" t="s">
        <v>52</v>
      </c>
      <c r="B8" s="7" t="s">
        <v>36</v>
      </c>
      <c r="C8" s="7" t="s">
        <v>296</v>
      </c>
      <c r="D8" s="7" t="s">
        <v>283</v>
      </c>
      <c r="E8" s="7" t="s">
        <v>162</v>
      </c>
      <c r="F8" s="7" t="s">
        <v>40</v>
      </c>
      <c r="G8" s="7" t="s">
        <v>69</v>
      </c>
      <c r="H8" s="7" t="s">
        <v>151</v>
      </c>
    </row>
    <row r="9" spans="1:8" ht="60" x14ac:dyDescent="0.25">
      <c r="B9" s="7" t="s">
        <v>41</v>
      </c>
      <c r="C9" s="7" t="s">
        <v>297</v>
      </c>
      <c r="D9" s="7" t="s">
        <v>151</v>
      </c>
      <c r="E9" s="7" t="s">
        <v>163</v>
      </c>
      <c r="F9" s="7" t="s">
        <v>253</v>
      </c>
      <c r="G9" s="7" t="s">
        <v>254</v>
      </c>
      <c r="H9" s="7" t="s">
        <v>151</v>
      </c>
    </row>
    <row r="10" spans="1:8" ht="195" x14ac:dyDescent="0.25">
      <c r="B10" s="7" t="s">
        <v>47</v>
      </c>
      <c r="C10" s="7" t="s">
        <v>295</v>
      </c>
      <c r="D10" s="7" t="s">
        <v>280</v>
      </c>
      <c r="E10" s="7" t="s">
        <v>267</v>
      </c>
      <c r="F10" s="7" t="s">
        <v>251</v>
      </c>
      <c r="G10" s="7" t="s">
        <v>151</v>
      </c>
      <c r="H10" s="7" t="s">
        <v>151</v>
      </c>
    </row>
    <row r="11" spans="1:8" ht="135" x14ac:dyDescent="0.25">
      <c r="B11" s="7" t="s">
        <v>44</v>
      </c>
      <c r="C11" s="7" t="s">
        <v>298</v>
      </c>
      <c r="D11" s="7" t="s">
        <v>284</v>
      </c>
      <c r="E11" s="7" t="s">
        <v>268</v>
      </c>
      <c r="F11" s="7" t="s">
        <v>251</v>
      </c>
      <c r="G11" s="7" t="s">
        <v>151</v>
      </c>
      <c r="H11" s="7" t="s">
        <v>151</v>
      </c>
    </row>
    <row r="12" spans="1:8" ht="45" x14ac:dyDescent="0.25">
      <c r="B12" s="7" t="s">
        <v>159</v>
      </c>
      <c r="C12" s="7" t="s">
        <v>151</v>
      </c>
      <c r="D12" s="7" t="s">
        <v>151</v>
      </c>
      <c r="E12" s="7" t="s">
        <v>151</v>
      </c>
      <c r="F12" s="7" t="s">
        <v>151</v>
      </c>
      <c r="G12" s="7" t="s">
        <v>151</v>
      </c>
      <c r="H12" s="7" t="s">
        <v>151</v>
      </c>
    </row>
    <row r="13" spans="1:8" ht="210" x14ac:dyDescent="0.25">
      <c r="A13" s="7" t="s">
        <v>51</v>
      </c>
      <c r="B13" s="7" t="s">
        <v>36</v>
      </c>
      <c r="C13" s="7" t="s">
        <v>299</v>
      </c>
      <c r="D13" s="7" t="s">
        <v>287</v>
      </c>
      <c r="E13" s="7" t="s">
        <v>269</v>
      </c>
      <c r="F13" s="7" t="s">
        <v>42</v>
      </c>
      <c r="G13" s="7" t="s">
        <v>310</v>
      </c>
      <c r="H13" s="7" t="s">
        <v>43</v>
      </c>
    </row>
    <row r="14" spans="1:8" ht="240" x14ac:dyDescent="0.25">
      <c r="B14" s="7" t="s">
        <v>41</v>
      </c>
      <c r="C14" s="7" t="s">
        <v>300</v>
      </c>
      <c r="D14" s="7" t="s">
        <v>151</v>
      </c>
      <c r="E14" s="7" t="s">
        <v>151</v>
      </c>
      <c r="F14" s="7" t="s">
        <v>259</v>
      </c>
      <c r="G14" s="7" t="s">
        <v>70</v>
      </c>
      <c r="H14" s="7" t="s">
        <v>260</v>
      </c>
    </row>
    <row r="15" spans="1:8" ht="195" x14ac:dyDescent="0.25">
      <c r="B15" s="7" t="s">
        <v>47</v>
      </c>
      <c r="C15" s="7" t="s">
        <v>301</v>
      </c>
      <c r="D15" s="7" t="s">
        <v>279</v>
      </c>
      <c r="E15" s="7" t="s">
        <v>265</v>
      </c>
      <c r="F15" s="7" t="s">
        <v>255</v>
      </c>
      <c r="G15" s="7" t="s">
        <v>256</v>
      </c>
      <c r="H15" s="7" t="s">
        <v>257</v>
      </c>
    </row>
    <row r="16" spans="1:8" ht="135" x14ac:dyDescent="0.25">
      <c r="B16" s="7" t="s">
        <v>44</v>
      </c>
      <c r="C16" s="7" t="s">
        <v>298</v>
      </c>
      <c r="D16" s="7" t="s">
        <v>285</v>
      </c>
      <c r="E16" s="7" t="s">
        <v>270</v>
      </c>
      <c r="F16" s="7" t="s">
        <v>45</v>
      </c>
      <c r="G16" s="7" t="s">
        <v>258</v>
      </c>
      <c r="H16" s="7" t="s">
        <v>151</v>
      </c>
    </row>
    <row r="17" spans="1:8" ht="150" x14ac:dyDescent="0.25">
      <c r="B17" s="7" t="s">
        <v>159</v>
      </c>
      <c r="C17" s="7" t="s">
        <v>302</v>
      </c>
      <c r="D17" s="7" t="s">
        <v>290</v>
      </c>
      <c r="E17" s="7" t="s">
        <v>271</v>
      </c>
      <c r="F17" s="7" t="s">
        <v>261</v>
      </c>
      <c r="G17" s="7" t="s">
        <v>49</v>
      </c>
      <c r="H17" s="7" t="s">
        <v>151</v>
      </c>
    </row>
    <row r="18" spans="1:8" ht="195" x14ac:dyDescent="0.25">
      <c r="A18" s="7" t="s">
        <v>50</v>
      </c>
      <c r="B18" s="7" t="s">
        <v>36</v>
      </c>
      <c r="C18" s="7" t="s">
        <v>303</v>
      </c>
      <c r="D18" s="7" t="s">
        <v>288</v>
      </c>
      <c r="E18" s="7" t="s">
        <v>272</v>
      </c>
      <c r="F18" s="7" t="s">
        <v>262</v>
      </c>
      <c r="G18" s="7" t="s">
        <v>311</v>
      </c>
      <c r="H18" s="7" t="s">
        <v>55</v>
      </c>
    </row>
    <row r="19" spans="1:8" ht="180" x14ac:dyDescent="0.25">
      <c r="B19" s="7" t="s">
        <v>41</v>
      </c>
      <c r="C19" s="7" t="s">
        <v>304</v>
      </c>
      <c r="D19" s="7" t="s">
        <v>151</v>
      </c>
      <c r="E19" s="7" t="s">
        <v>273</v>
      </c>
      <c r="F19" s="7" t="s">
        <v>174</v>
      </c>
      <c r="G19" s="7" t="s">
        <v>66</v>
      </c>
      <c r="H19" s="7" t="s">
        <v>56</v>
      </c>
    </row>
    <row r="20" spans="1:8" ht="195" x14ac:dyDescent="0.25">
      <c r="B20" s="7" t="s">
        <v>47</v>
      </c>
      <c r="C20" s="7" t="s">
        <v>305</v>
      </c>
      <c r="D20" s="7" t="s">
        <v>281</v>
      </c>
      <c r="E20" s="7" t="s">
        <v>274</v>
      </c>
      <c r="F20" s="7" t="s">
        <v>251</v>
      </c>
      <c r="G20" s="7" t="s">
        <v>151</v>
      </c>
      <c r="H20" s="7" t="s">
        <v>151</v>
      </c>
    </row>
    <row r="21" spans="1:8" ht="105" x14ac:dyDescent="0.25">
      <c r="B21" s="7" t="s">
        <v>44</v>
      </c>
      <c r="C21" s="7" t="s">
        <v>306</v>
      </c>
      <c r="D21" s="7" t="s">
        <v>286</v>
      </c>
      <c r="E21" s="7" t="s">
        <v>275</v>
      </c>
      <c r="F21" s="7" t="s">
        <v>251</v>
      </c>
      <c r="G21" s="7" t="s">
        <v>151</v>
      </c>
      <c r="H21" s="7" t="s">
        <v>151</v>
      </c>
    </row>
    <row r="22" spans="1:8" ht="180" x14ac:dyDescent="0.25">
      <c r="B22" s="7" t="s">
        <v>159</v>
      </c>
      <c r="C22" s="7" t="s">
        <v>307</v>
      </c>
      <c r="D22" s="7" t="s">
        <v>291</v>
      </c>
      <c r="E22" s="7" t="s">
        <v>276</v>
      </c>
      <c r="F22" s="7" t="s">
        <v>177</v>
      </c>
      <c r="G22" s="7" t="s">
        <v>49</v>
      </c>
      <c r="H22" s="7" t="s">
        <v>151</v>
      </c>
    </row>
    <row r="23" spans="1:8" ht="225" x14ac:dyDescent="0.25">
      <c r="A23" s="7" t="s">
        <v>57</v>
      </c>
      <c r="B23" s="7" t="s">
        <v>36</v>
      </c>
      <c r="C23" s="7" t="s">
        <v>308</v>
      </c>
      <c r="D23" s="7" t="s">
        <v>289</v>
      </c>
      <c r="E23" s="7" t="s">
        <v>162</v>
      </c>
      <c r="F23" s="7" t="s">
        <v>263</v>
      </c>
      <c r="G23" s="7" t="s">
        <v>151</v>
      </c>
      <c r="H23" s="7" t="s">
        <v>151</v>
      </c>
    </row>
    <row r="24" spans="1:8" ht="210" x14ac:dyDescent="0.25">
      <c r="B24" s="7" t="s">
        <v>41</v>
      </c>
      <c r="C24" s="7" t="s">
        <v>309</v>
      </c>
      <c r="D24" s="7" t="s">
        <v>151</v>
      </c>
      <c r="E24" s="7" t="s">
        <v>151</v>
      </c>
      <c r="F24" s="7" t="s">
        <v>176</v>
      </c>
      <c r="G24" s="7" t="s">
        <v>67</v>
      </c>
      <c r="H24" s="7" t="s">
        <v>264</v>
      </c>
    </row>
    <row r="25" spans="1:8" ht="195" x14ac:dyDescent="0.25">
      <c r="B25" s="7" t="s">
        <v>47</v>
      </c>
      <c r="C25" s="7" t="s">
        <v>301</v>
      </c>
      <c r="D25" s="7" t="s">
        <v>282</v>
      </c>
      <c r="E25" s="7" t="s">
        <v>267</v>
      </c>
      <c r="F25" s="7" t="s">
        <v>251</v>
      </c>
      <c r="G25" s="7" t="s">
        <v>151</v>
      </c>
      <c r="H25" s="7" t="s">
        <v>151</v>
      </c>
    </row>
    <row r="26" spans="1:8" ht="105" x14ac:dyDescent="0.25">
      <c r="B26" s="7" t="s">
        <v>44</v>
      </c>
      <c r="C26" s="7" t="s">
        <v>306</v>
      </c>
      <c r="D26" s="7" t="s">
        <v>292</v>
      </c>
      <c r="E26" s="7" t="s">
        <v>268</v>
      </c>
      <c r="F26" s="7" t="s">
        <v>251</v>
      </c>
      <c r="G26" s="7" t="s">
        <v>151</v>
      </c>
      <c r="H26" s="7" t="s">
        <v>151</v>
      </c>
    </row>
    <row r="27" spans="1:8" ht="45" x14ac:dyDescent="0.25">
      <c r="B27" s="7" t="s">
        <v>159</v>
      </c>
      <c r="C27" s="7" t="s">
        <v>151</v>
      </c>
      <c r="D27" s="7" t="s">
        <v>151</v>
      </c>
      <c r="E27" s="7" t="s">
        <v>151</v>
      </c>
      <c r="F27" s="7" t="s">
        <v>151</v>
      </c>
      <c r="G27" s="7" t="s">
        <v>151</v>
      </c>
      <c r="H27" s="7" t="s">
        <v>151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2B72-C545-42E2-A5A4-7FF8B24EAA0F}">
  <dimension ref="A1:D5"/>
  <sheetViews>
    <sheetView workbookViewId="0">
      <selection activeCell="K52" sqref="K52"/>
    </sheetView>
  </sheetViews>
  <sheetFormatPr defaultRowHeight="15" x14ac:dyDescent="0.25"/>
  <cols>
    <col min="1" max="1" width="29" bestFit="1" customWidth="1"/>
    <col min="2" max="2" width="21.28515625" style="11" bestFit="1" customWidth="1"/>
    <col min="3" max="3" width="30.85546875" bestFit="1" customWidth="1"/>
    <col min="4" max="4" width="29.7109375" bestFit="1" customWidth="1"/>
  </cols>
  <sheetData>
    <row r="1" spans="1:4" x14ac:dyDescent="0.25">
      <c r="A1" s="2" t="s">
        <v>186</v>
      </c>
      <c r="B1" s="9" t="s">
        <v>184</v>
      </c>
      <c r="C1" s="2" t="s">
        <v>185</v>
      </c>
      <c r="D1" s="9" t="s">
        <v>187</v>
      </c>
    </row>
    <row r="2" spans="1:4" x14ac:dyDescent="0.25">
      <c r="A2" s="2" t="s">
        <v>210</v>
      </c>
      <c r="B2" s="9" t="s">
        <v>209</v>
      </c>
      <c r="C2" s="2" t="s">
        <v>211</v>
      </c>
      <c r="D2" s="9" t="s">
        <v>212</v>
      </c>
    </row>
    <row r="3" spans="1:4" x14ac:dyDescent="0.25">
      <c r="A3" s="2" t="s">
        <v>183</v>
      </c>
      <c r="B3" s="10" t="s">
        <v>203</v>
      </c>
      <c r="C3" s="2" t="s">
        <v>201</v>
      </c>
      <c r="D3" s="9" t="s">
        <v>204</v>
      </c>
    </row>
    <row r="4" spans="1:4" x14ac:dyDescent="0.25">
      <c r="A4" s="2" t="s">
        <v>195</v>
      </c>
      <c r="B4" s="9" t="s">
        <v>202</v>
      </c>
      <c r="C4" s="2" t="s">
        <v>201</v>
      </c>
      <c r="D4" s="9" t="s">
        <v>208</v>
      </c>
    </row>
    <row r="5" spans="1:4" x14ac:dyDescent="0.25">
      <c r="A5" s="2" t="s">
        <v>198</v>
      </c>
      <c r="B5" s="9" t="s">
        <v>205</v>
      </c>
      <c r="C5" s="2" t="s">
        <v>206</v>
      </c>
      <c r="D5" s="9" t="s">
        <v>207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46CDD-0CE8-45D3-B994-29CC675F3B4C}">
  <dimension ref="A1:I14"/>
  <sheetViews>
    <sheetView tabSelected="1" workbookViewId="0">
      <selection activeCell="I13" sqref="I13"/>
    </sheetView>
  </sheetViews>
  <sheetFormatPr defaultRowHeight="15" x14ac:dyDescent="0.25"/>
  <cols>
    <col min="1" max="1" width="21.42578125" style="2" bestFit="1" customWidth="1"/>
    <col min="2" max="2" width="13.42578125" style="9" bestFit="1" customWidth="1"/>
    <col min="3" max="3" width="65.85546875" style="2" bestFit="1" customWidth="1"/>
    <col min="4" max="4" width="23.7109375" style="9" bestFit="1" customWidth="1"/>
    <col min="5" max="5" width="8.42578125" style="2" bestFit="1" customWidth="1"/>
    <col min="6" max="6" width="7.42578125" style="2" customWidth="1"/>
    <col min="7" max="16384" width="9.140625" style="2"/>
  </cols>
  <sheetData>
    <row r="1" spans="1:9" ht="50.25" customHeight="1" x14ac:dyDescent="0.25">
      <c r="A1" s="2" t="s">
        <v>186</v>
      </c>
      <c r="B1" s="9" t="s">
        <v>184</v>
      </c>
      <c r="C1" s="2" t="s">
        <v>185</v>
      </c>
      <c r="D1" s="9" t="s">
        <v>187</v>
      </c>
      <c r="E1" s="1" t="s">
        <v>312</v>
      </c>
      <c r="F1" s="1" t="s">
        <v>313</v>
      </c>
    </row>
    <row r="2" spans="1:9" x14ac:dyDescent="0.25">
      <c r="A2" s="2" t="s">
        <v>227</v>
      </c>
      <c r="B2" s="9" t="s">
        <v>188</v>
      </c>
      <c r="C2" s="2" t="s">
        <v>200</v>
      </c>
      <c r="D2" s="9" t="s">
        <v>192</v>
      </c>
      <c r="E2" s="2">
        <v>0.55000000000000004</v>
      </c>
      <c r="F2" s="2">
        <v>0.56000000000000005</v>
      </c>
      <c r="H2" s="2">
        <f>AVERAGE(E2:E5)</f>
        <v>0.4</v>
      </c>
      <c r="I2" s="2">
        <f>AVERAGE(F2:F5)</f>
        <v>0.44750000000000001</v>
      </c>
    </row>
    <row r="3" spans="1:9" x14ac:dyDescent="0.25">
      <c r="A3" s="2" t="s">
        <v>228</v>
      </c>
      <c r="B3" s="9" t="s">
        <v>188</v>
      </c>
      <c r="C3" s="2" t="s">
        <v>190</v>
      </c>
      <c r="D3" s="9" t="s">
        <v>191</v>
      </c>
      <c r="E3" s="2">
        <v>0.49</v>
      </c>
      <c r="F3" s="2">
        <v>0.27</v>
      </c>
    </row>
    <row r="4" spans="1:9" x14ac:dyDescent="0.25">
      <c r="A4" s="2" t="s">
        <v>230</v>
      </c>
      <c r="B4" s="9" t="s">
        <v>188</v>
      </c>
      <c r="C4" s="2" t="s">
        <v>199</v>
      </c>
      <c r="D4" s="9" t="s">
        <v>191</v>
      </c>
      <c r="E4" s="2">
        <v>0.25</v>
      </c>
      <c r="F4" s="2">
        <v>0.42</v>
      </c>
    </row>
    <row r="5" spans="1:9" x14ac:dyDescent="0.25">
      <c r="A5" s="2" t="s">
        <v>229</v>
      </c>
      <c r="B5" s="9" t="s">
        <v>196</v>
      </c>
      <c r="C5" s="2" t="s">
        <v>190</v>
      </c>
      <c r="D5" s="9" t="s">
        <v>197</v>
      </c>
      <c r="E5" s="2">
        <v>0.31</v>
      </c>
      <c r="F5" s="2">
        <v>0.54</v>
      </c>
    </row>
    <row r="6" spans="1:9" x14ac:dyDescent="0.25">
      <c r="A6" s="2" t="s">
        <v>227</v>
      </c>
      <c r="B6" s="9" t="s">
        <v>189</v>
      </c>
      <c r="C6" s="2" t="s">
        <v>200</v>
      </c>
      <c r="D6" s="9" t="s">
        <v>193</v>
      </c>
      <c r="E6" s="2">
        <v>3.4000000000000002E-2</v>
      </c>
      <c r="F6" s="2">
        <v>0.27</v>
      </c>
      <c r="H6" s="2">
        <f>AVERAGE(E6:E9)</f>
        <v>0.11475</v>
      </c>
      <c r="I6" s="2">
        <f>AVERAGE(F6:F9)</f>
        <v>0.19925000000000001</v>
      </c>
    </row>
    <row r="7" spans="1:9" x14ac:dyDescent="0.25">
      <c r="A7" s="2" t="s">
        <v>228</v>
      </c>
      <c r="B7" s="9" t="s">
        <v>189</v>
      </c>
      <c r="C7" s="2" t="s">
        <v>190</v>
      </c>
      <c r="D7" s="9" t="s">
        <v>194</v>
      </c>
      <c r="E7" s="2">
        <v>-0.13</v>
      </c>
      <c r="F7" s="2">
        <v>-6.5000000000000002E-2</v>
      </c>
    </row>
    <row r="8" spans="1:9" x14ac:dyDescent="0.25">
      <c r="A8" s="2" t="s">
        <v>229</v>
      </c>
      <c r="B8" s="9" t="s">
        <v>189</v>
      </c>
      <c r="C8" s="2" t="s">
        <v>190</v>
      </c>
      <c r="D8" s="9" t="s">
        <v>194</v>
      </c>
      <c r="E8" s="2">
        <v>5.5E-2</v>
      </c>
      <c r="F8" s="2">
        <v>7.1999999999999995E-2</v>
      </c>
    </row>
    <row r="9" spans="1:9" x14ac:dyDescent="0.25">
      <c r="A9" s="2" t="s">
        <v>230</v>
      </c>
      <c r="B9" s="9" t="s">
        <v>189</v>
      </c>
      <c r="C9" s="2" t="s">
        <v>199</v>
      </c>
      <c r="D9" s="9" t="s">
        <v>194</v>
      </c>
      <c r="E9" s="2">
        <v>0.5</v>
      </c>
      <c r="F9" s="2">
        <v>0.52</v>
      </c>
    </row>
    <row r="10" spans="1:9" x14ac:dyDescent="0.25">
      <c r="A10" s="2" t="s">
        <v>231</v>
      </c>
      <c r="B10" s="9" t="s">
        <v>222</v>
      </c>
      <c r="C10" s="2" t="s">
        <v>200</v>
      </c>
      <c r="D10" s="9" t="s">
        <v>223</v>
      </c>
      <c r="E10" s="2">
        <v>-0.51</v>
      </c>
      <c r="F10" s="2">
        <v>-0.34</v>
      </c>
      <c r="H10" s="2">
        <f>AVERAGE(E10:E12)</f>
        <v>-1.6666666666666673E-2</v>
      </c>
      <c r="I10" s="2">
        <f>AVERAGE(F10:F12)</f>
        <v>5.3333333333333337E-2</v>
      </c>
    </row>
    <row r="11" spans="1:9" x14ac:dyDescent="0.25">
      <c r="A11" s="2" t="s">
        <v>232</v>
      </c>
      <c r="B11" s="9" t="s">
        <v>224</v>
      </c>
      <c r="C11" s="2" t="s">
        <v>190</v>
      </c>
      <c r="D11" s="9" t="s">
        <v>225</v>
      </c>
      <c r="E11" s="2">
        <v>0.25</v>
      </c>
      <c r="F11" s="2">
        <v>0.34</v>
      </c>
    </row>
    <row r="12" spans="1:9" x14ac:dyDescent="0.25">
      <c r="A12" s="2" t="s">
        <v>233</v>
      </c>
      <c r="B12" s="9" t="s">
        <v>224</v>
      </c>
      <c r="C12" s="2" t="s">
        <v>199</v>
      </c>
      <c r="D12" s="9" t="s">
        <v>225</v>
      </c>
      <c r="E12" s="2">
        <v>0.21</v>
      </c>
      <c r="F12" s="2">
        <v>0.16</v>
      </c>
    </row>
    <row r="14" spans="1:9" x14ac:dyDescent="0.25">
      <c r="E14" s="2">
        <f>AVERAGE(E2:E12)</f>
        <v>0.18263636363636368</v>
      </c>
      <c r="F14" s="2">
        <f>AVERAGE(F2:F12)</f>
        <v>0.24972727272727277</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50B59-6F7D-4370-8AE3-E40FFB441BF7}">
  <dimension ref="A1:E8"/>
  <sheetViews>
    <sheetView workbookViewId="0">
      <selection activeCell="K33" sqref="K33"/>
    </sheetView>
  </sheetViews>
  <sheetFormatPr defaultRowHeight="15" x14ac:dyDescent="0.25"/>
  <cols>
    <col min="1" max="1" width="22" bestFit="1" customWidth="1"/>
    <col min="2" max="5" width="14" bestFit="1" customWidth="1"/>
  </cols>
  <sheetData>
    <row r="1" spans="1:5" x14ac:dyDescent="0.25">
      <c r="A1" t="s">
        <v>234</v>
      </c>
      <c r="B1" t="s">
        <v>243</v>
      </c>
      <c r="C1" t="s">
        <v>244</v>
      </c>
      <c r="D1" t="s">
        <v>245</v>
      </c>
      <c r="E1" t="s">
        <v>246</v>
      </c>
    </row>
    <row r="2" spans="1:5" x14ac:dyDescent="0.25">
      <c r="A2" t="s">
        <v>235</v>
      </c>
      <c r="B2">
        <v>64</v>
      </c>
      <c r="C2">
        <v>59</v>
      </c>
      <c r="D2">
        <v>60</v>
      </c>
      <c r="E2">
        <v>51</v>
      </c>
    </row>
    <row r="3" spans="1:5" x14ac:dyDescent="0.25">
      <c r="A3" t="s">
        <v>236</v>
      </c>
      <c r="B3">
        <v>73</v>
      </c>
      <c r="C3">
        <v>71</v>
      </c>
      <c r="D3">
        <v>68</v>
      </c>
      <c r="E3">
        <v>66</v>
      </c>
    </row>
    <row r="4" spans="1:5" x14ac:dyDescent="0.25">
      <c r="A4" t="s">
        <v>237</v>
      </c>
      <c r="B4">
        <v>85</v>
      </c>
      <c r="C4">
        <v>88</v>
      </c>
      <c r="D4">
        <v>79</v>
      </c>
      <c r="E4">
        <v>82</v>
      </c>
    </row>
    <row r="5" spans="1:5" x14ac:dyDescent="0.25">
      <c r="A5" t="s">
        <v>238</v>
      </c>
      <c r="B5">
        <v>88</v>
      </c>
      <c r="C5">
        <v>79</v>
      </c>
      <c r="D5">
        <v>81</v>
      </c>
      <c r="E5">
        <v>73</v>
      </c>
    </row>
    <row r="6" spans="1:5" x14ac:dyDescent="0.25">
      <c r="A6" t="s">
        <v>239</v>
      </c>
      <c r="B6">
        <v>91</v>
      </c>
      <c r="C6" t="s">
        <v>240</v>
      </c>
      <c r="D6">
        <v>84</v>
      </c>
      <c r="E6">
        <v>68</v>
      </c>
    </row>
    <row r="7" spans="1:5" x14ac:dyDescent="0.25">
      <c r="A7" t="s">
        <v>241</v>
      </c>
      <c r="B7">
        <v>100</v>
      </c>
      <c r="C7">
        <v>94</v>
      </c>
      <c r="D7">
        <v>90</v>
      </c>
      <c r="E7">
        <v>87</v>
      </c>
    </row>
    <row r="8" spans="1:5" x14ac:dyDescent="0.25">
      <c r="A8" t="s">
        <v>242</v>
      </c>
      <c r="B8">
        <v>108</v>
      </c>
      <c r="C8">
        <v>108</v>
      </c>
      <c r="D8">
        <v>100</v>
      </c>
      <c r="E8">
        <v>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5D5A-D62B-427C-A2AE-FFAFB706727F}">
  <dimension ref="A1:D7"/>
  <sheetViews>
    <sheetView workbookViewId="0">
      <selection activeCell="A19" sqref="A19"/>
    </sheetView>
  </sheetViews>
  <sheetFormatPr defaultRowHeight="15" x14ac:dyDescent="0.25"/>
  <cols>
    <col min="1" max="1" width="15.85546875" style="2" bestFit="1" customWidth="1"/>
    <col min="2" max="2" width="41" style="2" bestFit="1" customWidth="1"/>
    <col min="3" max="3" width="20" style="2" bestFit="1" customWidth="1"/>
    <col min="4" max="16384" width="9.140625" style="2"/>
  </cols>
  <sheetData>
    <row r="1" spans="1:4" x14ac:dyDescent="0.25">
      <c r="A1" s="2" t="s">
        <v>8</v>
      </c>
      <c r="B1" s="2" t="s">
        <v>9</v>
      </c>
      <c r="C1" s="2" t="s">
        <v>10</v>
      </c>
      <c r="D1" s="2" t="s">
        <v>11</v>
      </c>
    </row>
    <row r="2" spans="1:4" ht="105" x14ac:dyDescent="0.25">
      <c r="A2" s="2" t="s">
        <v>12</v>
      </c>
      <c r="B2" s="1" t="s">
        <v>90</v>
      </c>
      <c r="C2" s="2" t="s">
        <v>13</v>
      </c>
      <c r="D2" s="2">
        <v>8</v>
      </c>
    </row>
    <row r="3" spans="1:4" ht="45" x14ac:dyDescent="0.25">
      <c r="A3" s="2" t="s">
        <v>14</v>
      </c>
      <c r="B3" s="1" t="s">
        <v>88</v>
      </c>
      <c r="C3" s="1" t="s">
        <v>23</v>
      </c>
      <c r="D3" s="2">
        <v>13</v>
      </c>
    </row>
    <row r="4" spans="1:4" x14ac:dyDescent="0.25">
      <c r="A4" s="2" t="s">
        <v>15</v>
      </c>
      <c r="B4" s="2" t="s">
        <v>16</v>
      </c>
      <c r="C4" s="2" t="s">
        <v>17</v>
      </c>
      <c r="D4" s="2">
        <v>9</v>
      </c>
    </row>
    <row r="5" spans="1:4" ht="120" x14ac:dyDescent="0.25">
      <c r="A5" s="2" t="s">
        <v>18</v>
      </c>
      <c r="B5" s="1" t="s">
        <v>91</v>
      </c>
      <c r="C5" s="2" t="s">
        <v>19</v>
      </c>
      <c r="D5" s="2">
        <v>22</v>
      </c>
    </row>
    <row r="6" spans="1:4" ht="60" x14ac:dyDescent="0.25">
      <c r="A6" s="2" t="s">
        <v>20</v>
      </c>
      <c r="B6" s="1" t="s">
        <v>89</v>
      </c>
      <c r="C6" s="1" t="s">
        <v>83</v>
      </c>
      <c r="D6" s="2" t="s">
        <v>84</v>
      </c>
    </row>
    <row r="7" spans="1:4" ht="30" x14ac:dyDescent="0.25">
      <c r="A7" s="2" t="s">
        <v>21</v>
      </c>
      <c r="B7" s="1" t="s">
        <v>82</v>
      </c>
      <c r="C7" s="2" t="s">
        <v>22</v>
      </c>
      <c r="D7" s="2">
        <v>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6B11B-414B-485B-8AC1-3EA4F3F0B4E4}">
  <dimension ref="A1:D4"/>
  <sheetViews>
    <sheetView workbookViewId="0">
      <selection activeCell="C6" sqref="C6"/>
    </sheetView>
  </sheetViews>
  <sheetFormatPr defaultRowHeight="15" x14ac:dyDescent="0.25"/>
  <cols>
    <col min="1" max="1" width="19.28515625" style="2" bestFit="1" customWidth="1"/>
    <col min="2" max="2" width="41.42578125" style="2" customWidth="1"/>
    <col min="3" max="3" width="17.42578125" style="2" bestFit="1" customWidth="1"/>
    <col min="4" max="16384" width="9.140625" style="2"/>
  </cols>
  <sheetData>
    <row r="1" spans="1:4" x14ac:dyDescent="0.25">
      <c r="A1" s="2" t="s">
        <v>8</v>
      </c>
      <c r="B1" s="2" t="s">
        <v>9</v>
      </c>
      <c r="C1" s="2" t="s">
        <v>10</v>
      </c>
      <c r="D1" s="2" t="s">
        <v>11</v>
      </c>
    </row>
    <row r="2" spans="1:4" ht="210" x14ac:dyDescent="0.25">
      <c r="A2" s="2" t="s">
        <v>24</v>
      </c>
      <c r="B2" s="1" t="s">
        <v>93</v>
      </c>
      <c r="C2" s="1" t="s">
        <v>85</v>
      </c>
      <c r="D2" s="1" t="s">
        <v>86</v>
      </c>
    </row>
    <row r="3" spans="1:4" ht="165" x14ac:dyDescent="0.25">
      <c r="A3" s="2" t="s">
        <v>25</v>
      </c>
      <c r="B3" s="1" t="s">
        <v>87</v>
      </c>
      <c r="C3" s="2" t="s">
        <v>27</v>
      </c>
      <c r="D3" s="2">
        <v>96</v>
      </c>
    </row>
    <row r="4" spans="1:4" ht="270" x14ac:dyDescent="0.25">
      <c r="A4" s="2" t="s">
        <v>26</v>
      </c>
      <c r="B4" s="1" t="s">
        <v>92</v>
      </c>
      <c r="C4" s="2" t="s">
        <v>28</v>
      </c>
      <c r="D4" s="2">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7A0F3-CFE1-4E54-A6CA-9E246D862933}">
  <dimension ref="A1:F14"/>
  <sheetViews>
    <sheetView topLeftCell="A5" zoomScale="80" zoomScaleNormal="80" workbookViewId="0">
      <selection activeCell="J8" sqref="J8"/>
    </sheetView>
  </sheetViews>
  <sheetFormatPr defaultRowHeight="15" x14ac:dyDescent="0.25"/>
  <cols>
    <col min="1" max="1" width="16" style="4" customWidth="1"/>
    <col min="2" max="2" width="17.28515625" style="4" customWidth="1"/>
    <col min="3" max="3" width="34.7109375" style="4" customWidth="1"/>
    <col min="4" max="4" width="41.85546875" style="4" customWidth="1"/>
    <col min="5" max="5" width="13.5703125" style="4" customWidth="1"/>
    <col min="6" max="6" width="26" style="4" customWidth="1"/>
    <col min="7" max="16384" width="9.140625" style="4"/>
  </cols>
  <sheetData>
    <row r="1" spans="1:6" ht="30" x14ac:dyDescent="0.25">
      <c r="A1" s="4" t="s">
        <v>29</v>
      </c>
      <c r="B1" s="4" t="s">
        <v>30</v>
      </c>
      <c r="C1" s="4" t="s">
        <v>31</v>
      </c>
      <c r="D1" s="4" t="s">
        <v>32</v>
      </c>
      <c r="E1" s="4" t="s">
        <v>33</v>
      </c>
      <c r="F1" s="4" t="s">
        <v>34</v>
      </c>
    </row>
    <row r="2" spans="1:6" ht="174" customHeight="1" x14ac:dyDescent="0.25">
      <c r="A2" s="4" t="s">
        <v>35</v>
      </c>
      <c r="B2" s="4" t="s">
        <v>167</v>
      </c>
      <c r="C2" s="4" t="s">
        <v>75</v>
      </c>
      <c r="D2" s="4" t="s">
        <v>37</v>
      </c>
      <c r="E2" s="4" t="s">
        <v>68</v>
      </c>
      <c r="F2" s="4" t="s">
        <v>165</v>
      </c>
    </row>
    <row r="3" spans="1:6" ht="168" customHeight="1" x14ac:dyDescent="0.25">
      <c r="A3" s="4" t="s">
        <v>53</v>
      </c>
      <c r="B3" s="3" t="s">
        <v>167</v>
      </c>
      <c r="C3" s="4" t="s">
        <v>59</v>
      </c>
      <c r="D3" s="4" t="s">
        <v>38</v>
      </c>
      <c r="E3" s="4" t="s">
        <v>39</v>
      </c>
      <c r="F3" s="6" t="s">
        <v>151</v>
      </c>
    </row>
    <row r="4" spans="1:6" ht="97.5" customHeight="1" x14ac:dyDescent="0.25">
      <c r="A4" s="4" t="s">
        <v>52</v>
      </c>
      <c r="B4" s="3" t="s">
        <v>167</v>
      </c>
      <c r="C4" s="4" t="s">
        <v>60</v>
      </c>
      <c r="D4" s="4" t="s">
        <v>40</v>
      </c>
      <c r="E4" s="4" t="s">
        <v>69</v>
      </c>
      <c r="F4" s="6" t="s">
        <v>151</v>
      </c>
    </row>
    <row r="5" spans="1:6" ht="224.25" customHeight="1" x14ac:dyDescent="0.25">
      <c r="A5" s="4" t="s">
        <v>51</v>
      </c>
      <c r="B5" s="3" t="s">
        <v>167</v>
      </c>
      <c r="C5" s="4" t="s">
        <v>61</v>
      </c>
      <c r="D5" s="4" t="s">
        <v>42</v>
      </c>
      <c r="E5" s="4" t="s">
        <v>73</v>
      </c>
      <c r="F5" s="4" t="s">
        <v>43</v>
      </c>
    </row>
    <row r="6" spans="1:6" ht="165" x14ac:dyDescent="0.25">
      <c r="B6" s="4" t="s">
        <v>168</v>
      </c>
      <c r="C6" s="4" t="s">
        <v>182</v>
      </c>
      <c r="D6" s="4" t="s">
        <v>166</v>
      </c>
      <c r="E6" s="4" t="s">
        <v>70</v>
      </c>
      <c r="F6" s="4" t="s">
        <v>172</v>
      </c>
    </row>
    <row r="7" spans="1:6" ht="90" x14ac:dyDescent="0.25">
      <c r="B7" s="4" t="s">
        <v>169</v>
      </c>
      <c r="C7" s="4" t="s">
        <v>62</v>
      </c>
      <c r="D7" s="4" t="s">
        <v>45</v>
      </c>
      <c r="E7" s="4" t="s">
        <v>46</v>
      </c>
      <c r="F7" s="6" t="s">
        <v>151</v>
      </c>
    </row>
    <row r="8" spans="1:6" ht="93" customHeight="1" x14ac:dyDescent="0.25">
      <c r="B8" s="4" t="s">
        <v>170</v>
      </c>
      <c r="C8" s="4" t="s">
        <v>180</v>
      </c>
      <c r="D8" s="4" t="s">
        <v>181</v>
      </c>
      <c r="E8" s="4" t="s">
        <v>74</v>
      </c>
      <c r="F8" s="4" t="s">
        <v>48</v>
      </c>
    </row>
    <row r="9" spans="1:6" ht="201.75" customHeight="1" x14ac:dyDescent="0.25">
      <c r="B9" s="4" t="s">
        <v>171</v>
      </c>
      <c r="C9" s="4" t="s">
        <v>71</v>
      </c>
      <c r="D9" s="4" t="s">
        <v>179</v>
      </c>
      <c r="E9" s="4" t="s">
        <v>49</v>
      </c>
      <c r="F9" s="6" t="s">
        <v>151</v>
      </c>
    </row>
    <row r="10" spans="1:6" ht="135" x14ac:dyDescent="0.25">
      <c r="A10" s="4" t="s">
        <v>50</v>
      </c>
      <c r="B10" s="3" t="s">
        <v>167</v>
      </c>
      <c r="C10" s="4" t="s">
        <v>72</v>
      </c>
      <c r="D10" s="4" t="s">
        <v>54</v>
      </c>
      <c r="E10" s="4" t="s">
        <v>67</v>
      </c>
      <c r="F10" s="4" t="s">
        <v>55</v>
      </c>
    </row>
    <row r="11" spans="1:6" ht="135" x14ac:dyDescent="0.25">
      <c r="B11" s="4" t="s">
        <v>168</v>
      </c>
      <c r="C11" s="4" t="s">
        <v>175</v>
      </c>
      <c r="D11" s="4" t="s">
        <v>174</v>
      </c>
      <c r="E11" s="4" t="s">
        <v>66</v>
      </c>
      <c r="F11" s="4" t="s">
        <v>56</v>
      </c>
    </row>
    <row r="12" spans="1:6" ht="189" customHeight="1" x14ac:dyDescent="0.25">
      <c r="B12" s="4" t="s">
        <v>171</v>
      </c>
      <c r="C12" s="4" t="s">
        <v>63</v>
      </c>
      <c r="D12" s="4" t="s">
        <v>177</v>
      </c>
      <c r="E12" s="4" t="s">
        <v>49</v>
      </c>
      <c r="F12" s="6" t="s">
        <v>151</v>
      </c>
    </row>
    <row r="13" spans="1:6" ht="225" x14ac:dyDescent="0.25">
      <c r="A13" s="4" t="s">
        <v>57</v>
      </c>
      <c r="B13" s="3" t="s">
        <v>167</v>
      </c>
      <c r="C13" s="4" t="s">
        <v>65</v>
      </c>
      <c r="D13" s="4" t="s">
        <v>178</v>
      </c>
      <c r="E13" s="4" t="s">
        <v>94</v>
      </c>
      <c r="F13" s="4" t="s">
        <v>58</v>
      </c>
    </row>
    <row r="14" spans="1:6" ht="135" x14ac:dyDescent="0.25">
      <c r="B14" s="4" t="s">
        <v>168</v>
      </c>
      <c r="C14" s="4" t="s">
        <v>182</v>
      </c>
      <c r="D14" s="4" t="s">
        <v>176</v>
      </c>
      <c r="E14" s="4" t="s">
        <v>67</v>
      </c>
      <c r="F14" s="4" t="s">
        <v>173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8232-57F8-4E99-BDA4-B935DCE5423A}">
  <dimension ref="A1:D3"/>
  <sheetViews>
    <sheetView workbookViewId="0"/>
  </sheetViews>
  <sheetFormatPr defaultRowHeight="15" x14ac:dyDescent="0.25"/>
  <cols>
    <col min="1" max="1" width="20.140625" bestFit="1" customWidth="1"/>
    <col min="2" max="2" width="32.85546875" bestFit="1" customWidth="1"/>
    <col min="3" max="3" width="12.5703125" bestFit="1" customWidth="1"/>
    <col min="4" max="4" width="26.28515625" bestFit="1" customWidth="1"/>
  </cols>
  <sheetData>
    <row r="1" spans="1:4" x14ac:dyDescent="0.25">
      <c r="A1" t="s">
        <v>106</v>
      </c>
      <c r="B1" t="s">
        <v>99</v>
      </c>
      <c r="C1" t="s">
        <v>97</v>
      </c>
      <c r="D1" t="s">
        <v>98</v>
      </c>
    </row>
    <row r="2" spans="1:4" x14ac:dyDescent="0.25">
      <c r="A2" t="s">
        <v>112</v>
      </c>
      <c r="B2" s="5" t="s">
        <v>100</v>
      </c>
      <c r="C2" s="5" t="s">
        <v>102</v>
      </c>
      <c r="D2" s="5" t="s">
        <v>103</v>
      </c>
    </row>
    <row r="3" spans="1:4" x14ac:dyDescent="0.25">
      <c r="A3" t="s">
        <v>113</v>
      </c>
      <c r="B3" s="5" t="s">
        <v>105</v>
      </c>
      <c r="C3" s="5" t="s">
        <v>101</v>
      </c>
      <c r="D3" s="5" t="s">
        <v>104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4720-F180-45D1-ABF5-66E5E4C7539D}">
  <dimension ref="A1:E3"/>
  <sheetViews>
    <sheetView workbookViewId="0">
      <selection activeCell="F43" sqref="F43"/>
    </sheetView>
  </sheetViews>
  <sheetFormatPr defaultRowHeight="15" x14ac:dyDescent="0.25"/>
  <cols>
    <col min="1" max="1" width="20.140625" bestFit="1" customWidth="1"/>
  </cols>
  <sheetData>
    <row r="1" spans="1:5" x14ac:dyDescent="0.25">
      <c r="A1" t="s">
        <v>106</v>
      </c>
      <c r="B1" t="s">
        <v>107</v>
      </c>
      <c r="C1" t="s">
        <v>99</v>
      </c>
      <c r="D1" t="s">
        <v>97</v>
      </c>
      <c r="E1" t="s">
        <v>98</v>
      </c>
    </row>
    <row r="2" spans="1:5" x14ac:dyDescent="0.25">
      <c r="A2" t="s">
        <v>112</v>
      </c>
      <c r="B2" s="5" t="s">
        <v>108</v>
      </c>
      <c r="C2" s="5" t="s">
        <v>100</v>
      </c>
      <c r="D2" s="5" t="s">
        <v>102</v>
      </c>
      <c r="E2" s="5" t="s">
        <v>110</v>
      </c>
    </row>
    <row r="3" spans="1:5" x14ac:dyDescent="0.25">
      <c r="A3" t="s">
        <v>113</v>
      </c>
      <c r="B3" s="5" t="s">
        <v>109</v>
      </c>
      <c r="C3" s="5" t="s">
        <v>111</v>
      </c>
      <c r="D3" s="5" t="s">
        <v>101</v>
      </c>
      <c r="E3" s="5"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FED77-C731-4B94-B583-BAFAA59C6308}">
  <dimension ref="A1:F6"/>
  <sheetViews>
    <sheetView workbookViewId="0">
      <selection activeCell="C24" sqref="C24"/>
    </sheetView>
  </sheetViews>
  <sheetFormatPr defaultRowHeight="15" x14ac:dyDescent="0.25"/>
  <cols>
    <col min="1" max="1" width="18.28515625" style="2" customWidth="1"/>
    <col min="2" max="2" width="22.42578125" style="2" customWidth="1"/>
    <col min="3" max="3" width="42.140625" style="2" customWidth="1"/>
    <col min="4" max="4" width="24.28515625" style="2" bestFit="1" customWidth="1"/>
    <col min="5" max="5" width="22.28515625" style="2" customWidth="1"/>
    <col min="6" max="6" width="34.85546875" style="2" bestFit="1" customWidth="1"/>
    <col min="7" max="16384" width="9.140625" style="2"/>
  </cols>
  <sheetData>
    <row r="1" spans="1:6" x14ac:dyDescent="0.25">
      <c r="A1" s="2" t="s">
        <v>29</v>
      </c>
      <c r="B1" s="2" t="s">
        <v>114</v>
      </c>
      <c r="C1" s="2" t="s">
        <v>115</v>
      </c>
      <c r="D1" s="2" t="s">
        <v>116</v>
      </c>
      <c r="E1" s="2" t="s">
        <v>117</v>
      </c>
      <c r="F1" s="2" t="s">
        <v>118</v>
      </c>
    </row>
    <row r="2" spans="1:6" ht="90" x14ac:dyDescent="0.25">
      <c r="A2" s="4" t="s">
        <v>119</v>
      </c>
      <c r="B2" s="1" t="s">
        <v>124</v>
      </c>
      <c r="C2" s="1" t="s">
        <v>150</v>
      </c>
      <c r="D2" s="1" t="s">
        <v>130</v>
      </c>
      <c r="E2" s="6" t="s">
        <v>151</v>
      </c>
      <c r="F2" s="6" t="s">
        <v>151</v>
      </c>
    </row>
    <row r="3" spans="1:6" ht="75" x14ac:dyDescent="0.25">
      <c r="A3" s="4" t="s">
        <v>120</v>
      </c>
      <c r="B3" s="1" t="s">
        <v>125</v>
      </c>
      <c r="C3" s="8" t="s">
        <v>164</v>
      </c>
      <c r="D3" s="1" t="s">
        <v>130</v>
      </c>
      <c r="E3" s="1" t="s">
        <v>131</v>
      </c>
      <c r="F3" s="6" t="s">
        <v>151</v>
      </c>
    </row>
    <row r="4" spans="1:6" ht="75" x14ac:dyDescent="0.25">
      <c r="A4" s="4" t="s">
        <v>121</v>
      </c>
      <c r="B4" s="1" t="s">
        <v>126</v>
      </c>
      <c r="C4" s="8" t="s">
        <v>164</v>
      </c>
      <c r="D4" s="1" t="s">
        <v>130</v>
      </c>
      <c r="E4" s="1" t="s">
        <v>131</v>
      </c>
      <c r="F4" s="1" t="s">
        <v>132</v>
      </c>
    </row>
    <row r="5" spans="1:6" ht="75" x14ac:dyDescent="0.25">
      <c r="A5" s="4" t="s">
        <v>122</v>
      </c>
      <c r="B5" s="1" t="s">
        <v>127</v>
      </c>
      <c r="C5" s="1" t="s">
        <v>129</v>
      </c>
      <c r="D5" s="1" t="s">
        <v>130</v>
      </c>
      <c r="E5" s="6" t="s">
        <v>151</v>
      </c>
      <c r="F5" s="1" t="s">
        <v>132</v>
      </c>
    </row>
    <row r="6" spans="1:6" ht="75" x14ac:dyDescent="0.25">
      <c r="A6" s="4" t="s">
        <v>123</v>
      </c>
      <c r="B6" s="1" t="s">
        <v>128</v>
      </c>
      <c r="C6" s="8" t="s">
        <v>164</v>
      </c>
      <c r="D6" s="1" t="s">
        <v>130</v>
      </c>
      <c r="E6" s="6" t="s">
        <v>151</v>
      </c>
      <c r="F6" s="6" t="s">
        <v>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934B0-25CA-4A31-9047-FCE5CC729340}">
  <dimension ref="A1:F7"/>
  <sheetViews>
    <sheetView workbookViewId="0">
      <selection activeCell="D15" sqref="D15"/>
    </sheetView>
  </sheetViews>
  <sheetFormatPr defaultRowHeight="15" x14ac:dyDescent="0.25"/>
  <cols>
    <col min="1" max="1" width="18.140625" customWidth="1"/>
    <col min="2" max="2" width="25.5703125" customWidth="1"/>
    <col min="3" max="3" width="32.5703125" customWidth="1"/>
    <col min="4" max="4" width="21" customWidth="1"/>
    <col min="5" max="5" width="30.42578125" customWidth="1"/>
    <col min="6" max="6" width="23.42578125" customWidth="1"/>
    <col min="7" max="7" width="26.5703125" customWidth="1"/>
  </cols>
  <sheetData>
    <row r="1" spans="1:6" x14ac:dyDescent="0.25">
      <c r="A1" s="2" t="s">
        <v>29</v>
      </c>
      <c r="B1" s="2" t="s">
        <v>114</v>
      </c>
      <c r="C1" s="2" t="s">
        <v>115</v>
      </c>
      <c r="D1" s="2" t="s">
        <v>116</v>
      </c>
      <c r="E1" s="2" t="s">
        <v>117</v>
      </c>
      <c r="F1" s="2" t="s">
        <v>118</v>
      </c>
    </row>
    <row r="2" spans="1:6" ht="45" x14ac:dyDescent="0.25">
      <c r="A2" s="1" t="s">
        <v>133</v>
      </c>
      <c r="B2" s="1" t="s">
        <v>75</v>
      </c>
      <c r="C2" s="6" t="s">
        <v>151</v>
      </c>
      <c r="D2" s="6" t="s">
        <v>151</v>
      </c>
      <c r="E2" s="6" t="s">
        <v>151</v>
      </c>
      <c r="F2" s="6" t="s">
        <v>151</v>
      </c>
    </row>
    <row r="3" spans="1:6" ht="105" x14ac:dyDescent="0.25">
      <c r="A3" s="4" t="s">
        <v>119</v>
      </c>
      <c r="B3" s="1" t="s">
        <v>134</v>
      </c>
      <c r="C3" s="1" t="s">
        <v>150</v>
      </c>
      <c r="D3" s="4" t="s">
        <v>180</v>
      </c>
      <c r="E3" s="6" t="s">
        <v>151</v>
      </c>
      <c r="F3" s="6" t="s">
        <v>151</v>
      </c>
    </row>
    <row r="4" spans="1:6" ht="75" x14ac:dyDescent="0.25">
      <c r="A4" s="4" t="s">
        <v>120</v>
      </c>
      <c r="B4" s="1" t="s">
        <v>60</v>
      </c>
      <c r="C4" s="4" t="s">
        <v>182</v>
      </c>
      <c r="D4" s="4" t="s">
        <v>180</v>
      </c>
      <c r="E4" s="1" t="s">
        <v>62</v>
      </c>
      <c r="F4" s="6" t="s">
        <v>151</v>
      </c>
    </row>
    <row r="5" spans="1:6" ht="75" x14ac:dyDescent="0.25">
      <c r="A5" s="4" t="s">
        <v>121</v>
      </c>
      <c r="B5" s="1" t="s">
        <v>61</v>
      </c>
      <c r="C5" s="4" t="s">
        <v>182</v>
      </c>
      <c r="D5" s="4" t="s">
        <v>180</v>
      </c>
      <c r="E5" s="1" t="s">
        <v>62</v>
      </c>
      <c r="F5" s="1" t="s">
        <v>71</v>
      </c>
    </row>
    <row r="6" spans="1:6" ht="75" x14ac:dyDescent="0.25">
      <c r="A6" s="4" t="s">
        <v>122</v>
      </c>
      <c r="B6" s="1" t="s">
        <v>72</v>
      </c>
      <c r="C6" s="1" t="s">
        <v>64</v>
      </c>
      <c r="D6" s="4" t="s">
        <v>180</v>
      </c>
      <c r="E6" s="1" t="s">
        <v>62</v>
      </c>
      <c r="F6" s="1" t="s">
        <v>63</v>
      </c>
    </row>
    <row r="7" spans="1:6" ht="75" x14ac:dyDescent="0.25">
      <c r="A7" s="4" t="s">
        <v>123</v>
      </c>
      <c r="B7" s="1" t="s">
        <v>65</v>
      </c>
      <c r="C7" s="4" t="s">
        <v>182</v>
      </c>
      <c r="D7" s="4" t="s">
        <v>180</v>
      </c>
      <c r="E7" s="1" t="s">
        <v>62</v>
      </c>
      <c r="F7" s="6" t="s">
        <v>151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1DF35-3470-4741-B035-2FAF41BF3870}">
  <dimension ref="A1:I5"/>
  <sheetViews>
    <sheetView workbookViewId="0">
      <selection activeCell="B10" sqref="B10"/>
    </sheetView>
  </sheetViews>
  <sheetFormatPr defaultRowHeight="15" x14ac:dyDescent="0.25"/>
  <cols>
    <col min="1" max="1" width="25.140625" bestFit="1" customWidth="1"/>
    <col min="2" max="2" width="27.140625" style="12" customWidth="1"/>
    <col min="3" max="3" width="21" customWidth="1"/>
    <col min="4" max="4" width="24.28515625" bestFit="1" customWidth="1"/>
    <col min="5" max="5" width="23.140625" bestFit="1" customWidth="1"/>
    <col min="6" max="6" width="22.85546875" bestFit="1" customWidth="1"/>
    <col min="7" max="7" width="23.42578125" bestFit="1" customWidth="1"/>
    <col min="8" max="8" width="16.140625" bestFit="1" customWidth="1"/>
    <col min="9" max="9" width="25.5703125" bestFit="1" customWidth="1"/>
  </cols>
  <sheetData>
    <row r="1" spans="1:9" x14ac:dyDescent="0.25">
      <c r="A1" t="s">
        <v>135</v>
      </c>
      <c r="B1" s="12" t="s">
        <v>0</v>
      </c>
      <c r="C1" t="s">
        <v>152</v>
      </c>
      <c r="D1" t="s">
        <v>136</v>
      </c>
      <c r="E1" t="s">
        <v>137</v>
      </c>
      <c r="F1" t="s">
        <v>138</v>
      </c>
      <c r="G1" t="s">
        <v>139</v>
      </c>
      <c r="H1" t="s">
        <v>140</v>
      </c>
      <c r="I1" t="s">
        <v>141</v>
      </c>
    </row>
    <row r="2" spans="1:9" ht="15" customHeight="1" x14ac:dyDescent="0.25">
      <c r="A2" t="s">
        <v>247</v>
      </c>
      <c r="B2" s="12" t="s">
        <v>221</v>
      </c>
      <c r="C2" t="s">
        <v>142</v>
      </c>
      <c r="D2" t="s">
        <v>213</v>
      </c>
      <c r="E2" t="s">
        <v>215</v>
      </c>
      <c r="F2" t="s">
        <v>217</v>
      </c>
      <c r="G2" t="s">
        <v>143</v>
      </c>
      <c r="H2">
        <v>600</v>
      </c>
      <c r="I2" t="s">
        <v>144</v>
      </c>
    </row>
    <row r="3" spans="1:9" ht="30" x14ac:dyDescent="0.25">
      <c r="A3" t="s">
        <v>248</v>
      </c>
      <c r="B3" s="12" t="s">
        <v>148</v>
      </c>
      <c r="C3" t="s">
        <v>142</v>
      </c>
      <c r="D3" t="s">
        <v>213</v>
      </c>
      <c r="E3" t="s">
        <v>215</v>
      </c>
      <c r="F3" t="s">
        <v>217</v>
      </c>
      <c r="G3" t="s">
        <v>143</v>
      </c>
      <c r="H3" t="s">
        <v>145</v>
      </c>
      <c r="I3" t="s">
        <v>144</v>
      </c>
    </row>
    <row r="4" spans="1:9" ht="30" x14ac:dyDescent="0.25">
      <c r="A4" t="s">
        <v>249</v>
      </c>
      <c r="B4" s="12" t="s">
        <v>148</v>
      </c>
      <c r="C4" t="s">
        <v>142</v>
      </c>
      <c r="D4" t="s">
        <v>213</v>
      </c>
      <c r="E4" t="s">
        <v>215</v>
      </c>
      <c r="F4" t="s">
        <v>218</v>
      </c>
      <c r="G4" t="s">
        <v>146</v>
      </c>
      <c r="H4">
        <v>100</v>
      </c>
      <c r="I4" t="s">
        <v>149</v>
      </c>
    </row>
    <row r="5" spans="1:9" ht="45" x14ac:dyDescent="0.25">
      <c r="A5" t="s">
        <v>226</v>
      </c>
      <c r="B5" s="12" t="s">
        <v>220</v>
      </c>
      <c r="C5" t="s">
        <v>147</v>
      </c>
      <c r="D5" t="s">
        <v>214</v>
      </c>
      <c r="E5" t="s">
        <v>216</v>
      </c>
      <c r="F5" t="s">
        <v>219</v>
      </c>
      <c r="G5" t="s">
        <v>146</v>
      </c>
      <c r="H5">
        <v>100</v>
      </c>
      <c r="I5" t="s">
        <v>149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Sheet1_NPMR</vt:lpstr>
      <vt:lpstr>Sheet2_historicaldata</vt:lpstr>
      <vt:lpstr>Sheet3_hchbdata</vt:lpstr>
      <vt:lpstr>Sheet4_thresholdreview</vt:lpstr>
      <vt:lpstr>Sheet5_timewindow0</vt:lpstr>
      <vt:lpstr>Sheet6_timewindow2</vt:lpstr>
      <vt:lpstr>Sheet7_threshold0</vt:lpstr>
      <vt:lpstr>Sheet8_threshold2</vt:lpstr>
      <vt:lpstr>Sheet9_validversion</vt:lpstr>
      <vt:lpstr>Sheet10_appx_HSI</vt:lpstr>
      <vt:lpstr>Sheet11_valid_hist</vt:lpstr>
      <vt:lpstr>Sheet12_valid_hchb</vt:lpstr>
      <vt:lpstr>Sheet13_fishtolerance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Sherry Zhai</dc:creator>
  <cp:lastModifiedBy>Sherry Zhai</cp:lastModifiedBy>
  <dcterms:created xsi:type="dcterms:W3CDTF">2022-05-26T03:39:28Z</dcterms:created>
  <dcterms:modified xsi:type="dcterms:W3CDTF">2022-06-15T05:20:09Z</dcterms:modified>
</cp:coreProperties>
</file>