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loxte\Downloads\Wamsi 13_08_2024\Phyto\"/>
    </mc:Choice>
  </mc:AlternateContent>
  <xr:revisionPtr revIDLastSave="0" documentId="13_ncr:1_{3B79B49A-531D-4C48-9F96-E92D0F1AF671}" xr6:coauthVersionLast="47" xr6:coauthVersionMax="47" xr10:uidLastSave="{00000000-0000-0000-0000-000000000000}"/>
  <bookViews>
    <workbookView xWindow="-108" yWindow="-108" windowWidth="23256" windowHeight="12456" firstSheet="44" activeTab="47" xr2:uid="{00000000-000D-0000-FFFF-FFFF00000000}"/>
  </bookViews>
  <sheets>
    <sheet name="Information" sheetId="1" r:id="rId1"/>
    <sheet name="MASTER KEY" sheetId="2" r:id="rId2"/>
    <sheet name="WCWA" sheetId="33" r:id="rId3"/>
    <sheet name="IMOSSRS" sheetId="3" r:id="rId4"/>
    <sheet name="BOM-BARRA" sheetId="32" r:id="rId5"/>
    <sheet name="AIMS" sheetId="36" r:id="rId6"/>
    <sheet name="WWMSP1.1-WRF" sheetId="4" r:id="rId7"/>
    <sheet name="UKMO" sheetId="34" r:id="rId8"/>
    <sheet name="WWMSP3.1-Sediment-Deposition" sheetId="35" r:id="rId9"/>
    <sheet name="THEME2.2" sheetId="5" r:id="rId10"/>
    <sheet name="Model_TFV" sheetId="6" r:id="rId11"/>
    <sheet name="FPA-MQMP" sheetId="7" r:id="rId12"/>
    <sheet name="THEME5" sheetId="8" r:id="rId13"/>
    <sheet name="THEME5MET" sheetId="9" r:id="rId14"/>
    <sheet name="WWMSP5" sheetId="10" r:id="rId15"/>
    <sheet name="WWMSP3SGREST" sheetId="29" r:id="rId16"/>
    <sheet name="WWMSP5.1Waves" sheetId="39" r:id="rId17"/>
    <sheet name="WWMSP5Waves" sheetId="30" r:id="rId18"/>
    <sheet name="BMT-SWAN" sheetId="31" r:id="rId19"/>
    <sheet name="WWMSP3SEDPSD" sheetId="28" r:id="rId20"/>
    <sheet name="THEME3CTD" sheetId="11" r:id="rId21"/>
    <sheet name="WWMSP2" sheetId="12" r:id="rId22"/>
    <sheet name="THEME2LIGHT" sheetId="13" r:id="rId23"/>
    <sheet name="MAFRL" sheetId="14" r:id="rId24"/>
    <sheet name="IMOSBGC" sheetId="15" r:id="rId25"/>
    <sheet name="IMOSPROFILE" sheetId="16" r:id="rId26"/>
    <sheet name="DWER Phytoplankton" sheetId="40" r:id="rId27"/>
    <sheet name="DWERPhytoPlanktonGroups" sheetId="42" r:id="rId28"/>
    <sheet name="IMOS Phytonplakton" sheetId="41" r:id="rId29"/>
    <sheet name="IMOSPhytoGroups" sheetId="43" r:id="rId30"/>
    <sheet name="WCWA PhytoplanktonSpecies" sheetId="44" r:id="rId31"/>
    <sheet name="WCWA PhytoplanktonGroup" sheetId="45" r:id="rId32"/>
    <sheet name="WCWA Phyto Species2" sheetId="46" r:id="rId33"/>
    <sheet name="WCWA Phyto Group2" sheetId="47" r:id="rId34"/>
    <sheet name="SWANEST Groups" sheetId="48" r:id="rId35"/>
    <sheet name="SWANEST Species" sheetId="49" r:id="rId36"/>
    <sheet name="WCWA Phyto Groups3" sheetId="51" r:id="rId37"/>
    <sheet name="WCWA Phyto Species3" sheetId="50" r:id="rId38"/>
    <sheet name="WCWA Phyto Species4" sheetId="52" r:id="rId39"/>
    <sheet name="WCWA Phyto Species5" sheetId="54" r:id="rId40"/>
    <sheet name="WCWA Phyto Species6" sheetId="55" r:id="rId41"/>
    <sheet name="WCWA Phyto Species7" sheetId="58" r:id="rId42"/>
    <sheet name="WCWA Phyto Groups5" sheetId="56" r:id="rId43"/>
    <sheet name="WCWA Phyto Groups6" sheetId="57" r:id="rId44"/>
    <sheet name="WCWA Phyto Groups7" sheetId="59" r:id="rId45"/>
    <sheet name="WCWA Phyto Groups4" sheetId="53" r:id="rId46"/>
    <sheet name="WCWA Phyto Groups8" sheetId="60" r:id="rId47"/>
    <sheet name="WCWA Phyto Groups9" sheetId="61" r:id="rId48"/>
    <sheet name="WCWA Phyto Species8" sheetId="63" r:id="rId49"/>
    <sheet name="WCWA Phyto Species9" sheetId="62" r:id="rId50"/>
    <sheet name="DWER" sheetId="17" r:id="rId51"/>
    <sheet name="DWERMOORING" sheetId="18" r:id="rId52"/>
    <sheet name="BOM" sheetId="19" r:id="rId53"/>
    <sheet name="DOT" sheetId="20" r:id="rId54"/>
    <sheet name="WWM" sheetId="21" r:id="rId55"/>
    <sheet name="JPPLAWAC" sheetId="22" r:id="rId56"/>
    <sheet name="UWA" sheetId="23" r:id="rId57"/>
    <sheet name="BMTBNA" sheetId="24" r:id="rId58"/>
    <sheet name="FPA_BMT" sheetId="25" r:id="rId59"/>
    <sheet name="WC_BMT" sheetId="26" r:id="rId60"/>
    <sheet name="SentientHubs" sheetId="27" r:id="rId61"/>
  </sheets>
  <definedNames>
    <definedName name="_xlnm._FilterDatabase" localSheetId="1">'MASTER KEY'!$A$1:$L$319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7" i="62" l="1"/>
  <c r="D26" i="62"/>
  <c r="D25" i="62"/>
  <c r="D24" i="62"/>
  <c r="D23" i="62"/>
  <c r="D22" i="62"/>
  <c r="D21" i="62"/>
  <c r="D20" i="62"/>
  <c r="D19" i="62"/>
  <c r="D18" i="62"/>
  <c r="D17" i="62"/>
  <c r="D16" i="62"/>
  <c r="D15" i="62"/>
  <c r="D14" i="62"/>
  <c r="D13" i="62"/>
  <c r="D12" i="62"/>
  <c r="D11" i="62"/>
  <c r="D10" i="62"/>
  <c r="D9" i="62"/>
  <c r="D8" i="62"/>
  <c r="D7" i="62"/>
  <c r="D6" i="62"/>
  <c r="D5" i="62"/>
  <c r="D4" i="62"/>
  <c r="D3" i="62"/>
  <c r="D32" i="63"/>
  <c r="D31" i="63"/>
  <c r="D30" i="63"/>
  <c r="D29" i="63"/>
  <c r="D28" i="63"/>
  <c r="D27" i="63"/>
  <c r="D26" i="63"/>
  <c r="D25" i="63"/>
  <c r="D24" i="63"/>
  <c r="D23" i="63"/>
  <c r="D22" i="63"/>
  <c r="D21" i="63"/>
  <c r="D20" i="63"/>
  <c r="D19" i="63"/>
  <c r="D18" i="63"/>
  <c r="D17" i="63"/>
  <c r="D16" i="63"/>
  <c r="D15" i="63"/>
  <c r="D14" i="63"/>
  <c r="D13" i="63"/>
  <c r="D12" i="63"/>
  <c r="D11" i="63"/>
  <c r="D10" i="63"/>
  <c r="D9" i="63"/>
  <c r="D8" i="63"/>
  <c r="D7" i="63"/>
  <c r="D6" i="63"/>
  <c r="D5" i="63"/>
  <c r="D4" i="63"/>
  <c r="D3" i="63"/>
  <c r="D2" i="63"/>
  <c r="D2" i="62"/>
  <c r="D32" i="60"/>
  <c r="D31" i="60"/>
  <c r="D30" i="60"/>
  <c r="D29" i="60"/>
  <c r="D28" i="60"/>
  <c r="D27" i="60"/>
  <c r="D26" i="60"/>
  <c r="D25" i="60"/>
  <c r="D24" i="60"/>
  <c r="D23" i="60"/>
  <c r="D22" i="60"/>
  <c r="D21" i="60"/>
  <c r="D20" i="60"/>
  <c r="D19" i="60"/>
  <c r="D18" i="60"/>
  <c r="D17" i="60"/>
  <c r="D16" i="60"/>
  <c r="D15" i="60"/>
  <c r="D14" i="60"/>
  <c r="D13" i="60"/>
  <c r="D12" i="60"/>
  <c r="D11" i="60"/>
  <c r="D10" i="60"/>
  <c r="D9" i="60"/>
  <c r="D8" i="60"/>
  <c r="D7" i="60"/>
  <c r="D6" i="60"/>
  <c r="D5" i="60"/>
  <c r="D4" i="60"/>
  <c r="D3" i="60"/>
  <c r="D2" i="60"/>
  <c r="D27" i="61"/>
  <c r="D26" i="61"/>
  <c r="D25" i="61"/>
  <c r="D24" i="61"/>
  <c r="D23" i="61"/>
  <c r="D22" i="61"/>
  <c r="D21" i="61"/>
  <c r="D20" i="61"/>
  <c r="D19" i="61"/>
  <c r="D18" i="61"/>
  <c r="D17" i="61"/>
  <c r="D16" i="61"/>
  <c r="D15" i="61"/>
  <c r="D14" i="61"/>
  <c r="D13" i="61"/>
  <c r="D12" i="61"/>
  <c r="D11" i="61"/>
  <c r="D10" i="61"/>
  <c r="D9" i="61"/>
  <c r="D8" i="61"/>
  <c r="D7" i="61"/>
  <c r="D6" i="61"/>
  <c r="D5" i="61"/>
  <c r="D4" i="61"/>
  <c r="D3" i="61"/>
  <c r="D2" i="61"/>
  <c r="D9" i="57"/>
  <c r="D8" i="57"/>
  <c r="D7" i="57"/>
  <c r="D6" i="57"/>
  <c r="D5" i="57"/>
  <c r="D4" i="57"/>
  <c r="D3" i="57"/>
  <c r="D2" i="57"/>
  <c r="D20" i="53"/>
  <c r="D19" i="53"/>
  <c r="D18" i="53"/>
  <c r="D17" i="53"/>
  <c r="D16" i="53"/>
  <c r="D15" i="53"/>
  <c r="D14" i="53"/>
  <c r="D13" i="53"/>
  <c r="D12" i="53"/>
  <c r="D11" i="53"/>
  <c r="D10" i="53"/>
  <c r="D9" i="53"/>
  <c r="D8" i="53"/>
  <c r="D7" i="53"/>
  <c r="D6" i="53"/>
  <c r="D5" i="53"/>
  <c r="D4" i="53"/>
  <c r="D3" i="53"/>
  <c r="D2" i="53"/>
  <c r="D38" i="56"/>
  <c r="D37" i="56"/>
  <c r="D36" i="56"/>
  <c r="D35" i="56"/>
  <c r="D34" i="56"/>
  <c r="D33" i="56"/>
  <c r="D32" i="56"/>
  <c r="D31" i="56"/>
  <c r="D30" i="56"/>
  <c r="D29" i="56"/>
  <c r="D28" i="56"/>
  <c r="D27" i="56"/>
  <c r="D26" i="56"/>
  <c r="D25" i="56"/>
  <c r="D24" i="56"/>
  <c r="D23" i="56"/>
  <c r="D22" i="56"/>
  <c r="D21" i="56"/>
  <c r="D20" i="56"/>
  <c r="D19" i="56"/>
  <c r="D18" i="56"/>
  <c r="D17" i="56"/>
  <c r="D16" i="56"/>
  <c r="D15" i="56"/>
  <c r="D14" i="56"/>
  <c r="D13" i="56"/>
  <c r="D12" i="56"/>
  <c r="D11" i="56"/>
  <c r="D10" i="56"/>
  <c r="D9" i="56"/>
  <c r="D8" i="56"/>
  <c r="D7" i="56"/>
  <c r="D6" i="56"/>
  <c r="D5" i="56"/>
  <c r="D4" i="56"/>
  <c r="D3" i="56"/>
  <c r="D2" i="56"/>
  <c r="D16" i="51"/>
  <c r="D15" i="51"/>
  <c r="D14" i="51"/>
  <c r="D13" i="51"/>
  <c r="D12" i="51"/>
  <c r="D11" i="51"/>
  <c r="D10" i="51"/>
  <c r="D9" i="51"/>
  <c r="D8" i="51"/>
  <c r="D7" i="51"/>
  <c r="D6" i="51"/>
  <c r="D5" i="51"/>
  <c r="D4" i="51"/>
  <c r="D3" i="51"/>
  <c r="D2" i="51"/>
  <c r="D25" i="59"/>
  <c r="D24" i="59"/>
  <c r="D23" i="59"/>
  <c r="D22" i="59"/>
  <c r="D21" i="59"/>
  <c r="D20" i="59"/>
  <c r="D19" i="59"/>
  <c r="D18" i="59"/>
  <c r="D17" i="59"/>
  <c r="D16" i="59"/>
  <c r="D15" i="59"/>
  <c r="D14" i="59"/>
  <c r="D13" i="59"/>
  <c r="D12" i="59"/>
  <c r="D11" i="59"/>
  <c r="D10" i="59"/>
  <c r="D9" i="59"/>
  <c r="D8" i="59"/>
  <c r="D7" i="59"/>
  <c r="D6" i="59"/>
  <c r="D5" i="59"/>
  <c r="D4" i="59"/>
  <c r="D3" i="59"/>
  <c r="D2" i="59"/>
  <c r="J2" i="59"/>
  <c r="J19" i="59"/>
  <c r="J20" i="59"/>
  <c r="D3" i="58"/>
  <c r="D26" i="58"/>
  <c r="D25" i="58"/>
  <c r="D24" i="58"/>
  <c r="D23" i="58"/>
  <c r="D22" i="58"/>
  <c r="D21" i="58"/>
  <c r="D20" i="58"/>
  <c r="D19" i="58"/>
  <c r="D18" i="58"/>
  <c r="D17" i="58"/>
  <c r="D16" i="58"/>
  <c r="D15" i="58"/>
  <c r="D14" i="58"/>
  <c r="D13" i="58"/>
  <c r="D12" i="58"/>
  <c r="D11" i="58"/>
  <c r="D10" i="58"/>
  <c r="D9" i="58"/>
  <c r="D8" i="58"/>
  <c r="D7" i="58"/>
  <c r="D6" i="58"/>
  <c r="D5" i="58"/>
  <c r="D4" i="58"/>
  <c r="D2" i="58"/>
  <c r="J4" i="57"/>
  <c r="J3" i="57"/>
  <c r="J2" i="57"/>
  <c r="J30" i="56"/>
  <c r="J28" i="56"/>
  <c r="J2" i="56"/>
  <c r="D9" i="55"/>
  <c r="D8" i="55"/>
  <c r="D7" i="55"/>
  <c r="D6" i="55"/>
  <c r="D5" i="55"/>
  <c r="D4" i="55"/>
  <c r="D3" i="55"/>
  <c r="D2" i="55"/>
  <c r="D38" i="54"/>
  <c r="D37" i="54"/>
  <c r="D36" i="54"/>
  <c r="D35" i="54"/>
  <c r="D34" i="54"/>
  <c r="D33" i="54"/>
  <c r="D32" i="54"/>
  <c r="D31" i="54"/>
  <c r="D30" i="54"/>
  <c r="D29" i="54"/>
  <c r="D28" i="54"/>
  <c r="D27" i="54"/>
  <c r="D26" i="54"/>
  <c r="D25" i="54"/>
  <c r="D24" i="54"/>
  <c r="D23" i="54"/>
  <c r="D22" i="54"/>
  <c r="D21" i="54"/>
  <c r="D20" i="54"/>
  <c r="D19" i="54"/>
  <c r="D18" i="54"/>
  <c r="D17" i="54"/>
  <c r="D16" i="54"/>
  <c r="D15" i="54"/>
  <c r="D14" i="54"/>
  <c r="D13" i="54"/>
  <c r="D12" i="54"/>
  <c r="D11" i="54"/>
  <c r="D10" i="54"/>
  <c r="D9" i="54"/>
  <c r="D8" i="54"/>
  <c r="D7" i="54"/>
  <c r="D6" i="54"/>
  <c r="D5" i="54"/>
  <c r="D4" i="54"/>
  <c r="D3" i="54"/>
  <c r="D2" i="54"/>
  <c r="D20" i="52"/>
  <c r="D19" i="52"/>
  <c r="D18" i="52"/>
  <c r="D17" i="52"/>
  <c r="D16" i="52"/>
  <c r="D15" i="52"/>
  <c r="D14" i="52"/>
  <c r="D13" i="52"/>
  <c r="D12" i="52"/>
  <c r="D11" i="52"/>
  <c r="D10" i="52"/>
  <c r="D9" i="52"/>
  <c r="D8" i="52"/>
  <c r="D7" i="52"/>
  <c r="D6" i="52"/>
  <c r="D5" i="52"/>
  <c r="D4" i="52"/>
  <c r="D3" i="52"/>
  <c r="D2" i="52"/>
  <c r="J4" i="53"/>
  <c r="J3" i="53"/>
  <c r="J2" i="53"/>
  <c r="K13" i="51"/>
  <c r="K12" i="51"/>
  <c r="K2" i="51"/>
  <c r="D16" i="50"/>
  <c r="D15" i="50"/>
  <c r="D14" i="50"/>
  <c r="D13" i="50"/>
  <c r="D12" i="50"/>
  <c r="D11" i="50"/>
  <c r="D10" i="50"/>
  <c r="D9" i="50"/>
  <c r="D8" i="50"/>
  <c r="D7" i="50"/>
  <c r="D6" i="50"/>
  <c r="D5" i="50"/>
  <c r="D4" i="50"/>
  <c r="D3" i="50"/>
  <c r="D2" i="50"/>
  <c r="D481" i="49"/>
  <c r="D480" i="49"/>
  <c r="D479" i="49"/>
  <c r="D478" i="49"/>
  <c r="D477" i="49"/>
  <c r="D476" i="49"/>
  <c r="D475" i="49"/>
  <c r="D474" i="49"/>
  <c r="D473" i="49"/>
  <c r="D472" i="49"/>
  <c r="D471" i="49"/>
  <c r="D470" i="49"/>
  <c r="D469" i="49"/>
  <c r="D468" i="49"/>
  <c r="D467" i="49"/>
  <c r="D466" i="49"/>
  <c r="D465" i="49"/>
  <c r="D464" i="49"/>
  <c r="D463" i="49"/>
  <c r="D462" i="49"/>
  <c r="D461" i="49"/>
  <c r="D460" i="49"/>
  <c r="D459" i="49"/>
  <c r="D458" i="49"/>
  <c r="D457" i="49"/>
  <c r="D456" i="49"/>
  <c r="D455" i="49"/>
  <c r="D454" i="49"/>
  <c r="D453" i="49"/>
  <c r="D452" i="49"/>
  <c r="D451" i="49"/>
  <c r="D450" i="49"/>
  <c r="D449" i="49"/>
  <c r="D448" i="49"/>
  <c r="D447" i="49"/>
  <c r="D446" i="49"/>
  <c r="D445" i="49"/>
  <c r="D444" i="49"/>
  <c r="D443" i="49"/>
  <c r="D442" i="49"/>
  <c r="D441" i="49"/>
  <c r="D440" i="49"/>
  <c r="D439" i="49"/>
  <c r="D438" i="49"/>
  <c r="D437" i="49"/>
  <c r="D436" i="49"/>
  <c r="D435" i="49"/>
  <c r="D434" i="49"/>
  <c r="D433" i="49"/>
  <c r="D432" i="49"/>
  <c r="D431" i="49"/>
  <c r="D430" i="49"/>
  <c r="D429" i="49"/>
  <c r="D428" i="49"/>
  <c r="D427" i="49"/>
  <c r="D426" i="49"/>
  <c r="D425" i="49"/>
  <c r="D424" i="49"/>
  <c r="D423" i="49"/>
  <c r="D422" i="49"/>
  <c r="D421" i="49"/>
  <c r="D420" i="49"/>
  <c r="D419" i="49"/>
  <c r="D418" i="49"/>
  <c r="D417" i="49"/>
  <c r="D416" i="49"/>
  <c r="D415" i="49"/>
  <c r="D414" i="49"/>
  <c r="D413" i="49"/>
  <c r="D412" i="49"/>
  <c r="D411" i="49"/>
  <c r="D410" i="49"/>
  <c r="D409" i="49"/>
  <c r="D408" i="49"/>
  <c r="D407" i="49"/>
  <c r="D406" i="49"/>
  <c r="D405" i="49"/>
  <c r="D404" i="49"/>
  <c r="D403" i="49"/>
  <c r="D402" i="49"/>
  <c r="D401" i="49"/>
  <c r="D400" i="49"/>
  <c r="D399" i="49"/>
  <c r="D398" i="49"/>
  <c r="D397" i="49"/>
  <c r="D396" i="49"/>
  <c r="D395" i="49"/>
  <c r="D394" i="49"/>
  <c r="D393" i="49"/>
  <c r="D392" i="49"/>
  <c r="D391" i="49"/>
  <c r="D390" i="49"/>
  <c r="D389" i="49"/>
  <c r="D388" i="49"/>
  <c r="D387" i="49"/>
  <c r="D386" i="49"/>
  <c r="D385" i="49"/>
  <c r="D384" i="49"/>
  <c r="D383" i="49"/>
  <c r="D382" i="49"/>
  <c r="D381" i="49"/>
  <c r="D380" i="49"/>
  <c r="D379" i="49"/>
  <c r="D378" i="49"/>
  <c r="D377" i="49"/>
  <c r="D376" i="49"/>
  <c r="D375" i="49"/>
  <c r="D374" i="49"/>
  <c r="D373" i="49"/>
  <c r="D372" i="49"/>
  <c r="D371" i="49"/>
  <c r="D370" i="49"/>
  <c r="D369" i="49"/>
  <c r="D368" i="49"/>
  <c r="D367" i="49"/>
  <c r="D366" i="49"/>
  <c r="D365" i="49"/>
  <c r="D364" i="49"/>
  <c r="D363" i="49"/>
  <c r="D362" i="49"/>
  <c r="D361" i="49"/>
  <c r="D360" i="49"/>
  <c r="D359" i="49"/>
  <c r="D358" i="49"/>
  <c r="D357" i="49"/>
  <c r="D356" i="49"/>
  <c r="D355" i="49"/>
  <c r="D354" i="49"/>
  <c r="D353" i="49"/>
  <c r="D352" i="49"/>
  <c r="D351" i="49"/>
  <c r="D350" i="49"/>
  <c r="D349" i="49"/>
  <c r="D348" i="49"/>
  <c r="D347" i="49"/>
  <c r="D346" i="49"/>
  <c r="D345" i="49"/>
  <c r="D344" i="49"/>
  <c r="D343" i="49"/>
  <c r="D342" i="49"/>
  <c r="D341" i="49"/>
  <c r="D340" i="49"/>
  <c r="D339" i="49"/>
  <c r="D338" i="49"/>
  <c r="D337" i="49"/>
  <c r="D336" i="49"/>
  <c r="D335" i="49"/>
  <c r="D334" i="49"/>
  <c r="D333" i="49"/>
  <c r="D332" i="49"/>
  <c r="D331" i="49"/>
  <c r="D330" i="49"/>
  <c r="D329" i="49"/>
  <c r="D328" i="49"/>
  <c r="D327" i="49"/>
  <c r="D326" i="49"/>
  <c r="D325" i="49"/>
  <c r="D324" i="49"/>
  <c r="D323" i="49"/>
  <c r="D322" i="49"/>
  <c r="D321" i="49"/>
  <c r="D320" i="49"/>
  <c r="D319" i="49"/>
  <c r="D318" i="49"/>
  <c r="D317" i="49"/>
  <c r="D316" i="49"/>
  <c r="D315" i="49"/>
  <c r="D314" i="49"/>
  <c r="D313" i="49"/>
  <c r="D312" i="49"/>
  <c r="D311" i="49"/>
  <c r="D310" i="49"/>
  <c r="D309" i="49"/>
  <c r="D308" i="49"/>
  <c r="D307" i="49"/>
  <c r="D306" i="49"/>
  <c r="D305" i="49"/>
  <c r="D304" i="49"/>
  <c r="D303" i="49"/>
  <c r="D302" i="49"/>
  <c r="D301" i="49"/>
  <c r="D300" i="49"/>
  <c r="D299" i="49"/>
  <c r="D298" i="49"/>
  <c r="D297" i="49"/>
  <c r="D296" i="49"/>
  <c r="D295" i="49"/>
  <c r="D294" i="49"/>
  <c r="D293" i="49"/>
  <c r="D292" i="49"/>
  <c r="D291" i="49"/>
  <c r="D290" i="49"/>
  <c r="D289" i="49"/>
  <c r="D288" i="49"/>
  <c r="D287" i="49"/>
  <c r="D286" i="49"/>
  <c r="D285" i="49"/>
  <c r="D284" i="49"/>
  <c r="D283" i="49"/>
  <c r="D282" i="49"/>
  <c r="D281" i="49"/>
  <c r="D280" i="49"/>
  <c r="D279" i="49"/>
  <c r="D278" i="49"/>
  <c r="D277" i="49"/>
  <c r="D276" i="49"/>
  <c r="D275" i="49"/>
  <c r="D274" i="49"/>
  <c r="D273" i="49"/>
  <c r="D272" i="49"/>
  <c r="D271" i="49"/>
  <c r="D270" i="49"/>
  <c r="D269" i="49"/>
  <c r="D268" i="49"/>
  <c r="D267" i="49"/>
  <c r="D266" i="49"/>
  <c r="D265" i="49"/>
  <c r="D264" i="49"/>
  <c r="D263" i="49"/>
  <c r="D262" i="49"/>
  <c r="D261" i="49"/>
  <c r="D260" i="49"/>
  <c r="D259" i="49"/>
  <c r="D258" i="49"/>
  <c r="D257" i="49"/>
  <c r="D256" i="49"/>
  <c r="D255" i="49"/>
  <c r="D254" i="49"/>
  <c r="D253" i="49"/>
  <c r="D252" i="49"/>
  <c r="D251" i="49"/>
  <c r="D250" i="49"/>
  <c r="D249" i="49"/>
  <c r="D248" i="49"/>
  <c r="D247" i="49"/>
  <c r="D246" i="49"/>
  <c r="D245" i="49"/>
  <c r="D244" i="49"/>
  <c r="D243" i="49"/>
  <c r="D242" i="49"/>
  <c r="D241" i="49"/>
  <c r="D240" i="49"/>
  <c r="D239" i="49"/>
  <c r="D238" i="49"/>
  <c r="D237" i="49"/>
  <c r="D236" i="49"/>
  <c r="D235" i="49"/>
  <c r="D234" i="49"/>
  <c r="D233" i="49"/>
  <c r="D232" i="49"/>
  <c r="D231" i="49"/>
  <c r="D230" i="49"/>
  <c r="D229" i="49"/>
  <c r="D228" i="49"/>
  <c r="D227" i="49"/>
  <c r="D226" i="49"/>
  <c r="D225" i="49"/>
  <c r="D224" i="49"/>
  <c r="D223" i="49"/>
  <c r="D222" i="49"/>
  <c r="D221" i="49"/>
  <c r="D220" i="49"/>
  <c r="D219" i="49"/>
  <c r="D218" i="49"/>
  <c r="D217" i="49"/>
  <c r="D216" i="49"/>
  <c r="D215" i="49"/>
  <c r="D214" i="49"/>
  <c r="D213" i="49"/>
  <c r="D212" i="49"/>
  <c r="D211" i="49"/>
  <c r="D210" i="49"/>
  <c r="D209" i="49"/>
  <c r="D208" i="49"/>
  <c r="D207" i="49"/>
  <c r="D206" i="49"/>
  <c r="D205" i="49"/>
  <c r="D204" i="49"/>
  <c r="D203" i="49"/>
  <c r="D202" i="49"/>
  <c r="D201" i="49"/>
  <c r="D200" i="49"/>
  <c r="D199" i="49"/>
  <c r="D198" i="49"/>
  <c r="D197" i="49"/>
  <c r="D196" i="49"/>
  <c r="D195" i="49"/>
  <c r="D194" i="49"/>
  <c r="D193" i="49"/>
  <c r="D192" i="49"/>
  <c r="D191" i="49"/>
  <c r="D190" i="49"/>
  <c r="D189" i="49"/>
  <c r="D188" i="49"/>
  <c r="D187" i="49"/>
  <c r="D186" i="49"/>
  <c r="D185" i="49"/>
  <c r="D184" i="49"/>
  <c r="D183" i="49"/>
  <c r="D182" i="49"/>
  <c r="D181" i="49"/>
  <c r="D180" i="49"/>
  <c r="D179" i="49"/>
  <c r="D178" i="49"/>
  <c r="D177" i="49"/>
  <c r="D176" i="49"/>
  <c r="D175" i="49"/>
  <c r="D174" i="49"/>
  <c r="D173" i="49"/>
  <c r="D172" i="49"/>
  <c r="D171" i="49"/>
  <c r="D170" i="49"/>
  <c r="D169" i="49"/>
  <c r="D168" i="49"/>
  <c r="D167" i="49"/>
  <c r="D166" i="49"/>
  <c r="D165" i="49"/>
  <c r="D164" i="49"/>
  <c r="D163" i="49"/>
  <c r="D162" i="49"/>
  <c r="D161" i="49"/>
  <c r="D160" i="49"/>
  <c r="D159" i="49"/>
  <c r="D158" i="49"/>
  <c r="D157" i="49"/>
  <c r="D156" i="49"/>
  <c r="D155" i="49"/>
  <c r="D154" i="49"/>
  <c r="D153" i="49"/>
  <c r="D152" i="49"/>
  <c r="D151" i="49"/>
  <c r="D150" i="49"/>
  <c r="D149" i="49"/>
  <c r="D148" i="49"/>
  <c r="D147" i="49"/>
  <c r="D146" i="49"/>
  <c r="D145" i="49"/>
  <c r="D144" i="49"/>
  <c r="D143" i="49"/>
  <c r="D142" i="49"/>
  <c r="D141" i="49"/>
  <c r="D140" i="49"/>
  <c r="D139" i="49"/>
  <c r="D138" i="49"/>
  <c r="D137" i="49"/>
  <c r="D136" i="49"/>
  <c r="D135" i="49"/>
  <c r="D134" i="49"/>
  <c r="D133" i="49"/>
  <c r="D132" i="49"/>
  <c r="D131" i="49"/>
  <c r="D130" i="49"/>
  <c r="D129" i="49"/>
  <c r="D128" i="49"/>
  <c r="D127" i="49"/>
  <c r="D126" i="49"/>
  <c r="D125" i="49"/>
  <c r="D124" i="49"/>
  <c r="D123" i="49"/>
  <c r="D122" i="49"/>
  <c r="D121" i="49"/>
  <c r="D120" i="49"/>
  <c r="D119" i="49"/>
  <c r="D118" i="49"/>
  <c r="D117" i="49"/>
  <c r="D116" i="49"/>
  <c r="D115" i="49"/>
  <c r="D114" i="49"/>
  <c r="D113" i="49"/>
  <c r="D112" i="49"/>
  <c r="D111" i="49"/>
  <c r="D110" i="49"/>
  <c r="D109" i="49"/>
  <c r="D108" i="49"/>
  <c r="D107" i="49"/>
  <c r="D106" i="49"/>
  <c r="D105" i="49"/>
  <c r="D104" i="49"/>
  <c r="D103" i="49"/>
  <c r="D102" i="49"/>
  <c r="D101" i="49"/>
  <c r="D100" i="49"/>
  <c r="D99" i="49"/>
  <c r="D98" i="49"/>
  <c r="D97" i="49"/>
  <c r="D96" i="49"/>
  <c r="D95" i="49"/>
  <c r="D94" i="49"/>
  <c r="D93" i="49"/>
  <c r="D92" i="49"/>
  <c r="D91" i="49"/>
  <c r="D90" i="49"/>
  <c r="D89" i="49"/>
  <c r="D88" i="49"/>
  <c r="D87" i="49"/>
  <c r="D86" i="49"/>
  <c r="D85" i="49"/>
  <c r="D84" i="49"/>
  <c r="D83" i="49"/>
  <c r="D82" i="49"/>
  <c r="D81" i="49"/>
  <c r="D80" i="49"/>
  <c r="D79" i="49"/>
  <c r="D78" i="49"/>
  <c r="D77" i="49"/>
  <c r="D76" i="49"/>
  <c r="D75" i="49"/>
  <c r="D74" i="49"/>
  <c r="D73" i="49"/>
  <c r="D72" i="49"/>
  <c r="D71" i="49"/>
  <c r="D70" i="49"/>
  <c r="D69" i="49"/>
  <c r="D68" i="49"/>
  <c r="D67" i="49"/>
  <c r="D66" i="49"/>
  <c r="D65" i="49"/>
  <c r="D64" i="49"/>
  <c r="D63" i="49"/>
  <c r="D62" i="49"/>
  <c r="D61" i="49"/>
  <c r="D60" i="49"/>
  <c r="D59" i="49"/>
  <c r="D58" i="49"/>
  <c r="D57" i="49"/>
  <c r="D56" i="49"/>
  <c r="D55" i="49"/>
  <c r="D54" i="49"/>
  <c r="D53" i="49"/>
  <c r="D52" i="49"/>
  <c r="D51" i="49"/>
  <c r="D50" i="49"/>
  <c r="D49" i="49"/>
  <c r="D48" i="49"/>
  <c r="D47" i="49"/>
  <c r="D46" i="49"/>
  <c r="D45" i="49"/>
  <c r="D44" i="49"/>
  <c r="D43" i="49"/>
  <c r="D42" i="49"/>
  <c r="D41" i="49"/>
  <c r="D40" i="49"/>
  <c r="D39" i="49"/>
  <c r="D38" i="49"/>
  <c r="D37" i="49"/>
  <c r="D36" i="49"/>
  <c r="D35" i="49"/>
  <c r="D34" i="49"/>
  <c r="D33" i="49"/>
  <c r="D32" i="49"/>
  <c r="D31" i="49"/>
  <c r="D30" i="49"/>
  <c r="D29" i="49"/>
  <c r="D28" i="49"/>
  <c r="D27" i="49"/>
  <c r="D26" i="49"/>
  <c r="D25" i="49"/>
  <c r="D24" i="49"/>
  <c r="D23" i="49"/>
  <c r="D22" i="49"/>
  <c r="D21" i="49"/>
  <c r="D20" i="49"/>
  <c r="D19" i="49"/>
  <c r="D18" i="49"/>
  <c r="D17" i="49"/>
  <c r="D16" i="49"/>
  <c r="D15" i="49"/>
  <c r="D14" i="49"/>
  <c r="D13" i="49"/>
  <c r="D12" i="49"/>
  <c r="D11" i="49"/>
  <c r="D10" i="49"/>
  <c r="D9" i="49"/>
  <c r="D8" i="49"/>
  <c r="D7" i="49"/>
  <c r="D6" i="49"/>
  <c r="D5" i="49"/>
  <c r="D4" i="49"/>
  <c r="D3" i="49"/>
  <c r="D2" i="49"/>
  <c r="D23" i="48"/>
  <c r="D22" i="48"/>
  <c r="D21" i="48"/>
  <c r="D20" i="48"/>
  <c r="D19" i="48"/>
  <c r="D18" i="48"/>
  <c r="D17" i="48"/>
  <c r="D16" i="48"/>
  <c r="D15" i="48"/>
  <c r="D14" i="48"/>
  <c r="D13" i="48"/>
  <c r="D12" i="48"/>
  <c r="D11" i="48"/>
  <c r="D10" i="48"/>
  <c r="D9" i="48"/>
  <c r="D8" i="48"/>
  <c r="D7" i="48"/>
  <c r="D6" i="48"/>
  <c r="D5" i="48"/>
  <c r="D4" i="48"/>
  <c r="D2" i="48"/>
  <c r="D3" i="48"/>
  <c r="D2" i="46"/>
  <c r="D13" i="47"/>
  <c r="D12" i="47"/>
  <c r="D11" i="47"/>
  <c r="D10" i="47"/>
  <c r="D9" i="47"/>
  <c r="D8" i="47"/>
  <c r="D7" i="47"/>
  <c r="D6" i="47"/>
  <c r="D5" i="47"/>
  <c r="D4" i="47"/>
  <c r="D3" i="47"/>
  <c r="D2" i="47"/>
  <c r="D737" i="46"/>
  <c r="D736" i="46"/>
  <c r="D735" i="46"/>
  <c r="D734" i="46"/>
  <c r="D733" i="46"/>
  <c r="D732" i="46"/>
  <c r="D731" i="46"/>
  <c r="D730" i="46"/>
  <c r="D729" i="46"/>
  <c r="D728" i="46"/>
  <c r="D727" i="46"/>
  <c r="D726" i="46"/>
  <c r="D725" i="46"/>
  <c r="D724" i="46"/>
  <c r="D723" i="46"/>
  <c r="D722" i="46"/>
  <c r="D721" i="46"/>
  <c r="D720" i="46"/>
  <c r="D719" i="46"/>
  <c r="D718" i="46"/>
  <c r="D717" i="46"/>
  <c r="D716" i="46"/>
  <c r="D715" i="46"/>
  <c r="D714" i="46"/>
  <c r="D713" i="46"/>
  <c r="D712" i="46"/>
  <c r="D711" i="46"/>
  <c r="D710" i="46"/>
  <c r="D709" i="46"/>
  <c r="D708" i="46"/>
  <c r="D707" i="46"/>
  <c r="D706" i="46"/>
  <c r="D705" i="46"/>
  <c r="D704" i="46"/>
  <c r="D703" i="46"/>
  <c r="D702" i="46"/>
  <c r="D701" i="46"/>
  <c r="D700" i="46"/>
  <c r="D699" i="46"/>
  <c r="D698" i="46"/>
  <c r="D697" i="46"/>
  <c r="D696" i="46"/>
  <c r="D695" i="46"/>
  <c r="D694" i="46"/>
  <c r="D693" i="46"/>
  <c r="D692" i="46"/>
  <c r="D691" i="46"/>
  <c r="D690" i="46"/>
  <c r="D689" i="46"/>
  <c r="D688" i="46"/>
  <c r="D687" i="46"/>
  <c r="D686" i="46"/>
  <c r="D685" i="46"/>
  <c r="D684" i="46"/>
  <c r="D683" i="46"/>
  <c r="D682" i="46"/>
  <c r="D681" i="46"/>
  <c r="D680" i="46"/>
  <c r="D679" i="46"/>
  <c r="D678" i="46"/>
  <c r="D677" i="46"/>
  <c r="D676" i="46"/>
  <c r="D675" i="46"/>
  <c r="D674" i="46"/>
  <c r="D673" i="46"/>
  <c r="D672" i="46"/>
  <c r="D671" i="46"/>
  <c r="D670" i="46"/>
  <c r="D669" i="46"/>
  <c r="D668" i="46"/>
  <c r="D667" i="46"/>
  <c r="D666" i="46"/>
  <c r="D665" i="46"/>
  <c r="D664" i="46"/>
  <c r="D663" i="46"/>
  <c r="D662" i="46"/>
  <c r="D661" i="46"/>
  <c r="D660" i="46"/>
  <c r="D659" i="46"/>
  <c r="D658" i="46"/>
  <c r="D657" i="46"/>
  <c r="D656" i="46"/>
  <c r="D655" i="46"/>
  <c r="D654" i="46"/>
  <c r="D653" i="46"/>
  <c r="D652" i="46"/>
  <c r="D651" i="46"/>
  <c r="D650" i="46"/>
  <c r="D649" i="46"/>
  <c r="D648" i="46"/>
  <c r="D647" i="46"/>
  <c r="D646" i="46"/>
  <c r="D645" i="46"/>
  <c r="D644" i="46"/>
  <c r="D643" i="46"/>
  <c r="D642" i="46"/>
  <c r="D641" i="46"/>
  <c r="D640" i="46"/>
  <c r="D639" i="46"/>
  <c r="D638" i="46"/>
  <c r="D637" i="46"/>
  <c r="D636" i="46"/>
  <c r="D635" i="46"/>
  <c r="D634" i="46"/>
  <c r="D633" i="46"/>
  <c r="D632" i="46"/>
  <c r="D631" i="46"/>
  <c r="D630" i="46"/>
  <c r="D629" i="46"/>
  <c r="D628" i="46"/>
  <c r="D627" i="46"/>
  <c r="D626" i="46"/>
  <c r="D625" i="46"/>
  <c r="D624" i="46"/>
  <c r="D623" i="46"/>
  <c r="D622" i="46"/>
  <c r="D621" i="46"/>
  <c r="D620" i="46"/>
  <c r="D619" i="46"/>
  <c r="D618" i="46"/>
  <c r="D617" i="46"/>
  <c r="D616" i="46"/>
  <c r="D615" i="46"/>
  <c r="D614" i="46"/>
  <c r="D613" i="46"/>
  <c r="D612" i="46"/>
  <c r="D611" i="46"/>
  <c r="D610" i="46"/>
  <c r="D609" i="46"/>
  <c r="D608" i="46"/>
  <c r="D607" i="46"/>
  <c r="D606" i="46"/>
  <c r="D605" i="46"/>
  <c r="D604" i="46"/>
  <c r="D603" i="46"/>
  <c r="D602" i="46"/>
  <c r="D601" i="46"/>
  <c r="D600" i="46"/>
  <c r="D599" i="46"/>
  <c r="D598" i="46"/>
  <c r="D597" i="46"/>
  <c r="D596" i="46"/>
  <c r="D595" i="46"/>
  <c r="D594" i="46"/>
  <c r="D593" i="46"/>
  <c r="D592" i="46"/>
  <c r="D591" i="46"/>
  <c r="D590" i="46"/>
  <c r="D589" i="46"/>
  <c r="D588" i="46"/>
  <c r="D587" i="46"/>
  <c r="D586" i="46"/>
  <c r="D585" i="46"/>
  <c r="D584" i="46"/>
  <c r="D583" i="46"/>
  <c r="D582" i="46"/>
  <c r="D581" i="46"/>
  <c r="D580" i="46"/>
  <c r="D579" i="46"/>
  <c r="D578" i="46"/>
  <c r="D577" i="46"/>
  <c r="D576" i="46"/>
  <c r="D575" i="46"/>
  <c r="D574" i="46"/>
  <c r="D573" i="46"/>
  <c r="D572" i="46"/>
  <c r="D571" i="46"/>
  <c r="D570" i="46"/>
  <c r="D569" i="46"/>
  <c r="D568" i="46"/>
  <c r="D567" i="46"/>
  <c r="D566" i="46"/>
  <c r="D565" i="46"/>
  <c r="D564" i="46"/>
  <c r="D563" i="46"/>
  <c r="D562" i="46"/>
  <c r="D561" i="46"/>
  <c r="D560" i="46"/>
  <c r="D559" i="46"/>
  <c r="D558" i="46"/>
  <c r="D557" i="46"/>
  <c r="D556" i="46"/>
  <c r="D555" i="46"/>
  <c r="D554" i="46"/>
  <c r="D553" i="46"/>
  <c r="D552" i="46"/>
  <c r="D551" i="46"/>
  <c r="D550" i="46"/>
  <c r="D549" i="46"/>
  <c r="D548" i="46"/>
  <c r="D547" i="46"/>
  <c r="D546" i="46"/>
  <c r="D545" i="46"/>
  <c r="D544" i="46"/>
  <c r="D543" i="46"/>
  <c r="D542" i="46"/>
  <c r="D541" i="46"/>
  <c r="D540" i="46"/>
  <c r="D539" i="46"/>
  <c r="D538" i="46"/>
  <c r="D537" i="46"/>
  <c r="D536" i="46"/>
  <c r="D535" i="46"/>
  <c r="D534" i="46"/>
  <c r="D533" i="46"/>
  <c r="D532" i="46"/>
  <c r="D531" i="46"/>
  <c r="D530" i="46"/>
  <c r="D529" i="46"/>
  <c r="D528" i="46"/>
  <c r="D527" i="46"/>
  <c r="D526" i="46"/>
  <c r="D525" i="46"/>
  <c r="D524" i="46"/>
  <c r="D523" i="46"/>
  <c r="D522" i="46"/>
  <c r="D521" i="46"/>
  <c r="D520" i="46"/>
  <c r="D519" i="46"/>
  <c r="D518" i="46"/>
  <c r="D517" i="46"/>
  <c r="D516" i="46"/>
  <c r="D515" i="46"/>
  <c r="D514" i="46"/>
  <c r="D513" i="46"/>
  <c r="D512" i="46"/>
  <c r="D511" i="46"/>
  <c r="D510" i="46"/>
  <c r="D509" i="46"/>
  <c r="D508" i="46"/>
  <c r="D507" i="46"/>
  <c r="D506" i="46"/>
  <c r="D505" i="46"/>
  <c r="D504" i="46"/>
  <c r="D503" i="46"/>
  <c r="D502" i="46"/>
  <c r="D501" i="46"/>
  <c r="D500" i="46"/>
  <c r="D499" i="46"/>
  <c r="D498" i="46"/>
  <c r="D497" i="46"/>
  <c r="D496" i="46"/>
  <c r="D495" i="46"/>
  <c r="D494" i="46"/>
  <c r="D493" i="46"/>
  <c r="D492" i="46"/>
  <c r="D491" i="46"/>
  <c r="D490" i="46"/>
  <c r="D489" i="46"/>
  <c r="D488" i="46"/>
  <c r="D487" i="46"/>
  <c r="D486" i="46"/>
  <c r="D485" i="46"/>
  <c r="D484" i="46"/>
  <c r="D483" i="46"/>
  <c r="D482" i="46"/>
  <c r="D481" i="46"/>
  <c r="D480" i="46"/>
  <c r="D479" i="46"/>
  <c r="D478" i="46"/>
  <c r="D477" i="46"/>
  <c r="D476" i="46"/>
  <c r="D475" i="46"/>
  <c r="D474" i="46"/>
  <c r="D473" i="46"/>
  <c r="D472" i="46"/>
  <c r="D471" i="46"/>
  <c r="D470" i="46"/>
  <c r="D469" i="46"/>
  <c r="D468" i="46"/>
  <c r="D467" i="46"/>
  <c r="D466" i="46"/>
  <c r="D465" i="46"/>
  <c r="D464" i="46"/>
  <c r="D463" i="46"/>
  <c r="D462" i="46"/>
  <c r="D461" i="46"/>
  <c r="D460" i="46"/>
  <c r="D459" i="46"/>
  <c r="D458" i="46"/>
  <c r="D457" i="46"/>
  <c r="D456" i="46"/>
  <c r="D455" i="46"/>
  <c r="D454" i="46"/>
  <c r="D453" i="46"/>
  <c r="D452" i="46"/>
  <c r="D451" i="46"/>
  <c r="D450" i="46"/>
  <c r="D449" i="46"/>
  <c r="D448" i="46"/>
  <c r="D447" i="46"/>
  <c r="D446" i="46"/>
  <c r="D445" i="46"/>
  <c r="D444" i="46"/>
  <c r="D443" i="46"/>
  <c r="D442" i="46"/>
  <c r="D441" i="46"/>
  <c r="D440" i="46"/>
  <c r="D439" i="46"/>
  <c r="D438" i="46"/>
  <c r="D437" i="46"/>
  <c r="D436" i="46"/>
  <c r="D435" i="46"/>
  <c r="D434" i="46"/>
  <c r="D433" i="46"/>
  <c r="D432" i="46"/>
  <c r="D431" i="46"/>
  <c r="D430" i="46"/>
  <c r="D429" i="46"/>
  <c r="D428" i="46"/>
  <c r="D427" i="46"/>
  <c r="D426" i="46"/>
  <c r="D425" i="46"/>
  <c r="D424" i="46"/>
  <c r="D423" i="46"/>
  <c r="D422" i="46"/>
  <c r="D421" i="46"/>
  <c r="D420" i="46"/>
  <c r="D419" i="46"/>
  <c r="D418" i="46"/>
  <c r="D417" i="46"/>
  <c r="D416" i="46"/>
  <c r="D415" i="46"/>
  <c r="D414" i="46"/>
  <c r="D413" i="46"/>
  <c r="D412" i="46"/>
  <c r="D411" i="46"/>
  <c r="D410" i="46"/>
  <c r="D409" i="46"/>
  <c r="D408" i="46"/>
  <c r="D407" i="46"/>
  <c r="D406" i="46"/>
  <c r="D405" i="46"/>
  <c r="D404" i="46"/>
  <c r="D403" i="46"/>
  <c r="D402" i="46"/>
  <c r="D401" i="46"/>
  <c r="D400" i="46"/>
  <c r="D399" i="46"/>
  <c r="D398" i="46"/>
  <c r="D397" i="46"/>
  <c r="D396" i="46"/>
  <c r="D395" i="46"/>
  <c r="D394" i="46"/>
  <c r="D393" i="46"/>
  <c r="D392" i="46"/>
  <c r="D391" i="46"/>
  <c r="D390" i="46"/>
  <c r="D389" i="46"/>
  <c r="D388" i="46"/>
  <c r="D387" i="46"/>
  <c r="D386" i="46"/>
  <c r="D385" i="46"/>
  <c r="D384" i="46"/>
  <c r="D383" i="46"/>
  <c r="D382" i="46"/>
  <c r="D381" i="46"/>
  <c r="D380" i="46"/>
  <c r="D379" i="46"/>
  <c r="D378" i="46"/>
  <c r="D377" i="46"/>
  <c r="D376" i="46"/>
  <c r="D375" i="46"/>
  <c r="D374" i="46"/>
  <c r="D373" i="46"/>
  <c r="D372" i="46"/>
  <c r="D371" i="46"/>
  <c r="D370" i="46"/>
  <c r="D369" i="46"/>
  <c r="D368" i="46"/>
  <c r="D367" i="46"/>
  <c r="D366" i="46"/>
  <c r="D365" i="46"/>
  <c r="D364" i="46"/>
  <c r="D363" i="46"/>
  <c r="D362" i="46"/>
  <c r="D361" i="46"/>
  <c r="D360" i="46"/>
  <c r="D359" i="46"/>
  <c r="D358" i="46"/>
  <c r="D357" i="46"/>
  <c r="D356" i="46"/>
  <c r="D355" i="46"/>
  <c r="D354" i="46"/>
  <c r="D353" i="46"/>
  <c r="D352" i="46"/>
  <c r="D351" i="46"/>
  <c r="D350" i="46"/>
  <c r="D349" i="46"/>
  <c r="D348" i="46"/>
  <c r="D347" i="46"/>
  <c r="D346" i="46"/>
  <c r="D345" i="46"/>
  <c r="D344" i="46"/>
  <c r="D343" i="46"/>
  <c r="D342" i="46"/>
  <c r="D341" i="46"/>
  <c r="D340" i="46"/>
  <c r="D339" i="46"/>
  <c r="D338" i="46"/>
  <c r="D337" i="46"/>
  <c r="D336" i="46"/>
  <c r="D335" i="46"/>
  <c r="D334" i="46"/>
  <c r="D333" i="46"/>
  <c r="D332" i="46"/>
  <c r="D331" i="46"/>
  <c r="D330" i="46"/>
  <c r="D329" i="46"/>
  <c r="D328" i="46"/>
  <c r="D327" i="46"/>
  <c r="D326" i="46"/>
  <c r="D325" i="46"/>
  <c r="D324" i="46"/>
  <c r="D323" i="46"/>
  <c r="D322" i="46"/>
  <c r="D321" i="46"/>
  <c r="D320" i="46"/>
  <c r="D319" i="46"/>
  <c r="D318" i="46"/>
  <c r="D317" i="46"/>
  <c r="D316" i="46"/>
  <c r="D315" i="46"/>
  <c r="D314" i="46"/>
  <c r="D313" i="46"/>
  <c r="D312" i="46"/>
  <c r="D311" i="46"/>
  <c r="D310" i="46"/>
  <c r="D309" i="46"/>
  <c r="D308" i="46"/>
  <c r="D307" i="46"/>
  <c r="D306" i="46"/>
  <c r="D305" i="46"/>
  <c r="D304" i="46"/>
  <c r="D303" i="46"/>
  <c r="D302" i="46"/>
  <c r="D301" i="46"/>
  <c r="D300" i="46"/>
  <c r="D299" i="46"/>
  <c r="D298" i="46"/>
  <c r="D297" i="46"/>
  <c r="D296" i="46"/>
  <c r="D295" i="46"/>
  <c r="D294" i="46"/>
  <c r="D293" i="46"/>
  <c r="D292" i="46"/>
  <c r="D291" i="46"/>
  <c r="D290" i="46"/>
  <c r="D289" i="46"/>
  <c r="D288" i="46"/>
  <c r="D287" i="46"/>
  <c r="D286" i="46"/>
  <c r="D285" i="46"/>
  <c r="D284" i="46"/>
  <c r="D283" i="46"/>
  <c r="D282" i="46"/>
  <c r="D281" i="46"/>
  <c r="D280" i="46"/>
  <c r="D279" i="46"/>
  <c r="D278" i="46"/>
  <c r="D277" i="46"/>
  <c r="D276" i="46"/>
  <c r="D275" i="46"/>
  <c r="D274" i="46"/>
  <c r="D273" i="46"/>
  <c r="D272" i="46"/>
  <c r="D271" i="46"/>
  <c r="D270" i="46"/>
  <c r="D269" i="46"/>
  <c r="D268" i="46"/>
  <c r="D267" i="46"/>
  <c r="D266" i="46"/>
  <c r="D265" i="46"/>
  <c r="D264" i="46"/>
  <c r="D263" i="46"/>
  <c r="D262" i="46"/>
  <c r="D261" i="46"/>
  <c r="D260" i="46"/>
  <c r="D259" i="46"/>
  <c r="D258" i="46"/>
  <c r="D257" i="46"/>
  <c r="D256" i="46"/>
  <c r="D255" i="46"/>
  <c r="D254" i="46"/>
  <c r="D253" i="46"/>
  <c r="D252" i="46"/>
  <c r="D251" i="46"/>
  <c r="D250" i="46"/>
  <c r="D249" i="46"/>
  <c r="D248" i="46"/>
  <c r="D247" i="46"/>
  <c r="D246" i="46"/>
  <c r="D245" i="46"/>
  <c r="D244" i="46"/>
  <c r="D243" i="46"/>
  <c r="D242" i="46"/>
  <c r="D241" i="46"/>
  <c r="D240" i="46"/>
  <c r="D239" i="46"/>
  <c r="D238" i="46"/>
  <c r="D237" i="46"/>
  <c r="D236" i="46"/>
  <c r="D235" i="46"/>
  <c r="D234" i="46"/>
  <c r="D233" i="46"/>
  <c r="D232" i="46"/>
  <c r="D231" i="46"/>
  <c r="D230" i="46"/>
  <c r="D229" i="46"/>
  <c r="D228" i="46"/>
  <c r="D227" i="46"/>
  <c r="D226" i="46"/>
  <c r="D225" i="46"/>
  <c r="D224" i="46"/>
  <c r="D223" i="46"/>
  <c r="D222" i="46"/>
  <c r="D221" i="46"/>
  <c r="D220" i="46"/>
  <c r="D219" i="46"/>
  <c r="D218" i="46"/>
  <c r="D217" i="46"/>
  <c r="D216" i="46"/>
  <c r="D215" i="46"/>
  <c r="D214" i="46"/>
  <c r="D213" i="46"/>
  <c r="D212" i="46"/>
  <c r="D211" i="46"/>
  <c r="D210" i="46"/>
  <c r="D209" i="46"/>
  <c r="D208" i="46"/>
  <c r="D207" i="46"/>
  <c r="D206" i="46"/>
  <c r="D205" i="46"/>
  <c r="D204" i="46"/>
  <c r="D203" i="46"/>
  <c r="D202" i="46"/>
  <c r="D201" i="46"/>
  <c r="D200" i="46"/>
  <c r="D199" i="46"/>
  <c r="D198" i="46"/>
  <c r="D197" i="46"/>
  <c r="D196" i="46"/>
  <c r="D195" i="46"/>
  <c r="D194" i="46"/>
  <c r="D193" i="46"/>
  <c r="D192" i="46"/>
  <c r="D191" i="46"/>
  <c r="D190" i="46"/>
  <c r="D189" i="46"/>
  <c r="D188" i="46"/>
  <c r="D187" i="46"/>
  <c r="D186" i="46"/>
  <c r="D185" i="46"/>
  <c r="D184" i="46"/>
  <c r="D183" i="46"/>
  <c r="D182" i="46"/>
  <c r="D181" i="46"/>
  <c r="D180" i="46"/>
  <c r="D179" i="46"/>
  <c r="D178" i="46"/>
  <c r="D177" i="46"/>
  <c r="D176" i="46"/>
  <c r="D175" i="46"/>
  <c r="D174" i="46"/>
  <c r="D173" i="46"/>
  <c r="D172" i="46"/>
  <c r="D171" i="46"/>
  <c r="D170" i="46"/>
  <c r="D169" i="46"/>
  <c r="D168" i="46"/>
  <c r="D167" i="46"/>
  <c r="D166" i="46"/>
  <c r="D165" i="46"/>
  <c r="D164" i="46"/>
  <c r="D163" i="46"/>
  <c r="D162" i="46"/>
  <c r="D161" i="46"/>
  <c r="D160" i="46"/>
  <c r="D159" i="46"/>
  <c r="D158" i="46"/>
  <c r="D157" i="46"/>
  <c r="D156" i="46"/>
  <c r="D155" i="46"/>
  <c r="D154" i="46"/>
  <c r="D153" i="46"/>
  <c r="D152" i="46"/>
  <c r="D151" i="46"/>
  <c r="D150" i="46"/>
  <c r="D149" i="46"/>
  <c r="D148" i="46"/>
  <c r="D147" i="46"/>
  <c r="D146" i="46"/>
  <c r="D145" i="46"/>
  <c r="D144" i="46"/>
  <c r="D143" i="46"/>
  <c r="D142" i="46"/>
  <c r="D141" i="46"/>
  <c r="D140" i="46"/>
  <c r="D139" i="46"/>
  <c r="D138" i="46"/>
  <c r="D137" i="46"/>
  <c r="D136" i="46"/>
  <c r="D135" i="46"/>
  <c r="D134" i="46"/>
  <c r="D133" i="46"/>
  <c r="D132" i="46"/>
  <c r="D131" i="46"/>
  <c r="D130" i="46"/>
  <c r="D129" i="46"/>
  <c r="D128" i="46"/>
  <c r="D127" i="46"/>
  <c r="D126" i="46"/>
  <c r="D125" i="46"/>
  <c r="D124" i="46"/>
  <c r="D123" i="46"/>
  <c r="D122" i="46"/>
  <c r="D121" i="46"/>
  <c r="D120" i="46"/>
  <c r="D119" i="46"/>
  <c r="D118" i="46"/>
  <c r="D117" i="46"/>
  <c r="D116" i="46"/>
  <c r="D115" i="46"/>
  <c r="D114" i="46"/>
  <c r="D113" i="46"/>
  <c r="D112" i="46"/>
  <c r="D111" i="46"/>
  <c r="D110" i="46"/>
  <c r="D109" i="46"/>
  <c r="D108" i="46"/>
  <c r="D107" i="46"/>
  <c r="D106" i="46"/>
  <c r="D105" i="46"/>
  <c r="D104" i="46"/>
  <c r="D103" i="46"/>
  <c r="D102" i="46"/>
  <c r="D101" i="46"/>
  <c r="D100" i="46"/>
  <c r="D99" i="46"/>
  <c r="D98" i="46"/>
  <c r="D97" i="46"/>
  <c r="D96" i="46"/>
  <c r="D95" i="46"/>
  <c r="D94" i="46"/>
  <c r="D93" i="46"/>
  <c r="D92" i="46"/>
  <c r="D91" i="46"/>
  <c r="D90" i="46"/>
  <c r="D89" i="46"/>
  <c r="D88" i="46"/>
  <c r="D87" i="46"/>
  <c r="D86" i="46"/>
  <c r="D85" i="46"/>
  <c r="D84" i="46"/>
  <c r="D83" i="46"/>
  <c r="D82" i="46"/>
  <c r="D81" i="46"/>
  <c r="D80" i="46"/>
  <c r="D79" i="46"/>
  <c r="D78" i="46"/>
  <c r="D77" i="46"/>
  <c r="D76" i="46"/>
  <c r="D75" i="46"/>
  <c r="D74" i="46"/>
  <c r="D73" i="46"/>
  <c r="D72" i="46"/>
  <c r="D71" i="46"/>
  <c r="D70" i="46"/>
  <c r="D69" i="46"/>
  <c r="D68" i="46"/>
  <c r="D67" i="46"/>
  <c r="D66" i="46"/>
  <c r="D65" i="46"/>
  <c r="D64" i="46"/>
  <c r="D63" i="46"/>
  <c r="D62" i="46"/>
  <c r="D61" i="46"/>
  <c r="D60" i="46"/>
  <c r="D59" i="46"/>
  <c r="D58" i="46"/>
  <c r="D57" i="46"/>
  <c r="D56" i="46"/>
  <c r="D55" i="46"/>
  <c r="D54" i="46"/>
  <c r="D53" i="46"/>
  <c r="D52" i="46"/>
  <c r="D51" i="46"/>
  <c r="D50" i="46"/>
  <c r="D49" i="46"/>
  <c r="D48" i="46"/>
  <c r="D47" i="46"/>
  <c r="D46" i="46"/>
  <c r="D45" i="46"/>
  <c r="D44" i="46"/>
  <c r="D43" i="46"/>
  <c r="D42" i="46"/>
  <c r="D41" i="46"/>
  <c r="D40" i="46"/>
  <c r="D39" i="46"/>
  <c r="D38" i="46"/>
  <c r="D37" i="46"/>
  <c r="D36" i="46"/>
  <c r="D35" i="46"/>
  <c r="D34" i="46"/>
  <c r="D33" i="46"/>
  <c r="D32" i="46"/>
  <c r="D31" i="46"/>
  <c r="D30" i="46"/>
  <c r="D29" i="46"/>
  <c r="D28" i="46"/>
  <c r="D27" i="46"/>
  <c r="D26" i="46"/>
  <c r="D25" i="46"/>
  <c r="D24" i="46"/>
  <c r="D23" i="46"/>
  <c r="D22" i="46"/>
  <c r="D21" i="46"/>
  <c r="D20" i="46"/>
  <c r="D19" i="46"/>
  <c r="D18" i="46"/>
  <c r="D17" i="46"/>
  <c r="D16" i="46"/>
  <c r="D15" i="46"/>
  <c r="D14" i="46"/>
  <c r="D13" i="46"/>
  <c r="D12" i="46"/>
  <c r="D11" i="46"/>
  <c r="D10" i="46"/>
  <c r="D9" i="46"/>
  <c r="D8" i="46"/>
  <c r="D7" i="46"/>
  <c r="D6" i="46"/>
  <c r="D5" i="46"/>
  <c r="D4" i="46"/>
  <c r="D3" i="46"/>
  <c r="D9" i="45"/>
  <c r="D8" i="45"/>
  <c r="D7" i="45"/>
  <c r="D6" i="45"/>
  <c r="D5" i="45"/>
  <c r="D4" i="45"/>
  <c r="D3" i="45"/>
  <c r="D2" i="45"/>
  <c r="D153" i="44"/>
  <c r="D152" i="44"/>
  <c r="D151" i="44"/>
  <c r="D150" i="44"/>
  <c r="D149" i="44"/>
  <c r="D148" i="44"/>
  <c r="D147" i="44"/>
  <c r="D146" i="44"/>
  <c r="D145" i="44"/>
  <c r="D144" i="44"/>
  <c r="D143" i="44"/>
  <c r="D142" i="44"/>
  <c r="D141" i="44"/>
  <c r="D140" i="44"/>
  <c r="D139" i="44"/>
  <c r="D138" i="44"/>
  <c r="D137" i="44"/>
  <c r="D136" i="44"/>
  <c r="D135" i="44"/>
  <c r="D134" i="44"/>
  <c r="D133" i="44"/>
  <c r="D132" i="44"/>
  <c r="D131" i="44"/>
  <c r="D130" i="44"/>
  <c r="D129" i="44"/>
  <c r="D128" i="44"/>
  <c r="D127" i="44"/>
  <c r="D126" i="44"/>
  <c r="D125" i="44"/>
  <c r="D124" i="44"/>
  <c r="D123" i="44"/>
  <c r="D122" i="44"/>
  <c r="D121" i="44"/>
  <c r="D120" i="44"/>
  <c r="D119" i="44"/>
  <c r="D118" i="44"/>
  <c r="D117" i="44"/>
  <c r="D116" i="44"/>
  <c r="D115" i="44"/>
  <c r="D114" i="44"/>
  <c r="D113" i="44"/>
  <c r="D112" i="44"/>
  <c r="D111" i="44"/>
  <c r="D110" i="44"/>
  <c r="D109" i="44"/>
  <c r="D108" i="44"/>
  <c r="D107" i="44"/>
  <c r="D106" i="44"/>
  <c r="D105" i="44"/>
  <c r="D104" i="44"/>
  <c r="D103" i="44"/>
  <c r="D102" i="44"/>
  <c r="D101" i="44"/>
  <c r="D100" i="44"/>
  <c r="D99" i="44"/>
  <c r="D98" i="44"/>
  <c r="D97" i="44"/>
  <c r="D96" i="44"/>
  <c r="D95" i="44"/>
  <c r="D94" i="44"/>
  <c r="D93" i="44"/>
  <c r="D92" i="44"/>
  <c r="D91" i="44"/>
  <c r="D90" i="44"/>
  <c r="D89" i="44"/>
  <c r="D88" i="44"/>
  <c r="D87" i="44"/>
  <c r="D86" i="44"/>
  <c r="D85" i="44"/>
  <c r="D84" i="44"/>
  <c r="D83" i="44"/>
  <c r="D82" i="44"/>
  <c r="D81" i="44"/>
  <c r="D80" i="44"/>
  <c r="D79" i="44"/>
  <c r="D78" i="44"/>
  <c r="D77" i="44"/>
  <c r="D76" i="44"/>
  <c r="D75" i="44"/>
  <c r="D74" i="44"/>
  <c r="D73" i="44"/>
  <c r="D72" i="44"/>
  <c r="D71" i="44"/>
  <c r="D70" i="44"/>
  <c r="D69" i="44"/>
  <c r="D68" i="44"/>
  <c r="D67" i="44"/>
  <c r="D66" i="44"/>
  <c r="D65" i="44"/>
  <c r="D64" i="44"/>
  <c r="D63" i="44"/>
  <c r="D62" i="44"/>
  <c r="D61" i="44"/>
  <c r="D60" i="44"/>
  <c r="D59" i="44"/>
  <c r="D58" i="44"/>
  <c r="D57" i="44"/>
  <c r="D56" i="44"/>
  <c r="D55" i="44"/>
  <c r="D54" i="44"/>
  <c r="D53" i="44"/>
  <c r="D52" i="44"/>
  <c r="D51" i="44"/>
  <c r="D50" i="44"/>
  <c r="D49" i="44"/>
  <c r="D48" i="44"/>
  <c r="D47" i="44"/>
  <c r="D46" i="44"/>
  <c r="D45" i="44"/>
  <c r="D44" i="44"/>
  <c r="D43" i="44"/>
  <c r="D42" i="44"/>
  <c r="D41" i="44"/>
  <c r="D40" i="44"/>
  <c r="D39" i="44"/>
  <c r="D38" i="44"/>
  <c r="D37" i="44"/>
  <c r="D36" i="44"/>
  <c r="D35" i="44"/>
  <c r="D34" i="44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D2" i="44"/>
  <c r="D7" i="43"/>
  <c r="D6" i="43"/>
  <c r="D5" i="43"/>
  <c r="D4" i="43"/>
  <c r="D3" i="43"/>
  <c r="D2" i="43"/>
  <c r="B7" i="43"/>
  <c r="B6" i="43"/>
  <c r="B5" i="43"/>
  <c r="B4" i="43"/>
  <c r="B3" i="43"/>
  <c r="D2" i="41"/>
  <c r="D4" i="41"/>
  <c r="D3" i="41"/>
  <c r="D10" i="42"/>
  <c r="D9" i="42"/>
  <c r="D8" i="42"/>
  <c r="D7" i="42"/>
  <c r="D6" i="42"/>
  <c r="D5" i="42"/>
  <c r="D4" i="42"/>
  <c r="D3" i="42"/>
  <c r="D2" i="42"/>
  <c r="D600" i="41"/>
  <c r="D599" i="41"/>
  <c r="D598" i="41"/>
  <c r="D597" i="41"/>
  <c r="D596" i="41"/>
  <c r="D595" i="41"/>
  <c r="D594" i="41"/>
  <c r="D593" i="41"/>
  <c r="D592" i="41"/>
  <c r="D591" i="41"/>
  <c r="D590" i="41"/>
  <c r="D589" i="41"/>
  <c r="D588" i="41"/>
  <c r="D587" i="41"/>
  <c r="D586" i="41"/>
  <c r="D585" i="41"/>
  <c r="D584" i="41"/>
  <c r="D583" i="41"/>
  <c r="D582" i="41"/>
  <c r="D581" i="41"/>
  <c r="D580" i="41"/>
  <c r="D579" i="41"/>
  <c r="D578" i="41"/>
  <c r="D577" i="41"/>
  <c r="D576" i="41"/>
  <c r="D575" i="41"/>
  <c r="D574" i="41"/>
  <c r="D573" i="41"/>
  <c r="D572" i="41"/>
  <c r="D571" i="41"/>
  <c r="D570" i="41"/>
  <c r="D569" i="41"/>
  <c r="D568" i="41"/>
  <c r="D567" i="41"/>
  <c r="D566" i="41"/>
  <c r="D565" i="41"/>
  <c r="D564" i="41"/>
  <c r="D563" i="41"/>
  <c r="D562" i="41"/>
  <c r="D561" i="41"/>
  <c r="D560" i="41"/>
  <c r="D559" i="41"/>
  <c r="D558" i="41"/>
  <c r="D557" i="41"/>
  <c r="D556" i="41"/>
  <c r="D555" i="41"/>
  <c r="D554" i="41"/>
  <c r="D553" i="41"/>
  <c r="D552" i="41"/>
  <c r="D551" i="41"/>
  <c r="D550" i="41"/>
  <c r="D549" i="41"/>
  <c r="D548" i="41"/>
  <c r="D547" i="41"/>
  <c r="D546" i="41"/>
  <c r="D545" i="41"/>
  <c r="D544" i="41"/>
  <c r="D543" i="41"/>
  <c r="D542" i="41"/>
  <c r="D541" i="41"/>
  <c r="D540" i="41"/>
  <c r="D539" i="41"/>
  <c r="D538" i="41"/>
  <c r="D537" i="41"/>
  <c r="D536" i="41"/>
  <c r="D535" i="41"/>
  <c r="D534" i="41"/>
  <c r="D533" i="41"/>
  <c r="D532" i="41"/>
  <c r="D531" i="41"/>
  <c r="D530" i="41"/>
  <c r="D529" i="41"/>
  <c r="D528" i="41"/>
  <c r="D527" i="41"/>
  <c r="D526" i="41"/>
  <c r="D525" i="41"/>
  <c r="D524" i="41"/>
  <c r="D523" i="41"/>
  <c r="D522" i="41"/>
  <c r="D521" i="41"/>
  <c r="D520" i="41"/>
  <c r="D519" i="41"/>
  <c r="D518" i="41"/>
  <c r="D517" i="41"/>
  <c r="D516" i="41"/>
  <c r="D515" i="41"/>
  <c r="D514" i="41"/>
  <c r="D513" i="41"/>
  <c r="D512" i="41"/>
  <c r="D511" i="41"/>
  <c r="D510" i="41"/>
  <c r="D509" i="41"/>
  <c r="D508" i="41"/>
  <c r="D507" i="41"/>
  <c r="D506" i="41"/>
  <c r="D505" i="41"/>
  <c r="D504" i="41"/>
  <c r="D503" i="41"/>
  <c r="D502" i="41"/>
  <c r="D501" i="41"/>
  <c r="D500" i="41"/>
  <c r="D499" i="41"/>
  <c r="D498" i="41"/>
  <c r="D497" i="41"/>
  <c r="D496" i="41"/>
  <c r="D495" i="41"/>
  <c r="D494" i="41"/>
  <c r="D493" i="41"/>
  <c r="D492" i="41"/>
  <c r="D491" i="41"/>
  <c r="D490" i="41"/>
  <c r="D489" i="41"/>
  <c r="D488" i="41"/>
  <c r="D487" i="41"/>
  <c r="D486" i="41"/>
  <c r="D485" i="41"/>
  <c r="D484" i="41"/>
  <c r="D483" i="41"/>
  <c r="D482" i="41"/>
  <c r="D481" i="41"/>
  <c r="D480" i="41"/>
  <c r="D479" i="41"/>
  <c r="D478" i="41"/>
  <c r="D477" i="41"/>
  <c r="D476" i="41"/>
  <c r="D475" i="41"/>
  <c r="D474" i="41"/>
  <c r="D473" i="41"/>
  <c r="D472" i="41"/>
  <c r="D471" i="41"/>
  <c r="D470" i="41"/>
  <c r="D469" i="41"/>
  <c r="D468" i="41"/>
  <c r="D467" i="41"/>
  <c r="D466" i="41"/>
  <c r="D465" i="41"/>
  <c r="D464" i="41"/>
  <c r="D463" i="41"/>
  <c r="D462" i="41"/>
  <c r="D461" i="41"/>
  <c r="D460" i="41"/>
  <c r="D459" i="41"/>
  <c r="D458" i="41"/>
  <c r="D457" i="41"/>
  <c r="D456" i="41"/>
  <c r="D455" i="41"/>
  <c r="D454" i="41"/>
  <c r="D453" i="41"/>
  <c r="D452" i="41"/>
  <c r="D451" i="41"/>
  <c r="D450" i="41"/>
  <c r="D449" i="41"/>
  <c r="D448" i="41"/>
  <c r="D447" i="41"/>
  <c r="D446" i="41"/>
  <c r="D445" i="41"/>
  <c r="D444" i="41"/>
  <c r="D443" i="41"/>
  <c r="D442" i="41"/>
  <c r="D441" i="41"/>
  <c r="D440" i="41"/>
  <c r="D439" i="41"/>
  <c r="D438" i="41"/>
  <c r="D437" i="41"/>
  <c r="D436" i="41"/>
  <c r="D435" i="41"/>
  <c r="D434" i="41"/>
  <c r="D433" i="41"/>
  <c r="D432" i="41"/>
  <c r="D431" i="41"/>
  <c r="D430" i="41"/>
  <c r="D429" i="41"/>
  <c r="D428" i="41"/>
  <c r="D427" i="41"/>
  <c r="D426" i="41"/>
  <c r="D425" i="41"/>
  <c r="D424" i="41"/>
  <c r="D423" i="41"/>
  <c r="D422" i="41"/>
  <c r="D421" i="41"/>
  <c r="D420" i="41"/>
  <c r="D419" i="41"/>
  <c r="D418" i="41"/>
  <c r="D417" i="41"/>
  <c r="D416" i="41"/>
  <c r="D415" i="41"/>
  <c r="D414" i="41"/>
  <c r="D413" i="41"/>
  <c r="D412" i="41"/>
  <c r="D411" i="41"/>
  <c r="D410" i="41"/>
  <c r="D409" i="41"/>
  <c r="D408" i="41"/>
  <c r="D407" i="41"/>
  <c r="D406" i="41"/>
  <c r="D405" i="41"/>
  <c r="D404" i="41"/>
  <c r="D403" i="41"/>
  <c r="D402" i="41"/>
  <c r="D401" i="41"/>
  <c r="D400" i="41"/>
  <c r="D399" i="41"/>
  <c r="D398" i="41"/>
  <c r="D397" i="41"/>
  <c r="D396" i="41"/>
  <c r="D395" i="41"/>
  <c r="D394" i="41"/>
  <c r="D393" i="41"/>
  <c r="D392" i="41"/>
  <c r="D391" i="41"/>
  <c r="D390" i="41"/>
  <c r="D389" i="41"/>
  <c r="D388" i="41"/>
  <c r="D387" i="41"/>
  <c r="D386" i="41"/>
  <c r="D385" i="41"/>
  <c r="D384" i="41"/>
  <c r="D383" i="41"/>
  <c r="D382" i="41"/>
  <c r="D381" i="41"/>
  <c r="D380" i="41"/>
  <c r="D379" i="41"/>
  <c r="D378" i="41"/>
  <c r="D377" i="41"/>
  <c r="D376" i="41"/>
  <c r="D375" i="41"/>
  <c r="D374" i="41"/>
  <c r="D373" i="41"/>
  <c r="D372" i="41"/>
  <c r="D371" i="41"/>
  <c r="D370" i="41"/>
  <c r="D369" i="41"/>
  <c r="D368" i="41"/>
  <c r="D367" i="41"/>
  <c r="D366" i="41"/>
  <c r="D365" i="41"/>
  <c r="D364" i="41"/>
  <c r="D363" i="41"/>
  <c r="D362" i="41"/>
  <c r="D361" i="41"/>
  <c r="D360" i="41"/>
  <c r="D359" i="41"/>
  <c r="D358" i="41"/>
  <c r="D357" i="41"/>
  <c r="D356" i="41"/>
  <c r="D355" i="41"/>
  <c r="D354" i="41"/>
  <c r="D353" i="41"/>
  <c r="D352" i="41"/>
  <c r="D351" i="41"/>
  <c r="D350" i="41"/>
  <c r="D349" i="41"/>
  <c r="D348" i="41"/>
  <c r="D347" i="41"/>
  <c r="D346" i="41"/>
  <c r="D345" i="41"/>
  <c r="D344" i="41"/>
  <c r="D343" i="41"/>
  <c r="D342" i="41"/>
  <c r="D341" i="41"/>
  <c r="D340" i="41"/>
  <c r="D339" i="41"/>
  <c r="D338" i="41"/>
  <c r="D337" i="41"/>
  <c r="D336" i="41"/>
  <c r="D335" i="41"/>
  <c r="D334" i="41"/>
  <c r="D333" i="41"/>
  <c r="D332" i="41"/>
  <c r="D331" i="41"/>
  <c r="D330" i="41"/>
  <c r="D329" i="41"/>
  <c r="D328" i="41"/>
  <c r="D327" i="41"/>
  <c r="D326" i="41"/>
  <c r="D325" i="41"/>
  <c r="D324" i="41"/>
  <c r="D323" i="41"/>
  <c r="D322" i="41"/>
  <c r="D321" i="41"/>
  <c r="D320" i="41"/>
  <c r="D319" i="41"/>
  <c r="D318" i="41"/>
  <c r="D317" i="41"/>
  <c r="D316" i="41"/>
  <c r="D315" i="41"/>
  <c r="D314" i="41"/>
  <c r="D313" i="41"/>
  <c r="D312" i="41"/>
  <c r="D311" i="41"/>
  <c r="D310" i="41"/>
  <c r="D309" i="41"/>
  <c r="D308" i="41"/>
  <c r="D307" i="41"/>
  <c r="D306" i="41"/>
  <c r="D305" i="41"/>
  <c r="D304" i="41"/>
  <c r="D303" i="41"/>
  <c r="D302" i="41"/>
  <c r="D301" i="41"/>
  <c r="D300" i="41"/>
  <c r="D299" i="41"/>
  <c r="D298" i="41"/>
  <c r="D297" i="41"/>
  <c r="D296" i="41"/>
  <c r="D295" i="41"/>
  <c r="D294" i="41"/>
  <c r="D293" i="41"/>
  <c r="D292" i="41"/>
  <c r="D291" i="41"/>
  <c r="D290" i="41"/>
  <c r="D289" i="41"/>
  <c r="D288" i="41"/>
  <c r="D287" i="41"/>
  <c r="D286" i="41"/>
  <c r="D285" i="41"/>
  <c r="D284" i="41"/>
  <c r="D283" i="41"/>
  <c r="D282" i="41"/>
  <c r="D281" i="41"/>
  <c r="D280" i="41"/>
  <c r="D279" i="41"/>
  <c r="D278" i="41"/>
  <c r="D277" i="41"/>
  <c r="D276" i="41"/>
  <c r="D275" i="41"/>
  <c r="D274" i="41"/>
  <c r="D273" i="41"/>
  <c r="D272" i="41"/>
  <c r="D271" i="41"/>
  <c r="D270" i="41"/>
  <c r="D269" i="41"/>
  <c r="D268" i="41"/>
  <c r="D267" i="41"/>
  <c r="D266" i="41"/>
  <c r="D265" i="41"/>
  <c r="D264" i="41"/>
  <c r="D263" i="41"/>
  <c r="D262" i="41"/>
  <c r="D261" i="41"/>
  <c r="D260" i="41"/>
  <c r="D259" i="41"/>
  <c r="D258" i="41"/>
  <c r="D257" i="41"/>
  <c r="D256" i="41"/>
  <c r="D255" i="41"/>
  <c r="D254" i="41"/>
  <c r="D253" i="41"/>
  <c r="D252" i="41"/>
  <c r="D251" i="41"/>
  <c r="D250" i="41"/>
  <c r="D249" i="41"/>
  <c r="D248" i="41"/>
  <c r="D247" i="41"/>
  <c r="D246" i="41"/>
  <c r="D245" i="41"/>
  <c r="D244" i="41"/>
  <c r="D243" i="41"/>
  <c r="D242" i="41"/>
  <c r="D241" i="41"/>
  <c r="D240" i="41"/>
  <c r="D239" i="41"/>
  <c r="D238" i="41"/>
  <c r="D237" i="41"/>
  <c r="D236" i="41"/>
  <c r="D235" i="41"/>
  <c r="D234" i="41"/>
  <c r="D233" i="41"/>
  <c r="D232" i="41"/>
  <c r="D231" i="41"/>
  <c r="D230" i="41"/>
  <c r="D229" i="41"/>
  <c r="D228" i="41"/>
  <c r="D227" i="41"/>
  <c r="D226" i="41"/>
  <c r="D225" i="41"/>
  <c r="D224" i="41"/>
  <c r="D223" i="41"/>
  <c r="D222" i="41"/>
  <c r="D221" i="41"/>
  <c r="D220" i="41"/>
  <c r="D219" i="41"/>
  <c r="D218" i="41"/>
  <c r="D217" i="41"/>
  <c r="D216" i="41"/>
  <c r="D215" i="41"/>
  <c r="D214" i="41"/>
  <c r="D213" i="41"/>
  <c r="D212" i="41"/>
  <c r="D211" i="41"/>
  <c r="D210" i="41"/>
  <c r="D209" i="41"/>
  <c r="D208" i="41"/>
  <c r="D207" i="41"/>
  <c r="D206" i="41"/>
  <c r="D205" i="41"/>
  <c r="D204" i="41"/>
  <c r="D203" i="41"/>
  <c r="D202" i="41"/>
  <c r="D201" i="41"/>
  <c r="D200" i="41"/>
  <c r="D199" i="41"/>
  <c r="D198" i="41"/>
  <c r="D197" i="41"/>
  <c r="D196" i="41"/>
  <c r="D195" i="41"/>
  <c r="D194" i="41"/>
  <c r="D193" i="41"/>
  <c r="D192" i="41"/>
  <c r="D191" i="41"/>
  <c r="D190" i="41"/>
  <c r="D189" i="41"/>
  <c r="D188" i="41"/>
  <c r="D187" i="41"/>
  <c r="D186" i="41"/>
  <c r="D185" i="41"/>
  <c r="D184" i="41"/>
  <c r="D183" i="41"/>
  <c r="D182" i="41"/>
  <c r="D181" i="41"/>
  <c r="D180" i="41"/>
  <c r="D179" i="41"/>
  <c r="D178" i="41"/>
  <c r="D177" i="41"/>
  <c r="D176" i="41"/>
  <c r="D175" i="41"/>
  <c r="D174" i="41"/>
  <c r="D173" i="41"/>
  <c r="D172" i="41"/>
  <c r="D171" i="41"/>
  <c r="D170" i="41"/>
  <c r="D169" i="41"/>
  <c r="D168" i="41"/>
  <c r="D167" i="41"/>
  <c r="D166" i="41"/>
  <c r="D165" i="41"/>
  <c r="D164" i="41"/>
  <c r="D163" i="41"/>
  <c r="D162" i="41"/>
  <c r="D161" i="41"/>
  <c r="D160" i="41"/>
  <c r="D159" i="41"/>
  <c r="D158" i="41"/>
  <c r="D157" i="41"/>
  <c r="D156" i="41"/>
  <c r="D155" i="41"/>
  <c r="D154" i="41"/>
  <c r="D153" i="41"/>
  <c r="D152" i="41"/>
  <c r="D151" i="41"/>
  <c r="D150" i="41"/>
  <c r="D149" i="41"/>
  <c r="D148" i="41"/>
  <c r="D147" i="41"/>
  <c r="D146" i="41"/>
  <c r="D145" i="41"/>
  <c r="D144" i="41"/>
  <c r="D143" i="41"/>
  <c r="D142" i="41"/>
  <c r="D141" i="41"/>
  <c r="D140" i="41"/>
  <c r="D139" i="41"/>
  <c r="D138" i="41"/>
  <c r="D137" i="41"/>
  <c r="D136" i="41"/>
  <c r="D135" i="41"/>
  <c r="D134" i="41"/>
  <c r="D133" i="41"/>
  <c r="D132" i="41"/>
  <c r="D131" i="41"/>
  <c r="D130" i="41"/>
  <c r="D129" i="41"/>
  <c r="D128" i="41"/>
  <c r="D127" i="41"/>
  <c r="D126" i="41"/>
  <c r="D125" i="41"/>
  <c r="D124" i="41"/>
  <c r="D123" i="41"/>
  <c r="D122" i="41"/>
  <c r="D121" i="41"/>
  <c r="D120" i="41"/>
  <c r="D119" i="41"/>
  <c r="D118" i="41"/>
  <c r="D117" i="41"/>
  <c r="D116" i="41"/>
  <c r="D115" i="41"/>
  <c r="D114" i="41"/>
  <c r="D113" i="41"/>
  <c r="D112" i="41"/>
  <c r="D111" i="41"/>
  <c r="D110" i="41"/>
  <c r="D109" i="41"/>
  <c r="D108" i="41"/>
  <c r="D107" i="41"/>
  <c r="D106" i="41"/>
  <c r="D105" i="41"/>
  <c r="D104" i="41"/>
  <c r="D103" i="41"/>
  <c r="D102" i="41"/>
  <c r="D101" i="41"/>
  <c r="D100" i="41"/>
  <c r="D99" i="41"/>
  <c r="D98" i="41"/>
  <c r="D97" i="41"/>
  <c r="D96" i="41"/>
  <c r="D95" i="41"/>
  <c r="D94" i="41"/>
  <c r="D93" i="41"/>
  <c r="D92" i="41"/>
  <c r="D91" i="41"/>
  <c r="D90" i="41"/>
  <c r="D89" i="41"/>
  <c r="D88" i="41"/>
  <c r="D87" i="41"/>
  <c r="D86" i="41"/>
  <c r="D85" i="41"/>
  <c r="D84" i="41"/>
  <c r="D83" i="41"/>
  <c r="D82" i="41"/>
  <c r="D81" i="41"/>
  <c r="D80" i="41"/>
  <c r="D79" i="41"/>
  <c r="D78" i="41"/>
  <c r="D77" i="41"/>
  <c r="D76" i="41"/>
  <c r="D75" i="41"/>
  <c r="D74" i="41"/>
  <c r="D73" i="41"/>
  <c r="D72" i="41"/>
  <c r="D71" i="41"/>
  <c r="D70" i="41"/>
  <c r="D69" i="41"/>
  <c r="D68" i="41"/>
  <c r="D67" i="41"/>
  <c r="D66" i="41"/>
  <c r="D65" i="41"/>
  <c r="D64" i="41"/>
  <c r="D63" i="41"/>
  <c r="D62" i="41"/>
  <c r="D61" i="41"/>
  <c r="D60" i="41"/>
  <c r="D59" i="41"/>
  <c r="D58" i="41"/>
  <c r="D57" i="41"/>
  <c r="D56" i="41"/>
  <c r="D55" i="41"/>
  <c r="D54" i="41"/>
  <c r="D53" i="41"/>
  <c r="D52" i="41"/>
  <c r="D51" i="41"/>
  <c r="D50" i="41"/>
  <c r="D49" i="41"/>
  <c r="D48" i="41"/>
  <c r="D47" i="41"/>
  <c r="D46" i="41"/>
  <c r="D45" i="41"/>
  <c r="D44" i="41"/>
  <c r="D43" i="41"/>
  <c r="D42" i="41"/>
  <c r="D41" i="41"/>
  <c r="D40" i="41"/>
  <c r="D39" i="41"/>
  <c r="D38" i="41"/>
  <c r="D37" i="41"/>
  <c r="D36" i="41"/>
  <c r="D35" i="41"/>
  <c r="D34" i="41"/>
  <c r="D33" i="41"/>
  <c r="D32" i="41"/>
  <c r="D31" i="41"/>
  <c r="D30" i="41"/>
  <c r="D29" i="41"/>
  <c r="D28" i="41"/>
  <c r="D27" i="41"/>
  <c r="D26" i="41"/>
  <c r="D25" i="41"/>
  <c r="D24" i="41"/>
  <c r="D23" i="41"/>
  <c r="D22" i="41"/>
  <c r="D21" i="41"/>
  <c r="D20" i="41"/>
  <c r="D19" i="41"/>
  <c r="D18" i="41"/>
  <c r="D17" i="41"/>
  <c r="D16" i="41"/>
  <c r="D15" i="41"/>
  <c r="D14" i="41"/>
  <c r="D13" i="41"/>
  <c r="D12" i="41"/>
  <c r="D11" i="41"/>
  <c r="D10" i="41"/>
  <c r="D9" i="41"/>
  <c r="D8" i="41"/>
  <c r="D7" i="41"/>
  <c r="D6" i="41"/>
  <c r="D5" i="41"/>
  <c r="D154" i="40"/>
  <c r="D153" i="40"/>
  <c r="D152" i="40"/>
  <c r="D151" i="40"/>
  <c r="D150" i="40"/>
  <c r="D149" i="40"/>
  <c r="D148" i="40"/>
  <c r="D147" i="40"/>
  <c r="D146" i="40"/>
  <c r="D145" i="40"/>
  <c r="D144" i="40"/>
  <c r="D143" i="40"/>
  <c r="D142" i="40"/>
  <c r="D141" i="40"/>
  <c r="D140" i="40"/>
  <c r="D139" i="40"/>
  <c r="D138" i="40"/>
  <c r="D137" i="40"/>
  <c r="D136" i="40"/>
  <c r="D135" i="40"/>
  <c r="D134" i="40"/>
  <c r="D133" i="40"/>
  <c r="D132" i="40"/>
  <c r="D131" i="40"/>
  <c r="D130" i="40"/>
  <c r="D129" i="40"/>
  <c r="D128" i="40"/>
  <c r="D127" i="40"/>
  <c r="D126" i="40"/>
  <c r="D125" i="40"/>
  <c r="D124" i="40"/>
  <c r="D123" i="40"/>
  <c r="D122" i="40"/>
  <c r="D121" i="40"/>
  <c r="D120" i="40"/>
  <c r="D119" i="40"/>
  <c r="D118" i="40"/>
  <c r="D117" i="40"/>
  <c r="D116" i="40"/>
  <c r="D115" i="40"/>
  <c r="D114" i="40"/>
  <c r="D113" i="40"/>
  <c r="D112" i="40"/>
  <c r="D111" i="40"/>
  <c r="D110" i="40"/>
  <c r="D109" i="40"/>
  <c r="D108" i="40"/>
  <c r="D107" i="40"/>
  <c r="D106" i="40"/>
  <c r="D105" i="40"/>
  <c r="D104" i="40"/>
  <c r="D103" i="40"/>
  <c r="D102" i="40"/>
  <c r="D101" i="40"/>
  <c r="D100" i="40"/>
  <c r="D99" i="40"/>
  <c r="D98" i="40"/>
  <c r="D97" i="40"/>
  <c r="D96" i="40"/>
  <c r="D95" i="40"/>
  <c r="D94" i="40"/>
  <c r="D93" i="40"/>
  <c r="D92" i="40"/>
  <c r="D91" i="40"/>
  <c r="D90" i="40"/>
  <c r="D89" i="40"/>
  <c r="D88" i="40"/>
  <c r="D87" i="40"/>
  <c r="D86" i="40"/>
  <c r="D85" i="40"/>
  <c r="D84" i="40"/>
  <c r="D83" i="40"/>
  <c r="D82" i="40"/>
  <c r="D81" i="40"/>
  <c r="D80" i="40"/>
  <c r="D79" i="40"/>
  <c r="D78" i="40"/>
  <c r="D77" i="40"/>
  <c r="D76" i="40"/>
  <c r="D75" i="40"/>
  <c r="D74" i="40"/>
  <c r="D73" i="40"/>
  <c r="D72" i="40"/>
  <c r="D71" i="40"/>
  <c r="D70" i="40"/>
  <c r="D69" i="40"/>
  <c r="D68" i="40"/>
  <c r="D67" i="40"/>
  <c r="D66" i="40"/>
  <c r="D65" i="40"/>
  <c r="D64" i="40"/>
  <c r="D63" i="40"/>
  <c r="D62" i="40"/>
  <c r="D61" i="40"/>
  <c r="D60" i="40"/>
  <c r="D59" i="40"/>
  <c r="D58" i="40"/>
  <c r="D57" i="40"/>
  <c r="D56" i="40"/>
  <c r="D55" i="40"/>
  <c r="D54" i="40"/>
  <c r="D53" i="40"/>
  <c r="D52" i="40"/>
  <c r="D51" i="40"/>
  <c r="D50" i="40"/>
  <c r="D49" i="40"/>
  <c r="D48" i="40"/>
  <c r="D47" i="40"/>
  <c r="D46" i="40"/>
  <c r="D45" i="40"/>
  <c r="D44" i="40"/>
  <c r="D43" i="40"/>
  <c r="D42" i="40"/>
  <c r="D41" i="40"/>
  <c r="D40" i="40"/>
  <c r="D39" i="40"/>
  <c r="D38" i="40"/>
  <c r="D37" i="40"/>
  <c r="D36" i="40"/>
  <c r="D35" i="40"/>
  <c r="D34" i="40"/>
  <c r="D33" i="40"/>
  <c r="D32" i="40"/>
  <c r="D31" i="40"/>
  <c r="D30" i="40"/>
  <c r="D29" i="40"/>
  <c r="D28" i="40"/>
  <c r="D27" i="40"/>
  <c r="D26" i="40"/>
  <c r="D25" i="40"/>
  <c r="D24" i="40"/>
  <c r="D23" i="40"/>
  <c r="D22" i="40"/>
  <c r="D21" i="40"/>
  <c r="D20" i="40"/>
  <c r="D19" i="40"/>
  <c r="D18" i="40"/>
  <c r="D17" i="40"/>
  <c r="D16" i="40"/>
  <c r="D15" i="40"/>
  <c r="D14" i="40"/>
  <c r="D13" i="40"/>
  <c r="D12" i="40"/>
  <c r="D11" i="40"/>
  <c r="D10" i="40"/>
  <c r="D9" i="40"/>
  <c r="D8" i="40"/>
  <c r="D7" i="40"/>
  <c r="D6" i="40"/>
  <c r="D5" i="40"/>
  <c r="D4" i="40"/>
  <c r="D3" i="40"/>
  <c r="D2" i="17"/>
  <c r="D2" i="40"/>
  <c r="D5" i="39"/>
  <c r="D7" i="39"/>
  <c r="D4" i="39"/>
  <c r="D6" i="39"/>
  <c r="D3" i="39"/>
  <c r="D2" i="39"/>
  <c r="D2" i="36"/>
  <c r="D11" i="35"/>
  <c r="D10" i="35"/>
  <c r="D9" i="35"/>
  <c r="D8" i="35"/>
  <c r="D7" i="35"/>
  <c r="D6" i="35"/>
  <c r="D5" i="35"/>
  <c r="D4" i="35"/>
  <c r="D3" i="35"/>
  <c r="D2" i="35"/>
  <c r="D2" i="34"/>
  <c r="D5" i="33"/>
  <c r="D4" i="33"/>
  <c r="D2" i="33"/>
  <c r="D3" i="33"/>
  <c r="D10" i="4"/>
  <c r="D7" i="32"/>
  <c r="D5" i="32"/>
  <c r="D4" i="32"/>
  <c r="D9" i="32"/>
  <c r="D8" i="32"/>
  <c r="D6" i="32"/>
  <c r="D3" i="32"/>
  <c r="D2" i="32"/>
  <c r="D6" i="4"/>
  <c r="B5" i="4"/>
  <c r="D18" i="4"/>
  <c r="D17" i="4"/>
  <c r="D16" i="4"/>
  <c r="D15" i="4"/>
  <c r="D14" i="4"/>
  <c r="D13" i="4"/>
  <c r="D12" i="4"/>
  <c r="D11" i="4"/>
  <c r="D9" i="4"/>
  <c r="D8" i="4"/>
  <c r="D7" i="4"/>
  <c r="D5" i="4"/>
  <c r="D4" i="4"/>
  <c r="D3" i="4"/>
  <c r="D2" i="4"/>
  <c r="D2" i="5"/>
  <c r="D4" i="31"/>
  <c r="D2" i="31"/>
  <c r="D3" i="31"/>
  <c r="D4" i="30" l="1"/>
  <c r="D3" i="30"/>
  <c r="D2" i="30"/>
  <c r="D14" i="28"/>
  <c r="D13" i="28"/>
  <c r="D12" i="28"/>
  <c r="D11" i="28"/>
  <c r="D10" i="28"/>
  <c r="D9" i="28"/>
  <c r="D8" i="28"/>
  <c r="D7" i="28"/>
  <c r="D6" i="28"/>
  <c r="D5" i="28"/>
  <c r="D4" i="28"/>
  <c r="D3" i="28"/>
  <c r="D2" i="28"/>
  <c r="D4" i="5"/>
  <c r="D7" i="26" l="1"/>
  <c r="D6" i="26"/>
  <c r="D5" i="26"/>
  <c r="D4" i="26"/>
  <c r="D3" i="26"/>
  <c r="D2" i="26"/>
  <c r="D8" i="25"/>
  <c r="D7" i="25"/>
  <c r="D6" i="25"/>
  <c r="D5" i="25"/>
  <c r="D4" i="25"/>
  <c r="D3" i="25"/>
  <c r="D2" i="25"/>
  <c r="D10" i="24"/>
  <c r="D9" i="24"/>
  <c r="D8" i="24"/>
  <c r="D7" i="24"/>
  <c r="D6" i="24"/>
  <c r="D5" i="24"/>
  <c r="D4" i="24"/>
  <c r="D3" i="24"/>
  <c r="D2" i="24"/>
  <c r="D16" i="23"/>
  <c r="D15" i="23"/>
  <c r="D14" i="23"/>
  <c r="D13" i="23"/>
  <c r="D12" i="23"/>
  <c r="D11" i="23"/>
  <c r="D10" i="23"/>
  <c r="D9" i="23"/>
  <c r="D8" i="23"/>
  <c r="D7" i="23"/>
  <c r="D6" i="23"/>
  <c r="D5" i="23"/>
  <c r="D4" i="23"/>
  <c r="D3" i="23"/>
  <c r="D2" i="23"/>
  <c r="D19" i="22"/>
  <c r="D18" i="22"/>
  <c r="D17" i="22"/>
  <c r="D16" i="22"/>
  <c r="D15" i="22"/>
  <c r="D14" i="22"/>
  <c r="D13" i="22"/>
  <c r="D12" i="22"/>
  <c r="D11" i="22"/>
  <c r="D10" i="22"/>
  <c r="D9" i="22"/>
  <c r="D8" i="22"/>
  <c r="D7" i="22"/>
  <c r="D6" i="22"/>
  <c r="D5" i="22"/>
  <c r="D4" i="22"/>
  <c r="D3" i="22"/>
  <c r="D2" i="22"/>
  <c r="D4" i="21"/>
  <c r="D3" i="21"/>
  <c r="D2" i="21"/>
  <c r="D24" i="20"/>
  <c r="D23" i="20"/>
  <c r="D22" i="20"/>
  <c r="D21" i="20"/>
  <c r="D20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B2" i="20"/>
  <c r="D35" i="19"/>
  <c r="B35" i="19"/>
  <c r="D34" i="19"/>
  <c r="D33" i="19"/>
  <c r="D32" i="19"/>
  <c r="D31" i="19"/>
  <c r="D30" i="19"/>
  <c r="D29" i="19"/>
  <c r="D28" i="19"/>
  <c r="D27" i="19"/>
  <c r="D26" i="19"/>
  <c r="D25" i="19"/>
  <c r="D24" i="19"/>
  <c r="D23" i="19"/>
  <c r="D22" i="19"/>
  <c r="D21" i="19"/>
  <c r="D20" i="19"/>
  <c r="D19" i="19"/>
  <c r="D18" i="19"/>
  <c r="D17" i="19"/>
  <c r="D16" i="19"/>
  <c r="D15" i="19"/>
  <c r="D14" i="19"/>
  <c r="D13" i="19"/>
  <c r="D12" i="19"/>
  <c r="D11" i="19"/>
  <c r="D10" i="19"/>
  <c r="D9" i="19"/>
  <c r="B9" i="19"/>
  <c r="D8" i="19"/>
  <c r="D7" i="19"/>
  <c r="B7" i="19"/>
  <c r="D6" i="19"/>
  <c r="D5" i="19"/>
  <c r="D4" i="19"/>
  <c r="D3" i="19"/>
  <c r="D2" i="19"/>
  <c r="B2" i="19"/>
  <c r="D23" i="18"/>
  <c r="D22" i="18"/>
  <c r="D21" i="18"/>
  <c r="D20" i="18"/>
  <c r="D19" i="18"/>
  <c r="D18" i="18"/>
  <c r="D17" i="18"/>
  <c r="D16" i="18"/>
  <c r="D15" i="18"/>
  <c r="D14" i="18"/>
  <c r="D13" i="18"/>
  <c r="D12" i="18"/>
  <c r="D11" i="18"/>
  <c r="D10" i="18"/>
  <c r="D9" i="18"/>
  <c r="D8" i="18"/>
  <c r="D7" i="18"/>
  <c r="D6" i="18"/>
  <c r="D5" i="18"/>
  <c r="D4" i="18"/>
  <c r="D3" i="18"/>
  <c r="D2" i="18"/>
  <c r="D42" i="17"/>
  <c r="D41" i="17"/>
  <c r="D40" i="17"/>
  <c r="D39" i="17"/>
  <c r="D38" i="17"/>
  <c r="D37" i="17"/>
  <c r="D36" i="17"/>
  <c r="D35" i="17"/>
  <c r="D34" i="17"/>
  <c r="D33" i="17"/>
  <c r="D32" i="17"/>
  <c r="B32" i="17"/>
  <c r="D31" i="17"/>
  <c r="D30" i="17"/>
  <c r="D29" i="17"/>
  <c r="D28" i="17"/>
  <c r="D27" i="17"/>
  <c r="D26" i="17"/>
  <c r="B26" i="17"/>
  <c r="D25" i="17"/>
  <c r="D24" i="17"/>
  <c r="D23" i="17"/>
  <c r="B23" i="17"/>
  <c r="D22" i="17"/>
  <c r="D21" i="17"/>
  <c r="D20" i="17"/>
  <c r="B20" i="17"/>
  <c r="D19" i="17"/>
  <c r="D18" i="17"/>
  <c r="D17" i="17"/>
  <c r="B17" i="17"/>
  <c r="D16" i="17"/>
  <c r="B16" i="17"/>
  <c r="D15" i="17"/>
  <c r="B15" i="17"/>
  <c r="D14" i="17"/>
  <c r="B14" i="17"/>
  <c r="D13" i="17"/>
  <c r="B13" i="17"/>
  <c r="D12" i="17"/>
  <c r="D11" i="17"/>
  <c r="D10" i="17"/>
  <c r="D9" i="17"/>
  <c r="D8" i="17"/>
  <c r="D7" i="17"/>
  <c r="D6" i="17"/>
  <c r="D5" i="17"/>
  <c r="B5" i="17"/>
  <c r="D4" i="17"/>
  <c r="B4" i="17"/>
  <c r="D3" i="17"/>
  <c r="D23" i="16"/>
  <c r="D22" i="16"/>
  <c r="D21" i="16"/>
  <c r="D20" i="16"/>
  <c r="D19" i="16"/>
  <c r="D18" i="16"/>
  <c r="D17" i="16"/>
  <c r="D16" i="16"/>
  <c r="D15" i="16"/>
  <c r="D14" i="16"/>
  <c r="D13" i="16"/>
  <c r="D12" i="16"/>
  <c r="D11" i="16"/>
  <c r="D10" i="16"/>
  <c r="D9" i="16"/>
  <c r="D8" i="16"/>
  <c r="B8" i="16"/>
  <c r="D7" i="16"/>
  <c r="D6" i="16"/>
  <c r="D5" i="16"/>
  <c r="D4" i="16"/>
  <c r="D3" i="16"/>
  <c r="D2" i="16"/>
  <c r="D73" i="15"/>
  <c r="D72" i="15"/>
  <c r="D71" i="15"/>
  <c r="D70" i="15"/>
  <c r="D69" i="15"/>
  <c r="D68" i="15"/>
  <c r="D67" i="15"/>
  <c r="D66" i="15"/>
  <c r="D65" i="15"/>
  <c r="D64" i="15"/>
  <c r="D63" i="15"/>
  <c r="D62" i="15"/>
  <c r="D61" i="15"/>
  <c r="D60" i="15"/>
  <c r="D59" i="15"/>
  <c r="D58" i="15"/>
  <c r="D57" i="15"/>
  <c r="D56" i="15"/>
  <c r="D55" i="15"/>
  <c r="D54" i="15"/>
  <c r="D53" i="15"/>
  <c r="D52" i="15"/>
  <c r="D51" i="15"/>
  <c r="D50" i="15"/>
  <c r="D49" i="15"/>
  <c r="D48" i="15"/>
  <c r="D47" i="15"/>
  <c r="D46" i="15"/>
  <c r="D45" i="15"/>
  <c r="D44" i="15"/>
  <c r="D43" i="15"/>
  <c r="D42" i="15"/>
  <c r="D41" i="15"/>
  <c r="D40" i="15"/>
  <c r="D39" i="15"/>
  <c r="D38" i="15"/>
  <c r="D37" i="15"/>
  <c r="D36" i="15"/>
  <c r="D35" i="15"/>
  <c r="D34" i="15"/>
  <c r="D33" i="15"/>
  <c r="D32" i="15"/>
  <c r="D31" i="15"/>
  <c r="D30" i="15"/>
  <c r="D29" i="15"/>
  <c r="D28" i="15"/>
  <c r="D27" i="15"/>
  <c r="D26" i="15"/>
  <c r="D25" i="15"/>
  <c r="D24" i="15"/>
  <c r="D23" i="15"/>
  <c r="D22" i="15"/>
  <c r="D21" i="15"/>
  <c r="D20" i="15"/>
  <c r="D19" i="15"/>
  <c r="D18" i="15"/>
  <c r="D17" i="15"/>
  <c r="D16" i="15"/>
  <c r="D15" i="15"/>
  <c r="D14" i="15"/>
  <c r="D13" i="15"/>
  <c r="D12" i="15"/>
  <c r="D11" i="15"/>
  <c r="D10" i="15"/>
  <c r="D9" i="15"/>
  <c r="B9" i="15"/>
  <c r="D8" i="15"/>
  <c r="D7" i="15"/>
  <c r="D6" i="15"/>
  <c r="D5" i="15"/>
  <c r="D4" i="15"/>
  <c r="D3" i="15"/>
  <c r="D2" i="15"/>
  <c r="D105" i="14"/>
  <c r="D104" i="14"/>
  <c r="D103" i="14"/>
  <c r="D102" i="14"/>
  <c r="D101" i="14"/>
  <c r="D100" i="14"/>
  <c r="D99" i="14"/>
  <c r="D98" i="14"/>
  <c r="D97" i="14"/>
  <c r="D96" i="14"/>
  <c r="D95" i="14"/>
  <c r="D94" i="14"/>
  <c r="D93" i="14"/>
  <c r="B93" i="14"/>
  <c r="D92" i="14"/>
  <c r="B92" i="14"/>
  <c r="D91" i="14"/>
  <c r="B91" i="14"/>
  <c r="D90" i="14"/>
  <c r="B90" i="14"/>
  <c r="D89" i="14"/>
  <c r="B89" i="14"/>
  <c r="D88" i="14"/>
  <c r="B88" i="14"/>
  <c r="D87" i="14"/>
  <c r="B87" i="14"/>
  <c r="D86" i="14"/>
  <c r="D85" i="14"/>
  <c r="D84" i="14"/>
  <c r="D83" i="14"/>
  <c r="D82" i="14"/>
  <c r="D81" i="14"/>
  <c r="D80" i="14"/>
  <c r="D79" i="14"/>
  <c r="D78" i="14"/>
  <c r="D77" i="14"/>
  <c r="D76" i="14"/>
  <c r="D75" i="14"/>
  <c r="D74" i="14"/>
  <c r="D73" i="14"/>
  <c r="D72" i="14"/>
  <c r="D71" i="14"/>
  <c r="D70" i="14"/>
  <c r="D69" i="14"/>
  <c r="D68" i="14"/>
  <c r="D67" i="14"/>
  <c r="D66" i="14"/>
  <c r="D65" i="14"/>
  <c r="D64" i="14"/>
  <c r="B64" i="14"/>
  <c r="D63" i="14"/>
  <c r="B63" i="14"/>
  <c r="D62" i="14"/>
  <c r="B62" i="14"/>
  <c r="D61" i="14"/>
  <c r="B61" i="14"/>
  <c r="D60" i="14"/>
  <c r="B60" i="14"/>
  <c r="D59" i="14"/>
  <c r="B59" i="14"/>
  <c r="D58" i="14"/>
  <c r="B58" i="14"/>
  <c r="D57" i="14"/>
  <c r="B57" i="14"/>
  <c r="D56" i="14"/>
  <c r="B56" i="14"/>
  <c r="D55" i="14"/>
  <c r="B55" i="14"/>
  <c r="D54" i="14"/>
  <c r="B54" i="14"/>
  <c r="D53" i="14"/>
  <c r="B53" i="14"/>
  <c r="D52" i="14"/>
  <c r="D51" i="14"/>
  <c r="D50" i="14"/>
  <c r="D49" i="14"/>
  <c r="D48" i="14"/>
  <c r="D47" i="14"/>
  <c r="D46" i="14"/>
  <c r="D45" i="14"/>
  <c r="D44" i="14"/>
  <c r="D43" i="14"/>
  <c r="D42" i="14"/>
  <c r="D41" i="14"/>
  <c r="D40" i="14"/>
  <c r="D39" i="14"/>
  <c r="D38" i="14"/>
  <c r="D37" i="14"/>
  <c r="D36" i="14"/>
  <c r="D35" i="14"/>
  <c r="D34" i="14"/>
  <c r="D33" i="14"/>
  <c r="D32" i="14"/>
  <c r="D31" i="14"/>
  <c r="D30" i="14"/>
  <c r="D29" i="14"/>
  <c r="D28" i="14"/>
  <c r="D27" i="14"/>
  <c r="D26" i="14"/>
  <c r="D25" i="14"/>
  <c r="D24" i="14"/>
  <c r="D23" i="14"/>
  <c r="D22" i="14"/>
  <c r="D21" i="14"/>
  <c r="D20" i="14"/>
  <c r="D19" i="14"/>
  <c r="D18" i="14"/>
  <c r="D17" i="14"/>
  <c r="D16" i="14"/>
  <c r="D15" i="14"/>
  <c r="D14" i="14"/>
  <c r="D13" i="14"/>
  <c r="B13" i="14"/>
  <c r="D12" i="14"/>
  <c r="D11" i="14"/>
  <c r="D10" i="14"/>
  <c r="D9" i="14"/>
  <c r="D8" i="14"/>
  <c r="D7" i="14"/>
  <c r="D6" i="14"/>
  <c r="D5" i="14"/>
  <c r="D4" i="14"/>
  <c r="D3" i="14"/>
  <c r="D2" i="14"/>
  <c r="D25" i="13"/>
  <c r="D24" i="13"/>
  <c r="D23" i="13"/>
  <c r="D22" i="13"/>
  <c r="D21" i="13"/>
  <c r="D20" i="13"/>
  <c r="D19" i="13"/>
  <c r="D18" i="13"/>
  <c r="D17" i="13"/>
  <c r="D16" i="13"/>
  <c r="D15" i="13"/>
  <c r="D14" i="13"/>
  <c r="D13" i="13"/>
  <c r="D12" i="13"/>
  <c r="D11" i="13"/>
  <c r="D10" i="13"/>
  <c r="D9" i="13"/>
  <c r="D8" i="13"/>
  <c r="D7" i="13"/>
  <c r="D6" i="13"/>
  <c r="D5" i="13"/>
  <c r="D4" i="13"/>
  <c r="D3" i="13"/>
  <c r="D2" i="13"/>
  <c r="D25" i="12"/>
  <c r="B25" i="12"/>
  <c r="D24" i="12"/>
  <c r="D23" i="12"/>
  <c r="D22" i="12"/>
  <c r="D21" i="12"/>
  <c r="D20" i="12"/>
  <c r="D19" i="12"/>
  <c r="D18" i="12"/>
  <c r="D17" i="12"/>
  <c r="D16" i="12"/>
  <c r="D15" i="12"/>
  <c r="D14" i="12"/>
  <c r="D13" i="12"/>
  <c r="D12" i="12"/>
  <c r="D11" i="12"/>
  <c r="D10" i="12"/>
  <c r="D9" i="12"/>
  <c r="D8" i="12"/>
  <c r="D7" i="12"/>
  <c r="D6" i="12"/>
  <c r="D5" i="12"/>
  <c r="D4" i="12"/>
  <c r="D3" i="12"/>
  <c r="D2" i="12"/>
  <c r="D13" i="11"/>
  <c r="D12" i="11"/>
  <c r="D11" i="11"/>
  <c r="D10" i="11"/>
  <c r="D9" i="11"/>
  <c r="D8" i="11"/>
  <c r="D7" i="11"/>
  <c r="D6" i="11"/>
  <c r="D5" i="11"/>
  <c r="D4" i="11"/>
  <c r="D3" i="11"/>
  <c r="D2" i="11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D2" i="10"/>
  <c r="D20" i="9"/>
  <c r="B20" i="9"/>
  <c r="D19" i="9"/>
  <c r="B19" i="9"/>
  <c r="D18" i="9"/>
  <c r="D17" i="9"/>
  <c r="D16" i="9"/>
  <c r="D15" i="9"/>
  <c r="D14" i="9"/>
  <c r="D13" i="9"/>
  <c r="D12" i="9"/>
  <c r="D11" i="9"/>
  <c r="D10" i="9"/>
  <c r="D9" i="9"/>
  <c r="D8" i="9"/>
  <c r="D7" i="9"/>
  <c r="D6" i="9"/>
  <c r="D5" i="9"/>
  <c r="D4" i="9"/>
  <c r="D3" i="9"/>
  <c r="D2" i="9"/>
  <c r="D54" i="8"/>
  <c r="D53" i="8"/>
  <c r="D52" i="8"/>
  <c r="D51" i="8"/>
  <c r="D50" i="8"/>
  <c r="D49" i="8"/>
  <c r="D48" i="8"/>
  <c r="D47" i="8"/>
  <c r="D46" i="8"/>
  <c r="D45" i="8"/>
  <c r="D44" i="8"/>
  <c r="D43" i="8"/>
  <c r="D42" i="8"/>
  <c r="D41" i="8"/>
  <c r="D40" i="8"/>
  <c r="D39" i="8"/>
  <c r="D38" i="8"/>
  <c r="D37" i="8"/>
  <c r="D36" i="8"/>
  <c r="D35" i="8"/>
  <c r="D34" i="8"/>
  <c r="D33" i="8"/>
  <c r="D32" i="8"/>
  <c r="D31" i="8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5" i="8"/>
  <c r="D4" i="8"/>
  <c r="D3" i="8"/>
  <c r="D2" i="8"/>
  <c r="E36" i="7"/>
  <c r="D36" i="7"/>
  <c r="E35" i="7"/>
  <c r="D35" i="7"/>
  <c r="E34" i="7"/>
  <c r="D34" i="7"/>
  <c r="E33" i="7"/>
  <c r="D33" i="7"/>
  <c r="E32" i="7"/>
  <c r="D32" i="7"/>
  <c r="E31" i="7"/>
  <c r="D31" i="7"/>
  <c r="E30" i="7"/>
  <c r="D30" i="7"/>
  <c r="E29" i="7"/>
  <c r="D29" i="7"/>
  <c r="E28" i="7"/>
  <c r="D28" i="7"/>
  <c r="E27" i="7"/>
  <c r="D27" i="7"/>
  <c r="E26" i="7"/>
  <c r="D26" i="7"/>
  <c r="E25" i="7"/>
  <c r="D25" i="7"/>
  <c r="E24" i="7"/>
  <c r="D24" i="7"/>
  <c r="E23" i="7"/>
  <c r="D23" i="7"/>
  <c r="E22" i="7"/>
  <c r="D22" i="7"/>
  <c r="E21" i="7"/>
  <c r="D21" i="7"/>
  <c r="E20" i="7"/>
  <c r="D20" i="7"/>
  <c r="E19" i="7"/>
  <c r="D19" i="7"/>
  <c r="E18" i="7"/>
  <c r="D18" i="7"/>
  <c r="E17" i="7"/>
  <c r="D17" i="7"/>
  <c r="E16" i="7"/>
  <c r="D16" i="7"/>
  <c r="E15" i="7"/>
  <c r="D15" i="7"/>
  <c r="E14" i="7"/>
  <c r="D14" i="7"/>
  <c r="E13" i="7"/>
  <c r="D13" i="7"/>
  <c r="E12" i="7"/>
  <c r="D12" i="7"/>
  <c r="E11" i="7"/>
  <c r="D11" i="7"/>
  <c r="B11" i="7"/>
  <c r="E10" i="7"/>
  <c r="D10" i="7"/>
  <c r="B10" i="7"/>
  <c r="E9" i="7"/>
  <c r="D9" i="7"/>
  <c r="B9" i="7"/>
  <c r="E8" i="7"/>
  <c r="D8" i="7"/>
  <c r="B8" i="7"/>
  <c r="E7" i="7"/>
  <c r="D7" i="7"/>
  <c r="B7" i="7"/>
  <c r="E6" i="7"/>
  <c r="D6" i="7"/>
  <c r="E5" i="7"/>
  <c r="D5" i="7"/>
  <c r="E4" i="7"/>
  <c r="D4" i="7"/>
  <c r="E3" i="7"/>
  <c r="D3" i="7"/>
  <c r="E2" i="7"/>
  <c r="D2" i="7"/>
  <c r="B307" i="6"/>
  <c r="B306" i="6"/>
  <c r="B305" i="6"/>
  <c r="B304" i="6"/>
  <c r="B303" i="6"/>
  <c r="B302" i="6"/>
  <c r="B301" i="6"/>
  <c r="B300" i="6"/>
  <c r="B299" i="6"/>
  <c r="C298" i="6"/>
  <c r="B298" i="6"/>
  <c r="C297" i="6"/>
  <c r="B297" i="6"/>
  <c r="C296" i="6"/>
  <c r="B296" i="6"/>
  <c r="C295" i="6"/>
  <c r="B295" i="6"/>
  <c r="C294" i="6"/>
  <c r="B294" i="6"/>
  <c r="C293" i="6"/>
  <c r="B293" i="6"/>
  <c r="C292" i="6"/>
  <c r="B292" i="6"/>
  <c r="C291" i="6"/>
  <c r="B291" i="6"/>
  <c r="C290" i="6"/>
  <c r="B290" i="6"/>
  <c r="C289" i="6"/>
  <c r="B289" i="6"/>
  <c r="C288" i="6"/>
  <c r="B288" i="6"/>
  <c r="C287" i="6"/>
  <c r="B287" i="6"/>
  <c r="C286" i="6"/>
  <c r="B286" i="6"/>
  <c r="C285" i="6"/>
  <c r="B285" i="6"/>
  <c r="C284" i="6"/>
  <c r="B284" i="6"/>
  <c r="C283" i="6"/>
  <c r="B283" i="6"/>
  <c r="C282" i="6"/>
  <c r="B282" i="6"/>
  <c r="C281" i="6"/>
  <c r="B281" i="6"/>
  <c r="C280" i="6"/>
  <c r="B280" i="6"/>
  <c r="C279" i="6"/>
  <c r="B279" i="6"/>
  <c r="C278" i="6"/>
  <c r="B278" i="6"/>
  <c r="C277" i="6"/>
  <c r="B277" i="6"/>
  <c r="C276" i="6"/>
  <c r="B276" i="6"/>
  <c r="C275" i="6"/>
  <c r="B275" i="6"/>
  <c r="C274" i="6"/>
  <c r="B274" i="6"/>
  <c r="C273" i="6"/>
  <c r="B273" i="6"/>
  <c r="C272" i="6"/>
  <c r="B272" i="6"/>
  <c r="C271" i="6"/>
  <c r="B271" i="6"/>
  <c r="C270" i="6"/>
  <c r="B270" i="6"/>
  <c r="C269" i="6"/>
  <c r="B269" i="6"/>
  <c r="C268" i="6"/>
  <c r="B268" i="6"/>
  <c r="C267" i="6"/>
  <c r="B267" i="6"/>
  <c r="C266" i="6"/>
  <c r="B266" i="6"/>
  <c r="C265" i="6"/>
  <c r="B265" i="6"/>
  <c r="C264" i="6"/>
  <c r="B264" i="6"/>
  <c r="C263" i="6"/>
  <c r="B263" i="6"/>
  <c r="C262" i="6"/>
  <c r="B262" i="6"/>
  <c r="C261" i="6"/>
  <c r="B261" i="6"/>
  <c r="C260" i="6"/>
  <c r="B260" i="6"/>
  <c r="C259" i="6"/>
  <c r="B259" i="6"/>
  <c r="C258" i="6"/>
  <c r="B258" i="6"/>
  <c r="C257" i="6"/>
  <c r="B257" i="6"/>
  <c r="C256" i="6"/>
  <c r="B256" i="6"/>
  <c r="C255" i="6"/>
  <c r="B255" i="6"/>
  <c r="C254" i="6"/>
  <c r="B254" i="6"/>
  <c r="C253" i="6"/>
  <c r="B253" i="6"/>
  <c r="C252" i="6"/>
  <c r="B252" i="6"/>
  <c r="C251" i="6"/>
  <c r="B251" i="6"/>
  <c r="C250" i="6"/>
  <c r="B250" i="6"/>
  <c r="C249" i="6"/>
  <c r="B249" i="6"/>
  <c r="C248" i="6"/>
  <c r="B248" i="6"/>
  <c r="C247" i="6"/>
  <c r="B247" i="6"/>
  <c r="C246" i="6"/>
  <c r="B246" i="6"/>
  <c r="C245" i="6"/>
  <c r="B245" i="6"/>
  <c r="C244" i="6"/>
  <c r="B244" i="6"/>
  <c r="C243" i="6"/>
  <c r="B243" i="6"/>
  <c r="C242" i="6"/>
  <c r="B242" i="6"/>
  <c r="C241" i="6"/>
  <c r="B241" i="6"/>
  <c r="C240" i="6"/>
  <c r="B240" i="6"/>
  <c r="C239" i="6"/>
  <c r="B239" i="6"/>
  <c r="C238" i="6"/>
  <c r="B238" i="6"/>
  <c r="C237" i="6"/>
  <c r="B237" i="6"/>
  <c r="C236" i="6"/>
  <c r="B236" i="6"/>
  <c r="C235" i="6"/>
  <c r="B235" i="6"/>
  <c r="C234" i="6"/>
  <c r="B234" i="6"/>
  <c r="C233" i="6"/>
  <c r="B233" i="6"/>
  <c r="C232" i="6"/>
  <c r="B232" i="6"/>
  <c r="C231" i="6"/>
  <c r="B231" i="6"/>
  <c r="C230" i="6"/>
  <c r="B230" i="6"/>
  <c r="C229" i="6"/>
  <c r="B229" i="6"/>
  <c r="C228" i="6"/>
  <c r="B228" i="6"/>
  <c r="C227" i="6"/>
  <c r="B227" i="6"/>
  <c r="C226" i="6"/>
  <c r="B226" i="6"/>
  <c r="C225" i="6"/>
  <c r="B225" i="6"/>
  <c r="C224" i="6"/>
  <c r="B224" i="6"/>
  <c r="C223" i="6"/>
  <c r="B223" i="6"/>
  <c r="C222" i="6"/>
  <c r="B222" i="6"/>
  <c r="C221" i="6"/>
  <c r="B221" i="6"/>
  <c r="C220" i="6"/>
  <c r="B220" i="6"/>
  <c r="C219" i="6"/>
  <c r="B219" i="6"/>
  <c r="C218" i="6"/>
  <c r="B218" i="6"/>
  <c r="C217" i="6"/>
  <c r="B217" i="6"/>
  <c r="C216" i="6"/>
  <c r="B216" i="6"/>
  <c r="C215" i="6"/>
  <c r="B215" i="6"/>
  <c r="C214" i="6"/>
  <c r="B214" i="6"/>
  <c r="C213" i="6"/>
  <c r="B213" i="6"/>
  <c r="C212" i="6"/>
  <c r="B212" i="6"/>
  <c r="C211" i="6"/>
  <c r="B211" i="6"/>
  <c r="C210" i="6"/>
  <c r="B210" i="6"/>
  <c r="C209" i="6"/>
  <c r="B209" i="6"/>
  <c r="C208" i="6"/>
  <c r="B208" i="6"/>
  <c r="C207" i="6"/>
  <c r="B207" i="6"/>
  <c r="C206" i="6"/>
  <c r="B206" i="6"/>
  <c r="C205" i="6"/>
  <c r="B205" i="6"/>
  <c r="C204" i="6"/>
  <c r="B204" i="6"/>
  <c r="C203" i="6"/>
  <c r="B203" i="6"/>
  <c r="C202" i="6"/>
  <c r="B202" i="6"/>
  <c r="C201" i="6"/>
  <c r="B201" i="6"/>
  <c r="C200" i="6"/>
  <c r="B200" i="6"/>
  <c r="C199" i="6"/>
  <c r="B199" i="6"/>
  <c r="C198" i="6"/>
  <c r="B198" i="6"/>
  <c r="C197" i="6"/>
  <c r="B197" i="6"/>
  <c r="C196" i="6"/>
  <c r="B196" i="6"/>
  <c r="C195" i="6"/>
  <c r="B195" i="6"/>
  <c r="C194" i="6"/>
  <c r="B194" i="6"/>
  <c r="C193" i="6"/>
  <c r="B193" i="6"/>
  <c r="C192" i="6"/>
  <c r="B192" i="6"/>
  <c r="C191" i="6"/>
  <c r="B191" i="6"/>
  <c r="C190" i="6"/>
  <c r="B190" i="6"/>
  <c r="C189" i="6"/>
  <c r="B189" i="6"/>
  <c r="C188" i="6"/>
  <c r="B188" i="6"/>
  <c r="C187" i="6"/>
  <c r="B187" i="6"/>
  <c r="C186" i="6"/>
  <c r="B186" i="6"/>
  <c r="C185" i="6"/>
  <c r="B185" i="6"/>
  <c r="C184" i="6"/>
  <c r="B184" i="6"/>
  <c r="C183" i="6"/>
  <c r="B183" i="6"/>
  <c r="C182" i="6"/>
  <c r="B182" i="6"/>
  <c r="C181" i="6"/>
  <c r="B181" i="6"/>
  <c r="C180" i="6"/>
  <c r="B180" i="6"/>
  <c r="C179" i="6"/>
  <c r="B179" i="6"/>
  <c r="C178" i="6"/>
  <c r="B178" i="6"/>
  <c r="C177" i="6"/>
  <c r="B177" i="6"/>
  <c r="C176" i="6"/>
  <c r="B176" i="6"/>
  <c r="A175" i="6"/>
  <c r="C175" i="6" s="1"/>
  <c r="A174" i="6"/>
  <c r="C174" i="6" s="1"/>
  <c r="A173" i="6"/>
  <c r="C173" i="6" s="1"/>
  <c r="A172" i="6"/>
  <c r="B172" i="6" s="1"/>
  <c r="A171" i="6"/>
  <c r="B171" i="6" s="1"/>
  <c r="A170" i="6"/>
  <c r="C170" i="6" s="1"/>
  <c r="A169" i="6"/>
  <c r="B169" i="6" s="1"/>
  <c r="A168" i="6"/>
  <c r="B168" i="6" s="1"/>
  <c r="A167" i="6"/>
  <c r="B167" i="6" s="1"/>
  <c r="A166" i="6"/>
  <c r="C166" i="6" s="1"/>
  <c r="A165" i="6"/>
  <c r="C165" i="6" s="1"/>
  <c r="A164" i="6"/>
  <c r="B164" i="6" s="1"/>
  <c r="A163" i="6"/>
  <c r="B163" i="6" s="1"/>
  <c r="A162" i="6"/>
  <c r="C162" i="6" s="1"/>
  <c r="A161" i="6"/>
  <c r="C161" i="6" s="1"/>
  <c r="A160" i="6"/>
  <c r="B160" i="6" s="1"/>
  <c r="A159" i="6"/>
  <c r="B159" i="6" s="1"/>
  <c r="A158" i="6"/>
  <c r="B158" i="6" s="1"/>
  <c r="A157" i="6"/>
  <c r="C157" i="6" s="1"/>
  <c r="A156" i="6"/>
  <c r="C156" i="6" s="1"/>
  <c r="A155" i="6"/>
  <c r="B155" i="6" s="1"/>
  <c r="A154" i="6"/>
  <c r="C154" i="6" s="1"/>
  <c r="A153" i="6"/>
  <c r="B153" i="6" s="1"/>
  <c r="E152" i="6"/>
  <c r="A152" i="6"/>
  <c r="C152" i="6" s="1"/>
  <c r="A151" i="6"/>
  <c r="B151" i="6" s="1"/>
  <c r="A150" i="6"/>
  <c r="B150" i="6" s="1"/>
  <c r="E149" i="6"/>
  <c r="A149" i="6"/>
  <c r="C149" i="6" s="1"/>
  <c r="A148" i="6"/>
  <c r="C148" i="6" s="1"/>
  <c r="A147" i="6"/>
  <c r="C147" i="6" s="1"/>
  <c r="A146" i="6"/>
  <c r="B146" i="6" s="1"/>
  <c r="A145" i="6"/>
  <c r="C145" i="6" s="1"/>
  <c r="A144" i="6"/>
  <c r="C144" i="6" s="1"/>
  <c r="A143" i="6"/>
  <c r="C143" i="6" s="1"/>
  <c r="A142" i="6"/>
  <c r="B142" i="6" s="1"/>
  <c r="A141" i="6"/>
  <c r="C141" i="6" s="1"/>
  <c r="A140" i="6"/>
  <c r="C140" i="6" s="1"/>
  <c r="A139" i="6"/>
  <c r="C139" i="6" s="1"/>
  <c r="A138" i="6"/>
  <c r="B138" i="6" s="1"/>
  <c r="A137" i="6"/>
  <c r="B137" i="6" s="1"/>
  <c r="A136" i="6"/>
  <c r="C136" i="6" s="1"/>
  <c r="A135" i="6"/>
  <c r="C135" i="6" s="1"/>
  <c r="A134" i="6"/>
  <c r="B134" i="6" s="1"/>
  <c r="A133" i="6"/>
  <c r="C133" i="6" s="1"/>
  <c r="F132" i="6"/>
  <c r="A132" i="6"/>
  <c r="B132" i="6" s="1"/>
  <c r="A131" i="6"/>
  <c r="C131" i="6" s="1"/>
  <c r="E130" i="6"/>
  <c r="A130" i="6"/>
  <c r="C130" i="6" s="1"/>
  <c r="A129" i="6"/>
  <c r="B129" i="6" s="1"/>
  <c r="A128" i="6"/>
  <c r="B128" i="6" s="1"/>
  <c r="A127" i="6"/>
  <c r="C127" i="6" s="1"/>
  <c r="A126" i="6"/>
  <c r="B126" i="6" s="1"/>
  <c r="A125" i="6"/>
  <c r="B125" i="6" s="1"/>
  <c r="A124" i="6"/>
  <c r="B124" i="6" s="1"/>
  <c r="A123" i="6"/>
  <c r="C123" i="6" s="1"/>
  <c r="A122" i="6"/>
  <c r="B122" i="6" s="1"/>
  <c r="A121" i="6"/>
  <c r="B121" i="6" s="1"/>
  <c r="A120" i="6"/>
  <c r="B120" i="6" s="1"/>
  <c r="A119" i="6"/>
  <c r="C119" i="6" s="1"/>
  <c r="A118" i="6"/>
  <c r="C118" i="6" s="1"/>
  <c r="A117" i="6"/>
  <c r="B117" i="6" s="1"/>
  <c r="A116" i="6"/>
  <c r="B116" i="6" s="1"/>
  <c r="A115" i="6"/>
  <c r="B115" i="6" s="1"/>
  <c r="A114" i="6"/>
  <c r="C114" i="6" s="1"/>
  <c r="A113" i="6"/>
  <c r="B113" i="6" s="1"/>
  <c r="A112" i="6"/>
  <c r="B112" i="6" s="1"/>
  <c r="A111" i="6"/>
  <c r="C111" i="6" s="1"/>
  <c r="A110" i="6"/>
  <c r="C110" i="6" s="1"/>
  <c r="A109" i="6"/>
  <c r="B109" i="6" s="1"/>
  <c r="A108" i="6"/>
  <c r="B108" i="6" s="1"/>
  <c r="A107" i="6"/>
  <c r="B107" i="6" s="1"/>
  <c r="A106" i="6"/>
  <c r="C106" i="6" s="1"/>
  <c r="A105" i="6"/>
  <c r="B105" i="6" s="1"/>
  <c r="A104" i="6"/>
  <c r="B104" i="6" s="1"/>
  <c r="A103" i="6"/>
  <c r="B103" i="6" s="1"/>
  <c r="A102" i="6"/>
  <c r="C102" i="6" s="1"/>
  <c r="A101" i="6"/>
  <c r="B101" i="6" s="1"/>
  <c r="A100" i="6"/>
  <c r="B100" i="6" s="1"/>
  <c r="A99" i="6"/>
  <c r="C99" i="6" s="1"/>
  <c r="A98" i="6"/>
  <c r="B98" i="6" s="1"/>
  <c r="A97" i="6"/>
  <c r="B97" i="6" s="1"/>
  <c r="A96" i="6"/>
  <c r="B96" i="6" s="1"/>
  <c r="A95" i="6"/>
  <c r="C95" i="6" s="1"/>
  <c r="A94" i="6"/>
  <c r="B94" i="6" s="1"/>
  <c r="A93" i="6"/>
  <c r="B93" i="6" s="1"/>
  <c r="A92" i="6"/>
  <c r="B92" i="6" s="1"/>
  <c r="A91" i="6"/>
  <c r="C91" i="6" s="1"/>
  <c r="A90" i="6"/>
  <c r="B90" i="6" s="1"/>
  <c r="A89" i="6"/>
  <c r="B89" i="6" s="1"/>
  <c r="A88" i="6"/>
  <c r="B88" i="6" s="1"/>
  <c r="A87" i="6"/>
  <c r="C87" i="6" s="1"/>
  <c r="A86" i="6"/>
  <c r="C86" i="6" s="1"/>
  <c r="A85" i="6"/>
  <c r="B85" i="6" s="1"/>
  <c r="A84" i="6"/>
  <c r="B84" i="6" s="1"/>
  <c r="A83" i="6"/>
  <c r="B83" i="6" s="1"/>
  <c r="A82" i="6"/>
  <c r="C82" i="6" s="1"/>
  <c r="A81" i="6"/>
  <c r="B81" i="6" s="1"/>
  <c r="A80" i="6"/>
  <c r="B80" i="6" s="1"/>
  <c r="A79" i="6"/>
  <c r="C79" i="6" s="1"/>
  <c r="A78" i="6"/>
  <c r="C78" i="6" s="1"/>
  <c r="A77" i="6"/>
  <c r="B77" i="6" s="1"/>
  <c r="A76" i="6"/>
  <c r="B76" i="6" s="1"/>
  <c r="A75" i="6"/>
  <c r="C75" i="6" s="1"/>
  <c r="A74" i="6"/>
  <c r="B74" i="6" s="1"/>
  <c r="A73" i="6"/>
  <c r="B73" i="6" s="1"/>
  <c r="A72" i="6"/>
  <c r="B72" i="6" s="1"/>
  <c r="A71" i="6"/>
  <c r="B71" i="6" s="1"/>
  <c r="A70" i="6"/>
  <c r="B70" i="6" s="1"/>
  <c r="A69" i="6"/>
  <c r="B69" i="6" s="1"/>
  <c r="A68" i="6"/>
  <c r="B68" i="6" s="1"/>
  <c r="A67" i="6"/>
  <c r="C67" i="6" s="1"/>
  <c r="A66" i="6"/>
  <c r="C66" i="6" s="1"/>
  <c r="A65" i="6"/>
  <c r="B65" i="6" s="1"/>
  <c r="A64" i="6"/>
  <c r="B64" i="6" s="1"/>
  <c r="A63" i="6"/>
  <c r="C63" i="6" s="1"/>
  <c r="A62" i="6"/>
  <c r="C62" i="6" s="1"/>
  <c r="A61" i="6"/>
  <c r="B61" i="6" s="1"/>
  <c r="A60" i="6"/>
  <c r="B60" i="6" s="1"/>
  <c r="A59" i="6"/>
  <c r="B59" i="6" s="1"/>
  <c r="A58" i="6"/>
  <c r="C58" i="6" s="1"/>
  <c r="A57" i="6"/>
  <c r="B57" i="6" s="1"/>
  <c r="A56" i="6"/>
  <c r="B56" i="6" s="1"/>
  <c r="A55" i="6"/>
  <c r="C55" i="6" s="1"/>
  <c r="A54" i="6"/>
  <c r="B54" i="6" s="1"/>
  <c r="A53" i="6"/>
  <c r="B53" i="6" s="1"/>
  <c r="A52" i="6"/>
  <c r="B52" i="6" s="1"/>
  <c r="A51" i="6"/>
  <c r="B51" i="6" s="1"/>
  <c r="A50" i="6"/>
  <c r="B50" i="6" s="1"/>
  <c r="A49" i="6"/>
  <c r="B49" i="6" s="1"/>
  <c r="A48" i="6"/>
  <c r="B48" i="6" s="1"/>
  <c r="A47" i="6"/>
  <c r="C47" i="6" s="1"/>
  <c r="A46" i="6"/>
  <c r="C46" i="6" s="1"/>
  <c r="A45" i="6"/>
  <c r="B45" i="6" s="1"/>
  <c r="A44" i="6"/>
  <c r="B44" i="6" s="1"/>
  <c r="A43" i="6"/>
  <c r="C43" i="6" s="1"/>
  <c r="A42" i="6"/>
  <c r="C42" i="6" s="1"/>
  <c r="A41" i="6"/>
  <c r="B41" i="6" s="1"/>
  <c r="A40" i="6"/>
  <c r="B40" i="6" s="1"/>
  <c r="A39" i="6"/>
  <c r="B39" i="6" s="1"/>
  <c r="A38" i="6"/>
  <c r="C38" i="6" s="1"/>
  <c r="F37" i="6"/>
  <c r="A37" i="6"/>
  <c r="C37" i="6" s="1"/>
  <c r="F36" i="6"/>
  <c r="A36" i="6"/>
  <c r="C36" i="6" s="1"/>
  <c r="F35" i="6"/>
  <c r="A35" i="6"/>
  <c r="B35" i="6" s="1"/>
  <c r="F34" i="6"/>
  <c r="A34" i="6"/>
  <c r="C34" i="6" s="1"/>
  <c r="F33" i="6"/>
  <c r="A33" i="6"/>
  <c r="C33" i="6" s="1"/>
  <c r="F32" i="6"/>
  <c r="A32" i="6"/>
  <c r="B32" i="6" s="1"/>
  <c r="F31" i="6"/>
  <c r="A31" i="6"/>
  <c r="C31" i="6" s="1"/>
  <c r="F30" i="6"/>
  <c r="A30" i="6"/>
  <c r="C30" i="6" s="1"/>
  <c r="F29" i="6"/>
  <c r="A29" i="6"/>
  <c r="B29" i="6" s="1"/>
  <c r="F28" i="6"/>
  <c r="A28" i="6"/>
  <c r="C28" i="6" s="1"/>
  <c r="F27" i="6"/>
  <c r="A27" i="6"/>
  <c r="C27" i="6" s="1"/>
  <c r="F26" i="6"/>
  <c r="A26" i="6"/>
  <c r="C26" i="6" s="1"/>
  <c r="F25" i="6"/>
  <c r="A25" i="6"/>
  <c r="C25" i="6" s="1"/>
  <c r="A24" i="6"/>
  <c r="C24" i="6" s="1"/>
  <c r="F23" i="6"/>
  <c r="A23" i="6"/>
  <c r="C23" i="6" s="1"/>
  <c r="A22" i="6"/>
  <c r="B22" i="6" s="1"/>
  <c r="A21" i="6"/>
  <c r="C21" i="6" s="1"/>
  <c r="A20" i="6"/>
  <c r="C20" i="6" s="1"/>
  <c r="A19" i="6"/>
  <c r="C19" i="6" s="1"/>
  <c r="A18" i="6"/>
  <c r="B18" i="6" s="1"/>
  <c r="A17" i="6"/>
  <c r="C17" i="6" s="1"/>
  <c r="A16" i="6"/>
  <c r="B16" i="6" s="1"/>
  <c r="A15" i="6"/>
  <c r="C15" i="6" s="1"/>
  <c r="A14" i="6"/>
  <c r="C14" i="6" s="1"/>
  <c r="A13" i="6"/>
  <c r="C13" i="6" s="1"/>
  <c r="F12" i="6"/>
  <c r="A12" i="6"/>
  <c r="B12" i="6" s="1"/>
  <c r="F11" i="6"/>
  <c r="A11" i="6"/>
  <c r="C11" i="6" s="1"/>
  <c r="F10" i="6"/>
  <c r="A10" i="6"/>
  <c r="B10" i="6" s="1"/>
  <c r="A9" i="6"/>
  <c r="C9" i="6" s="1"/>
  <c r="A8" i="6"/>
  <c r="C8" i="6" s="1"/>
  <c r="A7" i="6"/>
  <c r="C7" i="6" s="1"/>
  <c r="F6" i="6"/>
  <c r="A6" i="6"/>
  <c r="B6" i="6" s="1"/>
  <c r="F5" i="6"/>
  <c r="A5" i="6"/>
  <c r="B5" i="6" s="1"/>
  <c r="A4" i="6"/>
  <c r="C4" i="6" s="1"/>
  <c r="A3" i="6"/>
  <c r="C3" i="6" s="1"/>
  <c r="A2" i="6"/>
  <c r="C2" i="6" s="1"/>
  <c r="D3" i="5"/>
  <c r="D3" i="3"/>
  <c r="D2" i="3"/>
  <c r="C22" i="6" l="1"/>
  <c r="C45" i="6"/>
  <c r="C117" i="6"/>
  <c r="B79" i="6"/>
  <c r="B87" i="6"/>
  <c r="B140" i="6"/>
  <c r="B91" i="6"/>
  <c r="C71" i="6"/>
  <c r="C132" i="6"/>
  <c r="C83" i="6"/>
  <c r="B157" i="6"/>
  <c r="C103" i="6"/>
  <c r="C81" i="6"/>
  <c r="B119" i="6"/>
  <c r="B127" i="6"/>
  <c r="C51" i="6"/>
  <c r="B67" i="6"/>
  <c r="C163" i="6"/>
  <c r="B175" i="6"/>
  <c r="C12" i="6"/>
  <c r="C18" i="6"/>
  <c r="C59" i="6"/>
  <c r="B75" i="6"/>
  <c r="C105" i="6"/>
  <c r="C153" i="6"/>
  <c r="C158" i="6"/>
  <c r="C169" i="6"/>
  <c r="B95" i="6"/>
  <c r="B162" i="6"/>
  <c r="B173" i="6"/>
  <c r="B17" i="6"/>
  <c r="B111" i="6"/>
  <c r="C129" i="6"/>
  <c r="B136" i="6"/>
  <c r="B154" i="6"/>
  <c r="B170" i="6"/>
  <c r="B21" i="6"/>
  <c r="C39" i="6"/>
  <c r="B47" i="6"/>
  <c r="B55" i="6"/>
  <c r="C107" i="6"/>
  <c r="C115" i="6"/>
  <c r="B123" i="6"/>
  <c r="B63" i="6"/>
  <c r="C93" i="6"/>
  <c r="C155" i="6"/>
  <c r="B161" i="6"/>
  <c r="B166" i="6"/>
  <c r="C171" i="6"/>
  <c r="C57" i="6"/>
  <c r="C167" i="6"/>
  <c r="B43" i="6"/>
  <c r="B99" i="6"/>
  <c r="C159" i="6"/>
  <c r="B165" i="6"/>
  <c r="B13" i="6"/>
  <c r="C69" i="6"/>
  <c r="C6" i="6"/>
  <c r="C40" i="6"/>
  <c r="C52" i="6"/>
  <c r="C64" i="6"/>
  <c r="C76" i="6"/>
  <c r="C88" i="6"/>
  <c r="C100" i="6"/>
  <c r="C112" i="6"/>
  <c r="C124" i="6"/>
  <c r="B7" i="6"/>
  <c r="C41" i="6"/>
  <c r="C53" i="6"/>
  <c r="C65" i="6"/>
  <c r="C77" i="6"/>
  <c r="C89" i="6"/>
  <c r="C101" i="6"/>
  <c r="C113" i="6"/>
  <c r="C125" i="6"/>
  <c r="C48" i="6"/>
  <c r="C60" i="6"/>
  <c r="C72" i="6"/>
  <c r="C84" i="6"/>
  <c r="C96" i="6"/>
  <c r="C108" i="6"/>
  <c r="C120" i="6"/>
  <c r="C150" i="6"/>
  <c r="C61" i="6"/>
  <c r="C85" i="6"/>
  <c r="C109" i="6"/>
  <c r="C151" i="6"/>
  <c r="B156" i="6"/>
  <c r="C10" i="6"/>
  <c r="B14" i="6"/>
  <c r="C44" i="6"/>
  <c r="C56" i="6"/>
  <c r="C68" i="6"/>
  <c r="C80" i="6"/>
  <c r="C92" i="6"/>
  <c r="C104" i="6"/>
  <c r="C116" i="6"/>
  <c r="C128" i="6"/>
  <c r="B144" i="6"/>
  <c r="C160" i="6"/>
  <c r="C164" i="6"/>
  <c r="C168" i="6"/>
  <c r="C172" i="6"/>
  <c r="C49" i="6"/>
  <c r="C73" i="6"/>
  <c r="C97" i="6"/>
  <c r="C121" i="6"/>
  <c r="B26" i="6"/>
  <c r="B42" i="6"/>
  <c r="B58" i="6"/>
  <c r="B78" i="6"/>
  <c r="B102" i="6"/>
  <c r="B118" i="6"/>
  <c r="C137" i="6"/>
  <c r="B8" i="6"/>
  <c r="B15" i="6"/>
  <c r="C32" i="6"/>
  <c r="C54" i="6"/>
  <c r="C74" i="6"/>
  <c r="C94" i="6"/>
  <c r="C122" i="6"/>
  <c r="C142" i="6"/>
  <c r="B131" i="6"/>
  <c r="B174" i="6"/>
  <c r="B46" i="6"/>
  <c r="B66" i="6"/>
  <c r="B86" i="6"/>
  <c r="B106" i="6"/>
  <c r="B130" i="6"/>
  <c r="B19" i="6"/>
  <c r="C35" i="6"/>
  <c r="C98" i="6"/>
  <c r="C134" i="6"/>
  <c r="C146" i="6"/>
  <c r="B9" i="6"/>
  <c r="B30" i="6"/>
  <c r="B36" i="6"/>
  <c r="B2" i="6"/>
  <c r="C16" i="6"/>
  <c r="B24" i="6"/>
  <c r="B135" i="6"/>
  <c r="B139" i="6"/>
  <c r="B143" i="6"/>
  <c r="B147" i="6"/>
  <c r="B133" i="6"/>
  <c r="B38" i="6"/>
  <c r="C29" i="6"/>
  <c r="C50" i="6"/>
  <c r="C70" i="6"/>
  <c r="C126" i="6"/>
  <c r="C138" i="6"/>
  <c r="B20" i="6"/>
  <c r="B27" i="6"/>
  <c r="B33" i="6"/>
  <c r="B4" i="6"/>
  <c r="B11" i="6"/>
  <c r="B145" i="6"/>
  <c r="B62" i="6"/>
  <c r="B148" i="6"/>
  <c r="B141" i="6"/>
  <c r="B114" i="6"/>
  <c r="B23" i="6"/>
  <c r="C90" i="6"/>
  <c r="C5" i="6"/>
  <c r="B3" i="6"/>
  <c r="B25" i="6"/>
  <c r="B28" i="6"/>
  <c r="B31" i="6"/>
  <c r="B34" i="6"/>
  <c r="B37" i="6"/>
  <c r="B152" i="6"/>
  <c r="B149" i="6"/>
  <c r="B82" i="6"/>
  <c r="B110" i="6"/>
</calcChain>
</file>

<file path=xl/sharedStrings.xml><?xml version="1.0" encoding="utf-8"?>
<sst xmlns="http://schemas.openxmlformats.org/spreadsheetml/2006/main" count="17675" uniqueCount="7561">
  <si>
    <t>//</t>
  </si>
  <si>
    <t xml:space="preserve">        // General</t>
  </si>
  <si>
    <t xml:space="preserve">        //</t>
  </si>
  <si>
    <t xml:space="preserve">        GEN_ALBIDO,</t>
  </si>
  <si>
    <t xml:space="preserve">        GEN_AREA,</t>
  </si>
  <si>
    <t xml:space="preserve">        GEN_BOOLEAN,</t>
  </si>
  <si>
    <t xml:space="preserve">        GEN_CAPACITY,</t>
  </si>
  <si>
    <t xml:space="preserve">        GEN_COEFFICIENT,</t>
  </si>
  <si>
    <t xml:space="preserve">        GEN_CONCENTRATION,</t>
  </si>
  <si>
    <t xml:space="preserve">        GEN_COLOR,</t>
  </si>
  <si>
    <t xml:space="preserve">        GEN_CONSUMPTION,</t>
  </si>
  <si>
    <t xml:space="preserve">        GEN_DEMAND,</t>
  </si>
  <si>
    <t xml:space="preserve">        GEN_DENSITY,</t>
  </si>
  <si>
    <t xml:space="preserve">        GEN_DEPTH,</t>
  </si>
  <si>
    <t xml:space="preserve">        GEN_DISTANCE,</t>
  </si>
  <si>
    <t xml:space="preserve">        GEN_DIR,</t>
  </si>
  <si>
    <t xml:space="preserve">        GEN_ELEVATION,</t>
  </si>
  <si>
    <t xml:space="preserve">        GEN_EMISSIVITY,</t>
  </si>
  <si>
    <t xml:space="preserve">        GEN_EVAPORATION,</t>
  </si>
  <si>
    <t xml:space="preserve">        GEN_EVAPOTRANSPIRATION,</t>
  </si>
  <si>
    <t xml:space="preserve">       GEN_FLOW,</t>
  </si>
  <si>
    <t xml:space="preserve">        GEN_FACTOR,</t>
  </si>
  <si>
    <t xml:space="preserve">        GEN_FRACTION,</t>
  </si>
  <si>
    <t xml:space="preserve">        GEN_FLUX,</t>
  </si>
  <si>
    <t xml:space="preserve">        GEN_HEIGHT,</t>
  </si>
  <si>
    <t xml:space="preserve">        GEN_INDEX,</t>
  </si>
  <si>
    <t xml:space="preserve">        GEN_INTESITY,</t>
  </si>
  <si>
    <t xml:space="preserve">        GEN_LAT,</t>
  </si>
  <si>
    <t xml:space="preserve">        GEN_LENGTH,</t>
  </si>
  <si>
    <t xml:space="preserve">        GEN_LIGHT,</t>
  </si>
  <si>
    <t xml:space="preserve">        GEN_LNG,</t>
  </si>
  <si>
    <t xml:space="preserve">        GEN_MOISTURE_CONTENT,</t>
  </si>
  <si>
    <t xml:space="preserve">        GEN_ODOR,</t>
  </si>
  <si>
    <t xml:space="preserve">        GEN_PRESSURE,</t>
  </si>
  <si>
    <t xml:space="preserve">        GEN_QUANTITY,</t>
  </si>
  <si>
    <t xml:space="preserve">        GEN_SIZE,</t>
  </si>
  <si>
    <t xml:space="preserve">        GEN_SOLIDS,</t>
  </si>
  <si>
    <t xml:space="preserve">        GEN_SOLIDS_DISSOLVED,</t>
  </si>
  <si>
    <t xml:space="preserve">        GEN_SOLIDS_SUSPENDED,</t>
  </si>
  <si>
    <t xml:space="preserve">        GEN_SPD,</t>
  </si>
  <si>
    <t xml:space="preserve">        GEN_TEMP,</t>
  </si>
  <si>
    <t xml:space="preserve">        GEN_TIME,</t>
  </si>
  <si>
    <t xml:space="preserve">        GEN_UTM,</t>
  </si>
  <si>
    <t xml:space="preserve">        GEN_VELOCITY,</t>
  </si>
  <si>
    <t xml:space="preserve">        GEN_VELOCITY_U,</t>
  </si>
  <si>
    <t xml:space="preserve">        GEN_VELOCITY_V,</t>
  </si>
  <si>
    <t xml:space="preserve">        GEN_VELOCITY_W,</t>
  </si>
  <si>
    <t xml:space="preserve">        GEN_VOLUME,</t>
  </si>
  <si>
    <t xml:space="preserve">        GEN_WIDTH,</t>
  </si>
  <si>
    <t xml:space="preserve">        GEN_X,</t>
  </si>
  <si>
    <t xml:space="preserve">        GEN_Y,</t>
  </si>
  <si>
    <t xml:space="preserve">        GEN_OTHER,</t>
  </si>
  <si>
    <t xml:space="preserve">        </t>
  </si>
  <si>
    <t xml:space="preserve">         Biology</t>
  </si>
  <si>
    <t xml:space="preserve">        BIO_AGE,</t>
  </si>
  <si>
    <t xml:space="preserve">        BIO_ANABAENA,</t>
  </si>
  <si>
    <t xml:space="preserve">        BIO_BIOMASS,</t>
  </si>
  <si>
    <t xml:space="preserve">        BIO_BLUE_GREEN_ALGAE,</t>
  </si>
  <si>
    <t xml:space="preserve">        BIO_CHLOROPHYLL,</t>
  </si>
  <si>
    <t xml:space="preserve">        BIO_CHLOROPHYLL_A,</t>
  </si>
  <si>
    <t xml:space="preserve">        BIO_CHLOROPHYLL_B,</t>
  </si>
  <si>
    <t xml:space="preserve">        BIO_CHLOROPHYLL_C,</t>
  </si>
  <si>
    <t xml:space="preserve">        BIO_CHLOROPHYLL_TOTAL,</t>
  </si>
  <si>
    <t xml:space="preserve">        BIO_CHYTRID,</t>
  </si>
  <si>
    <t xml:space="preserve">        BIO_COUNT,</t>
  </si>
  <si>
    <t xml:space="preserve">        BIO_CRYPTOPHYTES,</t>
  </si>
  <si>
    <t xml:space="preserve">        BIO_CYANOBACTERIA,</t>
  </si>
  <si>
    <t xml:space="preserve">        BIO_DIATOMS,</t>
  </si>
  <si>
    <t xml:space="preserve">        BIO_DINOFLAGELLETES,</t>
  </si>
  <si>
    <t xml:space="preserve">        BIO_DREISSENA,</t>
  </si>
  <si>
    <t xml:space="preserve">        BIO_FISH,</t>
  </si>
  <si>
    <t xml:space="preserve">        BIO_FRESH_WATER_DIATOMS,</t>
  </si>
  <si>
    <t xml:space="preserve">        BIO_GREEN_ALGAE,</t>
  </si>
  <si>
    <t xml:space="preserve">        BIO_INVERTEBRATES,</t>
  </si>
  <si>
    <t xml:space="preserve">        BIO_MACROPHYTES,</t>
  </si>
  <si>
    <t xml:space="preserve">        BIO_MARINE_DIATOMS,</t>
  </si>
  <si>
    <t xml:space="preserve">        BIO_MICROCYSTIS,</t>
  </si>
  <si>
    <t xml:space="preserve">        BIO_PERIPHYTON,</t>
  </si>
  <si>
    <t xml:space="preserve">        BIO_PHEOPHYTIN,</t>
  </si>
  <si>
    <t xml:space="preserve">        BIO_PHEOPHYTIN_A,</t>
  </si>
  <si>
    <t xml:space="preserve">        BIO_PHYCOCYANINS,</t>
  </si>
  <si>
    <t xml:space="preserve">        BIO_PHYTOPLANKTON,</t>
  </si>
  <si>
    <t xml:space="preserve">        BIO_PHOSPHORUS,</t>
  </si>
  <si>
    <t xml:space="preserve">        BIO_PLANKTON,</t>
  </si>
  <si>
    <t xml:space="preserve">        BIO_PLANKTOTHRIX,</t>
  </si>
  <si>
    <t xml:space="preserve">        BIO_PRODUCTIVITY,</t>
  </si>
  <si>
    <t xml:space="preserve">        BIO_PRODUCTIVITY_CARBON,</t>
  </si>
  <si>
    <t xml:space="preserve">        BIO_PRODUCTIVITY_GROSS,</t>
  </si>
  <si>
    <t xml:space="preserve">        BIO_PRODUCTIVITY_NET,</t>
  </si>
  <si>
    <t xml:space="preserve">        BIO_RESPIRATION,</t>
  </si>
  <si>
    <t xml:space="preserve">        BIO_SIZE,</t>
  </si>
  <si>
    <t xml:space="preserve">        BIO_WEIGHT,</t>
  </si>
  <si>
    <t xml:space="preserve">        BIO_ZOOPLANKTON,</t>
  </si>
  <si>
    <t xml:space="preserve">        BIO_OTHER,</t>
  </si>
  <si>
    <t xml:space="preserve">         Geography</t>
  </si>
  <si>
    <t xml:space="preserve">        GEO_LAND_MASK,</t>
  </si>
  <si>
    <t xml:space="preserve">        GEO_CATEGORY,</t>
  </si>
  <si>
    <t xml:space="preserve">        GEO_RUNOFF,</t>
  </si>
  <si>
    <t xml:space="preserve">        GEO_TEMP,</t>
  </si>
  <si>
    <t xml:space="preserve">        GEO_HEIGHT,</t>
  </si>
  <si>
    <t xml:space="preserve">         Met</t>
  </si>
  <si>
    <t xml:space="preserve">        MET_AIR_TEMP,</t>
  </si>
  <si>
    <t xml:space="preserve">        MET_AIR_TEMP_POT,</t>
  </si>
  <si>
    <t xml:space="preserve">        MET_AEROSOL,</t>
  </si>
  <si>
    <t xml:space="preserve">        MET_CLOUD_COVER,</t>
  </si>
  <si>
    <t xml:space="preserve">        MET_EVAPORATION,</t>
  </si>
  <si>
    <t xml:space="preserve">        MET_FROST,</t>
  </si>
  <si>
    <t xml:space="preserve">        MET_ICE,</t>
  </si>
  <si>
    <t xml:space="preserve">        MET_GRAUPEL,</t>
  </si>
  <si>
    <t xml:space="preserve">        MET_HUM,</t>
  </si>
  <si>
    <t xml:space="preserve">        MET_LIGHT,</t>
  </si>
  <si>
    <t xml:space="preserve">        MET_OZONE,</t>
  </si>
  <si>
    <t xml:space="preserve">        MET_PRESSURE,</t>
  </si>
  <si>
    <t xml:space="preserve">        MET_RAD,</t>
  </si>
  <si>
    <t xml:space="preserve">        MET_RAD_LW,</t>
  </si>
  <si>
    <t xml:space="preserve">        MET_RAD_NET,</t>
  </si>
  <si>
    <t xml:space="preserve">        MET_RAD_SOLAR,</t>
  </si>
  <si>
    <t xml:space="preserve">        MET_RAIN,</t>
  </si>
  <si>
    <t xml:space="preserve">        MET_REL_HUM,</t>
  </si>
  <si>
    <t xml:space="preserve">        MET_SNOW,</t>
  </si>
  <si>
    <t xml:space="preserve">        MET_SNOW_DEPTH,</t>
  </si>
  <si>
    <t xml:space="preserve">        MET_TEMP,</t>
  </si>
  <si>
    <t xml:space="preserve">        MET_VELOCITY_U,</t>
  </si>
  <si>
    <t xml:space="preserve">        MET_VELOCITY_V,</t>
  </si>
  <si>
    <t xml:space="preserve">        MET_VELOCITY_W,</t>
  </si>
  <si>
    <t xml:space="preserve">        MET_VISIBILITY,</t>
  </si>
  <si>
    <t xml:space="preserve">        MET_WIND_DIR,</t>
  </si>
  <si>
    <t xml:space="preserve">        MET_WIND_SPD,</t>
  </si>
  <si>
    <t xml:space="preserve">        MET_OTHER,</t>
  </si>
  <si>
    <t xml:space="preserve">         NUTRIENTS</t>
  </si>
  <si>
    <t xml:space="preserve">        NUT_AMMONIA,</t>
  </si>
  <si>
    <t xml:space="preserve">        NUT_AMMONIA_DISOLVED,</t>
  </si>
  <si>
    <t xml:space="preserve">        NUT_AMMONIA_SUSPENDED,</t>
  </si>
  <si>
    <t xml:space="preserve">        NUT_AMMONIA_TOTAL,</t>
  </si>
  <si>
    <t xml:space="preserve">        NUT_AMMONIUM,</t>
  </si>
  <si>
    <t xml:space="preserve">        NUT_AMMONIUM_TOTAL,</t>
  </si>
  <si>
    <t xml:space="preserve">        NUT_CARBON,</t>
  </si>
  <si>
    <t xml:space="preserve">        NUT_NITRATE,</t>
  </si>
  <si>
    <t xml:space="preserve">        NUT_NITRATE_DISOLVED,</t>
  </si>
  <si>
    <t xml:space="preserve">        NUT_NITRATE_TOTAL,</t>
  </si>
  <si>
    <t xml:space="preserve">        NUT_NITRITE,</t>
  </si>
  <si>
    <t xml:space="preserve">        NUT_NITRITE_DISOLVED,</t>
  </si>
  <si>
    <t xml:space="preserve">        NUT_NITRITE_TOTAL,</t>
  </si>
  <si>
    <t xml:space="preserve">        NUT_NITROGEN,</t>
  </si>
  <si>
    <t xml:space="preserve">        NUT_NITROGEN_DISOLVED,</t>
  </si>
  <si>
    <t xml:space="preserve">        NUT_NITROGEN_DISOLVED_INORGANIC,</t>
  </si>
  <si>
    <t xml:space="preserve">        NUT_NITROGEN_DISOLVED_ORGANIC,</t>
  </si>
  <si>
    <t xml:space="preserve">        NUT_NITROGEN_INORGANIC,</t>
  </si>
  <si>
    <t xml:space="preserve">        NUT_NITROGEN_ORGANIC,</t>
  </si>
  <si>
    <t xml:space="preserve">        NUT_NITROGEN_PARTICULATE,</t>
  </si>
  <si>
    <t xml:space="preserve">        NUT_NITROGEN_PARTICULATE_ORGANIC,</t>
  </si>
  <si>
    <t xml:space="preserve">        NUT_NITROGEN_PARTICULATE_INORGANIC,</t>
  </si>
  <si>
    <t xml:space="preserve">        NUT_NITROGEN_SUSPENDED,</t>
  </si>
  <si>
    <t xml:space="preserve">        NUT_NITROGEN_SUSPENDED_ORGANIC,</t>
  </si>
  <si>
    <t xml:space="preserve">        NUT_NITROGEN_SUSPENDED_INORGANIC,</t>
  </si>
  <si>
    <t xml:space="preserve">        NUT_NITROGEN_TOTAL,</t>
  </si>
  <si>
    <t xml:space="preserve">        NUT_NITROGEN_TOTAL_ORGANIC,</t>
  </si>
  <si>
    <t xml:space="preserve">        NUT_NITROGEN_TOTAL_INORGANIC,</t>
  </si>
  <si>
    <t xml:space="preserve">        NUT_NITROUS_OXIDE,</t>
  </si>
  <si>
    <t xml:space="preserve">        NUT_NITROUS_OXIDE_TOTAL,</t>
  </si>
  <si>
    <t xml:space="preserve">        NUT_ORTHOPHOSPHATE,</t>
  </si>
  <si>
    <t xml:space="preserve">        NUT_ORTHOPHOSPHATE_DISSOLVED,</t>
  </si>
  <si>
    <t xml:space="preserve">        NUT_ORTHOPHOSPHATE_TOTAL,</t>
  </si>
  <si>
    <t xml:space="preserve">        NUT_PHOSPHATE,</t>
  </si>
  <si>
    <t xml:space="preserve">        NUT_PHOSPHATE_DISSOLVED,</t>
  </si>
  <si>
    <t xml:space="preserve">        NUT_PHOSPHATE_TOTAL,</t>
  </si>
  <si>
    <t xml:space="preserve">        NUT_PHOSPHORUS,</t>
  </si>
  <si>
    <t xml:space="preserve">        NUT_PHOSPHORUS_DISOLVED,</t>
  </si>
  <si>
    <t xml:space="preserve">        NUT_PHOSPHORUS_DISOLVED_ORGANIC,</t>
  </si>
  <si>
    <t xml:space="preserve">        NUT_PHOSPHORUS_DISOLVED_INORGANIC,</t>
  </si>
  <si>
    <t xml:space="preserve">        NUT_PHOSPHORUS_PARTICULATE,</t>
  </si>
  <si>
    <t xml:space="preserve">        NUT_PHOSPHORUS_PARTICULATE_ORGANIC,</t>
  </si>
  <si>
    <t xml:space="preserve">        NUT_PHOSPHORUS_PARTICULATE_INORGANIC,</t>
  </si>
  <si>
    <t xml:space="preserve">        NUT_PHOSPHORUS_SUSPENDED,</t>
  </si>
  <si>
    <t xml:space="preserve">        NUT_PHOSPHORUS_SUSPENDED_ORGANIC,</t>
  </si>
  <si>
    <t xml:space="preserve">        NUT_PHOSPHORUS_SUSPENDED_INORGANIC,</t>
  </si>
  <si>
    <t xml:space="preserve">        NUT_PHOSPHORUS_TOTAL,</t>
  </si>
  <si>
    <t xml:space="preserve">        NUT_PHOSPHORUS_TOTAL_ORGANIC,</t>
  </si>
  <si>
    <t xml:space="preserve">        NUT_PHOSPHORUS_TOTAL_INORGANIC,</t>
  </si>
  <si>
    <t xml:space="preserve">        NUT_SEDIMENT,</t>
  </si>
  <si>
    <t xml:space="preserve">        NUT_SEDIMENT_BED,</t>
  </si>
  <si>
    <t xml:space="preserve">        NUT_SEDIMENT_DISOLVED,</t>
  </si>
  <si>
    <t xml:space="preserve">        NUT_SEDIMENT_SUSPENDED,</t>
  </si>
  <si>
    <t xml:space="preserve">         Sediment</t>
  </si>
  <si>
    <t xml:space="preserve">        SED_CONCENTRATION,</t>
  </si>
  <si>
    <t xml:space="preserve">         Wave</t>
  </si>
  <si>
    <t xml:space="preserve">        WAV_DIRECTION,</t>
  </si>
  <si>
    <t xml:space="preserve">        WAV_HEIGHT,</t>
  </si>
  <si>
    <t xml:space="preserve">        WAV_PERIOD,</t>
  </si>
  <si>
    <t xml:space="preserve">         Water</t>
  </si>
  <si>
    <t xml:space="preserve">        WTR_ABSORBANCE,</t>
  </si>
  <si>
    <t xml:space="preserve">        WTR_ALBIDO,</t>
  </si>
  <si>
    <t xml:space="preserve">        WTR_BACTERIA,</t>
  </si>
  <si>
    <t xml:space="preserve">        WTR_CONDUCTIVITY,</t>
  </si>
  <si>
    <t xml:space="preserve">        WTR_DENSITY,</t>
  </si>
  <si>
    <t xml:space="preserve">        WTR_DEPTH,</t>
  </si>
  <si>
    <t xml:space="preserve">        WTR_DIR,</t>
  </si>
  <si>
    <t xml:space="preserve">        WTR_DISCHARGE,</t>
  </si>
  <si>
    <t xml:space="preserve">        WTR_DISOLVED_OXYGEN,</t>
  </si>
  <si>
    <t xml:space="preserve">        WTR_EVAPORATION,</t>
  </si>
  <si>
    <t xml:space="preserve">        WTR_FLOW,</t>
  </si>
  <si>
    <t xml:space="preserve">        WTR_FLUORESCENCE,</t>
  </si>
  <si>
    <t xml:space="preserve">        WTR_GAGE_HEIGHT,</t>
  </si>
  <si>
    <t xml:space="preserve">        WTR_HARDNESS,</t>
  </si>
  <si>
    <t xml:space="preserve">        WTR_HEIGHT,</t>
  </si>
  <si>
    <t xml:space="preserve">        WTR_LEVEL,</t>
  </si>
  <si>
    <t xml:space="preserve">        WTR_PAR,</t>
  </si>
  <si>
    <t xml:space="preserve">        WTR_PH,</t>
  </si>
  <si>
    <t xml:space="preserve">        WTR_PRESSURE,</t>
  </si>
  <si>
    <t xml:space="preserve">        WTR_QUANTITY,</t>
  </si>
  <si>
    <t xml:space="preserve">        WTR_RETENTION_TIME,</t>
  </si>
  <si>
    <t xml:space="preserve">        WTR_SALINITY,</t>
  </si>
  <si>
    <t xml:space="preserve">        WTR_SPD,</t>
  </si>
  <si>
    <t xml:space="preserve">        WTR_TEMP,</t>
  </si>
  <si>
    <t xml:space="preserve">        WTR_TRACER,</t>
  </si>
  <si>
    <t xml:space="preserve">        WTR_TRANSPARENCY,</t>
  </si>
  <si>
    <t xml:space="preserve">        WTR_TURBIDITY,</t>
  </si>
  <si>
    <t xml:space="preserve">        WTR_VELOCITY,</t>
  </si>
  <si>
    <t xml:space="preserve">        WTR_VELOCITY_U,</t>
  </si>
  <si>
    <t xml:space="preserve">        WTR_VELOCITY_V,</t>
  </si>
  <si>
    <t xml:space="preserve">        WTR_VELOCITY_W,</t>
  </si>
  <si>
    <t xml:space="preserve">        WTR_WIDTH,</t>
  </si>
  <si>
    <t xml:space="preserve">        WTR_OTHER,</t>
  </si>
  <si>
    <t>Header</t>
  </si>
  <si>
    <t>Conv</t>
  </si>
  <si>
    <t>Key</t>
  </si>
  <si>
    <t>Key Value</t>
  </si>
  <si>
    <t>H</t>
  </si>
  <si>
    <t>var00180</t>
  </si>
  <si>
    <t>V_x</t>
  </si>
  <si>
    <t>var00269</t>
  </si>
  <si>
    <t>V_y</t>
  </si>
  <si>
    <t>var00270</t>
  </si>
  <si>
    <t>TEMP</t>
  </si>
  <si>
    <t>var00007</t>
  </si>
  <si>
    <t>SAL</t>
  </si>
  <si>
    <t>var00006</t>
  </si>
  <si>
    <t>VMAG</t>
  </si>
  <si>
    <t>var00284</t>
  </si>
  <si>
    <t>Notes</t>
  </si>
  <si>
    <t>TIDE</t>
  </si>
  <si>
    <t>var00181</t>
  </si>
  <si>
    <t>CHECK</t>
  </si>
  <si>
    <t xml:space="preserve">mwd </t>
  </si>
  <si>
    <t>var00283</t>
  </si>
  <si>
    <t>mwp</t>
  </si>
  <si>
    <t>var00276</t>
  </si>
  <si>
    <t xml:space="preserve">pp1d </t>
  </si>
  <si>
    <t>var00277</t>
  </si>
  <si>
    <t xml:space="preserve">swh  </t>
  </si>
  <si>
    <t>var00271</t>
  </si>
  <si>
    <t>Hs (m)</t>
  </si>
  <si>
    <t>Peak Wave Period (s)</t>
  </si>
  <si>
    <t>Mean Wave Period (s)</t>
  </si>
  <si>
    <r>
      <t>Peak Wave Direction (</t>
    </r>
    <r>
      <rPr>
        <b/>
        <sz val="11"/>
        <color rgb="FF000000"/>
        <rFont val="Calibri"/>
        <family val="2"/>
        <scheme val="minor"/>
      </rPr>
      <t>o</t>
    </r>
    <r>
      <rPr>
        <b/>
        <sz val="11"/>
        <color rgb="FF000000"/>
        <rFont val="Calibri"/>
        <family val="2"/>
        <scheme val="minor"/>
      </rPr>
      <t>N)</t>
    </r>
  </si>
  <si>
    <t>var00281</t>
  </si>
  <si>
    <r>
      <t>Mean Wave Direction (</t>
    </r>
    <r>
      <rPr>
        <b/>
        <sz val="11"/>
        <color rgb="FF000000"/>
        <rFont val="Calibri"/>
        <family val="2"/>
        <scheme val="minor"/>
      </rPr>
      <t>o</t>
    </r>
    <r>
      <rPr>
        <b/>
        <sz val="11"/>
        <color rgb="FF000000"/>
        <rFont val="Calibri"/>
        <family val="2"/>
        <scheme val="minor"/>
      </rPr>
      <t>N)</t>
    </r>
  </si>
  <si>
    <t>Hsig (m)</t>
  </si>
  <si>
    <t>Tp (s)</t>
  </si>
  <si>
    <t>Tm (s)</t>
  </si>
  <si>
    <t>Dp (deg)</t>
  </si>
  <si>
    <t>DpSpr (deg)</t>
  </si>
  <si>
    <t>Dm (deg)</t>
  </si>
  <si>
    <t>DmSpr (deg)</t>
  </si>
  <si>
    <t>QF_waves</t>
  </si>
  <si>
    <t>SST (degC)</t>
  </si>
  <si>
    <t>Bottom Temp (degC)</t>
  </si>
  <si>
    <t>WindSpeed (m/s)</t>
  </si>
  <si>
    <t>var00130</t>
  </si>
  <si>
    <t>WindDirec (deg)</t>
  </si>
  <si>
    <t>var00129</t>
  </si>
  <si>
    <t>CurrmentMag (m/s)</t>
  </si>
  <si>
    <t xml:space="preserve">CurrentDir (deg) </t>
  </si>
  <si>
    <t>var00285</t>
  </si>
  <si>
    <t>Light (converted to uE/m2/s)</t>
  </si>
  <si>
    <t>var00297</t>
  </si>
  <si>
    <t>assuming this 'PAR STD' = PAR standard?</t>
  </si>
  <si>
    <t>zcell</t>
  </si>
  <si>
    <t>var00008</t>
  </si>
  <si>
    <t>var00268</t>
  </si>
  <si>
    <t>WVHT</t>
  </si>
  <si>
    <t>WVPER</t>
  </si>
  <si>
    <t>WVDIR</t>
  </si>
  <si>
    <t>H3</t>
  </si>
  <si>
    <t>var00272</t>
  </si>
  <si>
    <t>H10</t>
  </si>
  <si>
    <t>var00273</t>
  </si>
  <si>
    <t>Hmax</t>
  </si>
  <si>
    <t>var00274</t>
  </si>
  <si>
    <t>Hmean</t>
  </si>
  <si>
    <t>var00275</t>
  </si>
  <si>
    <t>Tmean</t>
  </si>
  <si>
    <t>T3</t>
  </si>
  <si>
    <t>var00278</t>
  </si>
  <si>
    <t>T10</t>
  </si>
  <si>
    <t>var00279</t>
  </si>
  <si>
    <t>Tmax</t>
  </si>
  <si>
    <t>var00280</t>
  </si>
  <si>
    <t>SprTp</t>
  </si>
  <si>
    <t>var00282</t>
  </si>
  <si>
    <t>Mdir</t>
  </si>
  <si>
    <t>HS</t>
  </si>
  <si>
    <t>DM</t>
  </si>
  <si>
    <t>TPP</t>
  </si>
  <si>
    <t>Depth Type</t>
  </si>
  <si>
    <t>Height</t>
  </si>
  <si>
    <t>Hs</t>
  </si>
  <si>
    <t>Tp</t>
  </si>
  <si>
    <t>T1</t>
  </si>
  <si>
    <t>Dir</t>
  </si>
  <si>
    <t>Tm</t>
  </si>
  <si>
    <t>Depth</t>
  </si>
  <si>
    <t>Depth Average Vel</t>
  </si>
  <si>
    <t>Int</t>
  </si>
  <si>
    <t>Depth Average Dir</t>
  </si>
  <si>
    <t>Vel</t>
  </si>
  <si>
    <t>Heading</t>
  </si>
  <si>
    <t>var00201</t>
  </si>
  <si>
    <t>Pitch</t>
  </si>
  <si>
    <t>var00206</t>
  </si>
  <si>
    <t>Roll</t>
  </si>
  <si>
    <t>var00209</t>
  </si>
  <si>
    <t>Temperature</t>
  </si>
  <si>
    <t>Water Level</t>
  </si>
  <si>
    <t>Tp_Dirn</t>
  </si>
  <si>
    <t>Tm_Dirn</t>
  </si>
  <si>
    <t>T_Hmax</t>
  </si>
  <si>
    <t>Tz</t>
  </si>
  <si>
    <t>Thmax</t>
  </si>
  <si>
    <t>Precipitation since 9am local time in mm</t>
  </si>
  <si>
    <t>var00152</t>
  </si>
  <si>
    <t>Is this cumulating during day - we need to check if so, as this is different from a precipitation rate</t>
  </si>
  <si>
    <t>Air Temperature in degrees C</t>
  </si>
  <si>
    <t>var00153</t>
  </si>
  <si>
    <t>Wet bulb temperature in degrees C</t>
  </si>
  <si>
    <t>var00154</t>
  </si>
  <si>
    <t>Dew point temperature in degrees C</t>
  </si>
  <si>
    <t>var00155</t>
  </si>
  <si>
    <t>Relative humidity in percentage %</t>
  </si>
  <si>
    <t>var00156</t>
  </si>
  <si>
    <t>Wind speed in km/h</t>
  </si>
  <si>
    <t>Wind direction in degrees true</t>
  </si>
  <si>
    <t>Speed of maximum windgust in last 10 minutes in  km/h</t>
  </si>
  <si>
    <t>var00157</t>
  </si>
  <si>
    <t>Cloud amount (of first group) in eighths</t>
  </si>
  <si>
    <t>var00158</t>
  </si>
  <si>
    <t>Cloud height (of first group) in feet</t>
  </si>
  <si>
    <t>var00159</t>
  </si>
  <si>
    <t>var00160</t>
  </si>
  <si>
    <t>Cloud height (of second group) in feet</t>
  </si>
  <si>
    <t>var00161</t>
  </si>
  <si>
    <t>Cloud amount (of third group) in eighths</t>
  </si>
  <si>
    <t>var00162</t>
  </si>
  <si>
    <t>Cloud height (of third group) in feet</t>
  </si>
  <si>
    <t>var00163</t>
  </si>
  <si>
    <t>Cloud amount (of fourth group) in eighths</t>
  </si>
  <si>
    <t>var00164</t>
  </si>
  <si>
    <t>Cloud height (of fourth group) in feet</t>
  </si>
  <si>
    <t>var00165</t>
  </si>
  <si>
    <t>Ceilometer cloud amount (of first group)</t>
  </si>
  <si>
    <t>var00166</t>
  </si>
  <si>
    <t>Ceilometer cloud height (of first group) in feet</t>
  </si>
  <si>
    <t>var00167</t>
  </si>
  <si>
    <t>Ceilometer cloud amount (of second group)</t>
  </si>
  <si>
    <t>var00168</t>
  </si>
  <si>
    <t>Ceilometer cloud height (of second group) in feet</t>
  </si>
  <si>
    <t>var00169</t>
  </si>
  <si>
    <t>Ceilometer cloud amount (of third group)</t>
  </si>
  <si>
    <t>var00170</t>
  </si>
  <si>
    <t>Ceilometer cloud height (of third group) in feet</t>
  </si>
  <si>
    <t>var00171</t>
  </si>
  <si>
    <t>Ceilometer sky clear flag</t>
  </si>
  <si>
    <t>var00172</t>
  </si>
  <si>
    <t>Horizontal visibility in km</t>
  </si>
  <si>
    <t>var00173</t>
  </si>
  <si>
    <t>AWS visibility in km</t>
  </si>
  <si>
    <t>var00174</t>
  </si>
  <si>
    <t>Present weather in code</t>
  </si>
  <si>
    <t>var00175</t>
  </si>
  <si>
    <t>Mean sea level pressure in hPa</t>
  </si>
  <si>
    <t>var00176</t>
  </si>
  <si>
    <t>Station level pressure in hPa</t>
  </si>
  <si>
    <t>var00177</t>
  </si>
  <si>
    <t>Sea Level</t>
  </si>
  <si>
    <t>Water Temperature</t>
  </si>
  <si>
    <t>Air Temperature</t>
  </si>
  <si>
    <t>Barometric Pressure</t>
  </si>
  <si>
    <t>Wind Direction</t>
  </si>
  <si>
    <t>Wind Speed</t>
  </si>
  <si>
    <t>Air Temp Dry (C)</t>
  </si>
  <si>
    <t>Water Temp situ(C)</t>
  </si>
  <si>
    <t>Turbidity-Neph (NTU)</t>
  </si>
  <si>
    <t>var00013</t>
  </si>
  <si>
    <t>Salinity (ppt)</t>
  </si>
  <si>
    <t>Oxy Diss situ (mg/l)</t>
  </si>
  <si>
    <t>var00023</t>
  </si>
  <si>
    <t>Oxy Diss Sat situ(%)</t>
  </si>
  <si>
    <t>var00085</t>
  </si>
  <si>
    <t>pH in-situ (pH)</t>
  </si>
  <si>
    <t>var00137</t>
  </si>
  <si>
    <t>Sample Depth (m)</t>
  </si>
  <si>
    <t>Tilt (deg)</t>
  </si>
  <si>
    <t>var00182</t>
  </si>
  <si>
    <t>WL - 410 (W/cm2/nm)</t>
  </si>
  <si>
    <t>var00183</t>
  </si>
  <si>
    <t>WL - 440 (W/cm2/nm)</t>
  </si>
  <si>
    <t>var00184</t>
  </si>
  <si>
    <t>WL - 490 (W/cm2/nm)</t>
  </si>
  <si>
    <t>var00185</t>
  </si>
  <si>
    <t>WL - 510 (W/cm2/nm)</t>
  </si>
  <si>
    <t>var00186</t>
  </si>
  <si>
    <t>WL - 550 (W/cm2/nm)</t>
  </si>
  <si>
    <t>var00187</t>
  </si>
  <si>
    <t>WL - 590 (W/cm2/nm)</t>
  </si>
  <si>
    <t>var00188</t>
  </si>
  <si>
    <t xml:space="preserve"> </t>
  </si>
  <si>
    <t>WL - 635 (W/cm2/nm)</t>
  </si>
  <si>
    <t>var00189</t>
  </si>
  <si>
    <t>WL - 660 (W/cm2/nm)</t>
  </si>
  <si>
    <t>var00190</t>
  </si>
  <si>
    <t>WL - 700 (W/cm2/nm)</t>
  </si>
  <si>
    <t>var00191</t>
  </si>
  <si>
    <t>PAR(mol/m2/s)</t>
  </si>
  <si>
    <t>var00322</t>
  </si>
  <si>
    <t>var00323</t>
  </si>
  <si>
    <t>I think one is surface and one is underwater (depending on the file name) - NEED TO DISTINGUISH</t>
  </si>
  <si>
    <t>Cond Comp (s/cm)</t>
  </si>
  <si>
    <t>var00134</t>
  </si>
  <si>
    <t>Oxy Diss Sat Situ (%)</t>
  </si>
  <si>
    <t>Alkalinity (tot) (CaCO3) (ug/L)</t>
  </si>
  <si>
    <t>var00139</t>
  </si>
  <si>
    <t>Bottom Depth (m)</t>
  </si>
  <si>
    <t>var00179</t>
  </si>
  <si>
    <t>C (sol org) {DOC, DOC as NPOC} (ug/L)</t>
  </si>
  <si>
    <t>var00029</t>
  </si>
  <si>
    <t>C (part org) {POC} (ug/L)</t>
  </si>
  <si>
    <t>var00031</t>
  </si>
  <si>
    <t>Chlorophyll a (by vol) (mg/L)</t>
  </si>
  <si>
    <t>var00014</t>
  </si>
  <si>
    <t>Chlorophyll b (by vol) (mg/L)</t>
  </si>
  <si>
    <t>var00131</t>
  </si>
  <si>
    <t>Chlorophyll c (by vol) (mg/L)</t>
  </si>
  <si>
    <t>var00132</t>
  </si>
  <si>
    <t>Chlorophyll sample volume (mL)</t>
  </si>
  <si>
    <t>var00178</t>
  </si>
  <si>
    <t>Cloud cover (%)</t>
  </si>
  <si>
    <t>var00133</t>
  </si>
  <si>
    <t>Cond @ 25 deg C (uS/cm)</t>
  </si>
  <si>
    <t>Flow status (no units)</t>
  </si>
  <si>
    <t>var00135</t>
  </si>
  <si>
    <t>N (sum sol org) {DON} (ug/L)</t>
  </si>
  <si>
    <t>var00032</t>
  </si>
  <si>
    <t>N (sum sol ox) {NOx-N, TON} (ug/L)</t>
  </si>
  <si>
    <t>var00026</t>
  </si>
  <si>
    <t>N (tot kjel) {TKN} (ug/L)</t>
  </si>
  <si>
    <t>var00136</t>
  </si>
  <si>
    <t>N (tot) {TN, pTN} (ug/L)</t>
  </si>
  <si>
    <t>var00009</t>
  </si>
  <si>
    <t>NH3-N/NH4-N (sol) (ug/L)</t>
  </si>
  <si>
    <t>var00025</t>
  </si>
  <si>
    <t>O2-{DO %sat} (%)</t>
  </si>
  <si>
    <t>O2-{DO conc} (mg/L)</t>
  </si>
  <si>
    <t>P (tot) {TP, pTP} (ug/L)</t>
  </si>
  <si>
    <t>var00010</t>
  </si>
  <si>
    <t>pH (no units)</t>
  </si>
  <si>
    <t>Phaeophytin a (by vol) (mg/L)</t>
  </si>
  <si>
    <t>var00138</t>
  </si>
  <si>
    <t>PO4-P (sol react) {SRP, FRP} (ug/L)</t>
  </si>
  <si>
    <t>var00027</t>
  </si>
  <si>
    <t>Secchi depth (m)</t>
  </si>
  <si>
    <t>var00140</t>
  </si>
  <si>
    <t>SiO2-Si (sol react) (ug/L)</t>
  </si>
  <si>
    <t>var00024</t>
  </si>
  <si>
    <t>Suspended Solids (Total) {TSS} (mg/L)</t>
  </si>
  <si>
    <t>var00012</t>
  </si>
  <si>
    <t>Temperature (deg C)</t>
  </si>
  <si>
    <t>Tide status (no units)</t>
  </si>
  <si>
    <t>var00141</t>
  </si>
  <si>
    <t>Turbidity (NTU) (NTU)</t>
  </si>
  <si>
    <t>Wind direction (ø)</t>
  </si>
  <si>
    <t>Wind speed (knot)</t>
  </si>
  <si>
    <t>Discharge (m³/s) MAX</t>
  </si>
  <si>
    <t>var00142</t>
  </si>
  <si>
    <t>Discharge (m³/s) MEAN</t>
  </si>
  <si>
    <t>var00143</t>
  </si>
  <si>
    <t>Discharge (m³/s) MIN</t>
  </si>
  <si>
    <t>var00144</t>
  </si>
  <si>
    <t>Discharge (Ml) TOTAL</t>
  </si>
  <si>
    <t>var00145</t>
  </si>
  <si>
    <t>Stage - CTF (m) MAX</t>
  </si>
  <si>
    <t>var00146</t>
  </si>
  <si>
    <t>Stage - CTF (m) MEAN</t>
  </si>
  <si>
    <t>var00147</t>
  </si>
  <si>
    <t>Stage - CTF (m) MIN</t>
  </si>
  <si>
    <t>var00148</t>
  </si>
  <si>
    <t>STAGE (m) MAX</t>
  </si>
  <si>
    <t>var00149</t>
  </si>
  <si>
    <t>STAGE (m) MEAN</t>
  </si>
  <si>
    <t>var00150</t>
  </si>
  <si>
    <t>STAGE (m) MIN</t>
  </si>
  <si>
    <t>var00151</t>
  </si>
  <si>
    <t>PRES_REL</t>
  </si>
  <si>
    <t>var00207</t>
  </si>
  <si>
    <t>PRES_REL_quality_control</t>
  </si>
  <si>
    <t>JUNK</t>
  </si>
  <si>
    <t>TEMP_quality_control</t>
  </si>
  <si>
    <t>PSAL</t>
  </si>
  <si>
    <t>PSAL_quality_control</t>
  </si>
  <si>
    <t>DOX2</t>
  </si>
  <si>
    <t>DOX2_quality_control</t>
  </si>
  <si>
    <t>TURB</t>
  </si>
  <si>
    <t>TURB_quality_control</t>
  </si>
  <si>
    <t>CHLF</t>
  </si>
  <si>
    <t>CHLF_quality_control</t>
  </si>
  <si>
    <t>CHLU</t>
  </si>
  <si>
    <t>CHLU_quality_control</t>
  </si>
  <si>
    <t>CPHL</t>
  </si>
  <si>
    <t>CPHL_quality_control</t>
  </si>
  <si>
    <t>CNDC</t>
  </si>
  <si>
    <t>CNDC_quality_control</t>
  </si>
  <si>
    <t>DESC</t>
  </si>
  <si>
    <t>DESC_quality_control</t>
  </si>
  <si>
    <t>DENS</t>
  </si>
  <si>
    <t>var00218</t>
  </si>
  <si>
    <t>DENS_quality_control</t>
  </si>
  <si>
    <t>SecchiDepth_m</t>
  </si>
  <si>
    <t>Salinity</t>
  </si>
  <si>
    <t>Salinity_flag</t>
  </si>
  <si>
    <t>DIC_umolkg</t>
  </si>
  <si>
    <t>var00267</t>
  </si>
  <si>
    <t>DIC_flag</t>
  </si>
  <si>
    <t>Alkalinity_umolkg</t>
  </si>
  <si>
    <t>Alkalinity_flag</t>
  </si>
  <si>
    <t>Oxygen_umolL</t>
  </si>
  <si>
    <t>Oxygen_flag</t>
  </si>
  <si>
    <t>Ammonium_umolL</t>
  </si>
  <si>
    <t>Ammonium_flag</t>
  </si>
  <si>
    <t>Nitrate_umolL</t>
  </si>
  <si>
    <t>Nitrate_flag</t>
  </si>
  <si>
    <t>Nitrite_umolL</t>
  </si>
  <si>
    <t>var00264</t>
  </si>
  <si>
    <t>Nitrite_flag</t>
  </si>
  <si>
    <t>Phosphate_umoL</t>
  </si>
  <si>
    <t>Phosphate_flag</t>
  </si>
  <si>
    <t>Silicate_umolL</t>
  </si>
  <si>
    <t>Silicate_flag</t>
  </si>
  <si>
    <t>TSSorganic_mgL</t>
  </si>
  <si>
    <t>var00265</t>
  </si>
  <si>
    <t>TSSinorganic_mgL</t>
  </si>
  <si>
    <t>var00266</t>
  </si>
  <si>
    <t>TSS_mgL</t>
  </si>
  <si>
    <t>TSSall_flag</t>
  </si>
  <si>
    <t>Prochlorococcus_cellsmL</t>
  </si>
  <si>
    <t>var00220</t>
  </si>
  <si>
    <t>Prochlorococcus_flag</t>
  </si>
  <si>
    <t>Synechococcus_cellsmL</t>
  </si>
  <si>
    <t>var00221</t>
  </si>
  <si>
    <t>Synechococcus_flag</t>
  </si>
  <si>
    <t>Picoeukaryotes_cellsmL</t>
  </si>
  <si>
    <t>var00222</t>
  </si>
  <si>
    <t>Picoeukaryotes_flag</t>
  </si>
  <si>
    <t>Allo_mgm3</t>
  </si>
  <si>
    <t>var00223</t>
  </si>
  <si>
    <t>AlphaBetaCar_mgm3</t>
  </si>
  <si>
    <t>var00224</t>
  </si>
  <si>
    <t>Anth_mgm3</t>
  </si>
  <si>
    <t>var00225</t>
  </si>
  <si>
    <t>Asta_mgm3</t>
  </si>
  <si>
    <t>var00226</t>
  </si>
  <si>
    <t>BetaBetaCar_mgm3</t>
  </si>
  <si>
    <t>var00227</t>
  </si>
  <si>
    <t>BetaEpiCar_mgm3</t>
  </si>
  <si>
    <t>var00228</t>
  </si>
  <si>
    <t>Butfuco_mgm3</t>
  </si>
  <si>
    <t>var00229</t>
  </si>
  <si>
    <t>Cantha_mgm3</t>
  </si>
  <si>
    <t>var00230</t>
  </si>
  <si>
    <t>CphlA_mgm3</t>
  </si>
  <si>
    <t>var00231</t>
  </si>
  <si>
    <t>CphlB_mgm3</t>
  </si>
  <si>
    <t>var00232</t>
  </si>
  <si>
    <t>CphlC1_mgm3</t>
  </si>
  <si>
    <t>var00233</t>
  </si>
  <si>
    <t>CphlC2_mgm3</t>
  </si>
  <si>
    <t>var00234</t>
  </si>
  <si>
    <t>CphlC3_mgm3</t>
  </si>
  <si>
    <t>var00235</t>
  </si>
  <si>
    <t>CphlC1C2_mgm3</t>
  </si>
  <si>
    <t>var00236</t>
  </si>
  <si>
    <t>CphlideA_mgm3</t>
  </si>
  <si>
    <t>var00237</t>
  </si>
  <si>
    <t>Diadchr_mgm3</t>
  </si>
  <si>
    <t>var00238</t>
  </si>
  <si>
    <t>Diadino_mgm3</t>
  </si>
  <si>
    <t>var00239</t>
  </si>
  <si>
    <t>Diato_mgm3</t>
  </si>
  <si>
    <t>var00240</t>
  </si>
  <si>
    <t>Dino_mgm3</t>
  </si>
  <si>
    <t>var00241</t>
  </si>
  <si>
    <t>DvCphlA+CphlA_mgm3</t>
  </si>
  <si>
    <t>var00242</t>
  </si>
  <si>
    <t>DvCphlA_mgm3</t>
  </si>
  <si>
    <t>var00243</t>
  </si>
  <si>
    <t>DvCphlB+CphlB_mgm3</t>
  </si>
  <si>
    <t>var00244</t>
  </si>
  <si>
    <t>DvCphlB_mgm3</t>
  </si>
  <si>
    <t>var00245</t>
  </si>
  <si>
    <t>Echin_mgm3</t>
  </si>
  <si>
    <t>var00246</t>
  </si>
  <si>
    <t>Fuco_mgm3</t>
  </si>
  <si>
    <t>var00247</t>
  </si>
  <si>
    <t>Gyro_mgm3</t>
  </si>
  <si>
    <t>var00248</t>
  </si>
  <si>
    <t>Hexfuco_mgm3</t>
  </si>
  <si>
    <t>var00249</t>
  </si>
  <si>
    <t>Ketohexfuco_mgm3</t>
  </si>
  <si>
    <t>var00250</t>
  </si>
  <si>
    <t>Lut_mgm3</t>
  </si>
  <si>
    <t>var00251</t>
  </si>
  <si>
    <t>Lyco_mgm3</t>
  </si>
  <si>
    <t>var00252</t>
  </si>
  <si>
    <t>MgDvp_mgm3</t>
  </si>
  <si>
    <t>var00253</t>
  </si>
  <si>
    <t>Neo_mgm3</t>
  </si>
  <si>
    <t>var00254</t>
  </si>
  <si>
    <t>Perid_mgm3</t>
  </si>
  <si>
    <t>var00255</t>
  </si>
  <si>
    <t>PhideA_mgm3</t>
  </si>
  <si>
    <t>var00256</t>
  </si>
  <si>
    <t>PhytinA_mgm3</t>
  </si>
  <si>
    <t>var00257</t>
  </si>
  <si>
    <t>PhytinB_mgm3</t>
  </si>
  <si>
    <t>var00258</t>
  </si>
  <si>
    <t>Pras_mgm3</t>
  </si>
  <si>
    <t>var00259</t>
  </si>
  <si>
    <t>PyrophideA_mgm3</t>
  </si>
  <si>
    <t>var00260</t>
  </si>
  <si>
    <t>PyrophytinA_mgm3</t>
  </si>
  <si>
    <t>var00261</t>
  </si>
  <si>
    <t>Viola_mgm3</t>
  </si>
  <si>
    <t>var00262</t>
  </si>
  <si>
    <t>Zea_mgm3</t>
  </si>
  <si>
    <t>var00263</t>
  </si>
  <si>
    <t>Pigments_flag</t>
  </si>
  <si>
    <t>AustralianMicrobiomeId</t>
  </si>
  <si>
    <t xml:space="preserve"> DO (B)</t>
  </si>
  <si>
    <t>Bottom</t>
  </si>
  <si>
    <t>% LOSS ON</t>
  </si>
  <si>
    <t>% carbon</t>
  </si>
  <si>
    <t>630 nm</t>
  </si>
  <si>
    <t>630nm</t>
  </si>
  <si>
    <t>647 nm</t>
  </si>
  <si>
    <t>647nm</t>
  </si>
  <si>
    <t>664 nm</t>
  </si>
  <si>
    <t>664nm</t>
  </si>
  <si>
    <t>750 nm</t>
  </si>
  <si>
    <t>AMMONIA</t>
  </si>
  <si>
    <t>ATT COEFF</t>
  </si>
  <si>
    <t>var00216</t>
  </si>
  <si>
    <t>ATTEN.</t>
  </si>
  <si>
    <t>CELL</t>
  </si>
  <si>
    <t>CHLA</t>
  </si>
  <si>
    <t>CHLORO a</t>
  </si>
  <si>
    <t>CHLORO b</t>
  </si>
  <si>
    <t>CHLORO c</t>
  </si>
  <si>
    <t>CHLa</t>
  </si>
  <si>
    <t>Chla</t>
  </si>
  <si>
    <t>Conductivity B</t>
  </si>
  <si>
    <t xml:space="preserve">Conductivity B </t>
  </si>
  <si>
    <t>Conductivity S</t>
  </si>
  <si>
    <t>Surface</t>
  </si>
  <si>
    <t xml:space="preserve">Conductivity S </t>
  </si>
  <si>
    <t>DILUTION</t>
  </si>
  <si>
    <t>DIS. OXY (mg/l) B</t>
  </si>
  <si>
    <t>DIS. OXY (mg/l) S</t>
  </si>
  <si>
    <t>DO (S)</t>
  </si>
  <si>
    <t>DO B</t>
  </si>
  <si>
    <t xml:space="preserve">DO B </t>
  </si>
  <si>
    <t>DO B %</t>
  </si>
  <si>
    <t>DO B MG/L</t>
  </si>
  <si>
    <t>DO S</t>
  </si>
  <si>
    <t xml:space="preserve">DO S </t>
  </si>
  <si>
    <t>DO S %</t>
  </si>
  <si>
    <t>DO S MG/L</t>
  </si>
  <si>
    <t>DRY WEIGHT</t>
  </si>
  <si>
    <t>Density B</t>
  </si>
  <si>
    <t>Density S</t>
  </si>
  <si>
    <t>Do bott</t>
  </si>
  <si>
    <t>Do surf</t>
  </si>
  <si>
    <t>Flouro B</t>
  </si>
  <si>
    <t>var00219</t>
  </si>
  <si>
    <t>Flouro S</t>
  </si>
  <si>
    <t>Fluorescence  average</t>
  </si>
  <si>
    <t>Fluoro Integrated average</t>
  </si>
  <si>
    <t>L</t>
  </si>
  <si>
    <t>LIGHT</t>
  </si>
  <si>
    <t>LOW AMMONIA</t>
  </si>
  <si>
    <t>Light</t>
  </si>
  <si>
    <t xml:space="preserve">METHOD </t>
  </si>
  <si>
    <t>NH4</t>
  </si>
  <si>
    <t>NITRATE-NITRITE</t>
  </si>
  <si>
    <t>NITROGEN ORGANIC</t>
  </si>
  <si>
    <t>var00004</t>
  </si>
  <si>
    <t>NITROGEN TOTAL</t>
  </si>
  <si>
    <t>NO3</t>
  </si>
  <si>
    <t>NO3+NO2</t>
  </si>
  <si>
    <t>NOX</t>
  </si>
  <si>
    <t>ORTHO</t>
  </si>
  <si>
    <t>ORTHO-P</t>
  </si>
  <si>
    <t>PHOSPHORUS ORGANIC</t>
  </si>
  <si>
    <t>var00005</t>
  </si>
  <si>
    <t>PHOSPHORUS TOTAL</t>
  </si>
  <si>
    <t>PO4</t>
  </si>
  <si>
    <t>POC</t>
  </si>
  <si>
    <t>SALINITY (%o) B</t>
  </si>
  <si>
    <t>SALINITY (%o) S</t>
  </si>
  <si>
    <t>SALINITY (B)</t>
  </si>
  <si>
    <t>SALINITY (S)</t>
  </si>
  <si>
    <t>SALINITY B</t>
  </si>
  <si>
    <t>SALINITY S</t>
  </si>
  <si>
    <t>SALT B</t>
  </si>
  <si>
    <t>SALT S</t>
  </si>
  <si>
    <t>SAMPLE</t>
  </si>
  <si>
    <t>SAMPLE CODE</t>
  </si>
  <si>
    <t>SECCHI</t>
  </si>
  <si>
    <t>SITE</t>
  </si>
  <si>
    <t>Sampling</t>
  </si>
  <si>
    <t>Secchi</t>
  </si>
  <si>
    <t>Site</t>
  </si>
  <si>
    <t>TEMP (B)</t>
  </si>
  <si>
    <t>TEMP (S)</t>
  </si>
  <si>
    <t>TEMP B</t>
  </si>
  <si>
    <t>TEMP S</t>
  </si>
  <si>
    <t>TEMP. (o C) B</t>
  </si>
  <si>
    <t>TEMP. (o C) S</t>
  </si>
  <si>
    <t>TN</t>
  </si>
  <si>
    <t>TOTAL N</t>
  </si>
  <si>
    <t>TOTAL-N</t>
  </si>
  <si>
    <t>TOTAL-P</t>
  </si>
  <si>
    <t>TP</t>
  </si>
  <si>
    <t xml:space="preserve">TP </t>
  </si>
  <si>
    <t>TP corrected</t>
  </si>
  <si>
    <t>TSS</t>
  </si>
  <si>
    <t>Turbidity B</t>
  </si>
  <si>
    <t>Turbidity S</t>
  </si>
  <si>
    <t>VOL. (l)</t>
  </si>
  <si>
    <t>filter + sample</t>
  </si>
  <si>
    <t>filter paper</t>
  </si>
  <si>
    <t>pH B</t>
  </si>
  <si>
    <t>pH S</t>
  </si>
  <si>
    <t>sal bott</t>
  </si>
  <si>
    <t>sal surf</t>
  </si>
  <si>
    <t>temp bott</t>
  </si>
  <si>
    <t>temp surf</t>
  </si>
  <si>
    <r>
      <t xml:space="preserve"> Water Temperature (</t>
    </r>
    <r>
      <rPr>
        <sz val="11"/>
        <color rgb="FF000000"/>
        <rFont val="Calibri"/>
        <family val="2"/>
        <scheme val="minor"/>
      </rPr>
      <t>°</t>
    </r>
    <r>
      <rPr>
        <sz val="11"/>
        <color rgb="FF000000"/>
        <rFont val="Calibri"/>
        <family val="2"/>
        <scheme val="minor"/>
      </rPr>
      <t xml:space="preserve">C) </t>
    </r>
  </si>
  <si>
    <r>
      <t xml:space="preserve"> Tilt (</t>
    </r>
    <r>
      <rPr>
        <sz val="11"/>
        <color rgb="FF000000"/>
        <rFont val="Calibri"/>
        <family val="2"/>
        <scheme val="minor"/>
      </rPr>
      <t>°</t>
    </r>
    <r>
      <rPr>
        <sz val="11"/>
        <color rgb="FF000000"/>
        <rFont val="Calibri"/>
        <family val="2"/>
        <scheme val="minor"/>
      </rPr>
      <t>)</t>
    </r>
  </si>
  <si>
    <r>
      <t xml:space="preserve"> Internal temperature (</t>
    </r>
    <r>
      <rPr>
        <sz val="11"/>
        <color rgb="FF000000"/>
        <rFont val="Calibri"/>
        <family val="2"/>
        <scheme val="minor"/>
      </rPr>
      <t>°</t>
    </r>
    <r>
      <rPr>
        <sz val="11"/>
        <color rgb="FF000000"/>
        <rFont val="Calibri"/>
        <family val="2"/>
        <scheme val="minor"/>
      </rPr>
      <t>C)</t>
    </r>
  </si>
  <si>
    <t>var00321</t>
  </si>
  <si>
    <t>TOTAL PAR (µmol m² s)</t>
  </si>
  <si>
    <t>Violet(398.6 microW/cm^2/nm)</t>
  </si>
  <si>
    <t>var00300</t>
  </si>
  <si>
    <t>Indigo(448.4 microW/cm^2/nm)</t>
  </si>
  <si>
    <t>var00301</t>
  </si>
  <si>
    <t>Blue(470.3 microW/cm^2/nm)</t>
  </si>
  <si>
    <t>var00302</t>
  </si>
  <si>
    <t>Green(524.9 microW/cm^2/nm)</t>
  </si>
  <si>
    <t>var00303</t>
  </si>
  <si>
    <t>GreenYellow(554.8 microW/cm^2/nm)</t>
  </si>
  <si>
    <t>var00304</t>
  </si>
  <si>
    <t>Orange(590.5 microW/cm^2/nm)</t>
  </si>
  <si>
    <t>var00305</t>
  </si>
  <si>
    <t>Red(628.9 microW/cm^2/nm)</t>
  </si>
  <si>
    <t>var00306</t>
  </si>
  <si>
    <t>Red(656.3 microW/cm^2/nm)</t>
  </si>
  <si>
    <t>var00307</t>
  </si>
  <si>
    <t>Red(699 microW/cm^2/nm)</t>
  </si>
  <si>
    <t>var00308</t>
  </si>
  <si>
    <t>398.6 (umol/m2/s1)</t>
  </si>
  <si>
    <t>var00309</t>
  </si>
  <si>
    <t>448.4 (umol/m2/s1)</t>
  </si>
  <si>
    <t>var00310</t>
  </si>
  <si>
    <t>470.3 (umol/m2/s1)</t>
  </si>
  <si>
    <t>var00311</t>
  </si>
  <si>
    <t>524.9 (umol/m2/s1)</t>
  </si>
  <si>
    <t>var00312</t>
  </si>
  <si>
    <t>554.8 (umol/m2/s1)</t>
  </si>
  <si>
    <t>var00313</t>
  </si>
  <si>
    <t>590.5 (umol/m2/s1)</t>
  </si>
  <si>
    <t>var00314</t>
  </si>
  <si>
    <t>628.9 (umol/m2/s1)</t>
  </si>
  <si>
    <t>var00315</t>
  </si>
  <si>
    <t>656.3 (umol/m2/s1)</t>
  </si>
  <si>
    <t>var00316</t>
  </si>
  <si>
    <t>699 (umol/m2/s1)</t>
  </si>
  <si>
    <t>var00317</t>
  </si>
  <si>
    <t>Total PAR (umol m2 day)</t>
  </si>
  <si>
    <t>var00318</t>
  </si>
  <si>
    <t>Total PAR (moles m2 day)</t>
  </si>
  <si>
    <t>ignore</t>
  </si>
  <si>
    <t>Repeat of above column</t>
  </si>
  <si>
    <t>Note</t>
  </si>
  <si>
    <t>Depth (m)</t>
  </si>
  <si>
    <t xml:space="preserve"> Water Temperature (C) </t>
  </si>
  <si>
    <t xml:space="preserve"> Tilt ()</t>
  </si>
  <si>
    <t>var00298</t>
  </si>
  <si>
    <t>while this column (calculated by author) is called total PAR/day, it seems to be total PAR per 15min (i.e. the logging frequency) not the 24hr day</t>
  </si>
  <si>
    <t>repeat of above</t>
  </si>
  <si>
    <t>Chl a insitu (V) | (Volts)</t>
  </si>
  <si>
    <t>var00320</t>
  </si>
  <si>
    <t>Coeff of light attenuation | (per m)</t>
  </si>
  <si>
    <t>Cond uncomp | (uS/cm)</t>
  </si>
  <si>
    <t>Density | (kg/m3)</t>
  </si>
  <si>
    <t>O2-(DO %sat) | (%)</t>
  </si>
  <si>
    <t>O2-(DO conc) | (mg/L)</t>
  </si>
  <si>
    <t>Salinity | (PSU)</t>
  </si>
  <si>
    <t>Secchi depth | (m)</t>
  </si>
  <si>
    <t>Suspended Solids (Total) {TSS} | (mg/L)</t>
  </si>
  <si>
    <t>Temperature | (deg C)</t>
  </si>
  <si>
    <t>Turbidity (NTU) | (NTU)</t>
  </si>
  <si>
    <t>pH | (no Units)</t>
  </si>
  <si>
    <t>UCUR</t>
  </si>
  <si>
    <t>var00211</t>
  </si>
  <si>
    <t>VCUR</t>
  </si>
  <si>
    <t>var00214</t>
  </si>
  <si>
    <t>TEMPERATURE</t>
  </si>
  <si>
    <t>SALINITY</t>
  </si>
  <si>
    <t>SPEED_OF_SOUND</t>
  </si>
  <si>
    <t>var00210</t>
  </si>
  <si>
    <t>HEADING</t>
  </si>
  <si>
    <t>PITCH</t>
  </si>
  <si>
    <t>ROLL</t>
  </si>
  <si>
    <t>PRESSURE_SENSOR_DEPTH</t>
  </si>
  <si>
    <t>var00208</t>
  </si>
  <si>
    <t>DOX1</t>
  </si>
  <si>
    <t>PAR</t>
  </si>
  <si>
    <t>ACCELERATIONX</t>
  </si>
  <si>
    <t>var00192</t>
  </si>
  <si>
    <t>ACCELERATIONY</t>
  </si>
  <si>
    <t>var00193</t>
  </si>
  <si>
    <t>ACCELERATIONZ</t>
  </si>
  <si>
    <t>var00194</t>
  </si>
  <si>
    <t>NOMINAL_DEPTH</t>
  </si>
  <si>
    <t>This is probably referring to bottom depth??</t>
  </si>
  <si>
    <t>PRESSURE</t>
  </si>
  <si>
    <t>WS_ms_mean</t>
  </si>
  <si>
    <t>WindDir_mean</t>
  </si>
  <si>
    <t>WindDir_std</t>
  </si>
  <si>
    <t>var00287</t>
  </si>
  <si>
    <t>WS_ms_Max</t>
  </si>
  <si>
    <t>WS_ms_Min</t>
  </si>
  <si>
    <t>var00286</t>
  </si>
  <si>
    <t>BV_BP_Avg</t>
  </si>
  <si>
    <t>BV_BP_Max</t>
  </si>
  <si>
    <t>var00288</t>
  </si>
  <si>
    <t>BV_BP_Min</t>
  </si>
  <si>
    <t>var00289</t>
  </si>
  <si>
    <t>BV_BP_Std</t>
  </si>
  <si>
    <t>var00290</t>
  </si>
  <si>
    <t>SlrRad_W_Avg</t>
  </si>
  <si>
    <t>var00291</t>
  </si>
  <si>
    <t>SlrRad_W_Max</t>
  </si>
  <si>
    <t>var00293</t>
  </si>
  <si>
    <t>SlrRad_W_Min</t>
  </si>
  <si>
    <t>var00292</t>
  </si>
  <si>
    <t>SlrRad_W_Std</t>
  </si>
  <si>
    <t>var00294</t>
  </si>
  <si>
    <t>PAR_Den_Avg</t>
  </si>
  <si>
    <t>PAR_Den_Max</t>
  </si>
  <si>
    <t>var00295</t>
  </si>
  <si>
    <t>PAR_Den_Min</t>
  </si>
  <si>
    <t>var00296</t>
  </si>
  <si>
    <t>PAR_Den_Std</t>
  </si>
  <si>
    <t>SlrMJ_Tot</t>
  </si>
  <si>
    <t>var00299</t>
  </si>
  <si>
    <t>Interval of 15 min in data multiplied by 96 to get /day</t>
  </si>
  <si>
    <t>PAR_Tot_Tot</t>
  </si>
  <si>
    <t>Air Temp Dry (°C)</t>
  </si>
  <si>
    <t>Water Temp situ(°C)</t>
  </si>
  <si>
    <t>WL - 410 (µW/cm2/nm)</t>
  </si>
  <si>
    <t>Is this in any Theme 5 data???</t>
  </si>
  <si>
    <t>WL - 440 (µW/cm2/nm)</t>
  </si>
  <si>
    <t>WL - 490 (µW/cm2/nm)</t>
  </si>
  <si>
    <t>WL - 510 (µW/cm2/nm)</t>
  </si>
  <si>
    <t>WL - 550 (µW/cm2/nm)</t>
  </si>
  <si>
    <t>WL - 590 (µW/cm2/nm)</t>
  </si>
  <si>
    <t>WL - 635 (µW/cm2/nm)</t>
  </si>
  <si>
    <t>WL - 660 (µW/cm2/nm)</t>
  </si>
  <si>
    <t>WL - 700 (µW/cm2/nm)</t>
  </si>
  <si>
    <t>PAR(µmol/m2/s)</t>
  </si>
  <si>
    <t>PAR (µmol/m²/s)</t>
  </si>
  <si>
    <t>Cond Comp (µs/cm)</t>
  </si>
  <si>
    <t>AMPLITUDE1</t>
  </si>
  <si>
    <t>var00195</t>
  </si>
  <si>
    <t>AMPLITUDE2</t>
  </si>
  <si>
    <t>var00196</t>
  </si>
  <si>
    <t>AMPLITUDE3</t>
  </si>
  <si>
    <t>var00197</t>
  </si>
  <si>
    <t>var00198</t>
  </si>
  <si>
    <t>CONDUCTIVITY</t>
  </si>
  <si>
    <t>DENSITY_ANOMALY</t>
  </si>
  <si>
    <t>var00199</t>
  </si>
  <si>
    <t>DEPTH</t>
  </si>
  <si>
    <t>LOWER_UCUR</t>
  </si>
  <si>
    <t>var00202</t>
  </si>
  <si>
    <t>LOWER_VCUR</t>
  </si>
  <si>
    <t>var00203</t>
  </si>
  <si>
    <t>MIDDLE_UCUR</t>
  </si>
  <si>
    <t>var00204</t>
  </si>
  <si>
    <t>MIDDLE_VCUR</t>
  </si>
  <si>
    <t>var00205</t>
  </si>
  <si>
    <t>SPECIFIC_CONDUCTIVITY</t>
  </si>
  <si>
    <t>TILT</t>
  </si>
  <si>
    <t>UPPER_UCUR</t>
  </si>
  <si>
    <t>var00212</t>
  </si>
  <si>
    <t>UPPER_VCUR</t>
  </si>
  <si>
    <t>var00213</t>
  </si>
  <si>
    <t>WCUR</t>
  </si>
  <si>
    <t>var00215</t>
  </si>
  <si>
    <t>Key Units</t>
  </si>
  <si>
    <t>Copper</t>
  </si>
  <si>
    <t>var00329</t>
  </si>
  <si>
    <t>mg/L</t>
  </si>
  <si>
    <t>Lead</t>
  </si>
  <si>
    <t>var00330</t>
  </si>
  <si>
    <t>Nickel</t>
  </si>
  <si>
    <t>var00331</t>
  </si>
  <si>
    <t>Silver</t>
  </si>
  <si>
    <t>var00332</t>
  </si>
  <si>
    <t>Zinc</t>
  </si>
  <si>
    <t>var00333</t>
  </si>
  <si>
    <t>Ammonia</t>
  </si>
  <si>
    <t>var00334</t>
  </si>
  <si>
    <t>μg/L</t>
  </si>
  <si>
    <t>Ortho-P</t>
  </si>
  <si>
    <t>var00335</t>
  </si>
  <si>
    <t>var00336</t>
  </si>
  <si>
    <t>Total-P</t>
  </si>
  <si>
    <t>var00337</t>
  </si>
  <si>
    <t>Total-N</t>
  </si>
  <si>
    <t>var00338</t>
  </si>
  <si>
    <t>NPDOC</t>
  </si>
  <si>
    <t>var00339</t>
  </si>
  <si>
    <t>Chloro a</t>
  </si>
  <si>
    <t>var00340</t>
  </si>
  <si>
    <t>Chloro b</t>
  </si>
  <si>
    <t>var00341</t>
  </si>
  <si>
    <t>Chloro c</t>
  </si>
  <si>
    <t>var00342</t>
  </si>
  <si>
    <t>Chlorophyll a</t>
  </si>
  <si>
    <t>var00343</t>
  </si>
  <si>
    <t>Phaeophytin a</t>
  </si>
  <si>
    <t>var00328</t>
  </si>
  <si>
    <t>var00344</t>
  </si>
  <si>
    <t>var00345</t>
  </si>
  <si>
    <t>Filtered Copper</t>
  </si>
  <si>
    <t>var00346</t>
  </si>
  <si>
    <t>Benzene</t>
  </si>
  <si>
    <t>var00347</t>
  </si>
  <si>
    <t>Toluene</t>
  </si>
  <si>
    <t>var00348</t>
  </si>
  <si>
    <t>Ethylbenzene</t>
  </si>
  <si>
    <t>var00349</t>
  </si>
  <si>
    <t>Xylene</t>
  </si>
  <si>
    <t>var00350</t>
  </si>
  <si>
    <t>m,p-Xylene</t>
  </si>
  <si>
    <t>var00351</t>
  </si>
  <si>
    <t>Total BTEX</t>
  </si>
  <si>
    <t>var00352</t>
  </si>
  <si>
    <t>TPH C6 - C9</t>
  </si>
  <si>
    <t>var00353</t>
  </si>
  <si>
    <t>TPH C10 - C14</t>
  </si>
  <si>
    <t>var00354</t>
  </si>
  <si>
    <t>TPH C15 - C28</t>
  </si>
  <si>
    <t>var00355</t>
  </si>
  <si>
    <t>TPH C29 - C36</t>
  </si>
  <si>
    <t>var00356</t>
  </si>
  <si>
    <t>Total TPH</t>
  </si>
  <si>
    <t>var00357</t>
  </si>
  <si>
    <t>Alkalinity as CaCO3</t>
  </si>
  <si>
    <t>var00358</t>
  </si>
  <si>
    <t>TRH C6-C10</t>
  </si>
  <si>
    <t>var00359</t>
  </si>
  <si>
    <t>TRH &gt;C10-C16</t>
  </si>
  <si>
    <t>var00360</t>
  </si>
  <si>
    <t>TRH &gt;C16-C34</t>
  </si>
  <si>
    <t>var00361</t>
  </si>
  <si>
    <t>TRH &gt;C34-C40</t>
  </si>
  <si>
    <t>var00362</t>
  </si>
  <si>
    <t>Total TRHs</t>
  </si>
  <si>
    <t>var00363</t>
  </si>
  <si>
    <t>Variable ID</t>
  </si>
  <si>
    <t>Variable Name</t>
  </si>
  <si>
    <t>Units</t>
  </si>
  <si>
    <t>TFV Variable Name</t>
  </si>
  <si>
    <t>TFV Units</t>
  </si>
  <si>
    <t>Conversion</t>
  </si>
  <si>
    <t>ECOLI_PASSIVE</t>
  </si>
  <si>
    <t>cfu/100mL</t>
  </si>
  <si>
    <t>ENTEROCOCCI_PASSIVE</t>
  </si>
  <si>
    <t>TN_TP</t>
  </si>
  <si>
    <t>mg N / mg P</t>
  </si>
  <si>
    <t>ON</t>
  </si>
  <si>
    <t>mmol /m^3</t>
  </si>
  <si>
    <t>OP</t>
  </si>
  <si>
    <t>psu</t>
  </si>
  <si>
    <t>^{\circ}C</t>
  </si>
  <si>
    <t>D</t>
  </si>
  <si>
    <t>m</t>
  </si>
  <si>
    <t>WQ_DIAG_TOT_TN</t>
  </si>
  <si>
    <t>WQ_DIAG_TOT_TP</t>
  </si>
  <si>
    <t>WQ_DIAG_TOT_TOC</t>
  </si>
  <si>
    <t>WQ_DIAG_TOT_TSS</t>
  </si>
  <si>
    <t>WQ_DIAG_TOT_TURBIDITY</t>
  </si>
  <si>
    <t>NTU</t>
  </si>
  <si>
    <t>WQ_DIAG_PHY_TCHLA</t>
  </si>
  <si>
    <t>\mug/L</t>
  </si>
  <si>
    <t>WQ_NCS_SS1</t>
  </si>
  <si>
    <t>WQ_NCS_SS1_SED</t>
  </si>
  <si>
    <t>g/m^2</t>
  </si>
  <si>
    <t>WQ_NCS_SS2</t>
  </si>
  <si>
    <t>WQ_NCS_SS2_SED</t>
  </si>
  <si>
    <t>WQ_NCS_SS3</t>
  </si>
  <si>
    <t>WQ_NCS_SS3_SED</t>
  </si>
  <si>
    <t>WQ_TRC_AGE</t>
  </si>
  <si>
    <t>days</t>
  </si>
  <si>
    <t>WQ_OXY_OXY</t>
  </si>
  <si>
    <t>WQ_SIL_RSI</t>
  </si>
  <si>
    <t>WQ_NIT_AMM</t>
  </si>
  <si>
    <t>WQ_NIT_NIT</t>
  </si>
  <si>
    <t>WQ_PHS_FRP</t>
  </si>
  <si>
    <t>WQ_PHS_FRP_ADS</t>
  </si>
  <si>
    <t>WQ_OGM_DOC</t>
  </si>
  <si>
    <t>WQ_OGM_DOCR</t>
  </si>
  <si>
    <t>WQ_OGM_POC</t>
  </si>
  <si>
    <t>WQ_OGM_DON</t>
  </si>
  <si>
    <t>WQ_OGM_PON</t>
  </si>
  <si>
    <t>WQ_OGM_DONR</t>
  </si>
  <si>
    <t>WQ_OGM_DOP</t>
  </si>
  <si>
    <t>WQ_OGM_POP</t>
  </si>
  <si>
    <t>WQ_OGM_DOPR</t>
  </si>
  <si>
    <t>WQ_PHY_GRN</t>
  </si>
  <si>
    <t>mmol C/m^3</t>
  </si>
  <si>
    <t>WQ_PHY_CRYPT</t>
  </si>
  <si>
    <t>WQ_PHY_DIATOM</t>
  </si>
  <si>
    <t>WQ_PHY_DINO</t>
  </si>
  <si>
    <t>WQ_MAG_ULVA_C</t>
  </si>
  <si>
    <t>WQ_MAG_ULVA_C_IN</t>
  </si>
  <si>
    <t>mmol N/m^3</t>
  </si>
  <si>
    <t>WQ_MAG_ULVA_C_IP</t>
  </si>
  <si>
    <t>mmol P/m^3</t>
  </si>
  <si>
    <t>WQ_DIAG_MAG_MA2</t>
  </si>
  <si>
    <t>g DW/m^2</t>
  </si>
  <si>
    <t>WQ_DIAG_MA2_TMALG</t>
  </si>
  <si>
    <t>WQ_DIAG_MAG_TMALG</t>
  </si>
  <si>
    <t>WQ_DIAG_SDF_FSED_OXY</t>
  </si>
  <si>
    <t>mmol O_2/m^2</t>
  </si>
  <si>
    <t>WQ_DIAG_SDF_FSED_DIC</t>
  </si>
  <si>
    <t>mmol C/m^2</t>
  </si>
  <si>
    <t>WQ_DIAG_SDF_FSED_AMM</t>
  </si>
  <si>
    <t>mmol N/m^2</t>
  </si>
  <si>
    <t>WQ_DIAG_SDF_FSED_NIT</t>
  </si>
  <si>
    <t>WQ_DIAG_SDF_FSED_FRP</t>
  </si>
  <si>
    <t>mmol P/m^2</t>
  </si>
  <si>
    <t>WQ_DIAG_SDF_FSED_POC</t>
  </si>
  <si>
    <t>WQ_DIAG_SDF_FSED_DOC</t>
  </si>
  <si>
    <t>WQ_DIAG_SDF_FSED_PON</t>
  </si>
  <si>
    <t>WQ_DIAG_SDF_FSED_DON</t>
  </si>
  <si>
    <t>WQ_DIAG_SDF_FSED_POP</t>
  </si>
  <si>
    <t>WQ_DIAG_SDF_FSED_DOP</t>
  </si>
  <si>
    <t>WQ_DIAG_MAC_PAR</t>
  </si>
  <si>
    <t>W/m^2</t>
  </si>
  <si>
    <t>WQ_DIAG_MAC_GPP</t>
  </si>
  <si>
    <t>mmol C/m^3/d</t>
  </si>
  <si>
    <t>WQ_DIAG_MAC_NPP</t>
  </si>
  <si>
    <t>WQ_DIAG_MAC_MAC_BEN</t>
  </si>
  <si>
    <t>WQ_DIAG_MAC_MAC_LAI</t>
  </si>
  <si>
    <t>m^2/m^2</t>
  </si>
  <si>
    <t>WQ_DIAG_MAC_MAC_AG</t>
  </si>
  <si>
    <t>WQ_DIAG_MAC_MAC_BG</t>
  </si>
  <si>
    <t>WQ_DIAG_MAC_MAC_ROOT_DEPTH</t>
  </si>
  <si>
    <t>WQ_DIAG_MAC_MAC_ROOT_O2</t>
  </si>
  <si>
    <t>WQ_DIAG_NCS_SS1_VVEL</t>
  </si>
  <si>
    <t>m/d</t>
  </si>
  <si>
    <t>WQ_DIAG_NCS_SS1_SET</t>
  </si>
  <si>
    <t>g/m^3/d</t>
  </si>
  <si>
    <t>WQ_DIAG_NCS_SS2_VVEL</t>
  </si>
  <si>
    <t>WQ_DIAG_NCS_SS2_SET</t>
  </si>
  <si>
    <t>WQ_DIAG_NCS_SS3_VVEL</t>
  </si>
  <si>
    <t>WQ_DIAG_NCS_SS3_SET</t>
  </si>
  <si>
    <t>WQ_DIAG_NCS_SS_SED</t>
  </si>
  <si>
    <t>WQ_DIAG_NCS_TAU_0</t>
  </si>
  <si>
    <t>N/m^2</t>
  </si>
  <si>
    <t>WQ_DIAG_NCS_EPSILON</t>
  </si>
  <si>
    <t>g/m^2/d</t>
  </si>
  <si>
    <t>WQ_DIAG_NCS_FS1</t>
  </si>
  <si>
    <t>v/v</t>
  </si>
  <si>
    <t>WQ_DIAG_NCS_FS2</t>
  </si>
  <si>
    <t>WQ_DIAG_NCS_FS3</t>
  </si>
  <si>
    <t>WQ_DIAG_NCS_SET</t>
  </si>
  <si>
    <t>WQ_DIAG_NCS_SWI</t>
  </si>
  <si>
    <t>WQ_DIAG_NCS_SWI_DZ</t>
  </si>
  <si>
    <t>WQ_DIAG_NCS_RESUS</t>
  </si>
  <si>
    <t>WQ_DIAG_NCS_D_TAUB</t>
  </si>
  <si>
    <t>WQ_DIAG_OXY_SAT</t>
  </si>
  <si>
    <t>%</t>
  </si>
  <si>
    <t>WQ_DIAG_OXY_OXY_ATM</t>
  </si>
  <si>
    <t>WQ_DIAG_OXY_OXY_DSFV</t>
  </si>
  <si>
    <t>mmol O_2/m^3</t>
  </si>
  <si>
    <t>WQ_DIAG_OXY_OXY_ATMV</t>
  </si>
  <si>
    <t>WQ_DIAG_SIL_DSF_RSI</t>
  </si>
  <si>
    <t>mmol Si/m^2</t>
  </si>
  <si>
    <t>WQ_DIAG_NIT_NITRIF</t>
  </si>
  <si>
    <t>mmol N/m^3/d</t>
  </si>
  <si>
    <t>WQ_DIAG_NIT_DENIT</t>
  </si>
  <si>
    <t>WQ_DIAG_NIT_ANAMMOX</t>
  </si>
  <si>
    <t>WQ_DIAG_NIT_DNRA</t>
  </si>
  <si>
    <t>WQ_DIAG_NIT_DIN_ATM</t>
  </si>
  <si>
    <t>mmol N/m^2/d</t>
  </si>
  <si>
    <t>WQ_DIAG_PHS_FRP_ADS_SET</t>
  </si>
  <si>
    <t>mmol P/m^3/d</t>
  </si>
  <si>
    <t>WQ_DIAG_PHS_FRP_ADS_RES</t>
  </si>
  <si>
    <t>mmol P/m^2/d</t>
  </si>
  <si>
    <t>WQ_DIAG_PHS_FRP_ADS_SWI</t>
  </si>
  <si>
    <t>WQ_DIAG_PHS_FRP_SRP</t>
  </si>
  <si>
    <t>WQ_DIAG_PHS_DIP_ATM</t>
  </si>
  <si>
    <t>WQ_DIAG_OGM_POC_SET</t>
  </si>
  <si>
    <t>WQ_DIAG_OGM_PON_SET</t>
  </si>
  <si>
    <t>WQ_DIAG_OGM_POP_SET</t>
  </si>
  <si>
    <t>WQ_DIAG_OGM_OM_SED_FRAC</t>
  </si>
  <si>
    <t>WQ_DIAG_OGM_CDOM</t>
  </si>
  <si>
    <t>/m</t>
  </si>
  <si>
    <t>WQ_DIAG_OGM_TOC_SED</t>
  </si>
  <si>
    <t>WQ_DIAG_OGM_TON_SED</t>
  </si>
  <si>
    <t>WQ_DIAG_OGM_TOP_SED</t>
  </si>
  <si>
    <t>WQ_DIAG_OGM_POC_SWI</t>
  </si>
  <si>
    <t>mmol C/m^2/d</t>
  </si>
  <si>
    <t>WQ_DIAG_OGM_DOC_SWI</t>
  </si>
  <si>
    <t>WQ_DIAG_OGM_PON_SWI</t>
  </si>
  <si>
    <t>WQ_DIAG_OGM_DON_SWI</t>
  </si>
  <si>
    <t>WQ_DIAG_OGM_POP_SWI</t>
  </si>
  <si>
    <t>WQ_DIAG_OGM_DOP_SWI</t>
  </si>
  <si>
    <t>WQ_DIAG_OGM_POC_RES</t>
  </si>
  <si>
    <t>WQ_DIAG_OGM_PON_RES</t>
  </si>
  <si>
    <t>WQ_DIAG_OGM_POP_RES</t>
  </si>
  <si>
    <t>WQ_DIAG_OGM_POC_HYD</t>
  </si>
  <si>
    <t>WQ_DIAG_OGM_PON_HYD</t>
  </si>
  <si>
    <t>WQ_DIAG_OGM_POP_HYD</t>
  </si>
  <si>
    <t>WQ_DIAG_OGM_DOC_MIN</t>
  </si>
  <si>
    <t>WQ_DIAG_OGM_DON_MIN</t>
  </si>
  <si>
    <t>WQ_DIAG_OGM_DOP_MIN</t>
  </si>
  <si>
    <t>WQ_DIAG_OGM_DOC_ANAEROBIC</t>
  </si>
  <si>
    <t>WQ_DIAG_OGM_DOC_DENIT</t>
  </si>
  <si>
    <t>N/A</t>
  </si>
  <si>
    <t>COND</t>
  </si>
  <si>
    <t>WQ_DIAG_TOT_TKN</t>
  </si>
  <si>
    <t>WQ_CAR_PH</t>
  </si>
  <si>
    <t>-</t>
  </si>
  <si>
    <t>SECCHI_DEPTH</t>
  </si>
  <si>
    <t>FLOW</t>
  </si>
  <si>
    <t>ML</t>
  </si>
  <si>
    <t>PRECIP</t>
  </si>
  <si>
    <t>AIRTEMP</t>
  </si>
  <si>
    <t>RELHUM</t>
  </si>
  <si>
    <t>MAX_WIND_SPEED</t>
  </si>
  <si>
    <t>m/s</t>
  </si>
  <si>
    <t>WQ_DIAG_TOT_PAR</t>
  </si>
  <si>
    <t>Tilt</t>
  </si>
  <si>
    <t>WQ_DIAG_OAS_IRR_BAND_1</t>
  </si>
  <si>
    <t>WQ_DIAG_OAS_IRR_BAND_2</t>
  </si>
  <si>
    <t>WQ_DIAG_OAS_IRR_BAND_3</t>
  </si>
  <si>
    <t>WQ_DIAG_OAS_IRR_BAND_4</t>
  </si>
  <si>
    <t>WQ_DIAG_OAS_IRR_BAND_5</t>
  </si>
  <si>
    <t>WQ_DIAG_OAS_IRR_BAND_6</t>
  </si>
  <si>
    <t>WQ_DIAG_OAS_IRR_BAND_7</t>
  </si>
  <si>
    <t>WQ_DIAG_OAS_IRR_BAND_8</t>
  </si>
  <si>
    <t>WQ_DIAG_OAS_IRR_BAND_9</t>
  </si>
  <si>
    <t>m s-2</t>
  </si>
  <si>
    <t>counts</t>
  </si>
  <si>
    <t>kg m-3</t>
  </si>
  <si>
    <t>Degrees clockwise from true North</t>
  </si>
  <si>
    <t>m s-1</t>
  </si>
  <si>
    <t>deg</t>
  </si>
  <si>
    <t>dbar</t>
  </si>
  <si>
    <t>metres</t>
  </si>
  <si>
    <t>degrees</t>
  </si>
  <si>
    <t>light_attenuation_coefficient</t>
  </si>
  <si>
    <t>m-1</t>
  </si>
  <si>
    <t>density</t>
  </si>
  <si>
    <t>fluorescence</t>
  </si>
  <si>
    <t>Prochlorococcus</t>
  </si>
  <si>
    <t>cellsmL</t>
  </si>
  <si>
    <t>Synechococcus</t>
  </si>
  <si>
    <t>Picoeukaryotes</t>
  </si>
  <si>
    <t>Allo</t>
  </si>
  <si>
    <t>mgm3</t>
  </si>
  <si>
    <t>AlphaBetaCar</t>
  </si>
  <si>
    <t>Anth</t>
  </si>
  <si>
    <t>Asta</t>
  </si>
  <si>
    <t>BetaBetaCar</t>
  </si>
  <si>
    <t>BetaEpiCar</t>
  </si>
  <si>
    <t>Butfuco</t>
  </si>
  <si>
    <t>Cantha</t>
  </si>
  <si>
    <t>CphlA</t>
  </si>
  <si>
    <t>CphlB</t>
  </si>
  <si>
    <t>CphlC1</t>
  </si>
  <si>
    <t>CphlC2</t>
  </si>
  <si>
    <t>CphlC3</t>
  </si>
  <si>
    <t>CphlC1C2</t>
  </si>
  <si>
    <t>CphlideA</t>
  </si>
  <si>
    <t>Diadchr</t>
  </si>
  <si>
    <t>Diadino</t>
  </si>
  <si>
    <t>Diato</t>
  </si>
  <si>
    <t>Dino</t>
  </si>
  <si>
    <t>DvCphlA_CphlA</t>
  </si>
  <si>
    <t>DvCphlA</t>
  </si>
  <si>
    <t>DvCphlB_CphlB</t>
  </si>
  <si>
    <t>DvCphlB</t>
  </si>
  <si>
    <t>Echin</t>
  </si>
  <si>
    <t>Fuco</t>
  </si>
  <si>
    <t>Gyro</t>
  </si>
  <si>
    <t>Hexfuco</t>
  </si>
  <si>
    <t>Ketohexfuco</t>
  </si>
  <si>
    <t>Lut</t>
  </si>
  <si>
    <t>Lyco</t>
  </si>
  <si>
    <t>MgDvp</t>
  </si>
  <si>
    <t>Neo</t>
  </si>
  <si>
    <t>Perid</t>
  </si>
  <si>
    <t>PhideA</t>
  </si>
  <si>
    <t>PhytinA</t>
  </si>
  <si>
    <t>PhytinB</t>
  </si>
  <si>
    <t>Pras</t>
  </si>
  <si>
    <t>PyrophideA</t>
  </si>
  <si>
    <t>PyrophytinA</t>
  </si>
  <si>
    <t>Viola</t>
  </si>
  <si>
    <t>Zea</t>
  </si>
  <si>
    <t>Nitrite</t>
  </si>
  <si>
    <t>TSSorganic</t>
  </si>
  <si>
    <t>TSSinorganic</t>
  </si>
  <si>
    <t>DIC</t>
  </si>
  <si>
    <t>s</t>
  </si>
  <si>
    <t>min_wind_speed</t>
  </si>
  <si>
    <t>wind_direction_std</t>
  </si>
  <si>
    <t>ø</t>
  </si>
  <si>
    <t>max_station_level_pressure</t>
  </si>
  <si>
    <t>hPa</t>
  </si>
  <si>
    <t>min_station_level_pressure</t>
  </si>
  <si>
    <t>sea_level_pressure_std</t>
  </si>
  <si>
    <t>mean_solar_raditation</t>
  </si>
  <si>
    <t>min_solar_raditation</t>
  </si>
  <si>
    <t>max_solar_raditation</t>
  </si>
  <si>
    <t>solar_raditation_std</t>
  </si>
  <si>
    <t>max_PAR</t>
  </si>
  <si>
    <t>µmol/m2/s</t>
  </si>
  <si>
    <t>min_PAR</t>
  </si>
  <si>
    <t>PAR_STD</t>
  </si>
  <si>
    <t>TPAR</t>
  </si>
  <si>
    <t>µmol/m2</t>
  </si>
  <si>
    <t>TSOLAR</t>
  </si>
  <si>
    <t>MJ</t>
  </si>
  <si>
    <t>WL_398_uW</t>
  </si>
  <si>
    <t>µW/cm2/nm</t>
  </si>
  <si>
    <t>WL_448_uW</t>
  </si>
  <si>
    <t>WL_470_uW</t>
  </si>
  <si>
    <t>WL_524_uW</t>
  </si>
  <si>
    <t>WL_554_uW</t>
  </si>
  <si>
    <t>WL_590_uW</t>
  </si>
  <si>
    <t>WL_628_uW</t>
  </si>
  <si>
    <t>WL_656_uW</t>
  </si>
  <si>
    <t>WL_699_uW</t>
  </si>
  <si>
    <t>WL_398_umol</t>
  </si>
  <si>
    <t>WL_448_umol</t>
  </si>
  <si>
    <t>WL_470_umol</t>
  </si>
  <si>
    <t>WL_524_umol</t>
  </si>
  <si>
    <t>WL_554_umol</t>
  </si>
  <si>
    <t>WL_590_umol</t>
  </si>
  <si>
    <t>WL_628_umol</t>
  </si>
  <si>
    <t>WL_656_umol</t>
  </si>
  <si>
    <t>WL_699_umol</t>
  </si>
  <si>
    <t>Total_Par_day</t>
  </si>
  <si>
    <t>µmol/m2/day</t>
  </si>
  <si>
    <t>Fluorescence_V</t>
  </si>
  <si>
    <t>V</t>
  </si>
  <si>
    <t>logger_temperature</t>
  </si>
  <si>
    <t>C</t>
  </si>
  <si>
    <t>surface_photosynthetically_active_photon_flux</t>
  </si>
  <si>
    <t>var00324</t>
  </si>
  <si>
    <t>posidonia_sinuosa_count</t>
  </si>
  <si>
    <t>var00325</t>
  </si>
  <si>
    <t>counts/m2</t>
  </si>
  <si>
    <t>posidonia_sinuosa_density</t>
  </si>
  <si>
    <t>var00326</t>
  </si>
  <si>
    <t>µmol C/m2</t>
  </si>
  <si>
    <t>posidonia_sinuosa_above_ground_biomass</t>
  </si>
  <si>
    <t>var00327</t>
  </si>
  <si>
    <t>posidonia_sinuosa_below_ground_biomass</t>
  </si>
  <si>
    <t>µg/l</t>
  </si>
  <si>
    <t>phaeophytin_a</t>
  </si>
  <si>
    <t>posidonia_sinuosa_total_biomass</t>
  </si>
  <si>
    <t>g</t>
  </si>
  <si>
    <t>posidonia_sinuosa_dry_weight</t>
  </si>
  <si>
    <t>picop_brewin2012in</t>
  </si>
  <si>
    <t>rawcounts</t>
  </si>
  <si>
    <t>Calculated from rawcounts</t>
  </si>
  <si>
    <t>sea_surface_temperature</t>
  </si>
  <si>
    <t>Symbol</t>
  </si>
  <si>
    <t>LaTex Units</t>
  </si>
  <si>
    <t>Programmatic</t>
  </si>
  <si>
    <t>SH Category</t>
  </si>
  <si>
    <r>
      <t xml:space="preserve">CF Name </t>
    </r>
    <r>
      <rPr>
        <b/>
        <sz val="8"/>
        <color rgb="FF000000"/>
        <rFont val="Calibri (Body)"/>
        <family val="2"/>
      </rPr>
      <t>(http://cfconventions.org/Data/cf-standard-names/current/build/cf-standard-name-table.html)</t>
    </r>
  </si>
  <si>
    <t>CF Units</t>
  </si>
  <si>
    <t>CF Conversion</t>
  </si>
  <si>
    <t>Category</t>
  </si>
  <si>
    <t>Descriptiion</t>
  </si>
  <si>
    <t>var00001</t>
  </si>
  <si>
    <t>E coli</t>
  </si>
  <si>
    <t>C_{ecoli}</t>
  </si>
  <si>
    <t>e_coli</t>
  </si>
  <si>
    <t>Water Quality (Contaminants)</t>
  </si>
  <si>
    <t>var00002</t>
  </si>
  <si>
    <t>Enterococci</t>
  </si>
  <si>
    <t>C_{entercocci}</t>
  </si>
  <si>
    <t>enterococci</t>
  </si>
  <si>
    <t>var00003</t>
  </si>
  <si>
    <t>TN:TP</t>
  </si>
  <si>
    <t>tn_tp_ratio</t>
  </si>
  <si>
    <t>Water Quality (Nutrient)</t>
  </si>
  <si>
    <t>Organic Nitrogen</t>
  </si>
  <si>
    <t>organic_nitrogen</t>
  </si>
  <si>
    <t>Organic Phosphorus</t>
  </si>
  <si>
    <t>organic_phosphorus</t>
  </si>
  <si>
    <t>S</t>
  </si>
  <si>
    <t>salinity</t>
  </si>
  <si>
    <t>WTR_SALINITY</t>
  </si>
  <si>
    <t>sea_water_salinity</t>
  </si>
  <si>
    <t>g kg-1</t>
  </si>
  <si>
    <t>Water Quality (PhysChm)</t>
  </si>
  <si>
    <t>T</t>
  </si>
  <si>
    <t>temperature</t>
  </si>
  <si>
    <t>WTR_TEMP</t>
  </si>
  <si>
    <t>sea_water_temperature</t>
  </si>
  <si>
    <t>K</t>
  </si>
  <si>
    <t>depth</t>
  </si>
  <si>
    <t>WTR_DEPTH</t>
  </si>
  <si>
    <t>Hydrodynamics</t>
  </si>
  <si>
    <t>Total Nitrogen</t>
  </si>
  <si>
    <t>total_nitrogen</t>
  </si>
  <si>
    <t>NUT_NITROGEN_TOTAL</t>
  </si>
  <si>
    <t>Total Phosphorus</t>
  </si>
  <si>
    <t>total_phosphorus</t>
  </si>
  <si>
    <t>NUT_PHOSPHORUS_TOTAL</t>
  </si>
  <si>
    <t>var00011</t>
  </si>
  <si>
    <t>Total Organic Carbon</t>
  </si>
  <si>
    <t>TOC</t>
  </si>
  <si>
    <t>total_organic_carbon</t>
  </si>
  <si>
    <t>Total Suspended Solids</t>
  </si>
  <si>
    <t>total_suspended_solids</t>
  </si>
  <si>
    <t>NUT_SEDIMENT_SUSPENDED</t>
  </si>
  <si>
    <t>Turbidity</t>
  </si>
  <si>
    <t>C_T</t>
  </si>
  <si>
    <t>turbidity</t>
  </si>
  <si>
    <t>sea_water_turbidity</t>
  </si>
  <si>
    <t>Water Quality (Light)</t>
  </si>
  <si>
    <t>Chlorophyll-a</t>
  </si>
  <si>
    <t>Chl-a</t>
  </si>
  <si>
    <t>tchl_a</t>
  </si>
  <si>
    <t>BIO_CHLOROPHYLL_TOTAL</t>
  </si>
  <si>
    <t>var00016</t>
  </si>
  <si>
    <t>Suspended Solids #1</t>
  </si>
  <si>
    <t>SS_1</t>
  </si>
  <si>
    <t>suspended_solids_1</t>
  </si>
  <si>
    <t>var00017</t>
  </si>
  <si>
    <t>Sediment Mass #1</t>
  </si>
  <si>
    <t>SS_1_{SED}</t>
  </si>
  <si>
    <t>sediment_mass_1</t>
  </si>
  <si>
    <t>Sediment</t>
  </si>
  <si>
    <t>var00018</t>
  </si>
  <si>
    <t>Suspended Solids #2</t>
  </si>
  <si>
    <t>SS_2</t>
  </si>
  <si>
    <t>suspended_solids_2</t>
  </si>
  <si>
    <t>var00019</t>
  </si>
  <si>
    <t>Sediment Mass #2</t>
  </si>
  <si>
    <t>SS_2_{SED}</t>
  </si>
  <si>
    <t>sediment_mass_2</t>
  </si>
  <si>
    <t>var00020</t>
  </si>
  <si>
    <t>Suspended Solids #3</t>
  </si>
  <si>
    <t>SS_3</t>
  </si>
  <si>
    <t>suspended_solids_3</t>
  </si>
  <si>
    <t>var00021</t>
  </si>
  <si>
    <t>Sediment Mass #3</t>
  </si>
  <si>
    <t>SS_3_{SED}</t>
  </si>
  <si>
    <t>sediment_mass_3</t>
  </si>
  <si>
    <t>var00022</t>
  </si>
  <si>
    <t>Water Age</t>
  </si>
  <si>
    <t>\tau_{age}</t>
  </si>
  <si>
    <t>water_age</t>
  </si>
  <si>
    <t>Dissolved Oxygen</t>
  </si>
  <si>
    <t>O_2</t>
  </si>
  <si>
    <t>oxygen</t>
  </si>
  <si>
    <t>Reactive Silica</t>
  </si>
  <si>
    <t>RSi</t>
  </si>
  <si>
    <t>reactive_silica</t>
  </si>
  <si>
    <t>Ammonium</t>
  </si>
  <si>
    <t>NH_4</t>
  </si>
  <si>
    <t>ammonium</t>
  </si>
  <si>
    <t>NUT_AMMONIA</t>
  </si>
  <si>
    <t>Nitrate</t>
  </si>
  <si>
    <t>NO_3</t>
  </si>
  <si>
    <t>nitrate</t>
  </si>
  <si>
    <t>NUT_NITRATE</t>
  </si>
  <si>
    <t>Filterable Reactive Phosphate</t>
  </si>
  <si>
    <t>FRP</t>
  </si>
  <si>
    <t>filterable_reactive_phosphate</t>
  </si>
  <si>
    <t>NUT_PHOSPHATE</t>
  </si>
  <si>
    <t>var00028</t>
  </si>
  <si>
    <t>Adsorped Phosphate</t>
  </si>
  <si>
    <t>FRP_{ads}</t>
  </si>
  <si>
    <t>adsorped_phosphate</t>
  </si>
  <si>
    <t>Dissolved Organic Carbon</t>
  </si>
  <si>
    <t>DOC</t>
  </si>
  <si>
    <t>dissolved_organic_carbon</t>
  </si>
  <si>
    <t>var00030</t>
  </si>
  <si>
    <t>Dissolved Organic Carbon (refractory)</t>
  </si>
  <si>
    <t>DOC_R</t>
  </si>
  <si>
    <t>dissolved_organic_carbon_refractory</t>
  </si>
  <si>
    <t>Particulate Organic Carbon</t>
  </si>
  <si>
    <t>particulate_organic_carbon</t>
  </si>
  <si>
    <t>Dissolved Organic Nitrogen</t>
  </si>
  <si>
    <t>DON</t>
  </si>
  <si>
    <t>dissolved_organic_nitrogen</t>
  </si>
  <si>
    <t>NUT_NITROGEN_DISOLVED_ORGANIC</t>
  </si>
  <si>
    <t>var00033</t>
  </si>
  <si>
    <t>Particulate Organic Nitrogen</t>
  </si>
  <si>
    <t>PON</t>
  </si>
  <si>
    <t>particulate_organic_nitrogen</t>
  </si>
  <si>
    <t>NUT_NITROGEN_PARTICULATE_ORGANIC</t>
  </si>
  <si>
    <t>var00034</t>
  </si>
  <si>
    <t>Dissolved Organic Nitrogen (refractory)</t>
  </si>
  <si>
    <t>DON_R</t>
  </si>
  <si>
    <t>dissolved_organic_nitrogen_refractory</t>
  </si>
  <si>
    <t>var00035</t>
  </si>
  <si>
    <t>Dissolved Organic Phosphorus</t>
  </si>
  <si>
    <t>DOP</t>
  </si>
  <si>
    <t>dissolved_organic_phosphorus</t>
  </si>
  <si>
    <t>NUT_PHOSPHORUS_DISOLVED_ORGANIC</t>
  </si>
  <si>
    <t>var00036</t>
  </si>
  <si>
    <t>Particulate Organic Phosphorus</t>
  </si>
  <si>
    <t>POP</t>
  </si>
  <si>
    <t>particulate_organic_phosphorus</t>
  </si>
  <si>
    <t>NUT_PHOSPHORUS_PARTICULATE_ORGANIC</t>
  </si>
  <si>
    <t>var00037</t>
  </si>
  <si>
    <t>Dissolved Organic Phosphorus (refractory)</t>
  </si>
  <si>
    <t>DOP_R</t>
  </si>
  <si>
    <t>dissolved_organic_phosphorus_refractory</t>
  </si>
  <si>
    <t>var00038</t>
  </si>
  <si>
    <t>Phytoplankton Biomass (greens)</t>
  </si>
  <si>
    <t>PHY_{grn}</t>
  </si>
  <si>
    <t>phytoplankton_biomass_greens</t>
  </si>
  <si>
    <t>BIO_BLUE_GREEN_ALGAE</t>
  </si>
  <si>
    <t>Ecology (Planktonic)</t>
  </si>
  <si>
    <t>var00039</t>
  </si>
  <si>
    <t>Phytoplankton Biomass (crypt)</t>
  </si>
  <si>
    <t>PHY_{crypt}</t>
  </si>
  <si>
    <t>phytoplankton_biomass_crypt</t>
  </si>
  <si>
    <t>var00040</t>
  </si>
  <si>
    <t>Phytoplankton Biomass (diatom)</t>
  </si>
  <si>
    <t>PHY_{diatom}</t>
  </si>
  <si>
    <t>phytoplankton_biomass_diatom</t>
  </si>
  <si>
    <t>var00041</t>
  </si>
  <si>
    <t>Phytoplankton Biomass (dino)</t>
  </si>
  <si>
    <t>PHY_{dino}</t>
  </si>
  <si>
    <t>phytoplankton_biomass_dino</t>
  </si>
  <si>
    <t>var00042</t>
  </si>
  <si>
    <t>Filamentous Algae (floating)</t>
  </si>
  <si>
    <t>M_{ulva\:(float)}</t>
  </si>
  <si>
    <t>filamentous_algae_floating</t>
  </si>
  <si>
    <t>Ecology (Benthic)</t>
  </si>
  <si>
    <t>var00043</t>
  </si>
  <si>
    <t>Filamentous Algae Nitrogen (floating)</t>
  </si>
  <si>
    <t>MIN_{ulva\:(float)}</t>
  </si>
  <si>
    <t>filamentous_algae_nitrogen_floating</t>
  </si>
  <si>
    <t>var00044</t>
  </si>
  <si>
    <t>Filamentous Algae Phosphorus (floating)</t>
  </si>
  <si>
    <t>MIP_{ulva\:(float)}</t>
  </si>
  <si>
    <t>filamentous_algae_phosphorus_floating</t>
  </si>
  <si>
    <t>var00045</t>
  </si>
  <si>
    <t>Filamentous Algae Biomass (total)</t>
  </si>
  <si>
    <t>M_{ulva}</t>
  </si>
  <si>
    <t>filamentous_algae_biomass_total</t>
  </si>
  <si>
    <t>var00046</t>
  </si>
  <si>
    <t>var00047</t>
  </si>
  <si>
    <t>var00048</t>
  </si>
  <si>
    <t>O2 Dissolved Sediment Flux</t>
  </si>
  <si>
    <t>F_{sed}^{oxy}</t>
  </si>
  <si>
    <t>o2_dissolved_sediment_flux</t>
  </si>
  <si>
    <t>var00049</t>
  </si>
  <si>
    <t>DIC Dissolved Sediment Flux</t>
  </si>
  <si>
    <t>dic_dissolved_sediment_flux</t>
  </si>
  <si>
    <t>var00050</t>
  </si>
  <si>
    <t>NH4 Dissolved Sediment Flux</t>
  </si>
  <si>
    <t>nh4_dissolved_sediment_flux</t>
  </si>
  <si>
    <t>var00051</t>
  </si>
  <si>
    <t>NO3 Dissolved Sediment Flux</t>
  </si>
  <si>
    <t>no3_dissolved_sediment_flux</t>
  </si>
  <si>
    <t>var00052</t>
  </si>
  <si>
    <t>FRP Dissolved Sediment Flux</t>
  </si>
  <si>
    <t>frp_dissolved_sediment_flux</t>
  </si>
  <si>
    <t>var00053</t>
  </si>
  <si>
    <t>POC Dissolved Sediment Flux</t>
  </si>
  <si>
    <t>poc_dissolved_sediment_flux</t>
  </si>
  <si>
    <t>var00054</t>
  </si>
  <si>
    <t>DOC Dissolved Sediment Flux</t>
  </si>
  <si>
    <t>F_{dsf}^{doc}</t>
  </si>
  <si>
    <t>doc_dissolved_sediment_flux</t>
  </si>
  <si>
    <t>var00055</t>
  </si>
  <si>
    <t>PON Dissolved Sediment Flux</t>
  </si>
  <si>
    <t>pon_dissolved_sediment_flux</t>
  </si>
  <si>
    <t>var00056</t>
  </si>
  <si>
    <t>DON Dissolved Sediment Flux</t>
  </si>
  <si>
    <t>don_dissolved_sediment_flux</t>
  </si>
  <si>
    <t>var00057</t>
  </si>
  <si>
    <t>POP Dissolved Sediment Flux</t>
  </si>
  <si>
    <t>pop_dissolved_sediment_flux</t>
  </si>
  <si>
    <t>var00058</t>
  </si>
  <si>
    <t>DOP Dissolved Sediment Flux</t>
  </si>
  <si>
    <t>dop_dissolved_sediment_flux</t>
  </si>
  <si>
    <t>var00059</t>
  </si>
  <si>
    <t>Photosynthetically Active Radiation</t>
  </si>
  <si>
    <t>I_{PAR}</t>
  </si>
  <si>
    <t>photosynthetically_active_radiation</t>
  </si>
  <si>
    <t>WTR_PAR</t>
  </si>
  <si>
    <t>downwelling_photosynthetic_radiative_flux_in_sea_water</t>
  </si>
  <si>
    <t>W m-2</t>
  </si>
  <si>
    <t>Downwelling radiative flux of the photosynthetically active waveband (400-700nm)</t>
  </si>
  <si>
    <t>var00060</t>
  </si>
  <si>
    <t>Ruppia Gross Primary Productivity</t>
  </si>
  <si>
    <t>ruppia_gross_primary_productivity</t>
  </si>
  <si>
    <t>var00061</t>
  </si>
  <si>
    <t>Ruppia Net Primary Productivity</t>
  </si>
  <si>
    <t>ruppia_net_primary_productivity</t>
  </si>
  <si>
    <t>var00062</t>
  </si>
  <si>
    <t>Ruppia Biomass</t>
  </si>
  <si>
    <t>ruppia_biomass</t>
  </si>
  <si>
    <t>var00063</t>
  </si>
  <si>
    <t>Ruppia Leaf Area Index</t>
  </si>
  <si>
    <t>ruppia_leaf_area_index</t>
  </si>
  <si>
    <t>var00064</t>
  </si>
  <si>
    <t>Ruppia Biomass (above-ground)</t>
  </si>
  <si>
    <t>ruppia_biomass_ag</t>
  </si>
  <si>
    <t>var00065</t>
  </si>
  <si>
    <t>Ruppia Biomass (below-ground)</t>
  </si>
  <si>
    <t>ruppia_biomass_bg</t>
  </si>
  <si>
    <t>var00066</t>
  </si>
  <si>
    <t>Ruppia Root Depth</t>
  </si>
  <si>
    <t>ruppia_root_depth</t>
  </si>
  <si>
    <t>var00067</t>
  </si>
  <si>
    <t>Ruppia O2 Injection Rate</t>
  </si>
  <si>
    <t>ruppia_o2_injection_rate</t>
  </si>
  <si>
    <t>var00068</t>
  </si>
  <si>
    <t>SS1 Sedimentation Velocity</t>
  </si>
  <si>
    <t>ss1_sedimentation_velocity</t>
  </si>
  <si>
    <t>var00069</t>
  </si>
  <si>
    <t>SS1 Sedimentation Rate</t>
  </si>
  <si>
    <t>ss1_sedimentation_rate</t>
  </si>
  <si>
    <t>var00070</t>
  </si>
  <si>
    <t>SS2 Sedimentation Velocity</t>
  </si>
  <si>
    <t>ss2_sedimentation_velocity</t>
  </si>
  <si>
    <t>var00071</t>
  </si>
  <si>
    <t>SS2 Sedimentation Rate</t>
  </si>
  <si>
    <t>ss2_sedimentation_rate</t>
  </si>
  <si>
    <t>var00072</t>
  </si>
  <si>
    <t>SS3 Sedimentation Velocity</t>
  </si>
  <si>
    <t>ss3_sedimentation_velocity</t>
  </si>
  <si>
    <t>var00073</t>
  </si>
  <si>
    <t>SS3 Sedimentation Rate</t>
  </si>
  <si>
    <t>ss3_sedimentation_rate</t>
  </si>
  <si>
    <t>var00074</t>
  </si>
  <si>
    <t>Sediment Mass</t>
  </si>
  <si>
    <t>sediment_mass</t>
  </si>
  <si>
    <t>var00075</t>
  </si>
  <si>
    <t>Critical Shear Stress</t>
  </si>
  <si>
    <t>critical_shear_stress</t>
  </si>
  <si>
    <t>var00076</t>
  </si>
  <si>
    <t>Resuspension Rate</t>
  </si>
  <si>
    <t>resuspension_rate</t>
  </si>
  <si>
    <t>var00077</t>
  </si>
  <si>
    <t>SS1 Sediment Fraction</t>
  </si>
  <si>
    <t>ss1_sediment_fraction</t>
  </si>
  <si>
    <t>var00078</t>
  </si>
  <si>
    <t>SS2 Sediment Fraction</t>
  </si>
  <si>
    <t>ss2_sediment_fraction</t>
  </si>
  <si>
    <t>var00079</t>
  </si>
  <si>
    <t>SS3 Sediment Fraction</t>
  </si>
  <si>
    <t>ss3_sediment_fraction</t>
  </si>
  <si>
    <t>var00080</t>
  </si>
  <si>
    <t>SS Sedimentation Rate</t>
  </si>
  <si>
    <t>ss_sedimentation_rate</t>
  </si>
  <si>
    <t>var00081</t>
  </si>
  <si>
    <t>SS Net SWI Flux</t>
  </si>
  <si>
    <t>ss_net_swi_flux</t>
  </si>
  <si>
    <t>var00082</t>
  </si>
  <si>
    <t>Change in SWI Position</t>
  </si>
  <si>
    <t>change_in_swi_position</t>
  </si>
  <si>
    <t>var00083</t>
  </si>
  <si>
    <t>SS Resuspension Rate</t>
  </si>
  <si>
    <t>ss_resuspension_rate</t>
  </si>
  <si>
    <t>var00084</t>
  </si>
  <si>
    <t>Bottom Shear Stress</t>
  </si>
  <si>
    <t>bottom_shear_stress</t>
  </si>
  <si>
    <t>O2 Saturation</t>
  </si>
  <si>
    <t>o2_saturation</t>
  </si>
  <si>
    <t>var00087</t>
  </si>
  <si>
    <t>O2 Atmospheric Flux</t>
  </si>
  <si>
    <t>o2_atmospheric_flux</t>
  </si>
  <si>
    <t>var00088</t>
  </si>
  <si>
    <t>O2 Dissolved Sediment Exchange Rate</t>
  </si>
  <si>
    <t>o2_dissolved_sediment_exchange_rate</t>
  </si>
  <si>
    <t>var00089</t>
  </si>
  <si>
    <t>O2 Atmospheric Exchange Rate</t>
  </si>
  <si>
    <t>o2_atmospheric_exchange_rate</t>
  </si>
  <si>
    <t>var00090</t>
  </si>
  <si>
    <t>Si Dissolved Sediment Flux</t>
  </si>
  <si>
    <t>si_dissolved_sediment_flux</t>
  </si>
  <si>
    <t>var00093</t>
  </si>
  <si>
    <t>Nitrification Rate</t>
  </si>
  <si>
    <t>nitrification_rate</t>
  </si>
  <si>
    <t>var00094</t>
  </si>
  <si>
    <t>Denitrification Rate</t>
  </si>
  <si>
    <t>denitrification_rate</t>
  </si>
  <si>
    <t>var00095</t>
  </si>
  <si>
    <t>Annamox Rate</t>
  </si>
  <si>
    <t>annamox_rate</t>
  </si>
  <si>
    <t>var00096</t>
  </si>
  <si>
    <t>DNRA Rate</t>
  </si>
  <si>
    <t>dnra_rate</t>
  </si>
  <si>
    <t>var00097</t>
  </si>
  <si>
    <t>DIN Atmospheric Deposition Flux</t>
  </si>
  <si>
    <t>din_atmospheric_deposition_flux</t>
  </si>
  <si>
    <t>var00098</t>
  </si>
  <si>
    <t>PIP Sedimentation Rate</t>
  </si>
  <si>
    <t>pip_sedimentation_rate</t>
  </si>
  <si>
    <t>var00099</t>
  </si>
  <si>
    <t>PIP Resuspension Rate</t>
  </si>
  <si>
    <t>pip_resuspension_rate</t>
  </si>
  <si>
    <t>var00100</t>
  </si>
  <si>
    <t>PIP Net SWI Flux</t>
  </si>
  <si>
    <t>pip_net_swi_flux</t>
  </si>
  <si>
    <t>var00101</t>
  </si>
  <si>
    <t>FRP Sorption Rate</t>
  </si>
  <si>
    <t>frp_sorption_rate</t>
  </si>
  <si>
    <t>var00103</t>
  </si>
  <si>
    <t>DIP Atmospheric Deposition Flux</t>
  </si>
  <si>
    <t>dip_atmospheric_deposition_flux</t>
  </si>
  <si>
    <t>var00104</t>
  </si>
  <si>
    <t>POC Sedimentation Rate</t>
  </si>
  <si>
    <t>poc_sedimentation_rate</t>
  </si>
  <si>
    <t>var00105</t>
  </si>
  <si>
    <t>PON Sedimentation Rate</t>
  </si>
  <si>
    <t>pon_sedimentation_rate</t>
  </si>
  <si>
    <t>var00106</t>
  </si>
  <si>
    <t>POP Sedimentation Rate</t>
  </si>
  <si>
    <t>pop_sedimentation_rate</t>
  </si>
  <si>
    <t>var00107</t>
  </si>
  <si>
    <t>OM Sediment Fraction</t>
  </si>
  <si>
    <t>om_sediment_fraction</t>
  </si>
  <si>
    <t>var00108</t>
  </si>
  <si>
    <t>Chromophoric DOM</t>
  </si>
  <si>
    <t>chromophoric_dom</t>
  </si>
  <si>
    <t>var00109</t>
  </si>
  <si>
    <t>Sediment Total Organic Carbon</t>
  </si>
  <si>
    <t>sediment_total_organic_carbon</t>
  </si>
  <si>
    <t>var00110</t>
  </si>
  <si>
    <t>Sediment Total Organic Nitrogen</t>
  </si>
  <si>
    <t>sediment_total_organic_nitrogen</t>
  </si>
  <si>
    <t>var00111</t>
  </si>
  <si>
    <t>Sediment Total Organic Phosphorus</t>
  </si>
  <si>
    <t>sediment_total_organic_phosphorus</t>
  </si>
  <si>
    <t>var00112</t>
  </si>
  <si>
    <t>POC Net SWI Flux</t>
  </si>
  <si>
    <t>poc_net_swi_flux</t>
  </si>
  <si>
    <t>var00113</t>
  </si>
  <si>
    <t>DOC Net SWI Flux</t>
  </si>
  <si>
    <t>doc_net_swi_flux</t>
  </si>
  <si>
    <t>var00114</t>
  </si>
  <si>
    <t>PON Net SWI Flux</t>
  </si>
  <si>
    <t>pon_net_swi_flux</t>
  </si>
  <si>
    <t>var00115</t>
  </si>
  <si>
    <t>DON Net SWI Flux</t>
  </si>
  <si>
    <t>don_net_swi_flux</t>
  </si>
  <si>
    <t>var00116</t>
  </si>
  <si>
    <t>POP Net SWI Flux</t>
  </si>
  <si>
    <t>pop_net_swi_flux</t>
  </si>
  <si>
    <t>var00117</t>
  </si>
  <si>
    <t>DOP Net SWI Flux</t>
  </si>
  <si>
    <t>dop_net_swi_flux</t>
  </si>
  <si>
    <t>var00118</t>
  </si>
  <si>
    <t>POC Resuspension Rate</t>
  </si>
  <si>
    <t>poc_resuspension_rate</t>
  </si>
  <si>
    <t>var00119</t>
  </si>
  <si>
    <t>PON Resuspension Rate</t>
  </si>
  <si>
    <t>pon_resuspension_rate</t>
  </si>
  <si>
    <t>var00120</t>
  </si>
  <si>
    <t>POP Resuspension Rate</t>
  </si>
  <si>
    <t>pop_resuspension_rate</t>
  </si>
  <si>
    <t>var00121</t>
  </si>
  <si>
    <t>POC Hydrolysis Rate</t>
  </si>
  <si>
    <t>poc_hydrolysis_rate</t>
  </si>
  <si>
    <t>var00122</t>
  </si>
  <si>
    <t>PON Hydrolysis Rate</t>
  </si>
  <si>
    <t>pon_hydrolysis_rate</t>
  </si>
  <si>
    <t>var00123</t>
  </si>
  <si>
    <t>POP Hydrolysis Rate</t>
  </si>
  <si>
    <t>pop_hydrolysis_rate</t>
  </si>
  <si>
    <t>var00124</t>
  </si>
  <si>
    <t>DOC Mineralisation Rate</t>
  </si>
  <si>
    <t>doc_mineralisation_rate</t>
  </si>
  <si>
    <t>var00125</t>
  </si>
  <si>
    <t>DON Mineralisation Rate</t>
  </si>
  <si>
    <t>don_mineralisation_rate</t>
  </si>
  <si>
    <t>var00126</t>
  </si>
  <si>
    <t>DOP Mineralisation Rate</t>
  </si>
  <si>
    <t>dop_mineralisation_rate</t>
  </si>
  <si>
    <t>var00127</t>
  </si>
  <si>
    <t>DOC Mineralisation Rate (anaerobic)</t>
  </si>
  <si>
    <t>doc_mineralisation_rate_anaerobic</t>
  </si>
  <si>
    <t>var00128</t>
  </si>
  <si>
    <t>DOC Mineralisation Rate (denitrification)</t>
  </si>
  <si>
    <t>doc_mineralisation_rate_denitrification</t>
  </si>
  <si>
    <t>^{\circ}</t>
  </si>
  <si>
    <t>wind_direction</t>
  </si>
  <si>
    <t>MET_WIND_DIR</t>
  </si>
  <si>
    <t>wind_to_direction</t>
  </si>
  <si>
    <t>degree</t>
  </si>
  <si>
    <t>Meteorology</t>
  </si>
  <si>
    <t>wind_speed</t>
  </si>
  <si>
    <t>MET_WIND_SPD</t>
  </si>
  <si>
    <t>Chlorophyll-b</t>
  </si>
  <si>
    <t>µg/L</t>
  </si>
  <si>
    <t>Chl-b</t>
  </si>
  <si>
    <t>tchl_b</t>
  </si>
  <si>
    <t>Chlorophyll-c</t>
  </si>
  <si>
    <t>Chl-c</t>
  </si>
  <si>
    <t>tchl_c</t>
  </si>
  <si>
    <t>Cloud Cover</t>
  </si>
  <si>
    <t>cloud_cover</t>
  </si>
  <si>
    <t>MET_CLOUD_COVER</t>
  </si>
  <si>
    <t>Specific Conductivity</t>
  </si>
  <si>
    <t>\muS/cm</t>
  </si>
  <si>
    <t>specific_conductivity</t>
  </si>
  <si>
    <t>Flow Status</t>
  </si>
  <si>
    <t>flow_status</t>
  </si>
  <si>
    <t>Hydrology</t>
  </si>
  <si>
    <t>Total Kjeldahl Nitrogen</t>
  </si>
  <si>
    <t>TKN</t>
  </si>
  <si>
    <t>total_kjeldahl_nitrogen</t>
  </si>
  <si>
    <t>pH</t>
  </si>
  <si>
    <t>ph</t>
  </si>
  <si>
    <t>Phaeophytin-a</t>
  </si>
  <si>
    <t>Total Alkalinity</t>
  </si>
  <si>
    <t>CaCO_3</t>
  </si>
  <si>
    <t>total_alkalinity</t>
  </si>
  <si>
    <t>Secchi Depth</t>
  </si>
  <si>
    <t>secchi_depth</t>
  </si>
  <si>
    <t>secchi_depth_of_sea_water</t>
  </si>
  <si>
    <t>Tide Status</t>
  </si>
  <si>
    <t>tide_status</t>
  </si>
  <si>
    <t>Discharge (max)</t>
  </si>
  <si>
    <t>m3/s</t>
  </si>
  <si>
    <t>max_discharge</t>
  </si>
  <si>
    <t>Discharge</t>
  </si>
  <si>
    <t>discharge</t>
  </si>
  <si>
    <t>water_volume_transport_in_river_channel</t>
  </si>
  <si>
    <t>m3 s-1</t>
  </si>
  <si>
    <t>Discharge (min)</t>
  </si>
  <si>
    <t>min_discharge</t>
  </si>
  <si>
    <t>Daily Discharge</t>
  </si>
  <si>
    <t>ML/day</t>
  </si>
  <si>
    <t>daily_discharge</t>
  </si>
  <si>
    <t>Stage Height CTF (max)</t>
  </si>
  <si>
    <t>m above datum</t>
  </si>
  <si>
    <t>max_stage_height_ctf</t>
  </si>
  <si>
    <t>Stage Height CTF</t>
  </si>
  <si>
    <t>mean_stage_height_ctf</t>
  </si>
  <si>
    <t>Stage Height CTF (min)</t>
  </si>
  <si>
    <t>min_stage_height_ctf</t>
  </si>
  <si>
    <t>Stage Height (max)</t>
  </si>
  <si>
    <t>max_stage_height</t>
  </si>
  <si>
    <t>Stage Height</t>
  </si>
  <si>
    <t>mean_stage_height</t>
  </si>
  <si>
    <t>Stage Height (min)</t>
  </si>
  <si>
    <t>min_stage_height</t>
  </si>
  <si>
    <t>Precipitation</t>
  </si>
  <si>
    <t>precipitation</t>
  </si>
  <si>
    <t>MET_RAIN</t>
  </si>
  <si>
    <t>rainfall_rate</t>
  </si>
  <si>
    <t>air_temperature</t>
  </si>
  <si>
    <t>MET_AIR_TEMP</t>
  </si>
  <si>
    <t>Wet Bulb Air Temperature</t>
  </si>
  <si>
    <t>wet_bulb_air_temperature</t>
  </si>
  <si>
    <t>wet_bulb_temperature</t>
  </si>
  <si>
    <t>Dew Point Temperature</t>
  </si>
  <si>
    <t>dew_point_temperature</t>
  </si>
  <si>
    <t>Relative Humidity</t>
  </si>
  <si>
    <t>relative_humidity</t>
  </si>
  <si>
    <t>MET_HUM</t>
  </si>
  <si>
    <t>Wind Speed (max)</t>
  </si>
  <si>
    <t>max_wind_speed</t>
  </si>
  <si>
    <t>wind_speed_of_gust</t>
  </si>
  <si>
    <t>Cloud Amount of First Group in Eighths</t>
  </si>
  <si>
    <t>oktas</t>
  </si>
  <si>
    <t>cloud_amount_of_first_group_in_eighths</t>
  </si>
  <si>
    <t>Cloud Height of First Group</t>
  </si>
  <si>
    <t>ft</t>
  </si>
  <si>
    <t>cloud_height_of_first_group</t>
  </si>
  <si>
    <t>Cloud Amount of Second Group in Eighths</t>
  </si>
  <si>
    <t>cloud_amount_of_second_group_in_eighths</t>
  </si>
  <si>
    <t>Cloud Height of Second Group</t>
  </si>
  <si>
    <t>cloud_height_of_second_group</t>
  </si>
  <si>
    <t>Cloud Amount of Third Group in Eighths</t>
  </si>
  <si>
    <t>cloud_amount_of_third_group_in_eighths</t>
  </si>
  <si>
    <t>Cloud Height of Third Group</t>
  </si>
  <si>
    <t>cloud_height_of_third_group</t>
  </si>
  <si>
    <t>Cloud Amount of Fourth Group in Eighths</t>
  </si>
  <si>
    <t>cloud_amount_of_fourth_group_in_eighths</t>
  </si>
  <si>
    <t>Cloud Height of Fourth Group</t>
  </si>
  <si>
    <t>cloud_height_of_fourth_group</t>
  </si>
  <si>
    <t>Ceilometer Cloud Amount of First Group</t>
  </si>
  <si>
    <t>ceilometer_cloud_amount_of_first_group</t>
  </si>
  <si>
    <t>Ceilometer Cloud Height of First Group</t>
  </si>
  <si>
    <t>ceilometer_cloud_height_of_first_group</t>
  </si>
  <si>
    <t>Ceilometer Cloud Amount of Second Group</t>
  </si>
  <si>
    <t>ceilometer_cloud_amount_of_second_group</t>
  </si>
  <si>
    <t>Ceilometer Cloud Height of Second Group</t>
  </si>
  <si>
    <t>ceilometer_cloud_height_of_second_group</t>
  </si>
  <si>
    <t>Ceilometer Cloud Amount of Third Group</t>
  </si>
  <si>
    <t>ceilometer_cloud_amount_of_third_group</t>
  </si>
  <si>
    <t>Ceilometer Cloud Height of Third Group</t>
  </si>
  <si>
    <t>ceilometer_cloud_height_of_third_group</t>
  </si>
  <si>
    <t>Ceilometer Sky Clear Flag</t>
  </si>
  <si>
    <t>ceilometer_sky_clear_flag</t>
  </si>
  <si>
    <t>Horizontal Visibility</t>
  </si>
  <si>
    <t>km</t>
  </si>
  <si>
    <t>horizontal_visibility</t>
  </si>
  <si>
    <t>AWS Visibility</t>
  </si>
  <si>
    <t>aws_visibility</t>
  </si>
  <si>
    <t>Present Weather in Code</t>
  </si>
  <si>
    <t>present_weather_in_code</t>
  </si>
  <si>
    <t>Station Level Pressure</t>
  </si>
  <si>
    <t>station_level_pressure</t>
  </si>
  <si>
    <t>MET_PRESSURE</t>
  </si>
  <si>
    <t>air_pressure</t>
  </si>
  <si>
    <t>Pa</t>
  </si>
  <si>
    <t>Chlorophyll Sample Volume</t>
  </si>
  <si>
    <t>mL</t>
  </si>
  <si>
    <t>chlorophyll_sample_volume</t>
  </si>
  <si>
    <t>Bottom Depth</t>
  </si>
  <si>
    <t>bottom_depth</t>
  </si>
  <si>
    <t>sea_floor_depth_below_sea_surface</t>
  </si>
  <si>
    <t>Water Surface Height</t>
  </si>
  <si>
    <t>water_surface_height</t>
  </si>
  <si>
    <t>WTR_LEVEL</t>
  </si>
  <si>
    <t>sea_surface_height</t>
  </si>
  <si>
    <t>downwelling_radiative_flux_per_unit_wavelength_in_air</t>
  </si>
  <si>
    <t>W m-2 m-1</t>
  </si>
  <si>
    <t>Spectral Radiative Flux (WL - 590µW)</t>
  </si>
  <si>
    <t>DENSITY ANOMALY</t>
  </si>
  <si>
    <t>c</t>
  </si>
  <si>
    <t>UCUR (eastward velocity)</t>
  </si>
  <si>
    <t>VCUR (northward velocity)</t>
  </si>
  <si>
    <t>Light Attenuation Coefficient</t>
  </si>
  <si>
    <t>K_d</t>
  </si>
  <si>
    <t>volume_attenuation_coefficient_of_downwelling_radiative_flux_in_sea_water</t>
  </si>
  <si>
    <t>Density</t>
  </si>
  <si>
    <t>WTR_DENSITY</t>
  </si>
  <si>
    <t>sea_water_density</t>
  </si>
  <si>
    <t>Fluorescence</t>
  </si>
  <si>
    <t>prochlorococcus</t>
  </si>
  <si>
    <t>synechococcus</t>
  </si>
  <si>
    <t>picoeukaryotes</t>
  </si>
  <si>
    <t>mg/m3</t>
  </si>
  <si>
    <t>DvCphlA+CphlA</t>
  </si>
  <si>
    <t>DvCphlB+CphlB</t>
  </si>
  <si>
    <t>Dissolved Inorganic Carbon</t>
  </si>
  <si>
    <t>dissolved_inorganic_carbon</t>
  </si>
  <si>
    <t>Pressure Head</t>
  </si>
  <si>
    <t>pressure_head</t>
  </si>
  <si>
    <t>Current Velocity (x component)</t>
  </si>
  <si>
    <t>velocity_x_component_of_current</t>
  </si>
  <si>
    <t>Current Velocity (y component)</t>
  </si>
  <si>
    <t>velocity_y_component_of_current</t>
  </si>
  <si>
    <t>Significant Wave Height</t>
  </si>
  <si>
    <t>significant_waveheight</t>
  </si>
  <si>
    <t>Mean 1/3 Wave Height</t>
  </si>
  <si>
    <t>H_{1/3}</t>
  </si>
  <si>
    <t>mean_1_3_waveheight</t>
  </si>
  <si>
    <t>Mean 1/10 Wave Height</t>
  </si>
  <si>
    <t>H_{1/10}</t>
  </si>
  <si>
    <t>mean_1_10_waveheight</t>
  </si>
  <si>
    <t>Maximum Wave Height</t>
  </si>
  <si>
    <t>maximum_waveheight</t>
  </si>
  <si>
    <t>Mean Wave Height</t>
  </si>
  <si>
    <t>mean_wave_height</t>
  </si>
  <si>
    <t>Mean Wave Period</t>
  </si>
  <si>
    <t>mean_wave_period</t>
  </si>
  <si>
    <t>Peak Wave Period</t>
  </si>
  <si>
    <t>peak_wave_period</t>
  </si>
  <si>
    <t>Mean 1/3 Period</t>
  </si>
  <si>
    <t>T_{1/3}</t>
  </si>
  <si>
    <t>mean_1_3_period</t>
  </si>
  <si>
    <t>Mean 1/10 Period</t>
  </si>
  <si>
    <t>T_{1/10}</t>
  </si>
  <si>
    <t>mean_1_10_period</t>
  </si>
  <si>
    <t>Maximum Wave Period</t>
  </si>
  <si>
    <t>maximum_wave_period</t>
  </si>
  <si>
    <t>Peak Wave Direction</t>
  </si>
  <si>
    <t>peak_wave_direction</t>
  </si>
  <si>
    <t>Directional Spread</t>
  </si>
  <si>
    <t>directional_spread</t>
  </si>
  <si>
    <t>Mean Wave Direction</t>
  </si>
  <si>
    <t>mean_wave_direction</t>
  </si>
  <si>
    <t>Current Velocity</t>
  </si>
  <si>
    <t>Vmag</t>
  </si>
  <si>
    <t>current_velocity</t>
  </si>
  <si>
    <t>Current Direction</t>
  </si>
  <si>
    <t>Vdir</t>
  </si>
  <si>
    <t>current_direction</t>
  </si>
  <si>
    <t>Wind Speed (min)</t>
  </si>
  <si>
    <t>Wind Direction (std)</t>
  </si>
  <si>
    <t>Station Level Pressure (max)</t>
  </si>
  <si>
    <t>Station Level Pressure (min)</t>
  </si>
  <si>
    <t>Station Level Pressure (std)</t>
  </si>
  <si>
    <t>Surface Solar Irradiance</t>
  </si>
  <si>
    <t>solar_raditation</t>
  </si>
  <si>
    <t>Surface Solar Irradiance (min)</t>
  </si>
  <si>
    <t>Surface Solar Irradiance (max)</t>
  </si>
  <si>
    <t>Surface Solar Irradiance (std)</t>
  </si>
  <si>
    <t>Surface Photosynthetically Active Photon Flux (max)</t>
  </si>
  <si>
    <t>Surface Photosynthetically Active Photon Flux (min)</t>
  </si>
  <si>
    <t>Surface Photosynthetically Active Photon Flux (std)</t>
  </si>
  <si>
    <t>Daily Surface Photosynthetically Active Photon Flux</t>
  </si>
  <si>
    <t>daily_surface_photon_flux</t>
  </si>
  <si>
    <t>surface_downwelling_photosynthetic_radiative_flux_in_air</t>
  </si>
  <si>
    <t>Daily Solar Irradiance</t>
  </si>
  <si>
    <t>MJ/day</t>
  </si>
  <si>
    <t>daily_solar_irradiance</t>
  </si>
  <si>
    <t>Spectral Radiative Flux (WL - 398µW)</t>
  </si>
  <si>
    <t>spectral_radiative_flux_wl_398</t>
  </si>
  <si>
    <t>Spectral Radiative Flux (WL - 448µW)</t>
  </si>
  <si>
    <t>spectral_radiative_flux_wl_399</t>
  </si>
  <si>
    <t>Spectral Radiative Flux (WL - 470µW)</t>
  </si>
  <si>
    <t>spectral_radiative_flux_wl_400</t>
  </si>
  <si>
    <t>Spectral Radiative Flux (WL - 524µW)</t>
  </si>
  <si>
    <t>spectral_radiative_flux_wl_401</t>
  </si>
  <si>
    <t>Spectral Radiative Flux (WL - 554µW)</t>
  </si>
  <si>
    <t>spectral_radiative_flux_wl_402</t>
  </si>
  <si>
    <t>spectral_radiative_flux_wl_403</t>
  </si>
  <si>
    <t>Spectral Radiative Flux (WL - 628µW)</t>
  </si>
  <si>
    <t>spectral_radiative_flux_wl_404</t>
  </si>
  <si>
    <t>Spectral Radiative Flux (WL - 656µW)</t>
  </si>
  <si>
    <t>spectral_radiative_flux_wl_405</t>
  </si>
  <si>
    <t>Spectral Radiative Flux (WL - 699µW)</t>
  </si>
  <si>
    <t>spectral_radiative_flux_wl_406</t>
  </si>
  <si>
    <t>Spectral Photon Flux (WL - 398µmol)</t>
  </si>
  <si>
    <t>spectral_photon_flux_wl_398</t>
  </si>
  <si>
    <t>Spectral Photon Flux (WL - 448µmol)</t>
  </si>
  <si>
    <t>spectral_photon_flux_wl_448</t>
  </si>
  <si>
    <t>Spectral Photon Flux (WL - 470µmol)</t>
  </si>
  <si>
    <t>spectral_photon_flux_wl_470</t>
  </si>
  <si>
    <t>Spectral Photon Flux (WL - 524µmol)</t>
  </si>
  <si>
    <t>spectral_photon_flux_wl_524</t>
  </si>
  <si>
    <t>Spectral Photon Flux (WL - 554µmol)</t>
  </si>
  <si>
    <t>spectral_photon_flux_wl_554</t>
  </si>
  <si>
    <t>Spectral Photon Flux (WL - 590µmol)</t>
  </si>
  <si>
    <t>spectral_photon_flux_wl_590</t>
  </si>
  <si>
    <t>Spectral Photon Flux (WL - 628µmol)</t>
  </si>
  <si>
    <t>spectral_photon_flux_wl_628</t>
  </si>
  <si>
    <t>Spectral Photon Flux (WL - 656µmol)</t>
  </si>
  <si>
    <t>spectral_photon_flux_wl_656</t>
  </si>
  <si>
    <t>Spectral Photon Flux (WL - 699µmol)</t>
  </si>
  <si>
    <t>spectral_photon_flux_wl_699</t>
  </si>
  <si>
    <t>Daily Photosynthetically Active Photon Flux</t>
  </si>
  <si>
    <t>daily_photon_flux</t>
  </si>
  <si>
    <t>Logger Temperature</t>
  </si>
  <si>
    <t>T_{logger}</t>
  </si>
  <si>
    <t>Misc</t>
  </si>
  <si>
    <t>Photosynthetically Active Photon Flux</t>
  </si>
  <si>
    <t>µmol/m^2/s</t>
  </si>
  <si>
    <t>photosynthetically_active_photon_flux</t>
  </si>
  <si>
    <t>Surface Photosynthetically Active Photon Flux</t>
  </si>
  <si>
    <t>Posidonia Sinuosa Count</t>
  </si>
  <si>
    <t>Posidonia Sinuosa Density</t>
  </si>
  <si>
    <t>Posidonia Sinuosa Above Ground Biomass</t>
  </si>
  <si>
    <t>mmol C/m2</t>
  </si>
  <si>
    <t>µmol c/m^2</t>
  </si>
  <si>
    <t>Posidonia Sinuosa Below Ground Biomass</t>
  </si>
  <si>
    <t>copper</t>
  </si>
  <si>
    <t>lead</t>
  </si>
  <si>
    <t>nickel</t>
  </si>
  <si>
    <t>silver</t>
  </si>
  <si>
    <t>zinc</t>
  </si>
  <si>
    <t>filtered copper</t>
  </si>
  <si>
    <t>benzene</t>
  </si>
  <si>
    <t>toluene</t>
  </si>
  <si>
    <t>ethylbenzene</t>
  </si>
  <si>
    <t>xylene</t>
  </si>
  <si>
    <t>m_p_xylene</t>
  </si>
  <si>
    <t>total btex</t>
  </si>
  <si>
    <t>tph_c6_c9</t>
  </si>
  <si>
    <t>tph_c10_c14</t>
  </si>
  <si>
    <t>tph_c15_c28</t>
  </si>
  <si>
    <t>tph_c29_c36</t>
  </si>
  <si>
    <t>total_tph</t>
  </si>
  <si>
    <t>trh_c6_c10</t>
  </si>
  <si>
    <t>TRH gtC10-C16</t>
  </si>
  <si>
    <t>trh_gtc10_c16</t>
  </si>
  <si>
    <t>TRH gtC16-C34</t>
  </si>
  <si>
    <t>trh_gtc16_c34</t>
  </si>
  <si>
    <t>TRH gtC34-C40</t>
  </si>
  <si>
    <t>trh_gtc34_c40</t>
  </si>
  <si>
    <t>total_trhs</t>
  </si>
  <si>
    <t>Posidonia Sinuosa Total Biomass</t>
  </si>
  <si>
    <t>Posidonia Sinuosa Dry Weight</t>
  </si>
  <si>
    <t>Picoplankton Fraction</t>
  </si>
  <si>
    <t>Model Variable Conversion</t>
  </si>
  <si>
    <t>All units are converted back into the base units of the system.</t>
  </si>
  <si>
    <t>PAR (mol/m/s)</t>
  </si>
  <si>
    <t>Spectral Radiative Flux (WL - 410W)</t>
  </si>
  <si>
    <t>Spectral Radiative Flux (WL - 440W)</t>
  </si>
  <si>
    <t>Spectral Radiative Flux (WL - 490W)</t>
  </si>
  <si>
    <t>Spectral Radiative Flux (WL - 510W)</t>
  </si>
  <si>
    <t>Spectral Radiative Flux (WL - 550W)</t>
  </si>
  <si>
    <t>Spectral Radiative Flux (WL - 590W)</t>
  </si>
  <si>
    <t>Spectral Radiative Flux (WL - 635W)</t>
  </si>
  <si>
    <t>Spectral Radiative Flux (WL - 660W)</t>
  </si>
  <si>
    <t>Spectral Radiative Flux (WL - 700W)</t>
  </si>
  <si>
    <t>Part. sz (W'worth) - Clay &lt;4um (%)</t>
  </si>
  <si>
    <t>Part. sz (W'worth) - Silt v fine silt &gt;4 - &lt;8um (%)</t>
  </si>
  <si>
    <t>Part. sz (W''worth) - Silt fine silt &gt;8 - &lt;16um (%)</t>
  </si>
  <si>
    <t>Part. sz (W''worth) - Silt medium &gt;16 - &lt;31um (%)</t>
  </si>
  <si>
    <t>Part. sz (W''worth) - Silt coarse &gt;31 - &lt;63um (%)</t>
  </si>
  <si>
    <t>Part. sz (W''worth) - Silt  &gt;4 - &lt;63um (%)</t>
  </si>
  <si>
    <t>Part. sz (W'worth) - Sand v fine &gt;63 - &lt;=125um (%)</t>
  </si>
  <si>
    <t>Part. sz (W'worth) - Sand fine &gt;125 - &lt;=250um (%)</t>
  </si>
  <si>
    <t>Part. sz (W'worth) - Sand med &gt;250 - &lt;=500um (%)</t>
  </si>
  <si>
    <t>Part. sz (W'worth) - Sand coarse &gt;500um-&lt;=1mm (%)</t>
  </si>
  <si>
    <t>var00364</t>
  </si>
  <si>
    <t>Part. sz (W'worth) - Sand v coarse &gt;1 - &lt;=2mm (%)</t>
  </si>
  <si>
    <t>var00365</t>
  </si>
  <si>
    <t>Part. sz (W''worth) - Sand &gt;63 - &lt;2000um (%)</t>
  </si>
  <si>
    <t>var00366</t>
  </si>
  <si>
    <t>Part. sz (W'worth) - Gravel &gt;2mm (%)</t>
  </si>
  <si>
    <t>Cloud amount(of second group) in eighths</t>
  </si>
  <si>
    <t>var00369</t>
  </si>
  <si>
    <t>COMEBACK TO</t>
  </si>
  <si>
    <t>DIR</t>
  </si>
  <si>
    <t>TPER</t>
  </si>
  <si>
    <t>PSFC</t>
  </si>
  <si>
    <t>SWDOWN</t>
  </si>
  <si>
    <t>GLW</t>
  </si>
  <si>
    <t>RAINNC</t>
  </si>
  <si>
    <t>T2</t>
  </si>
  <si>
    <t>Q2</t>
  </si>
  <si>
    <t>HFX</t>
  </si>
  <si>
    <t>LH</t>
  </si>
  <si>
    <t>SST</t>
  </si>
  <si>
    <t>REL_HUM</t>
  </si>
  <si>
    <t>U10</t>
  </si>
  <si>
    <t>V10</t>
  </si>
  <si>
    <t>WINDSPD10</t>
  </si>
  <si>
    <t>WINDDIR10</t>
  </si>
  <si>
    <t>CLDFRA_MAX</t>
  </si>
  <si>
    <t>RAINV</t>
  </si>
  <si>
    <t>var00372</t>
  </si>
  <si>
    <t>var00373</t>
  </si>
  <si>
    <t>var00374</t>
  </si>
  <si>
    <t>var00375</t>
  </si>
  <si>
    <t>var00377</t>
  </si>
  <si>
    <t>var00378</t>
  </si>
  <si>
    <t>var00381</t>
  </si>
  <si>
    <t>var00382</t>
  </si>
  <si>
    <t>longwave radiation</t>
  </si>
  <si>
    <t>Specific humidity at 2m height</t>
  </si>
  <si>
    <t>Sensible heat flux</t>
  </si>
  <si>
    <t xml:space="preserve">Latent heat flux </t>
  </si>
  <si>
    <t>sea surface temperature</t>
  </si>
  <si>
    <t>eastern wind speed at 10 m height</t>
  </si>
  <si>
    <t>northern wind speed at 10 m height</t>
  </si>
  <si>
    <t>maximum cloud cover</t>
  </si>
  <si>
    <t>var00383</t>
  </si>
  <si>
    <t>Precipitation Rate</t>
  </si>
  <si>
    <t>precipitation_rate</t>
  </si>
  <si>
    <t>var00384</t>
  </si>
  <si>
    <t>Air Pressure</t>
  </si>
  <si>
    <t>RAINNCRATE</t>
  </si>
  <si>
    <t>uwnd10m</t>
  </si>
  <si>
    <t>vwnd10m</t>
  </si>
  <si>
    <t>mslp</t>
  </si>
  <si>
    <t>lwsfcdown</t>
  </si>
  <si>
    <t>swsfcdown</t>
  </si>
  <si>
    <t>temp_scrn</t>
  </si>
  <si>
    <t>precip_rate</t>
  </si>
  <si>
    <t>relhum</t>
  </si>
  <si>
    <t>var00385</t>
  </si>
  <si>
    <t>var00386</t>
  </si>
  <si>
    <t>var00387</t>
  </si>
  <si>
    <t>Dissolved Oxygen absolute</t>
  </si>
  <si>
    <t>Dissolved Oxygen percentage</t>
  </si>
  <si>
    <t>analysed_sst</t>
  </si>
  <si>
    <t>batt_volt_Min</t>
  </si>
  <si>
    <t>NTUe</t>
  </si>
  <si>
    <t>SSC_mg.l</t>
  </si>
  <si>
    <t>light_shift</t>
  </si>
  <si>
    <t>Dep_mg.cm2</t>
  </si>
  <si>
    <t>Depth_m</t>
  </si>
  <si>
    <t>RMS</t>
  </si>
  <si>
    <t>Deprate_mg.cm2day</t>
  </si>
  <si>
    <t>Depratemean_mg.cm2day</t>
  </si>
  <si>
    <t>var00</t>
  </si>
  <si>
    <t>var00388</t>
  </si>
  <si>
    <t>var00389</t>
  </si>
  <si>
    <t>var00390</t>
  </si>
  <si>
    <t>var00391</t>
  </si>
  <si>
    <t>var00393</t>
  </si>
  <si>
    <t>var00395</t>
  </si>
  <si>
    <t>var00396</t>
  </si>
  <si>
    <t>Dp</t>
  </si>
  <si>
    <t>H1/10</t>
  </si>
  <si>
    <t>ug/L</t>
  </si>
  <si>
    <t>m_p-Xylene</t>
  </si>
  <si>
    <t>uS/cm</t>
  </si>
  <si>
    <t>uW/cm2/nm</t>
  </si>
  <si>
    <t>umol/m2/s</t>
  </si>
  <si>
    <t>umol/m2/day</t>
  </si>
  <si>
    <t>ug/l</t>
  </si>
  <si>
    <t>Acanthoica quattrospina</t>
  </si>
  <si>
    <t>Acanthostomella norvegica</t>
  </si>
  <si>
    <t>Acanthostomella spp 0001</t>
  </si>
  <si>
    <t>Achnanthes brevipes</t>
  </si>
  <si>
    <t>Achnanthes citronella</t>
  </si>
  <si>
    <t>Achnanthes spp 0001</t>
  </si>
  <si>
    <t>Achnanthes spp 0002</t>
  </si>
  <si>
    <t>Achnanthes spp 0003</t>
  </si>
  <si>
    <t>Achnanthes spp 0004</t>
  </si>
  <si>
    <t>Achnanthes spp 0005</t>
  </si>
  <si>
    <t>Achnanthes spp 0006</t>
  </si>
  <si>
    <t>Achnanthes spp 0007</t>
  </si>
  <si>
    <t>Achnanthes spp 0008</t>
  </si>
  <si>
    <t>Achnanthes spp 0009</t>
  </si>
  <si>
    <t>Achnanthes spp 0010</t>
  </si>
  <si>
    <t>Achnanthes spp 0011</t>
  </si>
  <si>
    <t>Achnanthes spp 0012</t>
  </si>
  <si>
    <t>Achnanthes spp 0013</t>
  </si>
  <si>
    <t>Achnanthes spp 0014</t>
  </si>
  <si>
    <t>Achnanthes spp 0015</t>
  </si>
  <si>
    <t>Achnanthes spp 0017</t>
  </si>
  <si>
    <t>Achnanthes spp 0018</t>
  </si>
  <si>
    <t>Achnanthes spp 0019</t>
  </si>
  <si>
    <t>Actiniscus spp 0001</t>
  </si>
  <si>
    <t>Actinocyclus spp 0001</t>
  </si>
  <si>
    <t>Actinoptychus senarius</t>
  </si>
  <si>
    <t>Adoneis spp 0001</t>
  </si>
  <si>
    <t>Akashiwo sanguinea</t>
  </si>
  <si>
    <t>Akashiwo spp 0001</t>
  </si>
  <si>
    <t>Alexandrium pseudogonyaulax</t>
  </si>
  <si>
    <t>Alexandrium spp 0001</t>
  </si>
  <si>
    <t>Alexandrium spp 0002</t>
  </si>
  <si>
    <t>Alexandrium spp 0003</t>
  </si>
  <si>
    <t>Algirosphaera spp 0001</t>
  </si>
  <si>
    <t>Alisphaera gaudii</t>
  </si>
  <si>
    <t>Alisphaera unicornis</t>
  </si>
  <si>
    <t>Amphidinium carterae</t>
  </si>
  <si>
    <t>Amphidinium spp 0001</t>
  </si>
  <si>
    <t>Amphidinium spp 00012</t>
  </si>
  <si>
    <t>Amphidinium spp 0002</t>
  </si>
  <si>
    <t>Amphidinium spp 0003</t>
  </si>
  <si>
    <t>Amphidinium spp 0004</t>
  </si>
  <si>
    <t>Amphidinium spp 0005</t>
  </si>
  <si>
    <t>Amphidinium spp 0006</t>
  </si>
  <si>
    <t>Amphidinium spp 0007</t>
  </si>
  <si>
    <t>Amphidinium spp 0008</t>
  </si>
  <si>
    <t>Amphidinium spp 0009</t>
  </si>
  <si>
    <t>Amphidinium spp 0010</t>
  </si>
  <si>
    <t>Amphidinium spp 0011</t>
  </si>
  <si>
    <t>Amphidinium spp 0013</t>
  </si>
  <si>
    <t>Amphidinium spp 0014</t>
  </si>
  <si>
    <t>Amphidinium spp 0015</t>
  </si>
  <si>
    <t>Amphidinium spp 0016</t>
  </si>
  <si>
    <t>Amphidinium spp 0017</t>
  </si>
  <si>
    <t>Amphiprora spp 0001</t>
  </si>
  <si>
    <t>Amphisolenia bidentata</t>
  </si>
  <si>
    <t>Amphisolenia spp 0001</t>
  </si>
  <si>
    <t>Amphora decussata</t>
  </si>
  <si>
    <t>Amphora lineolata</t>
  </si>
  <si>
    <t>Amphora ovalis</t>
  </si>
  <si>
    <t>Amphora rhombica</t>
  </si>
  <si>
    <t>Amphora spp 0001</t>
  </si>
  <si>
    <t>Amphora spp 0002</t>
  </si>
  <si>
    <t>Amphora spp 0003</t>
  </si>
  <si>
    <t>Amphora spp 0004</t>
  </si>
  <si>
    <t>Amphora spp 0005</t>
  </si>
  <si>
    <t>Amphora spp 0006</t>
  </si>
  <si>
    <t>Amphora spp 0007</t>
  </si>
  <si>
    <t>Amphora spp 0008</t>
  </si>
  <si>
    <t>Amphora spp 0009</t>
  </si>
  <si>
    <t>Amphora spp 0010</t>
  </si>
  <si>
    <t>Amphora spp 0011</t>
  </si>
  <si>
    <t>Amphora spp 0012</t>
  </si>
  <si>
    <t>Amphora spp 0013</t>
  </si>
  <si>
    <t>Amphora spp 0014</t>
  </si>
  <si>
    <t>Amphora spp 0015</t>
  </si>
  <si>
    <t>Amphora spp 0016</t>
  </si>
  <si>
    <t>Amphora spp 0017</t>
  </si>
  <si>
    <t>Amphora spp 0018</t>
  </si>
  <si>
    <t>Amphora spp 0019</t>
  </si>
  <si>
    <t>Amphora spp 0020</t>
  </si>
  <si>
    <t>Amphora spp 0021</t>
  </si>
  <si>
    <t>Amphora spp 0022</t>
  </si>
  <si>
    <t>Amphora spp 0023</t>
  </si>
  <si>
    <t>Amphora spp 0024</t>
  </si>
  <si>
    <t>Amphora spp 0025</t>
  </si>
  <si>
    <t>Amphora spp 0026</t>
  </si>
  <si>
    <t>Amphora spp 0027</t>
  </si>
  <si>
    <t>Amphora spp 0028</t>
  </si>
  <si>
    <t>Amphora spp 0029</t>
  </si>
  <si>
    <t>Amphora spp 0030</t>
  </si>
  <si>
    <t>Amphora spp 0031</t>
  </si>
  <si>
    <t>Amphora spp 0032</t>
  </si>
  <si>
    <t>Amphora spp 0033</t>
  </si>
  <si>
    <t>Amphora spp 0034</t>
  </si>
  <si>
    <t>Amphora spp 0035</t>
  </si>
  <si>
    <t>Amphora spp 0036</t>
  </si>
  <si>
    <t>Amphora spp 0037</t>
  </si>
  <si>
    <t>Amphora spp 0038</t>
  </si>
  <si>
    <t>Amphora spp 0039</t>
  </si>
  <si>
    <t>Amphora spp 0040</t>
  </si>
  <si>
    <t>Amphora spp 0041</t>
  </si>
  <si>
    <t>Amphora spp 0042</t>
  </si>
  <si>
    <t>Amphora spp 0043</t>
  </si>
  <si>
    <t>Amphora spp 0044</t>
  </si>
  <si>
    <t>Amphora spp 0045</t>
  </si>
  <si>
    <t>Amphora spp 0046</t>
  </si>
  <si>
    <t>Amphora spp 0047</t>
  </si>
  <si>
    <t>Amphora spp 0048</t>
  </si>
  <si>
    <t>Amphorides amphora</t>
  </si>
  <si>
    <t>Amphorides spp 0001</t>
  </si>
  <si>
    <t>Anabaena spp 0001</t>
  </si>
  <si>
    <t>Anabaena spp 0002</t>
  </si>
  <si>
    <t>Apedinella radians</t>
  </si>
  <si>
    <t>Ascampbelliella spp 0001</t>
  </si>
  <si>
    <t>Asterionellopsis glacialis</t>
  </si>
  <si>
    <t>Asterionellopsis spp 0001</t>
  </si>
  <si>
    <t>Asterionellopsis spp 0002</t>
  </si>
  <si>
    <t>Asterionellopsis spp 0003</t>
  </si>
  <si>
    <t>Asteromphalus hyalinus</t>
  </si>
  <si>
    <t>Asteromphalus roperianus</t>
  </si>
  <si>
    <t>Asteromphalus spp 0001</t>
  </si>
  <si>
    <t>Attheya septentrionalis</t>
  </si>
  <si>
    <t>Attheya spp 0001</t>
  </si>
  <si>
    <t>Auliscus spp 0001</t>
  </si>
  <si>
    <t>Auricula spp 0001</t>
  </si>
  <si>
    <t>Azadinium spp 0001</t>
  </si>
  <si>
    <t>Azpeitia spp 0001</t>
  </si>
  <si>
    <t>Bacillaria paxillifera</t>
  </si>
  <si>
    <t>Bacillaria spp 0001</t>
  </si>
  <si>
    <t>Bacillaria spp 0002</t>
  </si>
  <si>
    <t>Bacillariophyceae spp 0001</t>
  </si>
  <si>
    <t>Bacillariophyceae spp 0002</t>
  </si>
  <si>
    <t>Bacillariophyceae spp 0003</t>
  </si>
  <si>
    <t>Bacillariophyceae spp 0004</t>
  </si>
  <si>
    <t>Bacillariophyceae spp 0005</t>
  </si>
  <si>
    <t>Bacillariophyceae spp 0006</t>
  </si>
  <si>
    <t>Bacillariophyceae spp 0007</t>
  </si>
  <si>
    <t>Bacillariophyceae spp 0008</t>
  </si>
  <si>
    <t>Bacillariophyceae spp 0009</t>
  </si>
  <si>
    <t>Bacillariophyceae spp 0010</t>
  </si>
  <si>
    <t>Bacillariophyceae spp 0011</t>
  </si>
  <si>
    <t>Bacillariophyceae spp 0012</t>
  </si>
  <si>
    <t>Bacillariophyceae spp 0013</t>
  </si>
  <si>
    <t>Bacillariophyceae spp 0014</t>
  </si>
  <si>
    <t>Bacillariophyceae spp 0015</t>
  </si>
  <si>
    <t>Bacillariophyceae spp 0016</t>
  </si>
  <si>
    <t>Bacillariophyceae spp 0017</t>
  </si>
  <si>
    <t>Bacillariophyceae spp 0018</t>
  </si>
  <si>
    <t>Bacillariophyceae spp 0019</t>
  </si>
  <si>
    <t>Bacillariophyceae spp 0020</t>
  </si>
  <si>
    <t>Bacillariophyceae spp 0021</t>
  </si>
  <si>
    <t>Bacillariophyceae spp 0022</t>
  </si>
  <si>
    <t>Bacillariophyceae spp 0023</t>
  </si>
  <si>
    <t>Bacillariophyceae spp 0024</t>
  </si>
  <si>
    <t>Bacillariophyceae spp 0025</t>
  </si>
  <si>
    <t>Bacillariophyceae spp 0026</t>
  </si>
  <si>
    <t>Bacillariophyceae spp 0027</t>
  </si>
  <si>
    <t>Bacillariophyceae spp 0028</t>
  </si>
  <si>
    <t>Bacillariophyceae spp 0029</t>
  </si>
  <si>
    <t>Bacillariophyceae spp 0030</t>
  </si>
  <si>
    <t>Bacillariophyceae spp 0031</t>
  </si>
  <si>
    <t>Bacillariophyceae spp 0032</t>
  </si>
  <si>
    <t>Bacillariophyceae spp 0033</t>
  </si>
  <si>
    <t>Bacillariophyceae spp 0034</t>
  </si>
  <si>
    <t>Bacillariophyceae spp 0035</t>
  </si>
  <si>
    <t>Bacillariophyceae spp 0036</t>
  </si>
  <si>
    <t>Bacillariophyceae spp 0037</t>
  </si>
  <si>
    <t>Bacillariophyceae spp 0038</t>
  </si>
  <si>
    <t>Bacillariophyceae spp 0039</t>
  </si>
  <si>
    <t>Bacillariophyceae spp 0040</t>
  </si>
  <si>
    <t>Bacillariophyceae spp 0041</t>
  </si>
  <si>
    <t>Bacillariophyceae spp 0042</t>
  </si>
  <si>
    <t>Bacillariophyceae spp 0043</t>
  </si>
  <si>
    <t>Bacillariophyceae spp 0044</t>
  </si>
  <si>
    <t>Bacillariophyceae spp 0045</t>
  </si>
  <si>
    <t>Bacillariophyceae spp 0046</t>
  </si>
  <si>
    <t>Bacillariophyceae spp 0047</t>
  </si>
  <si>
    <t>Bacillariophyceae spp 0048</t>
  </si>
  <si>
    <t>Bacillariophyceae spp 0049</t>
  </si>
  <si>
    <t>Bacillariophyceae spp 0050</t>
  </si>
  <si>
    <t>Bacillariophyceae spp 0051</t>
  </si>
  <si>
    <t>Bacillariophyceae spp 0052</t>
  </si>
  <si>
    <t>Bacillariophyceae spp 0053</t>
  </si>
  <si>
    <t>Bacillariophyceae spp 0054</t>
  </si>
  <si>
    <t>Bacillariophyceae spp 0055</t>
  </si>
  <si>
    <t>Bacillariophyceae spp 0056</t>
  </si>
  <si>
    <t>Bacillariophyceae spp 0057</t>
  </si>
  <si>
    <t>Bacillariophyceae spp 0058</t>
  </si>
  <si>
    <t>Bacillariophyceae spp 0059</t>
  </si>
  <si>
    <t>Bacillariophyceae spp 0060</t>
  </si>
  <si>
    <t>Bacillariophyceae spp 0061</t>
  </si>
  <si>
    <t>Bacillariophyceae spp 0062</t>
  </si>
  <si>
    <t>Bacillariophyceae spp 0063</t>
  </si>
  <si>
    <t>Bacillariophyceae spp 0064</t>
  </si>
  <si>
    <t>Bacillariophyceae spp 0065</t>
  </si>
  <si>
    <t>Bacillariophyceae spp 0066</t>
  </si>
  <si>
    <t>Bacillariophyceae spp 0067</t>
  </si>
  <si>
    <t>Bacillariophyceae spp 0068</t>
  </si>
  <si>
    <t>Bacillariophyceae spp 0069</t>
  </si>
  <si>
    <t>Bacillariophyceae spp 0070</t>
  </si>
  <si>
    <t>Bacillariophyceae spp 0071</t>
  </si>
  <si>
    <t>Bacillariophyceae spp 0072</t>
  </si>
  <si>
    <t>Bacillariophyceae spp 0073</t>
  </si>
  <si>
    <t>Bacillariophyceae spp 0074</t>
  </si>
  <si>
    <t>Bacillariophyceae spp 0075</t>
  </si>
  <si>
    <t>Bacillariophyceae spp 0076</t>
  </si>
  <si>
    <t>Bacillariophyceae spp 0077</t>
  </si>
  <si>
    <t>Bacillariophyceae spp 0078</t>
  </si>
  <si>
    <t>Bacillariophyceae spp 0079</t>
  </si>
  <si>
    <t>Bacillariophyceae spp 0080</t>
  </si>
  <si>
    <t>Bacillariophyceae spp 0081</t>
  </si>
  <si>
    <t>Bacillariophyceae spp 0082</t>
  </si>
  <si>
    <t>Bacillariophyceae spp 0083</t>
  </si>
  <si>
    <t>Bacillariophyceae spp 0084</t>
  </si>
  <si>
    <t>Bacillariophyceae spp 0085</t>
  </si>
  <si>
    <t>Bacillariophyceae spp 0086</t>
  </si>
  <si>
    <t>Bacillariophyceae spp 0087</t>
  </si>
  <si>
    <t>Bacillariophyceae spp 0088</t>
  </si>
  <si>
    <t>Bacillariophyceae spp 0089</t>
  </si>
  <si>
    <t>Bacillariophyceae spp 0090</t>
  </si>
  <si>
    <t>Bacillariophyceae spp 0091</t>
  </si>
  <si>
    <t>Bacillariophyceae spp 0092</t>
  </si>
  <si>
    <t>Bacillariophyceae spp 0093</t>
  </si>
  <si>
    <t>Bacillariophyceae spp 0094</t>
  </si>
  <si>
    <t>Bacillariophyceae spp 0095</t>
  </si>
  <si>
    <t>Bacillariophyceae spp 0096</t>
  </si>
  <si>
    <t>Bacillariophyceae spp 0097</t>
  </si>
  <si>
    <t>Bacillariophyceae spp 0098</t>
  </si>
  <si>
    <t>Bacillariophyceae spp 0099</t>
  </si>
  <si>
    <t>Bacillariophyceae spp 0100</t>
  </si>
  <si>
    <t>Bacillariophyceae spp 0101</t>
  </si>
  <si>
    <t>Bacillariophyceae spp 0102</t>
  </si>
  <si>
    <t>Bacillariophyceae spp 0103</t>
  </si>
  <si>
    <t>Bacillariophyceae spp 0104</t>
  </si>
  <si>
    <t>Bacillariophyceae spp 0105</t>
  </si>
  <si>
    <t>Bacillariophyceae spp 0106</t>
  </si>
  <si>
    <t>Bacillariophyceae spp 0107</t>
  </si>
  <si>
    <t>Bacillariophyceae spp 0108</t>
  </si>
  <si>
    <t>Bacillariophyceae spp 0109</t>
  </si>
  <si>
    <t>Bacillariophyceae spp 0110</t>
  </si>
  <si>
    <t>Bacillariophyceae spp 0111</t>
  </si>
  <si>
    <t>Bacillariophyceae spp 0112</t>
  </si>
  <si>
    <t>Bacillariophyceae spp 0113</t>
  </si>
  <si>
    <t>Bacillariophyceae spp 0114</t>
  </si>
  <si>
    <t>Bacillariophyceae spp 0115</t>
  </si>
  <si>
    <t>Bacillariophyceae spp 0116</t>
  </si>
  <si>
    <t>Bacillariophyceae spp 0117</t>
  </si>
  <si>
    <t>Bacillariophyceae spp 0118</t>
  </si>
  <si>
    <t>Bacillariophyceae spp 0119</t>
  </si>
  <si>
    <t>Bacillariophyceae spp 0120</t>
  </si>
  <si>
    <t>Bacteriastrum comosum</t>
  </si>
  <si>
    <t>Bacteriastrum delicatulum</t>
  </si>
  <si>
    <t>Bacteriastrum elongatum</t>
  </si>
  <si>
    <t>Bacteriastrum furcatum</t>
  </si>
  <si>
    <t>Bacteriastrum hyalinium</t>
  </si>
  <si>
    <t>Bacteriastrum spp 0001</t>
  </si>
  <si>
    <t>Bacteriastrum spp 0002</t>
  </si>
  <si>
    <t>Bacteriastrum spp 0003</t>
  </si>
  <si>
    <t>Bacteriastrum spp 0004</t>
  </si>
  <si>
    <t>Bacteriastrum spp 0005</t>
  </si>
  <si>
    <t>Bacteriastrum spp 0006</t>
  </si>
  <si>
    <t>Bacteriastrum spp 0007</t>
  </si>
  <si>
    <t>Bacteriastrum spp 0008</t>
  </si>
  <si>
    <t>Bacteriastrum spp 0009</t>
  </si>
  <si>
    <t>Bacteriastrum spp 0010</t>
  </si>
  <si>
    <t>Bacteriastrum spp 0011</t>
  </si>
  <si>
    <t>Bacteriastrum spp 0012</t>
  </si>
  <si>
    <t>Bacteriastrum spp 0013</t>
  </si>
  <si>
    <t>Bellerochea spp 0001</t>
  </si>
  <si>
    <t>Biddulphia biddulphiana</t>
  </si>
  <si>
    <t>Biddulphia sinensis</t>
  </si>
  <si>
    <t>Biddulphia spp 0001</t>
  </si>
  <si>
    <t>Biddulphia spp 0002</t>
  </si>
  <si>
    <t>Biecheleria halophila</t>
  </si>
  <si>
    <t>Bleakeleya spp 0001</t>
  </si>
  <si>
    <t>Bleakeleya spp 0002</t>
  </si>
  <si>
    <t>Brachidinium spp 0001</t>
  </si>
  <si>
    <t>Calcidiscus leptoporus</t>
  </si>
  <si>
    <t>Calciosolenia murrayi</t>
  </si>
  <si>
    <t>Calciosolenia spp 0001</t>
  </si>
  <si>
    <t>Calyptrolithophora papillifera</t>
  </si>
  <si>
    <t>Campylodiscus spp 0001</t>
  </si>
  <si>
    <t>Campylodiscus spp 0002</t>
  </si>
  <si>
    <t>Campylodiscus spp 0003</t>
  </si>
  <si>
    <t>Campylosira spp 0001</t>
  </si>
  <si>
    <t>Carteria spp 0001</t>
  </si>
  <si>
    <t>Cerataulina bicornis</t>
  </si>
  <si>
    <t>Cerataulina pelagica</t>
  </si>
  <si>
    <t>Cerataulina spp 0001</t>
  </si>
  <si>
    <t>Cerataulina spp 0002</t>
  </si>
  <si>
    <t>Cerataulina spp 0003</t>
  </si>
  <si>
    <t>Cerataulina spp 0004</t>
  </si>
  <si>
    <t>Cerataulina spp 0005</t>
  </si>
  <si>
    <t>Cerataulina spp 0006</t>
  </si>
  <si>
    <t>Cerataulina spp 0007</t>
  </si>
  <si>
    <t>Ceratium buceros</t>
  </si>
  <si>
    <t>Ceratium declinatum</t>
  </si>
  <si>
    <t>Ceratium furca</t>
  </si>
  <si>
    <t>Ceratium fusus</t>
  </si>
  <si>
    <t>Ceratium lineata</t>
  </si>
  <si>
    <t>Ceratium spp 0001</t>
  </si>
  <si>
    <t>Ceratium spp 0002</t>
  </si>
  <si>
    <t>Ceratium trichoceros</t>
  </si>
  <si>
    <t>Ceratium tripos</t>
  </si>
  <si>
    <t>Ceratocorys horrida</t>
  </si>
  <si>
    <t>Ceratocorys spp 0001</t>
  </si>
  <si>
    <t>Ceratoperidinium falcatum</t>
  </si>
  <si>
    <t>Chaetoceros aequatorialis</t>
  </si>
  <si>
    <t>Chaetoceros affinis</t>
  </si>
  <si>
    <t>Chaetoceros anastomosans</t>
  </si>
  <si>
    <t>Chaetoceros atlanticus</t>
  </si>
  <si>
    <t>Chaetoceros coarctatus</t>
  </si>
  <si>
    <t>Chaetoceros compressus</t>
  </si>
  <si>
    <t>Chaetoceros concavicornis</t>
  </si>
  <si>
    <t>Chaetoceros convolutus</t>
  </si>
  <si>
    <t>Chaetoceros costatus</t>
  </si>
  <si>
    <t>Chaetoceros criophilus</t>
  </si>
  <si>
    <t>Chaetoceros curvisetus</t>
  </si>
  <si>
    <t>Chaetoceros dadayi</t>
  </si>
  <si>
    <t>Chaetoceros danicus</t>
  </si>
  <si>
    <t>Chaetoceros debilis</t>
  </si>
  <si>
    <t>Chaetoceros decipiens</t>
  </si>
  <si>
    <t>Chaetoceros densus</t>
  </si>
  <si>
    <t>Chaetoceros diadema</t>
  </si>
  <si>
    <t>Chaetoceros dichaeta</t>
  </si>
  <si>
    <t>Chaetoceros didymus</t>
  </si>
  <si>
    <t>Chaetoceros diversus</t>
  </si>
  <si>
    <t>Chaetoceros eibenii</t>
  </si>
  <si>
    <t>Chaetoceros laciniosus</t>
  </si>
  <si>
    <t>Chaetoceros laeve</t>
  </si>
  <si>
    <t>Chaetoceros lorenzianus</t>
  </si>
  <si>
    <t>Chaetoceros messanensis</t>
  </si>
  <si>
    <t>Chaetoceros minimus</t>
  </si>
  <si>
    <t>Chaetoceros neglectus</t>
  </si>
  <si>
    <t>Chaetoceros peruvianus</t>
  </si>
  <si>
    <t>Chaetoceros radicans</t>
  </si>
  <si>
    <t>Chaetoceros rostratus</t>
  </si>
  <si>
    <t>Chaetoceros sessilis</t>
  </si>
  <si>
    <t>Chaetoceros similis</t>
  </si>
  <si>
    <t>Chaetoceros simplex</t>
  </si>
  <si>
    <t>Chaetoceros socialis</t>
  </si>
  <si>
    <t>Chaetoceros spp 0001</t>
  </si>
  <si>
    <t>Chaetoceros spp 0002</t>
  </si>
  <si>
    <t>Chaetoceros spp 0003</t>
  </si>
  <si>
    <t>Chaetoceros spp 0004</t>
  </si>
  <si>
    <t>Chaetoceros spp 0005</t>
  </si>
  <si>
    <t>Chaetoceros spp 0006</t>
  </si>
  <si>
    <t>Chaetoceros spp 0007</t>
  </si>
  <si>
    <t>Chaetoceros spp 0008</t>
  </si>
  <si>
    <t>Chaetoceros spp 0009</t>
  </si>
  <si>
    <t>Chaetoceros spp 0010</t>
  </si>
  <si>
    <t>Chaetoceros spp 0011</t>
  </si>
  <si>
    <t>Chaetoceros spp 0012</t>
  </si>
  <si>
    <t>Chaetoceros spp 0013</t>
  </si>
  <si>
    <t>Chaetoceros spp 0014</t>
  </si>
  <si>
    <t>Chaetoceros spp 0015</t>
  </si>
  <si>
    <t>Chaetoceros spp 0016</t>
  </si>
  <si>
    <t>Chaetoceros spp 0017</t>
  </si>
  <si>
    <t>Chaetoceros spp 0018</t>
  </si>
  <si>
    <t>Chaetoceros spp 0019</t>
  </si>
  <si>
    <t>Chaetoceros spp 0020</t>
  </si>
  <si>
    <t>Chaetoceros spp 0021</t>
  </si>
  <si>
    <t>Chaetoceros spp 0022</t>
  </si>
  <si>
    <t>Chaetoceros spp 0023</t>
  </si>
  <si>
    <t>Chaetoceros spp 0024</t>
  </si>
  <si>
    <t>Chaetoceros spp 0025</t>
  </si>
  <si>
    <t>Chaetoceros spp 0026</t>
  </si>
  <si>
    <t>Chaetoceros spp 0027</t>
  </si>
  <si>
    <t>Chaetoceros spp 0028</t>
  </si>
  <si>
    <t>Chaetoceros spp 0029</t>
  </si>
  <si>
    <t>Chaetoceros spp 0030</t>
  </si>
  <si>
    <t>Chaetoceros spp 0031</t>
  </si>
  <si>
    <t>Chaetoceros spp 0032</t>
  </si>
  <si>
    <t>Chaetoceros spp 0033</t>
  </si>
  <si>
    <t>Chaetoceros spp 0034</t>
  </si>
  <si>
    <t>Chaetoceros spp 0035</t>
  </si>
  <si>
    <t>Chaetoceros spp 0036</t>
  </si>
  <si>
    <t>Chaetoceros spp 0037</t>
  </si>
  <si>
    <t>Chaetoceros spp 0038</t>
  </si>
  <si>
    <t>Chaetoceros spp 0039</t>
  </si>
  <si>
    <t>Chaetoceros spp 0040</t>
  </si>
  <si>
    <t>Chaetoceros spp 0041</t>
  </si>
  <si>
    <t>Chaetoceros spp 0042</t>
  </si>
  <si>
    <t>Chaetoceros spp 0043</t>
  </si>
  <si>
    <t>Chaetoceros spp 0044</t>
  </si>
  <si>
    <t>Chaetoceros spp 0045</t>
  </si>
  <si>
    <t>Chaetoceros spp 0046</t>
  </si>
  <si>
    <t>Chaetoceros spp 0047</t>
  </si>
  <si>
    <t>Chaetoceros spp 0048</t>
  </si>
  <si>
    <t>Chaetoceros spp 0049</t>
  </si>
  <si>
    <t>Chaetoceros spp 0050</t>
  </si>
  <si>
    <t>Chaetoceros spp 0051</t>
  </si>
  <si>
    <t>Chaetoceros spp 0052</t>
  </si>
  <si>
    <t>Chaetoceros spp 0053</t>
  </si>
  <si>
    <t>Chaetoceros spp 0054</t>
  </si>
  <si>
    <t>Chaetoceros spp 0055</t>
  </si>
  <si>
    <t>Chaetoceros spp 0056</t>
  </si>
  <si>
    <t>Chaetoceros subtilis</t>
  </si>
  <si>
    <t>Chaetoceros tenuissimus</t>
  </si>
  <si>
    <t>Chamaesiphon spp 0001</t>
  </si>
  <si>
    <t>Chamaesiphon spp 0002</t>
  </si>
  <si>
    <t>Chattonella marina</t>
  </si>
  <si>
    <t>Chattonella spp 0001</t>
  </si>
  <si>
    <t>Chattonella spp 0002</t>
  </si>
  <si>
    <t>Chlamydomonas spp 0001</t>
  </si>
  <si>
    <t>Chlamydomonas spp 0002</t>
  </si>
  <si>
    <t>Chlorophyta spp 0001</t>
  </si>
  <si>
    <t>Chlorophyta spp 0002</t>
  </si>
  <si>
    <t>Chlorophyta spp 0003</t>
  </si>
  <si>
    <t>Chlorophyta spp 0004</t>
  </si>
  <si>
    <t>Chrysochromulina spp 0001</t>
  </si>
  <si>
    <t>Chrysochromulina spp 0002</t>
  </si>
  <si>
    <t>Chrysophyte spp 0001</t>
  </si>
  <si>
    <t>Cladopyxis brachiolata</t>
  </si>
  <si>
    <t>Cladopyxis spp 0001</t>
  </si>
  <si>
    <t>Climacocylis scalaroides</t>
  </si>
  <si>
    <t>Climacocylis spp 0001</t>
  </si>
  <si>
    <t>Climacodium frauenfeldianum</t>
  </si>
  <si>
    <t>Climacodium spp 0001</t>
  </si>
  <si>
    <t>Climacodium spp 0002</t>
  </si>
  <si>
    <t>Climacodium spp 0003</t>
  </si>
  <si>
    <t>Climacodium spp 0004</t>
  </si>
  <si>
    <t>Climacodium spp 0005</t>
  </si>
  <si>
    <t>Climacodium spp 0006</t>
  </si>
  <si>
    <t>Climacodium spp 0007</t>
  </si>
  <si>
    <t>Climacodium spp 0008</t>
  </si>
  <si>
    <t>Climacosphenia moniligera</t>
  </si>
  <si>
    <t>Coccolithophore spp 0001</t>
  </si>
  <si>
    <t>Coccolithophorids spp 0002</t>
  </si>
  <si>
    <t>Coccolithus pelagicus</t>
  </si>
  <si>
    <t>Cocconeis heteroidea</t>
  </si>
  <si>
    <t>Cocconeis placentula</t>
  </si>
  <si>
    <t>Cocconeis scutellum</t>
  </si>
  <si>
    <t>Cocconeis spp 0001</t>
  </si>
  <si>
    <t>Cocconeis spp 0002</t>
  </si>
  <si>
    <t>Cocconeis spp 0003</t>
  </si>
  <si>
    <t>Cocconeis spp 0004</t>
  </si>
  <si>
    <t>Cocconeis spp 0005</t>
  </si>
  <si>
    <t>Cocconeis spp 0006</t>
  </si>
  <si>
    <t>Cocconeis spp 0007</t>
  </si>
  <si>
    <t>Cocconeis spp 0008</t>
  </si>
  <si>
    <t>Cocconeis spp 0009</t>
  </si>
  <si>
    <t>Cocconeis spp 0010</t>
  </si>
  <si>
    <t>Cocconeis spp 0011</t>
  </si>
  <si>
    <t>Cocconeis spp 0012</t>
  </si>
  <si>
    <t>Cocconeis spp 0013</t>
  </si>
  <si>
    <t>Cocconeis spp 0014</t>
  </si>
  <si>
    <t>Cocconeis spp 0015</t>
  </si>
  <si>
    <t>Cocconeis stauroneiformis</t>
  </si>
  <si>
    <t>Cochlodinium spp 0001</t>
  </si>
  <si>
    <t>Corethron criophilium</t>
  </si>
  <si>
    <t>Corethron pennatum</t>
  </si>
  <si>
    <t>Corethron spp 0001</t>
  </si>
  <si>
    <t>Corethron spp 0002</t>
  </si>
  <si>
    <t>Corethron spp 0003</t>
  </si>
  <si>
    <t>Corethron spp 0004</t>
  </si>
  <si>
    <t>Corethron spp 0005</t>
  </si>
  <si>
    <t>Coronosphaera mediterranea</t>
  </si>
  <si>
    <t>Corymbellus spp 0001</t>
  </si>
  <si>
    <t>Corymbellus spp 0002</t>
  </si>
  <si>
    <t>Corymbellus spp 0003</t>
  </si>
  <si>
    <t>Coscinodiscus heteroideae</t>
  </si>
  <si>
    <t>Coscinodiscus jonesianus</t>
  </si>
  <si>
    <t>Coscinodiscus radiatus</t>
  </si>
  <si>
    <t>Coscinodiscus spp 0001</t>
  </si>
  <si>
    <t>Coscinodiscus spp 0002</t>
  </si>
  <si>
    <t>Coscinodiscus spp 0003</t>
  </si>
  <si>
    <t>Coscinodiscus spp 0004</t>
  </si>
  <si>
    <t>Coscinodiscus spp 0005</t>
  </si>
  <si>
    <t>Coscinodiscus spp 0006</t>
  </si>
  <si>
    <t>Coscinodiscus spp 0007</t>
  </si>
  <si>
    <t>Coscinodiscus spp 0008</t>
  </si>
  <si>
    <t>Coscinodiscus spp 0009</t>
  </si>
  <si>
    <t>Coscinodiscus spp 0010</t>
  </si>
  <si>
    <t>Coscinodiscus spp 0011</t>
  </si>
  <si>
    <t>Coscinodiscus spp 0012</t>
  </si>
  <si>
    <t>Coscinodiscus spp 0013</t>
  </si>
  <si>
    <t>Coscinodiscus spp 0014</t>
  </si>
  <si>
    <t>Coscinodiscus spp 0015</t>
  </si>
  <si>
    <t>Coscinodiscus spp 0016</t>
  </si>
  <si>
    <t>Coscinodiscus spp 0017</t>
  </si>
  <si>
    <t>Coscinodiscus spp 0018</t>
  </si>
  <si>
    <t>Coscinodiscus spp 0019</t>
  </si>
  <si>
    <t>Coscinodiscus spp 0020</t>
  </si>
  <si>
    <t>Coscinodiscus spp 0021</t>
  </si>
  <si>
    <t>Coscinodiscus spp 0022</t>
  </si>
  <si>
    <t>Coscinodiscus spp 0023</t>
  </si>
  <si>
    <t>Coscinodiscus spp 0024</t>
  </si>
  <si>
    <t>Coscinodiscus spp 0025</t>
  </si>
  <si>
    <t>Coscinodiscus spp 0026</t>
  </si>
  <si>
    <t>Coscinodiscus spp 0027</t>
  </si>
  <si>
    <t>Cryptomonas spp 0001</t>
  </si>
  <si>
    <t>Cryptophyta spp 0001</t>
  </si>
  <si>
    <t>Cryptophyta spp 0002</t>
  </si>
  <si>
    <t>Cryptophyta spp 0003</t>
  </si>
  <si>
    <t>Cryptophyta spp 0004</t>
  </si>
  <si>
    <t>Cryptophyta spp 0005</t>
  </si>
  <si>
    <t>Cryptophyta spp 0006</t>
  </si>
  <si>
    <t>Cryptophyta spp 0007</t>
  </si>
  <si>
    <t>Cryptophyta spp 0008</t>
  </si>
  <si>
    <t>Cryptophyta spp 0009</t>
  </si>
  <si>
    <t>Cryptophyta spp 0010</t>
  </si>
  <si>
    <t>Cryptophyta spp 0011</t>
  </si>
  <si>
    <t>Cryptophyta spp 0012</t>
  </si>
  <si>
    <t>Cryptophyta spp 0013</t>
  </si>
  <si>
    <t>Cryptophyta spp 0014</t>
  </si>
  <si>
    <t>Cryptophyta spp 0015</t>
  </si>
  <si>
    <t>Cryptophyta spp 0016</t>
  </si>
  <si>
    <t>Cryptophyta spp 0017</t>
  </si>
  <si>
    <t>Cyanobacteria spp 0001</t>
  </si>
  <si>
    <t>Cyanobacteria spp 0002</t>
  </si>
  <si>
    <t>Cyanobacteria spp 0003</t>
  </si>
  <si>
    <t>Cyanobacteria spp 0004</t>
  </si>
  <si>
    <t>Cyanobacteria spp 0005</t>
  </si>
  <si>
    <t>Cyanobacteria spp 0006</t>
  </si>
  <si>
    <t>Cyanobacteria spp 0007</t>
  </si>
  <si>
    <t>Cyanobacteria spp 0008</t>
  </si>
  <si>
    <t>Cyanobacteria spp 0009</t>
  </si>
  <si>
    <t>Cyanobacteria spp 0010</t>
  </si>
  <si>
    <t>Cyanobacteria spp 0011</t>
  </si>
  <si>
    <t>Cyanobacteria spp 0012</t>
  </si>
  <si>
    <t>Cyclotella spp 0001</t>
  </si>
  <si>
    <t>Cyclotella spp 0002</t>
  </si>
  <si>
    <t>Cyclotella spp 0003</t>
  </si>
  <si>
    <t>Cyclotella spp 0004</t>
  </si>
  <si>
    <t>Cyclotella spp 0005</t>
  </si>
  <si>
    <t>Cyclotella spp 0006</t>
  </si>
  <si>
    <t>Cylindrotheca closterium</t>
  </si>
  <si>
    <t>Cymatocylis spp 0001</t>
  </si>
  <si>
    <t>Cymatopleura elliptica</t>
  </si>
  <si>
    <t>Cymatosira lorenziana</t>
  </si>
  <si>
    <t>Cymbella minuta</t>
  </si>
  <si>
    <t>Cymbella naviculiformis</t>
  </si>
  <si>
    <t>Cymbella spp 0001</t>
  </si>
  <si>
    <t>Cymbella spp 0002</t>
  </si>
  <si>
    <t>Cymbella spp 0003</t>
  </si>
  <si>
    <t>Cymbella spp 0004</t>
  </si>
  <si>
    <t>Cymbella spp 0005</t>
  </si>
  <si>
    <t>Cymbomonas spp 0001</t>
  </si>
  <si>
    <t>Cyttarocylis ampulla</t>
  </si>
  <si>
    <t>Cyttarocylis spp 0001</t>
  </si>
  <si>
    <t>Dactyliosolen anatarcticus</t>
  </si>
  <si>
    <t>Dactyliosolen antarcticus</t>
  </si>
  <si>
    <t>Dactyliosolen blavyanus</t>
  </si>
  <si>
    <t>Dactyliosolen fragilissimus</t>
  </si>
  <si>
    <t>Dactyliosolen phuketensis</t>
  </si>
  <si>
    <t>Dactyliosolen spp 0001</t>
  </si>
  <si>
    <t>Dactyliosolen spp 0002</t>
  </si>
  <si>
    <t>Dactyliosolen spp 0003</t>
  </si>
  <si>
    <t>Dactyliosolen spp 0004</t>
  </si>
  <si>
    <t>Dadayiella ganymedes</t>
  </si>
  <si>
    <t>Dadayiella spp 0001</t>
  </si>
  <si>
    <t>Detonula pumila</t>
  </si>
  <si>
    <t>Detonula spp 0001</t>
  </si>
  <si>
    <t>Detonula spp 0002</t>
  </si>
  <si>
    <t>Diatom centric spp 0001</t>
  </si>
  <si>
    <t>Diatom centric spp 0002</t>
  </si>
  <si>
    <t>Diatom centric spp 0003</t>
  </si>
  <si>
    <t>Diatom centric spp 0004</t>
  </si>
  <si>
    <t>Diatom centric spp 0005</t>
  </si>
  <si>
    <t>Diatom centric spp 0006</t>
  </si>
  <si>
    <t>Dictyocha crux</t>
  </si>
  <si>
    <t>Dictyocha fibula</t>
  </si>
  <si>
    <t>Dictyocha octonaria</t>
  </si>
  <si>
    <t>Dictyocha speculum</t>
  </si>
  <si>
    <t>Dictyocha spp 0001</t>
  </si>
  <si>
    <t>Dictyocha spp 0002</t>
  </si>
  <si>
    <t>Dictyocha spp 0003</t>
  </si>
  <si>
    <t>Dictyochophyte spp 0001</t>
  </si>
  <si>
    <t>Dictyocysta duplex</t>
  </si>
  <si>
    <t>Dictyocysta elegans</t>
  </si>
  <si>
    <t>Dictyocysta spp 0001</t>
  </si>
  <si>
    <t>Dictyoneis spp 0001</t>
  </si>
  <si>
    <t>Dimerogramma spp 0001</t>
  </si>
  <si>
    <t>Dinoflagellate spp 0001</t>
  </si>
  <si>
    <t>Dinoflagellate spp 0002</t>
  </si>
  <si>
    <t>Dinoflagellate spp 0003</t>
  </si>
  <si>
    <t>Dinoflagellate spp 0004</t>
  </si>
  <si>
    <t>Dinoflagellate spp 0005</t>
  </si>
  <si>
    <t>Dinoflagellate spp 0006</t>
  </si>
  <si>
    <t>Dinoflagellate spp 0007</t>
  </si>
  <si>
    <t>Dinoflagellate spp 0008</t>
  </si>
  <si>
    <t>Dinoflagellate spp 0009</t>
  </si>
  <si>
    <t>Dinoflagellate spp 0010</t>
  </si>
  <si>
    <t>Dinoflagellate spp 0011</t>
  </si>
  <si>
    <t>Dinoflagellate spp 0012</t>
  </si>
  <si>
    <t>Dinoflagellate spp 0013</t>
  </si>
  <si>
    <t>Dinoflagellate spp 0014</t>
  </si>
  <si>
    <t>Dinoflagellate spp 0015</t>
  </si>
  <si>
    <t>Dinoflagellate spp 0016</t>
  </si>
  <si>
    <t>Dinoflagellate spp 0017</t>
  </si>
  <si>
    <t>Dinoflagellate spp 0018</t>
  </si>
  <si>
    <t>Dinoflagellate spp 0019</t>
  </si>
  <si>
    <t>Dinoflagellate spp 0020</t>
  </si>
  <si>
    <t>Dinoflagellate spp 0021</t>
  </si>
  <si>
    <t>Dinoflagellate spp 0022</t>
  </si>
  <si>
    <t>Dinoflagellate spp 0023</t>
  </si>
  <si>
    <t>Dinoflagellate spp 0024</t>
  </si>
  <si>
    <t>Dinoflagellate spp 0025</t>
  </si>
  <si>
    <t>Dinoflagellate spp 0026</t>
  </si>
  <si>
    <t>Dinoflagellate spp 0027</t>
  </si>
  <si>
    <t>Dinoflagellate spp 0028</t>
  </si>
  <si>
    <t>Dinoflagellate spp 0029</t>
  </si>
  <si>
    <t>Dinoflagellate spp 0030</t>
  </si>
  <si>
    <t>Dinoflagellate spp 0031</t>
  </si>
  <si>
    <t>Dinoflagellate spp 0032</t>
  </si>
  <si>
    <t>Dinoflagellate spp 0033</t>
  </si>
  <si>
    <t>Dinoflagellate spp 0034</t>
  </si>
  <si>
    <t>Dinoflagellate spp 0035</t>
  </si>
  <si>
    <t>Dinoflagellate spp 0036</t>
  </si>
  <si>
    <t>Dinoflagellate spp 0037</t>
  </si>
  <si>
    <t>Dinoflagellate spp 0038</t>
  </si>
  <si>
    <t>Dinoflagellate spp 0039</t>
  </si>
  <si>
    <t>Dinoflagellate spp 0040</t>
  </si>
  <si>
    <t>Dinoflagellate spp 0041</t>
  </si>
  <si>
    <t>Dinoflagellate spp 0042</t>
  </si>
  <si>
    <t>Dinoflagellate spp 0043</t>
  </si>
  <si>
    <t>Dinoflagellate spp 0044</t>
  </si>
  <si>
    <t>Dinoflagellate spp 0045</t>
  </si>
  <si>
    <t>Dinoflagellate spp 0046</t>
  </si>
  <si>
    <t>Dinoflagellate spp 0047</t>
  </si>
  <si>
    <t>Dinoflagellate spp 0048</t>
  </si>
  <si>
    <t>Dinoflagellate spp 0049</t>
  </si>
  <si>
    <t>Dinoflagellate spp 0050</t>
  </si>
  <si>
    <t>Dinoflagellate spp 0051</t>
  </si>
  <si>
    <t>Dinophysis acuminata</t>
  </si>
  <si>
    <t>Dinophysis acuta</t>
  </si>
  <si>
    <t>Dinophysis caudata</t>
  </si>
  <si>
    <t>Dinophysis caudata pediculata</t>
  </si>
  <si>
    <t>Dinophysis dens</t>
  </si>
  <si>
    <t>Dinophysis fortii</t>
  </si>
  <si>
    <t>Dinophysis miles</t>
  </si>
  <si>
    <t>Dinophysis norvegica</t>
  </si>
  <si>
    <t>Dinophysis spp 0001</t>
  </si>
  <si>
    <t>Dinophysis spp 0002</t>
  </si>
  <si>
    <t>Dinophysis spp 0003</t>
  </si>
  <si>
    <t>Dinophysis spp 0004</t>
  </si>
  <si>
    <t>Dinophysis spp 0005</t>
  </si>
  <si>
    <t>Dinophysis spp 0006</t>
  </si>
  <si>
    <t>Dinophysis spp 0007</t>
  </si>
  <si>
    <t>Dinophysis tripos</t>
  </si>
  <si>
    <t>Dinophysis truncata</t>
  </si>
  <si>
    <t>Diploneis bombus</t>
  </si>
  <si>
    <t>Diploneis chersonensis</t>
  </si>
  <si>
    <t>Diploneis didyma</t>
  </si>
  <si>
    <t>Diploneis ovalis</t>
  </si>
  <si>
    <t>Diploneis spp 0001</t>
  </si>
  <si>
    <t>Diploneis spp 0002</t>
  </si>
  <si>
    <t>Diploneis spp 0003</t>
  </si>
  <si>
    <t>Diploneis spp 0004</t>
  </si>
  <si>
    <t>Diploneis spp 0005</t>
  </si>
  <si>
    <t>Diploneis spp 0006</t>
  </si>
  <si>
    <t>Diploneis spp 0007</t>
  </si>
  <si>
    <t>Diploneis spp 0008</t>
  </si>
  <si>
    <t>Diploneis spp 0009</t>
  </si>
  <si>
    <t>Diploneis spp 0010</t>
  </si>
  <si>
    <t>Diploneis suborbicularis</t>
  </si>
  <si>
    <t>Diploneis vacillans</t>
  </si>
  <si>
    <t>Diplopsalis spp 0001</t>
  </si>
  <si>
    <t>Ditylum brightwelii</t>
  </si>
  <si>
    <t>Ditylum spp 0001</t>
  </si>
  <si>
    <t>Dolichospermum affine</t>
  </si>
  <si>
    <t>Donkinia spp 0001</t>
  </si>
  <si>
    <t>Donkinia spp 0002</t>
  </si>
  <si>
    <t>Druridgia compressa</t>
  </si>
  <si>
    <t>Ebria spp 0001</t>
  </si>
  <si>
    <t>Ebria tripartita</t>
  </si>
  <si>
    <t>Entomoeneis tenuistriata</t>
  </si>
  <si>
    <t>Entomoeoneis tenuistriata</t>
  </si>
  <si>
    <t>Entomoneis spp 0001</t>
  </si>
  <si>
    <t>Entomoneis tenuistriata</t>
  </si>
  <si>
    <t>Ephemera planamembranacea</t>
  </si>
  <si>
    <t>Ephemera spp 0001</t>
  </si>
  <si>
    <t>Epiplocylis healdi</t>
  </si>
  <si>
    <t>Epiplocylis spp 0001</t>
  </si>
  <si>
    <t>Epiplocylis undella</t>
  </si>
  <si>
    <t>Epiplocyloides reticulata</t>
  </si>
  <si>
    <t>Epithemia spp 0001</t>
  </si>
  <si>
    <t>Eucampia antarctica</t>
  </si>
  <si>
    <t>Eucampia cornuta</t>
  </si>
  <si>
    <t>Eucampia spp 0001</t>
  </si>
  <si>
    <t>Eucampia spp 0002</t>
  </si>
  <si>
    <t>Eucampia spp 0003</t>
  </si>
  <si>
    <t>Eucampia spp 0004</t>
  </si>
  <si>
    <t>Eucampia spp 0005</t>
  </si>
  <si>
    <t>Eucampia spp 0006</t>
  </si>
  <si>
    <t>Eucampia spp 0007</t>
  </si>
  <si>
    <t>Eucampia spp 0008</t>
  </si>
  <si>
    <t>Eucampia spp 0009</t>
  </si>
  <si>
    <t>Eucampia spp 0010</t>
  </si>
  <si>
    <t>Eucampia spp 0011</t>
  </si>
  <si>
    <t>Eucampia spp 0012</t>
  </si>
  <si>
    <t>Eucampia spp 0013</t>
  </si>
  <si>
    <t>Eucampia zodiacus</t>
  </si>
  <si>
    <t>Euglenida spp 0001</t>
  </si>
  <si>
    <t>Eutintinnus apertus</t>
  </si>
  <si>
    <t>Eutintinnus lusus-undae</t>
  </si>
  <si>
    <t>Eutintinnus medius</t>
  </si>
  <si>
    <t>Eutintinnus raknoi</t>
  </si>
  <si>
    <t>Eutintinnus spp 0001</t>
  </si>
  <si>
    <t>Eutreptiella marina</t>
  </si>
  <si>
    <t>Eutreptiella spp 001</t>
  </si>
  <si>
    <t>Eutreptiella spp 002</t>
  </si>
  <si>
    <t>Eutreptiella spp 003</t>
  </si>
  <si>
    <t>Eutreptiella spp 004</t>
  </si>
  <si>
    <t>Eutreptiella spp 005</t>
  </si>
  <si>
    <t>Eutreptiella spp 006</t>
  </si>
  <si>
    <t>Falcula hyalina</t>
  </si>
  <si>
    <t>Favella ehrenbergii</t>
  </si>
  <si>
    <t>Favella spp 0001</t>
  </si>
  <si>
    <t>Fibrocapsa japonica</t>
  </si>
  <si>
    <t>Flagellate spp 0001</t>
  </si>
  <si>
    <t>Flagellate spp 0002</t>
  </si>
  <si>
    <t>Flagellate spp 0003</t>
  </si>
  <si>
    <t>Flagellate spp 0004</t>
  </si>
  <si>
    <t>Flagellate spp 0005</t>
  </si>
  <si>
    <t>Flagellate spp 0006</t>
  </si>
  <si>
    <t>Flagellate spp 0007</t>
  </si>
  <si>
    <t>Flagellate spp 0008</t>
  </si>
  <si>
    <t>Flagellate spp 0009</t>
  </si>
  <si>
    <t>Flagellate spp 0010</t>
  </si>
  <si>
    <t>Flagellate spp 0011</t>
  </si>
  <si>
    <t>Flagellate spp 0012</t>
  </si>
  <si>
    <t>Flagellate spp 0013</t>
  </si>
  <si>
    <t>Flagellate spp 0014</t>
  </si>
  <si>
    <t>Flagellate spp 0015</t>
  </si>
  <si>
    <t>Flagellate spp 0016</t>
  </si>
  <si>
    <t>Flagellate spp 0017</t>
  </si>
  <si>
    <t>Flagellate spp 0018</t>
  </si>
  <si>
    <t>Flagellate spp 0019</t>
  </si>
  <si>
    <t>Flagellate spp 0020</t>
  </si>
  <si>
    <t>Flagellate spp 0021</t>
  </si>
  <si>
    <t>Flagellate spp 0022</t>
  </si>
  <si>
    <t>Flagellate spp 0023</t>
  </si>
  <si>
    <t>Flagellate spp 0024</t>
  </si>
  <si>
    <t>Fragilaria spp 0001</t>
  </si>
  <si>
    <t>Fragilaria spp 0002</t>
  </si>
  <si>
    <t>Fragilaria spp 0003</t>
  </si>
  <si>
    <t>Fragilariopsis doliolus</t>
  </si>
  <si>
    <t>Fragilariopsis kerguelensis</t>
  </si>
  <si>
    <t>Fragilariopsis rhombica</t>
  </si>
  <si>
    <t>Fragilariopsis spp 0001</t>
  </si>
  <si>
    <t>Fragilariopsis spp 0002</t>
  </si>
  <si>
    <t>Fragilariopsis spp 0003</t>
  </si>
  <si>
    <t>Frustulia spp 0001</t>
  </si>
  <si>
    <t>Gephyria spp 0001</t>
  </si>
  <si>
    <t>Gephyrocapsa oceanica</t>
  </si>
  <si>
    <t>Gephyrocapsa ericsonii</t>
  </si>
  <si>
    <t>Gephyrocapsa huxleyi</t>
  </si>
  <si>
    <t>Gephyrocapsa muellerae</t>
  </si>
  <si>
    <t>Gomphonema spp 0001</t>
  </si>
  <si>
    <t>Goniodoma polyedricum</t>
  </si>
  <si>
    <t>Gonyaulax birostris</t>
  </si>
  <si>
    <t>Gonyaulax spp 0001</t>
  </si>
  <si>
    <t>Gonyaulax spp 0002</t>
  </si>
  <si>
    <t>Gossleriella spp 0001</t>
  </si>
  <si>
    <t>Gossleriella tropica</t>
  </si>
  <si>
    <t>Gramatophora marina</t>
  </si>
  <si>
    <t>Gramatophora oceanica</t>
  </si>
  <si>
    <t>Grammatophora marina</t>
  </si>
  <si>
    <t>Grammatophora spp 0001</t>
  </si>
  <si>
    <t>Grammatophora spp 0002</t>
  </si>
  <si>
    <t>Guinardia cylindrus</t>
  </si>
  <si>
    <t>Guinardia delicatula</t>
  </si>
  <si>
    <t>Guinardia flaccida</t>
  </si>
  <si>
    <t>Guinardia spp 0001</t>
  </si>
  <si>
    <t>Guinardia spp 0002</t>
  </si>
  <si>
    <t>Guinardia striata</t>
  </si>
  <si>
    <t>Gymnodinioid spp 0001</t>
  </si>
  <si>
    <t>Gymnodinioid spp 0002</t>
  </si>
  <si>
    <t>Gymnodinioid spp 0003</t>
  </si>
  <si>
    <t>Gymnodinioid spp 0004</t>
  </si>
  <si>
    <t>Gymnodinioid spp 0005</t>
  </si>
  <si>
    <t>Gymnodinium breve</t>
  </si>
  <si>
    <t>Gymnodinium catenatum</t>
  </si>
  <si>
    <t>Gymnodinium impudicum</t>
  </si>
  <si>
    <t>Gymnodinium spp 0001</t>
  </si>
  <si>
    <t>Gymnodinium spp 0002</t>
  </si>
  <si>
    <t>Gymnodinium spp 0003</t>
  </si>
  <si>
    <t>Gymnodinium spp 0004</t>
  </si>
  <si>
    <t>Gymnodinium spp 0005</t>
  </si>
  <si>
    <t>Gymnodinium spp 0006</t>
  </si>
  <si>
    <t>Gymnodinium spp 0007</t>
  </si>
  <si>
    <t>Gymnodinium spp 0008</t>
  </si>
  <si>
    <t>Gymnodinium spp 0009</t>
  </si>
  <si>
    <t>Gymnodinium spp 0010</t>
  </si>
  <si>
    <t>Gymnodinium spp 0011</t>
  </si>
  <si>
    <t>Gymnodinium spp 0012</t>
  </si>
  <si>
    <t>Gymnodinium spp 0013</t>
  </si>
  <si>
    <t>Gymnodinium spp 0014</t>
  </si>
  <si>
    <t>Gymnodinium spp 0015</t>
  </si>
  <si>
    <t>Gymnodinium spp 0016</t>
  </si>
  <si>
    <t>Gymnodinium spp 0017</t>
  </si>
  <si>
    <t>Gymnodinium spp 0018</t>
  </si>
  <si>
    <t>Gymnodinium spp 0019</t>
  </si>
  <si>
    <t>Gymnodinium spp 0020</t>
  </si>
  <si>
    <t>Gymnodinium spp 0021</t>
  </si>
  <si>
    <t>Gymnodinium spp 0022</t>
  </si>
  <si>
    <t>Gymnodinium spp 0023</t>
  </si>
  <si>
    <t>Gymnodinium spp 0024</t>
  </si>
  <si>
    <t>Gymnodinium spp 0025</t>
  </si>
  <si>
    <t>Gymnodinium spp 0026</t>
  </si>
  <si>
    <t>Gymnodinium spp 0027</t>
  </si>
  <si>
    <t>Gymnodinium spp 0028</t>
  </si>
  <si>
    <t>Gymnodinium spp 0029</t>
  </si>
  <si>
    <t>Gymnodinium spp 0030</t>
  </si>
  <si>
    <t>Gymnodinium spp 0031</t>
  </si>
  <si>
    <t>Gymnodinium spp 0032</t>
  </si>
  <si>
    <t>Gymnodinium spp 0033</t>
  </si>
  <si>
    <t>Gymnodinium spp 0034</t>
  </si>
  <si>
    <t>Gymnodinium spp 0035</t>
  </si>
  <si>
    <t>Gymnodinium spp 0036</t>
  </si>
  <si>
    <t>Gymnodinium spp 0037</t>
  </si>
  <si>
    <t>Gymnodinium spp 0038</t>
  </si>
  <si>
    <t>Gymnodinium spp 0039</t>
  </si>
  <si>
    <t>Gymnodinium spp 0040</t>
  </si>
  <si>
    <t>Gyrodinium spirale</t>
  </si>
  <si>
    <t>Gyrodinium spp 0001</t>
  </si>
  <si>
    <t>Gyrodinium spp 0002</t>
  </si>
  <si>
    <t>Gyrodinium spp 0003</t>
  </si>
  <si>
    <t>Gyrodinium spp 0004</t>
  </si>
  <si>
    <t>Gyrodinium spp 0005</t>
  </si>
  <si>
    <t>Gyrodinium spp 0006</t>
  </si>
  <si>
    <t>Gyrosigma fasciola</t>
  </si>
  <si>
    <t>Gyrosigma spp 0001</t>
  </si>
  <si>
    <t>Gyrosigma spp 0002</t>
  </si>
  <si>
    <t>Hantzschia amphioxys</t>
  </si>
  <si>
    <t>Hantzschia spp 0001</t>
  </si>
  <si>
    <t>Hantzschia spp 0002</t>
  </si>
  <si>
    <t>Hantzschia spp 0003</t>
  </si>
  <si>
    <t>Hantzschia virgata</t>
  </si>
  <si>
    <t>Haptophyte spp 0001</t>
  </si>
  <si>
    <t>Haslea spp 0001</t>
  </si>
  <si>
    <t>Haslea warwikae</t>
  </si>
  <si>
    <t>Helicosphaera carteri</t>
  </si>
  <si>
    <t>Helicostomella spp 0001</t>
  </si>
  <si>
    <t>Helicotheca spp 0001</t>
  </si>
  <si>
    <t>Helicotheca tamesis</t>
  </si>
  <si>
    <t>Hemialus sinensis</t>
  </si>
  <si>
    <t>Hemialus spp 0001</t>
  </si>
  <si>
    <t>Hemialus spp 0002</t>
  </si>
  <si>
    <t>Hemiaulus hauckii</t>
  </si>
  <si>
    <t>Hemiaulus indicus</t>
  </si>
  <si>
    <t>Hemiaulus membranaceus</t>
  </si>
  <si>
    <t>Hemiaulus sinensis</t>
  </si>
  <si>
    <t>Hemiaulus spp 0001</t>
  </si>
  <si>
    <t>Hemiaulus spp 0002</t>
  </si>
  <si>
    <t>Hemidiscus spp 0001</t>
  </si>
  <si>
    <t>Heterocapsa lanceolata</t>
  </si>
  <si>
    <t>Heterocapsa minima</t>
  </si>
  <si>
    <t>Heterocapsa niei</t>
  </si>
  <si>
    <t>Heterocapsa rotundata</t>
  </si>
  <si>
    <t>Heterocapsa rotundatum</t>
  </si>
  <si>
    <t>Heterocapsa spp 0001</t>
  </si>
  <si>
    <t>Heterocapsa spp 0002</t>
  </si>
  <si>
    <t>Heterocapsa spp 0003</t>
  </si>
  <si>
    <t>Heterosigma akashiwo</t>
  </si>
  <si>
    <t>Heterosigma spp 0001</t>
  </si>
  <si>
    <t>Heterosigma spp 0002</t>
  </si>
  <si>
    <t>Hillea marina</t>
  </si>
  <si>
    <t>Hillea spp 0001</t>
  </si>
  <si>
    <t>Hillea spp 0002</t>
  </si>
  <si>
    <t>Hillea spp 0003</t>
  </si>
  <si>
    <t>Imatonia spp 0002</t>
  </si>
  <si>
    <t>Imatonia spp 0003</t>
  </si>
  <si>
    <t>Isthmia spp 0001</t>
  </si>
  <si>
    <t>Karenia brevis</t>
  </si>
  <si>
    <t>Karenia papilionacea</t>
  </si>
  <si>
    <t>Karenia spp 0001</t>
  </si>
  <si>
    <t>Karenia spp 0002</t>
  </si>
  <si>
    <t>Karlodinium spp 0001</t>
  </si>
  <si>
    <t>Katagnymene spp 0001</t>
  </si>
  <si>
    <t>Katodinium glaucum</t>
  </si>
  <si>
    <t>Katodinium rotundatum</t>
  </si>
  <si>
    <t>Katodinium spp 0001</t>
  </si>
  <si>
    <t>Katodinium spp 0002</t>
  </si>
  <si>
    <t>Katodinium spp 0003</t>
  </si>
  <si>
    <t>Kirchneriella spp 0001</t>
  </si>
  <si>
    <t>Kofoidinium spp 0001</t>
  </si>
  <si>
    <t>Laboea spp 0001</t>
  </si>
  <si>
    <t>Laboea strobila</t>
  </si>
  <si>
    <t>Lauderia annulata</t>
  </si>
  <si>
    <t>Lauderia spp 0001</t>
  </si>
  <si>
    <t>Lauderia spp 0002</t>
  </si>
  <si>
    <t>Leptocylindrus danicus</t>
  </si>
  <si>
    <t>Leptocylindrus mediterraneus</t>
  </si>
  <si>
    <t>Leptocylindrus minimus</t>
  </si>
  <si>
    <t>Leptocylindrus spp 0001</t>
  </si>
  <si>
    <t>Leptocylindrus spp 0002</t>
  </si>
  <si>
    <t>Leptocylindrus spp 0003</t>
  </si>
  <si>
    <t>Leptocylindrus spp 0004</t>
  </si>
  <si>
    <t>Licmophora ehrenbergii</t>
  </si>
  <si>
    <t>Licmophora flabellata</t>
  </si>
  <si>
    <t>Licmophora lyngbei</t>
  </si>
  <si>
    <t>Licmophora paradoxa</t>
  </si>
  <si>
    <t>Licmophora spp 0001</t>
  </si>
  <si>
    <t>Licmophora spp 0002</t>
  </si>
  <si>
    <t>Licmophora spp 0003</t>
  </si>
  <si>
    <t>Licmophora spp 0004</t>
  </si>
  <si>
    <t>Licmophora spp 0005</t>
  </si>
  <si>
    <t>Licmophora spp 0006</t>
  </si>
  <si>
    <t>Lingulodinium spp 0001</t>
  </si>
  <si>
    <t>Lioloma pacificum</t>
  </si>
  <si>
    <t>Lioloma spp 0001</t>
  </si>
  <si>
    <t>Lioloma spp 0002</t>
  </si>
  <si>
    <t>Lyngbya spp 0001</t>
  </si>
  <si>
    <t>Lyrella lyra</t>
  </si>
  <si>
    <t>Lyrella spp 0001</t>
  </si>
  <si>
    <t>Manguinea spp 0001</t>
  </si>
  <si>
    <t>Mastogloia binotata</t>
  </si>
  <si>
    <t>Mastogloia cocconeiformis</t>
  </si>
  <si>
    <t>Mastogloia elliptica</t>
  </si>
  <si>
    <t>Mastogloia fimbriata</t>
  </si>
  <si>
    <t>Mastogloia spp 0001</t>
  </si>
  <si>
    <t>Mastogloia spp 0002</t>
  </si>
  <si>
    <t>Mastogloia spp 0003</t>
  </si>
  <si>
    <t>Mastogloia spp 0004</t>
  </si>
  <si>
    <t>Mastogloia spp 0005</t>
  </si>
  <si>
    <t>Mastogloia spp 0006</t>
  </si>
  <si>
    <t>Mastogloia spp 0007</t>
  </si>
  <si>
    <t>Mastogloia spp 0008</t>
  </si>
  <si>
    <t>Mastogloia spp 0009</t>
  </si>
  <si>
    <t>Mastogloia spp 0010</t>
  </si>
  <si>
    <t>Mastoneis biformis</t>
  </si>
  <si>
    <t>Melosira spp 0001</t>
  </si>
  <si>
    <t>Melosira spp 0002</t>
  </si>
  <si>
    <t>Melosira spp 0003</t>
  </si>
  <si>
    <t>Membraneis spp 0001</t>
  </si>
  <si>
    <t>Meringosphaera mediterranea</t>
  </si>
  <si>
    <t>Meringosphaera spp 0001</t>
  </si>
  <si>
    <t>Meringosphaera spp 0002</t>
  </si>
  <si>
    <t>Mesodinium rubrum</t>
  </si>
  <si>
    <t>Mesodinium spp 0001</t>
  </si>
  <si>
    <t>Mesoporos perforatus</t>
  </si>
  <si>
    <t>Meuniera membranacea</t>
  </si>
  <si>
    <t>Michaelsarsia spp 0001</t>
  </si>
  <si>
    <t>Microcystis flos-aquae</t>
  </si>
  <si>
    <t>Microtabella interrupta</t>
  </si>
  <si>
    <t>Microtabella spp 001</t>
  </si>
  <si>
    <t>Microtabella spp 002</t>
  </si>
  <si>
    <t>Monoraphidium spp 0001</t>
  </si>
  <si>
    <t>Nanoflagellate spp 0001</t>
  </si>
  <si>
    <t>Nanoflagellate spp 0002</t>
  </si>
  <si>
    <t>Navicula cf. tripunctata</t>
  </si>
  <si>
    <t>Navicula cincta</t>
  </si>
  <si>
    <t>Navicula confervacea</t>
  </si>
  <si>
    <t>Navicula distans</t>
  </si>
  <si>
    <t>Navicula punctata</t>
  </si>
  <si>
    <t>Navicula robertsiana</t>
  </si>
  <si>
    <t>Navicula septentrionalis</t>
  </si>
  <si>
    <t>Navicula spp 0001</t>
  </si>
  <si>
    <t>Navicula spp 0002</t>
  </si>
  <si>
    <t>Navicula spp 0003</t>
  </si>
  <si>
    <t>Navicula spp 0004</t>
  </si>
  <si>
    <t>Navicula spp 0005</t>
  </si>
  <si>
    <t>Navicula spp 0006</t>
  </si>
  <si>
    <t>Navicula spp 0007</t>
  </si>
  <si>
    <t>Navicula spp 0008</t>
  </si>
  <si>
    <t>Navicula spp 0009</t>
  </si>
  <si>
    <t>Navicula spp 0010</t>
  </si>
  <si>
    <t>Navicula spp 0011</t>
  </si>
  <si>
    <t>Navicula spp 0012</t>
  </si>
  <si>
    <t>Navicula spp 0013</t>
  </si>
  <si>
    <t>Navicula spp 0014</t>
  </si>
  <si>
    <t>Navicula spp 0015</t>
  </si>
  <si>
    <t>Navicula spp 0016</t>
  </si>
  <si>
    <t>Navicula spp 0017</t>
  </si>
  <si>
    <t>Navicula spp 0018</t>
  </si>
  <si>
    <t>Navicula spp 0019</t>
  </si>
  <si>
    <t>Navicula spp 0020</t>
  </si>
  <si>
    <t>Navicula spp 0021</t>
  </si>
  <si>
    <t>Navicula spp 0022</t>
  </si>
  <si>
    <t>Navicula spp 0023</t>
  </si>
  <si>
    <t>Navicula spp 0024</t>
  </si>
  <si>
    <t>Navicula spp 0025</t>
  </si>
  <si>
    <t>Navicula spp 0026</t>
  </si>
  <si>
    <t>Navicula spp 0027</t>
  </si>
  <si>
    <t>Navicula spp 0028</t>
  </si>
  <si>
    <t>Navicula spp 0029</t>
  </si>
  <si>
    <t>Navicula spp 0030</t>
  </si>
  <si>
    <t>Navicula spp 0031</t>
  </si>
  <si>
    <t>Navicula spp 0032</t>
  </si>
  <si>
    <t>Navicula spp 0033</t>
  </si>
  <si>
    <t>Navicula spp 0034</t>
  </si>
  <si>
    <t>Navicula spp 0035</t>
  </si>
  <si>
    <t>Navicula spp 0036</t>
  </si>
  <si>
    <t>Navicula spp 0037</t>
  </si>
  <si>
    <t>Navicula spp 0038</t>
  </si>
  <si>
    <t>Navicula spp 0039</t>
  </si>
  <si>
    <t>Navicula transitans</t>
  </si>
  <si>
    <t>Navicula tuscula</t>
  </si>
  <si>
    <t>Neodenticula seminae</t>
  </si>
  <si>
    <t>Neostreptotheca spp 0001</t>
  </si>
  <si>
    <t>Neostreptotheca subindica</t>
  </si>
  <si>
    <t>Nitzschia bicapitata</t>
  </si>
  <si>
    <t>Nitzschia bilobata</t>
  </si>
  <si>
    <t>Nitzschia cbicapitata</t>
  </si>
  <si>
    <t>Nitzschia fasciculata</t>
  </si>
  <si>
    <t>Nitzschia hungarica</t>
  </si>
  <si>
    <t>Nitzschia levidensis</t>
  </si>
  <si>
    <t>Nitzschia linearis</t>
  </si>
  <si>
    <t>Nitzschia longissima</t>
  </si>
  <si>
    <t>Nitzschia palea</t>
  </si>
  <si>
    <t>Nitzschia punctata</t>
  </si>
  <si>
    <t>Nitzschia reversa</t>
  </si>
  <si>
    <t>Nitzschia scalaris</t>
  </si>
  <si>
    <t>Nitzschia seriata</t>
  </si>
  <si>
    <t>Nitzschia spp 0001</t>
  </si>
  <si>
    <t>Nitzschia spp 0002</t>
  </si>
  <si>
    <t>Nitzschia spp 0003</t>
  </si>
  <si>
    <t>Nitzschia spp 0004</t>
  </si>
  <si>
    <t>Nitzschia spp 0005</t>
  </si>
  <si>
    <t>Nitzschia spp 0006</t>
  </si>
  <si>
    <t>Nitzschia spp 0007</t>
  </si>
  <si>
    <t>Nitzschia spp 0008</t>
  </si>
  <si>
    <t>Nitzschia spp 0009</t>
  </si>
  <si>
    <t>Nitzschia spp 0010</t>
  </si>
  <si>
    <t>Nitzschia spp 0011</t>
  </si>
  <si>
    <t>Nitzschia spp 0012</t>
  </si>
  <si>
    <t>Nitzschia spp 0013</t>
  </si>
  <si>
    <t>Nitzschia spp 0014</t>
  </si>
  <si>
    <t>Nitzschia spp 0015</t>
  </si>
  <si>
    <t>Nitzschia spp 0016</t>
  </si>
  <si>
    <t>Nitzschia spp 0017</t>
  </si>
  <si>
    <t>Nitzschia spp 0018</t>
  </si>
  <si>
    <t>Nitzschia spp 0019</t>
  </si>
  <si>
    <t>Nitzschia spp 0020</t>
  </si>
  <si>
    <t>Nitzschia spp 0021</t>
  </si>
  <si>
    <t>Nitzschia spp 0022</t>
  </si>
  <si>
    <t>Nitzschia spp 0023</t>
  </si>
  <si>
    <t>Nitzschia spp 0024</t>
  </si>
  <si>
    <t>Nitzschia spp 0025</t>
  </si>
  <si>
    <t>Nitzschia spp 0026</t>
  </si>
  <si>
    <t>Nitzschia spp 0027</t>
  </si>
  <si>
    <t>Nitzschia spp 0028</t>
  </si>
  <si>
    <t>Nitzschia spp 0029</t>
  </si>
  <si>
    <t>Nitzschia spp 0030</t>
  </si>
  <si>
    <t>Nitzschia spp 0031</t>
  </si>
  <si>
    <t>Nitzschia spp 0032</t>
  </si>
  <si>
    <t>Nitzschia spp 0033</t>
  </si>
  <si>
    <t>Nitzschia spp 0034</t>
  </si>
  <si>
    <t>Nitzschia spp 0035</t>
  </si>
  <si>
    <t>Nitzschia spp 0036</t>
  </si>
  <si>
    <t>Nitzschia spp 0037</t>
  </si>
  <si>
    <t>Nitzschia spp 0038</t>
  </si>
  <si>
    <t>Nitzschia spp 0039</t>
  </si>
  <si>
    <t>Nitzschia spp 0040</t>
  </si>
  <si>
    <t>Nitzschia spp 0041</t>
  </si>
  <si>
    <t>Nitzschia spp 0042</t>
  </si>
  <si>
    <t>Nitzschia spp 0043</t>
  </si>
  <si>
    <t>Nitzschia spp 0044</t>
  </si>
  <si>
    <t>Nitzschia spp 0045</t>
  </si>
  <si>
    <t>Nitzschia spp 0046</t>
  </si>
  <si>
    <t>Nitzschia spp 0047</t>
  </si>
  <si>
    <t>Nitzschia spp 0048</t>
  </si>
  <si>
    <t>Nitzschia spp 0049</t>
  </si>
  <si>
    <t>Nitzschia spp 0050</t>
  </si>
  <si>
    <t>Nitzschia spp 0051</t>
  </si>
  <si>
    <t>Nitzschia spp 0052</t>
  </si>
  <si>
    <t>Nitzschia spp 0053</t>
  </si>
  <si>
    <t>Nitzschia spp 0054</t>
  </si>
  <si>
    <t>Nitzschia tryblionella</t>
  </si>
  <si>
    <t>Noctiluca scintillans</t>
  </si>
  <si>
    <t>Nodularia spp 0001</t>
  </si>
  <si>
    <t>Octactis octonaria</t>
  </si>
  <si>
    <t>Octactis spp 0001</t>
  </si>
  <si>
    <t>Odontella aurita</t>
  </si>
  <si>
    <t>Odontella mobiliensis</t>
  </si>
  <si>
    <t>Odontella pulchella</t>
  </si>
  <si>
    <t>Odontella sinensis</t>
  </si>
  <si>
    <t>Odontella spp 0001</t>
  </si>
  <si>
    <t>Odontella spp 0002</t>
  </si>
  <si>
    <t>Odontella spp 0003</t>
  </si>
  <si>
    <t>Odontella spp 0004</t>
  </si>
  <si>
    <t>Odontella spp 0005</t>
  </si>
  <si>
    <t>Odontella spp 0006</t>
  </si>
  <si>
    <t>Odontella spp 0007</t>
  </si>
  <si>
    <t>Oolithotus fragilis</t>
  </si>
  <si>
    <t>Oolithotus spp 0001</t>
  </si>
  <si>
    <t>Ornithocercus magnificus</t>
  </si>
  <si>
    <t>Ornithocercus quadratus</t>
  </si>
  <si>
    <t>Ornithocercus spp 0001</t>
  </si>
  <si>
    <t>Oscillatoria erythraea</t>
  </si>
  <si>
    <t>Oscillatoria spp 0001</t>
  </si>
  <si>
    <t>Oscillatoria spp 0002</t>
  </si>
  <si>
    <t>Ostreopsis spp 0001</t>
  </si>
  <si>
    <t>Oxyphysis oxytoxioides</t>
  </si>
  <si>
    <t>Oxyrrhis marina</t>
  </si>
  <si>
    <t>Oxytoxum caudatum</t>
  </si>
  <si>
    <t>Oxytoxum curvatum</t>
  </si>
  <si>
    <t>Oxytoxum laticeps</t>
  </si>
  <si>
    <t>Oxytoxum parvum</t>
  </si>
  <si>
    <t>Oxytoxum scolopax</t>
  </si>
  <si>
    <t>Oxytoxum spp 0001</t>
  </si>
  <si>
    <t>Oxytoxum spp 0002</t>
  </si>
  <si>
    <t>Oxytoxum spp 0003</t>
  </si>
  <si>
    <t>Oxytoxum spp 0004</t>
  </si>
  <si>
    <t>Oxytoxum spp 0005</t>
  </si>
  <si>
    <t>Oxytoxum subulatum</t>
  </si>
  <si>
    <t>Oxytoxum variabile</t>
  </si>
  <si>
    <t>Pachysphaera spp 0001</t>
  </si>
  <si>
    <t>Pachysphaera spp 0002</t>
  </si>
  <si>
    <t>Palmerina hardmaniana</t>
  </si>
  <si>
    <t>Palmerina ostenfeldii</t>
  </si>
  <si>
    <t>Palmerina spp 0001</t>
  </si>
  <si>
    <t>Paralia marina</t>
  </si>
  <si>
    <t>Paralia spp 0001</t>
  </si>
  <si>
    <t>Paralia sulcata</t>
  </si>
  <si>
    <t>Parapedinella spp 0001</t>
  </si>
  <si>
    <t>Parapedinella spp 0002</t>
  </si>
  <si>
    <t>Parapedinella spp 0003</t>
  </si>
  <si>
    <t>Parundella caudata</t>
  </si>
  <si>
    <t>Parundella spp 0001</t>
  </si>
  <si>
    <t>Pennate diatom spp 0001</t>
  </si>
  <si>
    <t>Pennate diatom spp 0002</t>
  </si>
  <si>
    <t>Pennate diatom spp 0003</t>
  </si>
  <si>
    <t>Pennate diatom spp 0004</t>
  </si>
  <si>
    <t>Pennate diatom spp 0005</t>
  </si>
  <si>
    <t>Pennate diatom spp 0006</t>
  </si>
  <si>
    <t>Pennate diatom spp 0007</t>
  </si>
  <si>
    <t>Pennate diatom spp 0008</t>
  </si>
  <si>
    <t>Pennate diatom spp 0009</t>
  </si>
  <si>
    <t>Peridiniella danica</t>
  </si>
  <si>
    <t>Peridinium spp 0001</t>
  </si>
  <si>
    <t>Peridinium spp 0002</t>
  </si>
  <si>
    <t>Petasaria heterolepis</t>
  </si>
  <si>
    <t>Phaeocystis spp 0001</t>
  </si>
  <si>
    <t>Phaeocystis spp 0002</t>
  </si>
  <si>
    <t>Phaeocystis antarctica</t>
  </si>
  <si>
    <t>Phaeocystis spp 0004</t>
  </si>
  <si>
    <t>Phaeocystis spp 0005</t>
  </si>
  <si>
    <t>Phaeocystis spp 0006</t>
  </si>
  <si>
    <t>Phaeocystis spp 0007</t>
  </si>
  <si>
    <t>Phalacroma mitra</t>
  </si>
  <si>
    <t>Phalacroma rotundatum</t>
  </si>
  <si>
    <t>Phalacroma spp 0001</t>
  </si>
  <si>
    <t>Phalochroma rotundatum</t>
  </si>
  <si>
    <t>Phytoplankton spp 0001</t>
  </si>
  <si>
    <t>Phytoplankton spp 0002</t>
  </si>
  <si>
    <t>Phytoplankton spp 0003</t>
  </si>
  <si>
    <t>Phytoplankton spp 0004</t>
  </si>
  <si>
    <t>Phytoplankton spp 0005</t>
  </si>
  <si>
    <t>Phytoplankton spp 0006</t>
  </si>
  <si>
    <t>Phytoplankton spp 0007</t>
  </si>
  <si>
    <t>Phytoplankton spp 0008</t>
  </si>
  <si>
    <t>Phytoplankton spp 0009</t>
  </si>
  <si>
    <t>Phytoplankton spp 0010</t>
  </si>
  <si>
    <t>Phytoplankton spp 0011</t>
  </si>
  <si>
    <t>Phytoplankton spp 0012</t>
  </si>
  <si>
    <t>Pinnularia braunii</t>
  </si>
  <si>
    <t>Pinnularia spp 0001</t>
  </si>
  <si>
    <t>Pinnularia spp 0002</t>
  </si>
  <si>
    <t>Pinnularia spp 0003</t>
  </si>
  <si>
    <t>Plagiogramma spp 0001</t>
  </si>
  <si>
    <t>Plagiogramma spp 0002</t>
  </si>
  <si>
    <t>Plagiogrammopsis spp 0001</t>
  </si>
  <si>
    <t>Plagiogrammopsis spp 0002</t>
  </si>
  <si>
    <t>Plagioselmis spp 0001</t>
  </si>
  <si>
    <t>Plagiotropis lepidoptera</t>
  </si>
  <si>
    <t>Plagiotropis spp 0001</t>
  </si>
  <si>
    <t>Planktoniella blanda</t>
  </si>
  <si>
    <t>Planktoniella sol</t>
  </si>
  <si>
    <t>Planktoniella spp 0001</t>
  </si>
  <si>
    <t>Pleurosigma salinarum</t>
  </si>
  <si>
    <t>Pleurosigma spp 0001</t>
  </si>
  <si>
    <t>Pleurosigma spp 0002</t>
  </si>
  <si>
    <t>Pleurosigma spp 0003</t>
  </si>
  <si>
    <t>Pleurosigma spp 0004</t>
  </si>
  <si>
    <t>Pleurosigma spp 0005</t>
  </si>
  <si>
    <t>Pleurosigma spp 0006</t>
  </si>
  <si>
    <t>Pleurosigma spp 0007</t>
  </si>
  <si>
    <t>Pleurosigma spp 0008</t>
  </si>
  <si>
    <t>Pleurosigma spp 0009</t>
  </si>
  <si>
    <t>Pleurosigma spp 0010</t>
  </si>
  <si>
    <t>Pleurosigma spp 0011</t>
  </si>
  <si>
    <t>Pleurosigma spp 0012</t>
  </si>
  <si>
    <t>Pleurosigma spp 0013</t>
  </si>
  <si>
    <t>Pleurosigma spp 0014</t>
  </si>
  <si>
    <t>Pleurosigma spp 0015</t>
  </si>
  <si>
    <t>Pleurosigma spp 0016</t>
  </si>
  <si>
    <t>Podocystis spp 0001</t>
  </si>
  <si>
    <t>Podolampas elegans</t>
  </si>
  <si>
    <t>Podolampas palmipes</t>
  </si>
  <si>
    <t>Podolampas spinifera</t>
  </si>
  <si>
    <t>Podolampas spp 0001</t>
  </si>
  <si>
    <t>Polycrater spp 0001</t>
  </si>
  <si>
    <t>Polykrikos spp 0001</t>
  </si>
  <si>
    <t>Polykrikos spp 0002</t>
  </si>
  <si>
    <t>Porosira spp 0001</t>
  </si>
  <si>
    <t>Prasinophyte spp 0001</t>
  </si>
  <si>
    <t>Prasinophyte spp 0002</t>
  </si>
  <si>
    <t>Prasinophyte spp 0003</t>
  </si>
  <si>
    <t>Prasinophyte spp 0004</t>
  </si>
  <si>
    <t>Prasinophyte spp 0005</t>
  </si>
  <si>
    <t>Prasinophyte spp 0006</t>
  </si>
  <si>
    <t>Prasinophyte spp 0007</t>
  </si>
  <si>
    <t>Prasinophyte spp 0008</t>
  </si>
  <si>
    <t>Prasinophyte spp 0009</t>
  </si>
  <si>
    <t>Prasinophyte spp 0010</t>
  </si>
  <si>
    <t>Prasinophyte spp 0011</t>
  </si>
  <si>
    <t>Prasinophyte spp 0012</t>
  </si>
  <si>
    <t>Prasinophyte spp 0013</t>
  </si>
  <si>
    <t>Prasinophyte spp 0014</t>
  </si>
  <si>
    <t>Prasinophyte spp 0015</t>
  </si>
  <si>
    <t>Prasinophyte spp 0016</t>
  </si>
  <si>
    <t>Prasinophyte spp 0017</t>
  </si>
  <si>
    <t>Prasinophyte spp 0018</t>
  </si>
  <si>
    <t>Prasinophyte spp 0019</t>
  </si>
  <si>
    <t>Prasinophyte spp 0020</t>
  </si>
  <si>
    <t>Prasinophyte spp 0021</t>
  </si>
  <si>
    <t>Prasinophyte spp 0022</t>
  </si>
  <si>
    <t>Prasinophyte spp 0023</t>
  </si>
  <si>
    <t>Prasinophyte spp 0024</t>
  </si>
  <si>
    <t>Prasinophyte spp 0025</t>
  </si>
  <si>
    <t>Prasinophyte spp 0026</t>
  </si>
  <si>
    <t>Prasinophyte spp 0027</t>
  </si>
  <si>
    <t>Prasinophyte spp 0028</t>
  </si>
  <si>
    <t>Prasinophyte spp 0029</t>
  </si>
  <si>
    <t>Prasinophyte spp 0030</t>
  </si>
  <si>
    <t>Prasinophyte spp 0031</t>
  </si>
  <si>
    <t>Proboscia alata</t>
  </si>
  <si>
    <t>Proboscia spp 0001</t>
  </si>
  <si>
    <t>Proboscia spp 0002</t>
  </si>
  <si>
    <t>Pronoctiluca pelagica</t>
  </si>
  <si>
    <t>Pronoctiluca spp 0001</t>
  </si>
  <si>
    <t>Prorocentrum arcuatum</t>
  </si>
  <si>
    <t>Prorocentrum balticum</t>
  </si>
  <si>
    <t>Prorocentrum compressum</t>
  </si>
  <si>
    <t>Prorocentrum concavum</t>
  </si>
  <si>
    <t>Prorocentrum dentatum</t>
  </si>
  <si>
    <t>Prorocentrum emarginatum</t>
  </si>
  <si>
    <t>Prorocentrum gracile</t>
  </si>
  <si>
    <t>Prorocentrum lima</t>
  </si>
  <si>
    <t>Prorocentrum mexicanum</t>
  </si>
  <si>
    <t>Prorocentrum micans</t>
  </si>
  <si>
    <t>Prorocentrum minimum</t>
  </si>
  <si>
    <t>Prorocentrum rhathymum</t>
  </si>
  <si>
    <t>Prorocentrum rostratum</t>
  </si>
  <si>
    <t>Prorocentrum sigmoides</t>
  </si>
  <si>
    <t>Prorocentrum spp 0001</t>
  </si>
  <si>
    <t>Prorocentrum spp 0002</t>
  </si>
  <si>
    <t>Prorocentrum spp 0003</t>
  </si>
  <si>
    <t>Prorocentrum spp 0004</t>
  </si>
  <si>
    <t>Prorocentrum spp 0005</t>
  </si>
  <si>
    <t>Prorocentrum triestinum</t>
  </si>
  <si>
    <t>Protoceratium spp 0001</t>
  </si>
  <si>
    <t>Protoeridinium steinii</t>
  </si>
  <si>
    <t>Protoperidinium bipes</t>
  </si>
  <si>
    <t>Protoperidinium claudicans</t>
  </si>
  <si>
    <t>Protoperidinium compressum</t>
  </si>
  <si>
    <t>Protoperidinium crassipes</t>
  </si>
  <si>
    <t>Protoperidinium depressum</t>
  </si>
  <si>
    <t>Protoperidinium grande</t>
  </si>
  <si>
    <t>Protoperidinium oceanicum</t>
  </si>
  <si>
    <t>Protoperidinium ovatum</t>
  </si>
  <si>
    <t>Protoperidinium pellucidum</t>
  </si>
  <si>
    <t>Protoperidinium quinquecorne</t>
  </si>
  <si>
    <t>Protoperidinium roseum</t>
  </si>
  <si>
    <t>Protoperidinium spp 0001</t>
  </si>
  <si>
    <t>Protoperidinium spp 0002</t>
  </si>
  <si>
    <t>Protoperidinium spp 0003</t>
  </si>
  <si>
    <t>Protoperidinium spp 0004</t>
  </si>
  <si>
    <t>Protoperidinium spp 0005</t>
  </si>
  <si>
    <t>Protoperidinium spp 0006</t>
  </si>
  <si>
    <t>Protoperidinium spp 0007</t>
  </si>
  <si>
    <t>Protoperidinium spp 0008</t>
  </si>
  <si>
    <t>Protoperidinium spp 0009</t>
  </si>
  <si>
    <t>Protoperidinium spp 0010</t>
  </si>
  <si>
    <t>Protoperidinium spp 0011</t>
  </si>
  <si>
    <t>Protoperidinium spp 0012</t>
  </si>
  <si>
    <t>Protoperidinium spp 0013</t>
  </si>
  <si>
    <t>Protoperidinium spp 0014</t>
  </si>
  <si>
    <t>Protoperidinium spp 0015</t>
  </si>
  <si>
    <t>Protoperidinium spp 0016</t>
  </si>
  <si>
    <t>Protoperidinium spp 0017</t>
  </si>
  <si>
    <t>Protoperidinium spp 0018</t>
  </si>
  <si>
    <t>Protoperidinium spp 0019</t>
  </si>
  <si>
    <t>Protoperidinium steinii</t>
  </si>
  <si>
    <t>Protoperidinium thorianum</t>
  </si>
  <si>
    <t>Prymnesiophyte spp 0001</t>
  </si>
  <si>
    <t>Prymnesiophytes spp 0001</t>
  </si>
  <si>
    <t>Prymnesium spp 0002</t>
  </si>
  <si>
    <t>Pseliodinium spp 0001</t>
  </si>
  <si>
    <t>Pseliodinium spp 0002</t>
  </si>
  <si>
    <t>Pseudanabaena spp 0001</t>
  </si>
  <si>
    <t>Pseudo-nitzschia delicatissima</t>
  </si>
  <si>
    <t>Pseudo-nitzschia seriata</t>
  </si>
  <si>
    <t>Pseudo-nitzschia spp 0001</t>
  </si>
  <si>
    <t>Pseudo-nitzschia spp 0002</t>
  </si>
  <si>
    <t>Pseudo-nitzschia spp 0003</t>
  </si>
  <si>
    <t>Pseudo-nitzschia turgidula</t>
  </si>
  <si>
    <t>Pseudonitzschia delicatissima</t>
  </si>
  <si>
    <t>Pseudonitzschia heimii</t>
  </si>
  <si>
    <t>Pseudopedinella spp 0001</t>
  </si>
  <si>
    <t>Pseudopedinella tricostata</t>
  </si>
  <si>
    <t>Pseudosolenia calcaravis</t>
  </si>
  <si>
    <t>Pseudosolenia spp 0001</t>
  </si>
  <si>
    <t>Pseudosolenia spp 0002</t>
  </si>
  <si>
    <t>Pterosperma spp 0001</t>
  </si>
  <si>
    <t>Ptychodiscus spp 0001</t>
  </si>
  <si>
    <t>Pyramimonas spp 0001</t>
  </si>
  <si>
    <t>Pyramimonas spp 0002</t>
  </si>
  <si>
    <t>Pyramimonas spp 0003</t>
  </si>
  <si>
    <t>Pyramimonas spp 0004</t>
  </si>
  <si>
    <t>Pyramimonas spp 0005</t>
  </si>
  <si>
    <t>Pyramimonas spp 0006</t>
  </si>
  <si>
    <t>Pyramimonas spp 0007</t>
  </si>
  <si>
    <t>Pyramimonas spp 0008</t>
  </si>
  <si>
    <t>Pyramimonas spp 0009</t>
  </si>
  <si>
    <t>Pyrocystis fusiformis</t>
  </si>
  <si>
    <t>Pyrocystis gerbaultii</t>
  </si>
  <si>
    <t>Pyrocystis lunula</t>
  </si>
  <si>
    <t>Pyrocystis noctiluca</t>
  </si>
  <si>
    <t>Pyrocystis robusta</t>
  </si>
  <si>
    <t>Pyrocystis spp 0001</t>
  </si>
  <si>
    <t>Pyrocystis spp 0002</t>
  </si>
  <si>
    <t>Pyrocystis spp 0003</t>
  </si>
  <si>
    <t>Pyrophacus horologium</t>
  </si>
  <si>
    <t>Pyrophacus spp 0001</t>
  </si>
  <si>
    <t>Pyrophacus spp 0002</t>
  </si>
  <si>
    <t>Pyrophacus spp 0003</t>
  </si>
  <si>
    <t>Pyrophacus steinii</t>
  </si>
  <si>
    <t>Raphidophyta spp 0001</t>
  </si>
  <si>
    <t>Raphidophyta spp 0002</t>
  </si>
  <si>
    <t>Raphidophyte spp 0001</t>
  </si>
  <si>
    <t>Raphoneis amphiceros</t>
  </si>
  <si>
    <t>Reticulofenestra spp 0001</t>
  </si>
  <si>
    <t>Rhabdonella amor</t>
  </si>
  <si>
    <t>Rhabdonella spiralis</t>
  </si>
  <si>
    <t>Rhabdonella spp 0001</t>
  </si>
  <si>
    <t>Rhabdonema spp 0001</t>
  </si>
  <si>
    <t>Rhaphoneis amphiceros</t>
  </si>
  <si>
    <t>Rhizomonas setigera</t>
  </si>
  <si>
    <t>Rhizosolenia amaralis</t>
  </si>
  <si>
    <t>Rhizosolenia antennata</t>
  </si>
  <si>
    <t>Rhizosolenia bergonii</t>
  </si>
  <si>
    <t>Rhizosolenia castracanei</t>
  </si>
  <si>
    <t>Rhizosolenia clevei</t>
  </si>
  <si>
    <t>Rhizosolenia fallax</t>
  </si>
  <si>
    <t>Rhizosolenia formosa</t>
  </si>
  <si>
    <t>Rhizosolenia hebetata</t>
  </si>
  <si>
    <t>Rhizosolenia hyalina</t>
  </si>
  <si>
    <t>Rhizosolenia imbricata</t>
  </si>
  <si>
    <t>Rhizosolenia pungens</t>
  </si>
  <si>
    <t>Rhizosolenia robusta</t>
  </si>
  <si>
    <t>Rhizosolenia setigera</t>
  </si>
  <si>
    <t>Rhizosolenia shrubsolei</t>
  </si>
  <si>
    <t>Rhizosolenia simplex</t>
  </si>
  <si>
    <t>Rhizosolenia spp 0001</t>
  </si>
  <si>
    <t>Rhizosolenia spp 0002</t>
  </si>
  <si>
    <t>Rhizosolenia spp 0003</t>
  </si>
  <si>
    <t>Rhizosolenia spp 0004</t>
  </si>
  <si>
    <t>Rhizosolenia spp 0005</t>
  </si>
  <si>
    <t>Rhizosolenia spp 0006</t>
  </si>
  <si>
    <t>Rhizosolenia spp 0007</t>
  </si>
  <si>
    <t>Rhizosolenia spp 0008</t>
  </si>
  <si>
    <t>Rhizosolenia spp 0009</t>
  </si>
  <si>
    <t>Rhizosolenia spp 0010</t>
  </si>
  <si>
    <t>Rhizosolenia spp 0011</t>
  </si>
  <si>
    <t>Rhizosolenia spp 0012</t>
  </si>
  <si>
    <t>Rhizosolenia spp 0013</t>
  </si>
  <si>
    <t>Rhizosolenia spp 0014</t>
  </si>
  <si>
    <t>Rhizosolenia spp 0015</t>
  </si>
  <si>
    <t>Rhizosolenia stolterfothii</t>
  </si>
  <si>
    <t>Rhizosolenia striata</t>
  </si>
  <si>
    <t>Rhizosolenia styliformis</t>
  </si>
  <si>
    <t>Rhizosolenia temperei</t>
  </si>
  <si>
    <t>Rhopalodia spp 0001</t>
  </si>
  <si>
    <t>Richelia intracellularis</t>
  </si>
  <si>
    <t>Roperia spp 0001</t>
  </si>
  <si>
    <t>Salpingella acuminata</t>
  </si>
  <si>
    <t>Salpingella costata</t>
  </si>
  <si>
    <t>Salpingella spp 0001</t>
  </si>
  <si>
    <t>Salpingella subconica</t>
  </si>
  <si>
    <t>Scipsiella trochoidea</t>
  </si>
  <si>
    <t>Scrippsiella spp 0001</t>
  </si>
  <si>
    <t>Scrippsiella spp 0002</t>
  </si>
  <si>
    <t>Scrippsiella spp 0003</t>
  </si>
  <si>
    <t>Scrippsiella trochoidea</t>
  </si>
  <si>
    <t>Shionodiscus spp 0001</t>
  </si>
  <si>
    <t>Silicoflagellate spp 0001</t>
  </si>
  <si>
    <t>Skeletonema costatum</t>
  </si>
  <si>
    <t>Skeletonema menzelii</t>
  </si>
  <si>
    <t>Skeletonema spp 0001</t>
  </si>
  <si>
    <t>Skeletonema spp 0002</t>
  </si>
  <si>
    <t>Skeletonema spp 0003</t>
  </si>
  <si>
    <t>Skeletonema spp 0004</t>
  </si>
  <si>
    <t>Spatulodinium spp 0001</t>
  </si>
  <si>
    <t>Sphaerocystis spp 0001</t>
  </si>
  <si>
    <t>Spirulina spp 0001</t>
  </si>
  <si>
    <t>Stauroneis spp 0001</t>
  </si>
  <si>
    <t>Stauroneis spp 0002</t>
  </si>
  <si>
    <t>Steenstrupiella spp 0001</t>
  </si>
  <si>
    <t>Steenstrupiella steenstrupii</t>
  </si>
  <si>
    <t>Stephanodiscus spp 0001</t>
  </si>
  <si>
    <t>Stephanopyxis palmeriana</t>
  </si>
  <si>
    <t>Stephanopyxis spp 0001</t>
  </si>
  <si>
    <t>Stephanopyxis turris</t>
  </si>
  <si>
    <t>Streptotheca spp 0001</t>
  </si>
  <si>
    <t>Streptotheca spp 0002</t>
  </si>
  <si>
    <t>Streptotheca spp 0003</t>
  </si>
  <si>
    <t>Striatella spp 0001</t>
  </si>
  <si>
    <t>Striatella unipunctata</t>
  </si>
  <si>
    <t>Surirella fastuosa</t>
  </si>
  <si>
    <t>Surirella ovalis</t>
  </si>
  <si>
    <t>Surirella spp 0001</t>
  </si>
  <si>
    <t>Surirella spp 0002</t>
  </si>
  <si>
    <t>Surirella spp 0003</t>
  </si>
  <si>
    <t>Surirella spp 0004</t>
  </si>
  <si>
    <t>Surirella spp 0005</t>
  </si>
  <si>
    <t>Synedra fasciculata</t>
  </si>
  <si>
    <t>Synedra formosa</t>
  </si>
  <si>
    <t>Synedra spp 0001</t>
  </si>
  <si>
    <t>Synedra ulna</t>
  </si>
  <si>
    <t>Synedra undulata</t>
  </si>
  <si>
    <t>Synedropsis spp 0001</t>
  </si>
  <si>
    <t>Syracosphaera molischii</t>
  </si>
  <si>
    <t>Syracosphaera nana</t>
  </si>
  <si>
    <t>Syracosphaera prolongata</t>
  </si>
  <si>
    <t>Syracosphaera pulchra</t>
  </si>
  <si>
    <t>Syracosphaera spp 0001</t>
  </si>
  <si>
    <t>Teleaulax spp 0001</t>
  </si>
  <si>
    <t>Teleaulax spp 0002</t>
  </si>
  <si>
    <t>Teleaulax spp 0003</t>
  </si>
  <si>
    <t>Tetraselmis spp 0002</t>
  </si>
  <si>
    <t>Thalassionema nitzchioides</t>
  </si>
  <si>
    <t>Thalassionema bacillare</t>
  </si>
  <si>
    <t>Thalassionema frauenfeldii</t>
  </si>
  <si>
    <t>Thalassionema nitzschiodes</t>
  </si>
  <si>
    <t>Thalassionema spp 0001</t>
  </si>
  <si>
    <t>Thalassionema spp 0002</t>
  </si>
  <si>
    <t>Thalassionema spp 0003</t>
  </si>
  <si>
    <t>Thalassionema spp 0004</t>
  </si>
  <si>
    <t>Thalassionema spp 0005</t>
  </si>
  <si>
    <t>Thalassionsira pseudonana</t>
  </si>
  <si>
    <t>Thalassiophysa spp 0 001</t>
  </si>
  <si>
    <t>Thalassiosira gravida</t>
  </si>
  <si>
    <t>Thalassiosira lentiginosa</t>
  </si>
  <si>
    <t>Thalassiosira lineata</t>
  </si>
  <si>
    <t>Thalassiosira pseudonana</t>
  </si>
  <si>
    <t>Thalassiosira spp 0001</t>
  </si>
  <si>
    <t>Thalassiosira spp 0002</t>
  </si>
  <si>
    <t>Thalassiosira spp 0003</t>
  </si>
  <si>
    <t>Thalassiosira spp 0004</t>
  </si>
  <si>
    <t>Thalassiosira spp 0005</t>
  </si>
  <si>
    <t>Thalassiosira spp 0006</t>
  </si>
  <si>
    <t>Thalassiosira spp 0007</t>
  </si>
  <si>
    <t>Thalassiosira spp 0008</t>
  </si>
  <si>
    <t>Thalassiosira spp 0009</t>
  </si>
  <si>
    <t>Thalassiothrix antarctica</t>
  </si>
  <si>
    <t>Thalassiothrix spp 0001</t>
  </si>
  <si>
    <t>Thalassiothrix spp 0002</t>
  </si>
  <si>
    <t>Thalassiothrix spp 0003</t>
  </si>
  <si>
    <t>Thalassiothrix spp 0004</t>
  </si>
  <si>
    <t>Thalassiothrix spp 0005</t>
  </si>
  <si>
    <t>Torodinium spp 0001</t>
  </si>
  <si>
    <t>Torodinium spp 0002</t>
  </si>
  <si>
    <t>Torodinium spp 0003</t>
  </si>
  <si>
    <t>Toxarium spp 0001</t>
  </si>
  <si>
    <t>Toxarium spp 0002</t>
  </si>
  <si>
    <t>Toxarium spp 0003</t>
  </si>
  <si>
    <t>Toxarium spp 0004</t>
  </si>
  <si>
    <t>Toxarium undulatum</t>
  </si>
  <si>
    <t>Trachyneis aspera</t>
  </si>
  <si>
    <t>Trachyneis spp 0001</t>
  </si>
  <si>
    <t>Trachyneis spp 0002</t>
  </si>
  <si>
    <t>Trachyneis spp 0003</t>
  </si>
  <si>
    <t>Triadinium polyedricum</t>
  </si>
  <si>
    <t>Triceratium spp 0001</t>
  </si>
  <si>
    <t>Triceratium spp 0002</t>
  </si>
  <si>
    <t>Trichodesmium erythraeum</t>
  </si>
  <si>
    <t>Trichodesmium spp 0001</t>
  </si>
  <si>
    <t>Trichodesmium spp 0002</t>
  </si>
  <si>
    <t>Trichotoxon reinboldii</t>
  </si>
  <si>
    <t>Trieres chinensis</t>
  </si>
  <si>
    <t>Trigonium alternans</t>
  </si>
  <si>
    <t>Trigonium reticulum</t>
  </si>
  <si>
    <t>Trigonium spp 0001</t>
  </si>
  <si>
    <t>Trigonium spp 0002</t>
  </si>
  <si>
    <t>Tripos arietinus</t>
  </si>
  <si>
    <t>Tripos axialis</t>
  </si>
  <si>
    <t>Tripos azoricus</t>
  </si>
  <si>
    <t>Tripos biceps</t>
  </si>
  <si>
    <t>Tripos brevis</t>
  </si>
  <si>
    <t>Tripos candelabrum</t>
  </si>
  <si>
    <t>Tripos carriensis</t>
  </si>
  <si>
    <t>Tripos concilians</t>
  </si>
  <si>
    <t>Tripos contortus</t>
  </si>
  <si>
    <t>Tripos declinatus</t>
  </si>
  <si>
    <t>Tripos euarcuatus</t>
  </si>
  <si>
    <t>Tripos falcatus</t>
  </si>
  <si>
    <t>Tripos furca</t>
  </si>
  <si>
    <t>Tripos fusus</t>
  </si>
  <si>
    <t>Tripos gametes</t>
  </si>
  <si>
    <t>Tripos gibberus</t>
  </si>
  <si>
    <t>Tripos hexacanthus</t>
  </si>
  <si>
    <t>Tripos horridus</t>
  </si>
  <si>
    <t>Tripos intermedius</t>
  </si>
  <si>
    <t>Tripos kofoidii</t>
  </si>
  <si>
    <t>Tripos limulus</t>
  </si>
  <si>
    <t>Tripos lineatus</t>
  </si>
  <si>
    <t>Tripos longirostrus</t>
  </si>
  <si>
    <t>Tripos lunula</t>
  </si>
  <si>
    <t>Tripos macroceros</t>
  </si>
  <si>
    <t>Tripos massiliensis</t>
  </si>
  <si>
    <t>Tripos minutus</t>
  </si>
  <si>
    <t>Tripos muelleri</t>
  </si>
  <si>
    <t>Tripos muelleri group</t>
  </si>
  <si>
    <t>Tripos paradoxides</t>
  </si>
  <si>
    <t>Tripos pentagonus</t>
  </si>
  <si>
    <t>Tripos setaceus</t>
  </si>
  <si>
    <t>Tripos spp 0001</t>
  </si>
  <si>
    <t>Tripos spp 0002</t>
  </si>
  <si>
    <t>Tripos symmetricus</t>
  </si>
  <si>
    <t>Tripos tenuis</t>
  </si>
  <si>
    <t>Tripos teres</t>
  </si>
  <si>
    <t>Tripos trichoceros</t>
  </si>
  <si>
    <t>Tripos vultur</t>
  </si>
  <si>
    <t>Tryblionella compressa</t>
  </si>
  <si>
    <t>Tryblionella spp 0001</t>
  </si>
  <si>
    <t>Tryblionella spp 0002</t>
  </si>
  <si>
    <t>Ulnaria ulna</t>
  </si>
  <si>
    <t>Umbellosphaera tenuis</t>
  </si>
  <si>
    <t>Undatella spp 0001</t>
  </si>
  <si>
    <t>Undella claparedi</t>
  </si>
  <si>
    <t>Undella hyalina</t>
  </si>
  <si>
    <t>Undella spp 0001</t>
  </si>
  <si>
    <t>Urosolenia spp 0001</t>
  </si>
  <si>
    <t>Xystonella spp 0001</t>
  </si>
  <si>
    <t>Xystonella treforti</t>
  </si>
  <si>
    <t>Xystonellopsis cymatica</t>
  </si>
  <si>
    <t>Xystonellopsis spp 0001</t>
  </si>
  <si>
    <t>var00397</t>
  </si>
  <si>
    <t>var00398</t>
  </si>
  <si>
    <t>var00399</t>
  </si>
  <si>
    <t>var00400</t>
  </si>
  <si>
    <t>var00401</t>
  </si>
  <si>
    <t>var00402</t>
  </si>
  <si>
    <t>var00403</t>
  </si>
  <si>
    <t>var00404</t>
  </si>
  <si>
    <t>var00405</t>
  </si>
  <si>
    <t>var00406</t>
  </si>
  <si>
    <t>var00407</t>
  </si>
  <si>
    <t>var00408</t>
  </si>
  <si>
    <t>var00409</t>
  </si>
  <si>
    <t>var00410</t>
  </si>
  <si>
    <t>var00411</t>
  </si>
  <si>
    <t>var00412</t>
  </si>
  <si>
    <t>var00413</t>
  </si>
  <si>
    <t>var00414</t>
  </si>
  <si>
    <t>var00415</t>
  </si>
  <si>
    <t>var00416</t>
  </si>
  <si>
    <t>var00417</t>
  </si>
  <si>
    <t>var00418</t>
  </si>
  <si>
    <t>var00419</t>
  </si>
  <si>
    <t>var00420</t>
  </si>
  <si>
    <t>var00421</t>
  </si>
  <si>
    <t>var00422</t>
  </si>
  <si>
    <t>var00423</t>
  </si>
  <si>
    <t>var00424</t>
  </si>
  <si>
    <t>var00425</t>
  </si>
  <si>
    <t>var00426</t>
  </si>
  <si>
    <t>var00427</t>
  </si>
  <si>
    <t>var00428</t>
  </si>
  <si>
    <t>var00429</t>
  </si>
  <si>
    <t>var00430</t>
  </si>
  <si>
    <t>var00431</t>
  </si>
  <si>
    <t>var00432</t>
  </si>
  <si>
    <t>var00433</t>
  </si>
  <si>
    <t>var00434</t>
  </si>
  <si>
    <t>var00435</t>
  </si>
  <si>
    <t>var00436</t>
  </si>
  <si>
    <t>var00437</t>
  </si>
  <si>
    <t>var00438</t>
  </si>
  <si>
    <t>var00439</t>
  </si>
  <si>
    <t>var00440</t>
  </si>
  <si>
    <t>var00441</t>
  </si>
  <si>
    <t>var00442</t>
  </si>
  <si>
    <t>var00443</t>
  </si>
  <si>
    <t>var00444</t>
  </si>
  <si>
    <t>var00445</t>
  </si>
  <si>
    <t>var00446</t>
  </si>
  <si>
    <t>var00447</t>
  </si>
  <si>
    <t>var00448</t>
  </si>
  <si>
    <t>var00449</t>
  </si>
  <si>
    <t>var00450</t>
  </si>
  <si>
    <t>var00451</t>
  </si>
  <si>
    <t>var00452</t>
  </si>
  <si>
    <t>var00453</t>
  </si>
  <si>
    <t>var00454</t>
  </si>
  <si>
    <t>var00455</t>
  </si>
  <si>
    <t>var00456</t>
  </si>
  <si>
    <t>var00457</t>
  </si>
  <si>
    <t>var00458</t>
  </si>
  <si>
    <t>var00459</t>
  </si>
  <si>
    <t>var00460</t>
  </si>
  <si>
    <t>var00461</t>
  </si>
  <si>
    <t>var00462</t>
  </si>
  <si>
    <t>var00463</t>
  </si>
  <si>
    <t>var00464</t>
  </si>
  <si>
    <t>var00465</t>
  </si>
  <si>
    <t>var00466</t>
  </si>
  <si>
    <t>var00467</t>
  </si>
  <si>
    <t>var00468</t>
  </si>
  <si>
    <t>var00469</t>
  </si>
  <si>
    <t>var00470</t>
  </si>
  <si>
    <t>var00471</t>
  </si>
  <si>
    <t>var00472</t>
  </si>
  <si>
    <t>var00473</t>
  </si>
  <si>
    <t>var00474</t>
  </si>
  <si>
    <t>var00475</t>
  </si>
  <si>
    <t>var00476</t>
  </si>
  <si>
    <t>var00477</t>
  </si>
  <si>
    <t>var00478</t>
  </si>
  <si>
    <t>var00479</t>
  </si>
  <si>
    <t>var00480</t>
  </si>
  <si>
    <t>var00481</t>
  </si>
  <si>
    <t>var00482</t>
  </si>
  <si>
    <t>var00483</t>
  </si>
  <si>
    <t>var00484</t>
  </si>
  <si>
    <t>var00485</t>
  </si>
  <si>
    <t>var00486</t>
  </si>
  <si>
    <t>var00487</t>
  </si>
  <si>
    <t>var00488</t>
  </si>
  <si>
    <t>var00489</t>
  </si>
  <si>
    <t>var00490</t>
  </si>
  <si>
    <t>var00491</t>
  </si>
  <si>
    <t>var00492</t>
  </si>
  <si>
    <t>var00493</t>
  </si>
  <si>
    <t>var00494</t>
  </si>
  <si>
    <t>var00495</t>
  </si>
  <si>
    <t>var00496</t>
  </si>
  <si>
    <t>var00497</t>
  </si>
  <si>
    <t>var00498</t>
  </si>
  <si>
    <t>var00499</t>
  </si>
  <si>
    <t>var00500</t>
  </si>
  <si>
    <t>var00501</t>
  </si>
  <si>
    <t>var00502</t>
  </si>
  <si>
    <t>var00503</t>
  </si>
  <si>
    <t>var00504</t>
  </si>
  <si>
    <t>var00505</t>
  </si>
  <si>
    <t>var00506</t>
  </si>
  <si>
    <t>var00507</t>
  </si>
  <si>
    <t>var00508</t>
  </si>
  <si>
    <t>var00509</t>
  </si>
  <si>
    <t>var00510</t>
  </si>
  <si>
    <t>var00511</t>
  </si>
  <si>
    <t>var00512</t>
  </si>
  <si>
    <t>var00513</t>
  </si>
  <si>
    <t>var00514</t>
  </si>
  <si>
    <t>var00515</t>
  </si>
  <si>
    <t>var00516</t>
  </si>
  <si>
    <t>var00517</t>
  </si>
  <si>
    <t>var00518</t>
  </si>
  <si>
    <t>var00519</t>
  </si>
  <si>
    <t>var00520</t>
  </si>
  <si>
    <t>var00521</t>
  </si>
  <si>
    <t>var00522</t>
  </si>
  <si>
    <t>var00523</t>
  </si>
  <si>
    <t>var00524</t>
  </si>
  <si>
    <t>var00525</t>
  </si>
  <si>
    <t>var00526</t>
  </si>
  <si>
    <t>var00527</t>
  </si>
  <si>
    <t>var00528</t>
  </si>
  <si>
    <t>var00529</t>
  </si>
  <si>
    <t>var00530</t>
  </si>
  <si>
    <t>var00531</t>
  </si>
  <si>
    <t>var00532</t>
  </si>
  <si>
    <t>var00533</t>
  </si>
  <si>
    <t>var00534</t>
  </si>
  <si>
    <t>var00535</t>
  </si>
  <si>
    <t>var00536</t>
  </si>
  <si>
    <t>var00537</t>
  </si>
  <si>
    <t>var00538</t>
  </si>
  <si>
    <t>var00539</t>
  </si>
  <si>
    <t>var00540</t>
  </si>
  <si>
    <t>var00541</t>
  </si>
  <si>
    <t>var00542</t>
  </si>
  <si>
    <t>var00543</t>
  </si>
  <si>
    <t>var00544</t>
  </si>
  <si>
    <t>var00545</t>
  </si>
  <si>
    <t>var00546</t>
  </si>
  <si>
    <t>var00547</t>
  </si>
  <si>
    <t>var00548</t>
  </si>
  <si>
    <t>var00549</t>
  </si>
  <si>
    <t>var00550</t>
  </si>
  <si>
    <t>var00551</t>
  </si>
  <si>
    <t>var00552</t>
  </si>
  <si>
    <t>var00553</t>
  </si>
  <si>
    <t>var00554</t>
  </si>
  <si>
    <t>var00555</t>
  </si>
  <si>
    <t>var00556</t>
  </si>
  <si>
    <t>var00557</t>
  </si>
  <si>
    <t>var00558</t>
  </si>
  <si>
    <t>var00559</t>
  </si>
  <si>
    <t>var00560</t>
  </si>
  <si>
    <t>var00561</t>
  </si>
  <si>
    <t>var00562</t>
  </si>
  <si>
    <t>var00563</t>
  </si>
  <si>
    <t>var00564</t>
  </si>
  <si>
    <t>var00565</t>
  </si>
  <si>
    <t>var00566</t>
  </si>
  <si>
    <t>var00567</t>
  </si>
  <si>
    <t>var00568</t>
  </si>
  <si>
    <t>var00569</t>
  </si>
  <si>
    <t>var00570</t>
  </si>
  <si>
    <t>var00571</t>
  </si>
  <si>
    <t>var00572</t>
  </si>
  <si>
    <t>var00573</t>
  </si>
  <si>
    <t>var00574</t>
  </si>
  <si>
    <t>var00575</t>
  </si>
  <si>
    <t>var00576</t>
  </si>
  <si>
    <t>var00577</t>
  </si>
  <si>
    <t>var00578</t>
  </si>
  <si>
    <t>var00579</t>
  </si>
  <si>
    <t>var00580</t>
  </si>
  <si>
    <t>var00581</t>
  </si>
  <si>
    <t>var00582</t>
  </si>
  <si>
    <t>var00583</t>
  </si>
  <si>
    <t>var00584</t>
  </si>
  <si>
    <t>var00585</t>
  </si>
  <si>
    <t>var00586</t>
  </si>
  <si>
    <t>var00587</t>
  </si>
  <si>
    <t>var00588</t>
  </si>
  <si>
    <t>var00589</t>
  </si>
  <si>
    <t>var00590</t>
  </si>
  <si>
    <t>var00591</t>
  </si>
  <si>
    <t>var00592</t>
  </si>
  <si>
    <t>var00593</t>
  </si>
  <si>
    <t>var00594</t>
  </si>
  <si>
    <t>var00595</t>
  </si>
  <si>
    <t>var00596</t>
  </si>
  <si>
    <t>var00597</t>
  </si>
  <si>
    <t>var00598</t>
  </si>
  <si>
    <t>var00599</t>
  </si>
  <si>
    <t>var00600</t>
  </si>
  <si>
    <t>var00601</t>
  </si>
  <si>
    <t>var00602</t>
  </si>
  <si>
    <t>var00603</t>
  </si>
  <si>
    <t>var00604</t>
  </si>
  <si>
    <t>var00605</t>
  </si>
  <si>
    <t>var00606</t>
  </si>
  <si>
    <t>var00607</t>
  </si>
  <si>
    <t>var00608</t>
  </si>
  <si>
    <t>var00609</t>
  </si>
  <si>
    <t>var00610</t>
  </si>
  <si>
    <t>var00611</t>
  </si>
  <si>
    <t>var00612</t>
  </si>
  <si>
    <t>var00613</t>
  </si>
  <si>
    <t>var00614</t>
  </si>
  <si>
    <t>var00615</t>
  </si>
  <si>
    <t>var00616</t>
  </si>
  <si>
    <t>var00617</t>
  </si>
  <si>
    <t>var00618</t>
  </si>
  <si>
    <t>var00619</t>
  </si>
  <si>
    <t>var00620</t>
  </si>
  <si>
    <t>var00621</t>
  </si>
  <si>
    <t>var00622</t>
  </si>
  <si>
    <t>var00623</t>
  </si>
  <si>
    <t>var00624</t>
  </si>
  <si>
    <t>var00625</t>
  </si>
  <si>
    <t>var00626</t>
  </si>
  <si>
    <t>var00627</t>
  </si>
  <si>
    <t>var00628</t>
  </si>
  <si>
    <t>var00629</t>
  </si>
  <si>
    <t>var00630</t>
  </si>
  <si>
    <t>var00631</t>
  </si>
  <si>
    <t>var00632</t>
  </si>
  <si>
    <t>var00633</t>
  </si>
  <si>
    <t>var00634</t>
  </si>
  <si>
    <t>var00635</t>
  </si>
  <si>
    <t>var00636</t>
  </si>
  <si>
    <t>var00637</t>
  </si>
  <si>
    <t>var00638</t>
  </si>
  <si>
    <t>var00639</t>
  </si>
  <si>
    <t>var00640</t>
  </si>
  <si>
    <t>var00641</t>
  </si>
  <si>
    <t>var00642</t>
  </si>
  <si>
    <t>var00643</t>
  </si>
  <si>
    <t>var00644</t>
  </si>
  <si>
    <t>var00645</t>
  </si>
  <si>
    <t>var00646</t>
  </si>
  <si>
    <t>var00647</t>
  </si>
  <si>
    <t>var00648</t>
  </si>
  <si>
    <t>var00649</t>
  </si>
  <si>
    <t>var00650</t>
  </si>
  <si>
    <t>var00651</t>
  </si>
  <si>
    <t>var00652</t>
  </si>
  <si>
    <t>var00653</t>
  </si>
  <si>
    <t>var00654</t>
  </si>
  <si>
    <t>var00655</t>
  </si>
  <si>
    <t>var00656</t>
  </si>
  <si>
    <t>var00657</t>
  </si>
  <si>
    <t>var00658</t>
  </si>
  <si>
    <t>var00659</t>
  </si>
  <si>
    <t>var00660</t>
  </si>
  <si>
    <t>var00661</t>
  </si>
  <si>
    <t>var00662</t>
  </si>
  <si>
    <t>var00663</t>
  </si>
  <si>
    <t>var00664</t>
  </si>
  <si>
    <t>var00665</t>
  </si>
  <si>
    <t>var00666</t>
  </si>
  <si>
    <t>var00667</t>
  </si>
  <si>
    <t>var00668</t>
  </si>
  <si>
    <t>var00669</t>
  </si>
  <si>
    <t>var00670</t>
  </si>
  <si>
    <t>var00671</t>
  </si>
  <si>
    <t>var00672</t>
  </si>
  <si>
    <t>var00673</t>
  </si>
  <si>
    <t>var00674</t>
  </si>
  <si>
    <t>var00675</t>
  </si>
  <si>
    <t>var00676</t>
  </si>
  <si>
    <t>var00677</t>
  </si>
  <si>
    <t>var00678</t>
  </si>
  <si>
    <t>var00679</t>
  </si>
  <si>
    <t>var00680</t>
  </si>
  <si>
    <t>var00681</t>
  </si>
  <si>
    <t>var00682</t>
  </si>
  <si>
    <t>var00683</t>
  </si>
  <si>
    <t>var00684</t>
  </si>
  <si>
    <t>var00685</t>
  </si>
  <si>
    <t>var00686</t>
  </si>
  <si>
    <t>var00687</t>
  </si>
  <si>
    <t>var00688</t>
  </si>
  <si>
    <t>var00689</t>
  </si>
  <si>
    <t>var00690</t>
  </si>
  <si>
    <t>var00691</t>
  </si>
  <si>
    <t>var00692</t>
  </si>
  <si>
    <t>var00693</t>
  </si>
  <si>
    <t>var00694</t>
  </si>
  <si>
    <t>var00695</t>
  </si>
  <si>
    <t>var00696</t>
  </si>
  <si>
    <t>var00697</t>
  </si>
  <si>
    <t>var00698</t>
  </si>
  <si>
    <t>var00699</t>
  </si>
  <si>
    <t>var00700</t>
  </si>
  <si>
    <t>var00701</t>
  </si>
  <si>
    <t>var00702</t>
  </si>
  <si>
    <t>var00703</t>
  </si>
  <si>
    <t>var00704</t>
  </si>
  <si>
    <t>var00705</t>
  </si>
  <si>
    <t>var00706</t>
  </si>
  <si>
    <t>var00707</t>
  </si>
  <si>
    <t>var00708</t>
  </si>
  <si>
    <t>var00709</t>
  </si>
  <si>
    <t>var00710</t>
  </si>
  <si>
    <t>var00711</t>
  </si>
  <si>
    <t>var00712</t>
  </si>
  <si>
    <t>var00713</t>
  </si>
  <si>
    <t>var00714</t>
  </si>
  <si>
    <t>var00715</t>
  </si>
  <si>
    <t>var00716</t>
  </si>
  <si>
    <t>var00717</t>
  </si>
  <si>
    <t>var00718</t>
  </si>
  <si>
    <t>var00719</t>
  </si>
  <si>
    <t>var00721</t>
  </si>
  <si>
    <t>var00722</t>
  </si>
  <si>
    <t>var00723</t>
  </si>
  <si>
    <t>var00724</t>
  </si>
  <si>
    <t>var00725</t>
  </si>
  <si>
    <t>var00726</t>
  </si>
  <si>
    <t>var00727</t>
  </si>
  <si>
    <t>var00728</t>
  </si>
  <si>
    <t>var00729</t>
  </si>
  <si>
    <t>var00730</t>
  </si>
  <si>
    <t>var00731</t>
  </si>
  <si>
    <t>var00732</t>
  </si>
  <si>
    <t>var00733</t>
  </si>
  <si>
    <t>var00734</t>
  </si>
  <si>
    <t>var00735</t>
  </si>
  <si>
    <t>var00736</t>
  </si>
  <si>
    <t>var00737</t>
  </si>
  <si>
    <t>var00738</t>
  </si>
  <si>
    <t>var00739</t>
  </si>
  <si>
    <t>var00740</t>
  </si>
  <si>
    <t>var00741</t>
  </si>
  <si>
    <t>var00742</t>
  </si>
  <si>
    <t>var00743</t>
  </si>
  <si>
    <t>var00744</t>
  </si>
  <si>
    <t>var00745</t>
  </si>
  <si>
    <t>var00746</t>
  </si>
  <si>
    <t>var00747</t>
  </si>
  <si>
    <t>var00748</t>
  </si>
  <si>
    <t>var00749</t>
  </si>
  <si>
    <t>var00750</t>
  </si>
  <si>
    <t>var00751</t>
  </si>
  <si>
    <t>var00752</t>
  </si>
  <si>
    <t>var00753</t>
  </si>
  <si>
    <t>var00754</t>
  </si>
  <si>
    <t>var00755</t>
  </si>
  <si>
    <t>var00756</t>
  </si>
  <si>
    <t>var00757</t>
  </si>
  <si>
    <t>var00758</t>
  </si>
  <si>
    <t>var00759</t>
  </si>
  <si>
    <t>var00760</t>
  </si>
  <si>
    <t>var00761</t>
  </si>
  <si>
    <t>var00762</t>
  </si>
  <si>
    <t>var00763</t>
  </si>
  <si>
    <t>var00764</t>
  </si>
  <si>
    <t>var00765</t>
  </si>
  <si>
    <t>var00766</t>
  </si>
  <si>
    <t>var00767</t>
  </si>
  <si>
    <t>var00768</t>
  </si>
  <si>
    <t>var00769</t>
  </si>
  <si>
    <t>var00770</t>
  </si>
  <si>
    <t>var00771</t>
  </si>
  <si>
    <t>var00772</t>
  </si>
  <si>
    <t>var00773</t>
  </si>
  <si>
    <t>var00774</t>
  </si>
  <si>
    <t>var00775</t>
  </si>
  <si>
    <t>var00776</t>
  </si>
  <si>
    <t>var00777</t>
  </si>
  <si>
    <t>var00778</t>
  </si>
  <si>
    <t>var00779</t>
  </si>
  <si>
    <t>var00780</t>
  </si>
  <si>
    <t>var00781</t>
  </si>
  <si>
    <t>var00782</t>
  </si>
  <si>
    <t>var00783</t>
  </si>
  <si>
    <t>var00784</t>
  </si>
  <si>
    <t>var00785</t>
  </si>
  <si>
    <t>var00786</t>
  </si>
  <si>
    <t>var00787</t>
  </si>
  <si>
    <t>var00788</t>
  </si>
  <si>
    <t>var00789</t>
  </si>
  <si>
    <t>var00790</t>
  </si>
  <si>
    <t>var00791</t>
  </si>
  <si>
    <t>var00792</t>
  </si>
  <si>
    <t>var00793</t>
  </si>
  <si>
    <t>var00794</t>
  </si>
  <si>
    <t>var00795</t>
  </si>
  <si>
    <t>var00796</t>
  </si>
  <si>
    <t>var00797</t>
  </si>
  <si>
    <t>var00798</t>
  </si>
  <si>
    <t>var00799</t>
  </si>
  <si>
    <t>var00800</t>
  </si>
  <si>
    <t>var00801</t>
  </si>
  <si>
    <t>var00802</t>
  </si>
  <si>
    <t>var00803</t>
  </si>
  <si>
    <t>var00804</t>
  </si>
  <si>
    <t>var00805</t>
  </si>
  <si>
    <t>var00806</t>
  </si>
  <si>
    <t>var00807</t>
  </si>
  <si>
    <t>var00808</t>
  </si>
  <si>
    <t>var00809</t>
  </si>
  <si>
    <t>var00810</t>
  </si>
  <si>
    <t>var00811</t>
  </si>
  <si>
    <t>var00812</t>
  </si>
  <si>
    <t>var00813</t>
  </si>
  <si>
    <t>var00814</t>
  </si>
  <si>
    <t>var00815</t>
  </si>
  <si>
    <t>var00816</t>
  </si>
  <si>
    <t>var00817</t>
  </si>
  <si>
    <t>var00818</t>
  </si>
  <si>
    <t>var00819</t>
  </si>
  <si>
    <t>var00820</t>
  </si>
  <si>
    <t>var00821</t>
  </si>
  <si>
    <t>var00822</t>
  </si>
  <si>
    <t>var00823</t>
  </si>
  <si>
    <t>var00824</t>
  </si>
  <si>
    <t>var00825</t>
  </si>
  <si>
    <t>var00826</t>
  </si>
  <si>
    <t>var00827</t>
  </si>
  <si>
    <t>var00828</t>
  </si>
  <si>
    <t>var00829</t>
  </si>
  <si>
    <t>var00830</t>
  </si>
  <si>
    <t>var00831</t>
  </si>
  <si>
    <t>var00832</t>
  </si>
  <si>
    <t>var00833</t>
  </si>
  <si>
    <t>var00834</t>
  </si>
  <si>
    <t>var00835</t>
  </si>
  <si>
    <t>var00836</t>
  </si>
  <si>
    <t>var00837</t>
  </si>
  <si>
    <t>var00838</t>
  </si>
  <si>
    <t>var00839</t>
  </si>
  <si>
    <t>var00840</t>
  </si>
  <si>
    <t>var00841</t>
  </si>
  <si>
    <t>var00842</t>
  </si>
  <si>
    <t>var00843</t>
  </si>
  <si>
    <t>var00844</t>
  </si>
  <si>
    <t>var00845</t>
  </si>
  <si>
    <t>var00846</t>
  </si>
  <si>
    <t>var00847</t>
  </si>
  <si>
    <t>var00848</t>
  </si>
  <si>
    <t>var00849</t>
  </si>
  <si>
    <t>var00850</t>
  </si>
  <si>
    <t>var00851</t>
  </si>
  <si>
    <t>var00852</t>
  </si>
  <si>
    <t>var00853</t>
  </si>
  <si>
    <t>var00854</t>
  </si>
  <si>
    <t>var00855</t>
  </si>
  <si>
    <t>var00856</t>
  </si>
  <si>
    <t>var00857</t>
  </si>
  <si>
    <t>var00858</t>
  </si>
  <si>
    <t>var00859</t>
  </si>
  <si>
    <t>var00860</t>
  </si>
  <si>
    <t>var00861</t>
  </si>
  <si>
    <t>var00862</t>
  </si>
  <si>
    <t>var00863</t>
  </si>
  <si>
    <t>var00864</t>
  </si>
  <si>
    <t>var00865</t>
  </si>
  <si>
    <t>var00866</t>
  </si>
  <si>
    <t>var00867</t>
  </si>
  <si>
    <t>var00868</t>
  </si>
  <si>
    <t>var00869</t>
  </si>
  <si>
    <t>var00870</t>
  </si>
  <si>
    <t>var00871</t>
  </si>
  <si>
    <t>var00872</t>
  </si>
  <si>
    <t>var00873</t>
  </si>
  <si>
    <t>var00874</t>
  </si>
  <si>
    <t>var00875</t>
  </si>
  <si>
    <t>var00876</t>
  </si>
  <si>
    <t>var00877</t>
  </si>
  <si>
    <t>var00878</t>
  </si>
  <si>
    <t>var00879</t>
  </si>
  <si>
    <t>var00880</t>
  </si>
  <si>
    <t>var00881</t>
  </si>
  <si>
    <t>var00882</t>
  </si>
  <si>
    <t>var00883</t>
  </si>
  <si>
    <t>var00884</t>
  </si>
  <si>
    <t>var00885</t>
  </si>
  <si>
    <t>var00886</t>
  </si>
  <si>
    <t>var00887</t>
  </si>
  <si>
    <t>var00888</t>
  </si>
  <si>
    <t>var00889</t>
  </si>
  <si>
    <t>var00890</t>
  </si>
  <si>
    <t>var00891</t>
  </si>
  <si>
    <t>var00892</t>
  </si>
  <si>
    <t>var00893</t>
  </si>
  <si>
    <t>var00894</t>
  </si>
  <si>
    <t>var00895</t>
  </si>
  <si>
    <t>var00896</t>
  </si>
  <si>
    <t>var00897</t>
  </si>
  <si>
    <t>var00898</t>
  </si>
  <si>
    <t>var00899</t>
  </si>
  <si>
    <t>var00900</t>
  </si>
  <si>
    <t>var00901</t>
  </si>
  <si>
    <t>var00902</t>
  </si>
  <si>
    <t>var00903</t>
  </si>
  <si>
    <t>var00904</t>
  </si>
  <si>
    <t>var00905</t>
  </si>
  <si>
    <t>var00906</t>
  </si>
  <si>
    <t>var00907</t>
  </si>
  <si>
    <t>var00908</t>
  </si>
  <si>
    <t>var00909</t>
  </si>
  <si>
    <t>var00910</t>
  </si>
  <si>
    <t>var00911</t>
  </si>
  <si>
    <t>var00912</t>
  </si>
  <si>
    <t>var00913</t>
  </si>
  <si>
    <t>var00914</t>
  </si>
  <si>
    <t>var00915</t>
  </si>
  <si>
    <t>var00916</t>
  </si>
  <si>
    <t>var00917</t>
  </si>
  <si>
    <t>var00918</t>
  </si>
  <si>
    <t>var00919</t>
  </si>
  <si>
    <t>var00920</t>
  </si>
  <si>
    <t>var00921</t>
  </si>
  <si>
    <t>var00922</t>
  </si>
  <si>
    <t>var00923</t>
  </si>
  <si>
    <t>var00924</t>
  </si>
  <si>
    <t>var00925</t>
  </si>
  <si>
    <t>var00926</t>
  </si>
  <si>
    <t>var00927</t>
  </si>
  <si>
    <t>var00928</t>
  </si>
  <si>
    <t>var00929</t>
  </si>
  <si>
    <t>var00930</t>
  </si>
  <si>
    <t>var00931</t>
  </si>
  <si>
    <t>var00932</t>
  </si>
  <si>
    <t>var00933</t>
  </si>
  <si>
    <t>var00934</t>
  </si>
  <si>
    <t>var00935</t>
  </si>
  <si>
    <t>var00936</t>
  </si>
  <si>
    <t>var00937</t>
  </si>
  <si>
    <t>var00938</t>
  </si>
  <si>
    <t>var00939</t>
  </si>
  <si>
    <t>var00940</t>
  </si>
  <si>
    <t>var00941</t>
  </si>
  <si>
    <t>var00942</t>
  </si>
  <si>
    <t>var00943</t>
  </si>
  <si>
    <t>var00944</t>
  </si>
  <si>
    <t>var00945</t>
  </si>
  <si>
    <t>var00946</t>
  </si>
  <si>
    <t>var00947</t>
  </si>
  <si>
    <t>var00948</t>
  </si>
  <si>
    <t>var00949</t>
  </si>
  <si>
    <t>var00950</t>
  </si>
  <si>
    <t>var00951</t>
  </si>
  <si>
    <t>var00952</t>
  </si>
  <si>
    <t>var00953</t>
  </si>
  <si>
    <t>var00954</t>
  </si>
  <si>
    <t>var00955</t>
  </si>
  <si>
    <t>var00956</t>
  </si>
  <si>
    <t>var00957</t>
  </si>
  <si>
    <t>var00958</t>
  </si>
  <si>
    <t>var00959</t>
  </si>
  <si>
    <t>var00960</t>
  </si>
  <si>
    <t>var00961</t>
  </si>
  <si>
    <t>var00962</t>
  </si>
  <si>
    <t>var00963</t>
  </si>
  <si>
    <t>var00964</t>
  </si>
  <si>
    <t>var00965</t>
  </si>
  <si>
    <t>var00966</t>
  </si>
  <si>
    <t>var00967</t>
  </si>
  <si>
    <t>var00968</t>
  </si>
  <si>
    <t>var00969</t>
  </si>
  <si>
    <t>var00970</t>
  </si>
  <si>
    <t>var00971</t>
  </si>
  <si>
    <t>var00972</t>
  </si>
  <si>
    <t>var00973</t>
  </si>
  <si>
    <t>var00974</t>
  </si>
  <si>
    <t>var00975</t>
  </si>
  <si>
    <t>var00976</t>
  </si>
  <si>
    <t>var00977</t>
  </si>
  <si>
    <t>var00978</t>
  </si>
  <si>
    <t>var00979</t>
  </si>
  <si>
    <t>var00980</t>
  </si>
  <si>
    <t>var00981</t>
  </si>
  <si>
    <t>var00982</t>
  </si>
  <si>
    <t>var00983</t>
  </si>
  <si>
    <t>var00984</t>
  </si>
  <si>
    <t>var00985</t>
  </si>
  <si>
    <t>var00986</t>
  </si>
  <si>
    <t>var00987</t>
  </si>
  <si>
    <t>var00988</t>
  </si>
  <si>
    <t>var00989</t>
  </si>
  <si>
    <t>var00990</t>
  </si>
  <si>
    <t>var00991</t>
  </si>
  <si>
    <t>var00992</t>
  </si>
  <si>
    <t>var00993</t>
  </si>
  <si>
    <t>var00994</t>
  </si>
  <si>
    <t>var00995</t>
  </si>
  <si>
    <t>var00996</t>
  </si>
  <si>
    <t>var00997</t>
  </si>
  <si>
    <t>var00998</t>
  </si>
  <si>
    <t>var00999</t>
  </si>
  <si>
    <t>var01000</t>
  </si>
  <si>
    <t>var01001</t>
  </si>
  <si>
    <t>var01002</t>
  </si>
  <si>
    <t>var01003</t>
  </si>
  <si>
    <t>var01004</t>
  </si>
  <si>
    <t>var01005</t>
  </si>
  <si>
    <t>var01006</t>
  </si>
  <si>
    <t>var01007</t>
  </si>
  <si>
    <t>var01008</t>
  </si>
  <si>
    <t>var01009</t>
  </si>
  <si>
    <t>var01010</t>
  </si>
  <si>
    <t>var01011</t>
  </si>
  <si>
    <t>var01012</t>
  </si>
  <si>
    <t>var01013</t>
  </si>
  <si>
    <t>var01014</t>
  </si>
  <si>
    <t>var01015</t>
  </si>
  <si>
    <t>var01016</t>
  </si>
  <si>
    <t>var01017</t>
  </si>
  <si>
    <t>var01018</t>
  </si>
  <si>
    <t>var01019</t>
  </si>
  <si>
    <t>var01020</t>
  </si>
  <si>
    <t>var01021</t>
  </si>
  <si>
    <t>var01022</t>
  </si>
  <si>
    <t>var01023</t>
  </si>
  <si>
    <t>var01024</t>
  </si>
  <si>
    <t>var01025</t>
  </si>
  <si>
    <t>var01026</t>
  </si>
  <si>
    <t>var01027</t>
  </si>
  <si>
    <t>var01028</t>
  </si>
  <si>
    <t>var01029</t>
  </si>
  <si>
    <t>var01030</t>
  </si>
  <si>
    <t>var01031</t>
  </si>
  <si>
    <t>var01032</t>
  </si>
  <si>
    <t>var01033</t>
  </si>
  <si>
    <t>var01034</t>
  </si>
  <si>
    <t>var01035</t>
  </si>
  <si>
    <t>var01036</t>
  </si>
  <si>
    <t>var01037</t>
  </si>
  <si>
    <t>var01038</t>
  </si>
  <si>
    <t>var01039</t>
  </si>
  <si>
    <t>var01040</t>
  </si>
  <si>
    <t>var01041</t>
  </si>
  <si>
    <t>var01042</t>
  </si>
  <si>
    <t>var01043</t>
  </si>
  <si>
    <t>var01044</t>
  </si>
  <si>
    <t>var01045</t>
  </si>
  <si>
    <t>var01046</t>
  </si>
  <si>
    <t>var01047</t>
  </si>
  <si>
    <t>var01048</t>
  </si>
  <si>
    <t>var01049</t>
  </si>
  <si>
    <t>var01050</t>
  </si>
  <si>
    <t>var01051</t>
  </si>
  <si>
    <t>var01052</t>
  </si>
  <si>
    <t>var01053</t>
  </si>
  <si>
    <t>var01054</t>
  </si>
  <si>
    <t>var01055</t>
  </si>
  <si>
    <t>var01056</t>
  </si>
  <si>
    <t>var01057</t>
  </si>
  <si>
    <t>var01058</t>
  </si>
  <si>
    <t>var01059</t>
  </si>
  <si>
    <t>var01060</t>
  </si>
  <si>
    <t>var01061</t>
  </si>
  <si>
    <t>var01062</t>
  </si>
  <si>
    <t>var01063</t>
  </si>
  <si>
    <t>var01064</t>
  </si>
  <si>
    <t>var01065</t>
  </si>
  <si>
    <t>var01066</t>
  </si>
  <si>
    <t>var01067</t>
  </si>
  <si>
    <t>var01068</t>
  </si>
  <si>
    <t>var01069</t>
  </si>
  <si>
    <t>var01070</t>
  </si>
  <si>
    <t>var01071</t>
  </si>
  <si>
    <t>var01072</t>
  </si>
  <si>
    <t>var01073</t>
  </si>
  <si>
    <t>var01074</t>
  </si>
  <si>
    <t>var01075</t>
  </si>
  <si>
    <t>var01076</t>
  </si>
  <si>
    <t>var01077</t>
  </si>
  <si>
    <t>var01078</t>
  </si>
  <si>
    <t>var01079</t>
  </si>
  <si>
    <t>var01080</t>
  </si>
  <si>
    <t>var01081</t>
  </si>
  <si>
    <t>var01082</t>
  </si>
  <si>
    <t>var01083</t>
  </si>
  <si>
    <t>var01084</t>
  </si>
  <si>
    <t>var01085</t>
  </si>
  <si>
    <t>var01086</t>
  </si>
  <si>
    <t>var01087</t>
  </si>
  <si>
    <t>var01088</t>
  </si>
  <si>
    <t>var01089</t>
  </si>
  <si>
    <t>var01090</t>
  </si>
  <si>
    <t>var01091</t>
  </si>
  <si>
    <t>var01092</t>
  </si>
  <si>
    <t>var01093</t>
  </si>
  <si>
    <t>var01094</t>
  </si>
  <si>
    <t>var01095</t>
  </si>
  <si>
    <t>var01096</t>
  </si>
  <si>
    <t>var01097</t>
  </si>
  <si>
    <t>var01098</t>
  </si>
  <si>
    <t>var01099</t>
  </si>
  <si>
    <t>var01100</t>
  </si>
  <si>
    <t>var01101</t>
  </si>
  <si>
    <t>var01102</t>
  </si>
  <si>
    <t>var01103</t>
  </si>
  <si>
    <t>var01104</t>
  </si>
  <si>
    <t>var01105</t>
  </si>
  <si>
    <t>var01106</t>
  </si>
  <si>
    <t>var01107</t>
  </si>
  <si>
    <t>var01108</t>
  </si>
  <si>
    <t>var01109</t>
  </si>
  <si>
    <t>var01110</t>
  </si>
  <si>
    <t>var01111</t>
  </si>
  <si>
    <t>var01112</t>
  </si>
  <si>
    <t>var01113</t>
  </si>
  <si>
    <t>var01114</t>
  </si>
  <si>
    <t>var01115</t>
  </si>
  <si>
    <t>var01116</t>
  </si>
  <si>
    <t>var01117</t>
  </si>
  <si>
    <t>var01118</t>
  </si>
  <si>
    <t>var01119</t>
  </si>
  <si>
    <t>var01120</t>
  </si>
  <si>
    <t>var01121</t>
  </si>
  <si>
    <t>var01122</t>
  </si>
  <si>
    <t>var01123</t>
  </si>
  <si>
    <t>var01124</t>
  </si>
  <si>
    <t>var01125</t>
  </si>
  <si>
    <t>var01126</t>
  </si>
  <si>
    <t>var01127</t>
  </si>
  <si>
    <t>var01128</t>
  </si>
  <si>
    <t>var01129</t>
  </si>
  <si>
    <t>var01130</t>
  </si>
  <si>
    <t>var01131</t>
  </si>
  <si>
    <t>var01132</t>
  </si>
  <si>
    <t>var01133</t>
  </si>
  <si>
    <t>var01134</t>
  </si>
  <si>
    <t>var01135</t>
  </si>
  <si>
    <t>var01136</t>
  </si>
  <si>
    <t>var01137</t>
  </si>
  <si>
    <t>var01138</t>
  </si>
  <si>
    <t>var01139</t>
  </si>
  <si>
    <t>var01140</t>
  </si>
  <si>
    <t>var01141</t>
  </si>
  <si>
    <t>var01142</t>
  </si>
  <si>
    <t>var01143</t>
  </si>
  <si>
    <t>var01144</t>
  </si>
  <si>
    <t>var01145</t>
  </si>
  <si>
    <t>var01146</t>
  </si>
  <si>
    <t>var01147</t>
  </si>
  <si>
    <t>var01148</t>
  </si>
  <si>
    <t>var01149</t>
  </si>
  <si>
    <t>var01150</t>
  </si>
  <si>
    <t>var01151</t>
  </si>
  <si>
    <t>var01152</t>
  </si>
  <si>
    <t>var01153</t>
  </si>
  <si>
    <t>var01154</t>
  </si>
  <si>
    <t>var01155</t>
  </si>
  <si>
    <t>var01156</t>
  </si>
  <si>
    <t>var01157</t>
  </si>
  <si>
    <t>var01158</t>
  </si>
  <si>
    <t>var01159</t>
  </si>
  <si>
    <t>var01160</t>
  </si>
  <si>
    <t>var01161</t>
  </si>
  <si>
    <t>var01162</t>
  </si>
  <si>
    <t>var01163</t>
  </si>
  <si>
    <t>var01164</t>
  </si>
  <si>
    <t>var01165</t>
  </si>
  <si>
    <t>var01166</t>
  </si>
  <si>
    <t>var01167</t>
  </si>
  <si>
    <t>var01168</t>
  </si>
  <si>
    <t>var01169</t>
  </si>
  <si>
    <t>var01170</t>
  </si>
  <si>
    <t>var01171</t>
  </si>
  <si>
    <t>var01172</t>
  </si>
  <si>
    <t>var01173</t>
  </si>
  <si>
    <t>var01174</t>
  </si>
  <si>
    <t>var01175</t>
  </si>
  <si>
    <t>var01176</t>
  </si>
  <si>
    <t>var01177</t>
  </si>
  <si>
    <t>var01178</t>
  </si>
  <si>
    <t>var01179</t>
  </si>
  <si>
    <t>var01180</t>
  </si>
  <si>
    <t>var01181</t>
  </si>
  <si>
    <t>var01182</t>
  </si>
  <si>
    <t>var01183</t>
  </si>
  <si>
    <t>var01184</t>
  </si>
  <si>
    <t>var01185</t>
  </si>
  <si>
    <t>var01186</t>
  </si>
  <si>
    <t>var01187</t>
  </si>
  <si>
    <t>var01188</t>
  </si>
  <si>
    <t>var01189</t>
  </si>
  <si>
    <t>var01190</t>
  </si>
  <si>
    <t>var01191</t>
  </si>
  <si>
    <t>var01192</t>
  </si>
  <si>
    <t>var01193</t>
  </si>
  <si>
    <t>var01194</t>
  </si>
  <si>
    <t>var01195</t>
  </si>
  <si>
    <t>var01196</t>
  </si>
  <si>
    <t>var01197</t>
  </si>
  <si>
    <t>var01198</t>
  </si>
  <si>
    <t>var01199</t>
  </si>
  <si>
    <t>var01200</t>
  </si>
  <si>
    <t>var01201</t>
  </si>
  <si>
    <t>var01202</t>
  </si>
  <si>
    <t>var01203</t>
  </si>
  <si>
    <t>var01204</t>
  </si>
  <si>
    <t>var01205</t>
  </si>
  <si>
    <t>var01206</t>
  </si>
  <si>
    <t>var01207</t>
  </si>
  <si>
    <t>var01208</t>
  </si>
  <si>
    <t>var01209</t>
  </si>
  <si>
    <t>var01210</t>
  </si>
  <si>
    <t>var01211</t>
  </si>
  <si>
    <t>var01212</t>
  </si>
  <si>
    <t>var01213</t>
  </si>
  <si>
    <t>var01214</t>
  </si>
  <si>
    <t>var01215</t>
  </si>
  <si>
    <t>var01216</t>
  </si>
  <si>
    <t>var01217</t>
  </si>
  <si>
    <t>var01218</t>
  </si>
  <si>
    <t>var01219</t>
  </si>
  <si>
    <t>var01220</t>
  </si>
  <si>
    <t>var01221</t>
  </si>
  <si>
    <t>var01222</t>
  </si>
  <si>
    <t>var01223</t>
  </si>
  <si>
    <t>var01224</t>
  </si>
  <si>
    <t>var01225</t>
  </si>
  <si>
    <t>var01226</t>
  </si>
  <si>
    <t>var01227</t>
  </si>
  <si>
    <t>var01228</t>
  </si>
  <si>
    <t>var01229</t>
  </si>
  <si>
    <t>var01230</t>
  </si>
  <si>
    <t>var01231</t>
  </si>
  <si>
    <t>var01232</t>
  </si>
  <si>
    <t>var01233</t>
  </si>
  <si>
    <t>var01234</t>
  </si>
  <si>
    <t>var01235</t>
  </si>
  <si>
    <t>var01236</t>
  </si>
  <si>
    <t>var01237</t>
  </si>
  <si>
    <t>var01238</t>
  </si>
  <si>
    <t>var01239</t>
  </si>
  <si>
    <t>var01240</t>
  </si>
  <si>
    <t>var01241</t>
  </si>
  <si>
    <t>var01242</t>
  </si>
  <si>
    <t>var01243</t>
  </si>
  <si>
    <t>var01244</t>
  </si>
  <si>
    <t>var01245</t>
  </si>
  <si>
    <t>var01246</t>
  </si>
  <si>
    <t>var01247</t>
  </si>
  <si>
    <t>var01248</t>
  </si>
  <si>
    <t>var01249</t>
  </si>
  <si>
    <t>var01250</t>
  </si>
  <si>
    <t>var01251</t>
  </si>
  <si>
    <t>var01252</t>
  </si>
  <si>
    <t>var01253</t>
  </si>
  <si>
    <t>var01254</t>
  </si>
  <si>
    <t>var01255</t>
  </si>
  <si>
    <t>var01256</t>
  </si>
  <si>
    <t>var01257</t>
  </si>
  <si>
    <t>var01258</t>
  </si>
  <si>
    <t>var01259</t>
  </si>
  <si>
    <t>var01260</t>
  </si>
  <si>
    <t>var01261</t>
  </si>
  <si>
    <t>var01262</t>
  </si>
  <si>
    <t>var01263</t>
  </si>
  <si>
    <t>var01264</t>
  </si>
  <si>
    <t>var01265</t>
  </si>
  <si>
    <t>var01266</t>
  </si>
  <si>
    <t>var01267</t>
  </si>
  <si>
    <t>var01268</t>
  </si>
  <si>
    <t>var01269</t>
  </si>
  <si>
    <t>var01270</t>
  </si>
  <si>
    <t>var01271</t>
  </si>
  <si>
    <t>var01272</t>
  </si>
  <si>
    <t>var01273</t>
  </si>
  <si>
    <t>var01274</t>
  </si>
  <si>
    <t>var01275</t>
  </si>
  <si>
    <t>var01276</t>
  </si>
  <si>
    <t>var01277</t>
  </si>
  <si>
    <t>var01278</t>
  </si>
  <si>
    <t>var01279</t>
  </si>
  <si>
    <t>var01280</t>
  </si>
  <si>
    <t>var01281</t>
  </si>
  <si>
    <t>var01282</t>
  </si>
  <si>
    <t>var01283</t>
  </si>
  <si>
    <t>var01284</t>
  </si>
  <si>
    <t>var01285</t>
  </si>
  <si>
    <t>var01286</t>
  </si>
  <si>
    <t>var01287</t>
  </si>
  <si>
    <t>var01288</t>
  </si>
  <si>
    <t>var01289</t>
  </si>
  <si>
    <t>var01290</t>
  </si>
  <si>
    <t>var01291</t>
  </si>
  <si>
    <t>var01292</t>
  </si>
  <si>
    <t>var01293</t>
  </si>
  <si>
    <t>var01294</t>
  </si>
  <si>
    <t>var01295</t>
  </si>
  <si>
    <t>var01296</t>
  </si>
  <si>
    <t>var01297</t>
  </si>
  <si>
    <t>var01298</t>
  </si>
  <si>
    <t>var01299</t>
  </si>
  <si>
    <t>var01300</t>
  </si>
  <si>
    <t>var01301</t>
  </si>
  <si>
    <t>var01302</t>
  </si>
  <si>
    <t>var01303</t>
  </si>
  <si>
    <t>var01304</t>
  </si>
  <si>
    <t>var01305</t>
  </si>
  <si>
    <t>var01306</t>
  </si>
  <si>
    <t>var01307</t>
  </si>
  <si>
    <t>var01308</t>
  </si>
  <si>
    <t>var01309</t>
  </si>
  <si>
    <t>var01310</t>
  </si>
  <si>
    <t>var01311</t>
  </si>
  <si>
    <t>var01312</t>
  </si>
  <si>
    <t>var01313</t>
  </si>
  <si>
    <t>var01314</t>
  </si>
  <si>
    <t>var01315</t>
  </si>
  <si>
    <t>var01316</t>
  </si>
  <si>
    <t>var01317</t>
  </si>
  <si>
    <t>var01318</t>
  </si>
  <si>
    <t>var01319</t>
  </si>
  <si>
    <t>var01320</t>
  </si>
  <si>
    <t>var01321</t>
  </si>
  <si>
    <t>var01322</t>
  </si>
  <si>
    <t>var01323</t>
  </si>
  <si>
    <t>var01324</t>
  </si>
  <si>
    <t>var01325</t>
  </si>
  <si>
    <t>var01326</t>
  </si>
  <si>
    <t>var01327</t>
  </si>
  <si>
    <t>var01328</t>
  </si>
  <si>
    <t>var01329</t>
  </si>
  <si>
    <t>var01330</t>
  </si>
  <si>
    <t>var01331</t>
  </si>
  <si>
    <t>var01332</t>
  </si>
  <si>
    <t>var01333</t>
  </si>
  <si>
    <t>var01334</t>
  </si>
  <si>
    <t>var01335</t>
  </si>
  <si>
    <t>var01336</t>
  </si>
  <si>
    <t>var01337</t>
  </si>
  <si>
    <t>var01338</t>
  </si>
  <si>
    <t>var01339</t>
  </si>
  <si>
    <t>var01340</t>
  </si>
  <si>
    <t>var01341</t>
  </si>
  <si>
    <t>var01342</t>
  </si>
  <si>
    <t>var01343</t>
  </si>
  <si>
    <t>var01344</t>
  </si>
  <si>
    <t>var01345</t>
  </si>
  <si>
    <t>var01346</t>
  </si>
  <si>
    <t>var01347</t>
  </si>
  <si>
    <t>var01348</t>
  </si>
  <si>
    <t>var01349</t>
  </si>
  <si>
    <t>var01350</t>
  </si>
  <si>
    <t>var01351</t>
  </si>
  <si>
    <t>var01352</t>
  </si>
  <si>
    <t>var01353</t>
  </si>
  <si>
    <t>var01354</t>
  </si>
  <si>
    <t>var01355</t>
  </si>
  <si>
    <t>var01356</t>
  </si>
  <si>
    <t>var01357</t>
  </si>
  <si>
    <t>var01358</t>
  </si>
  <si>
    <t>var01359</t>
  </si>
  <si>
    <t>var01360</t>
  </si>
  <si>
    <t>var01361</t>
  </si>
  <si>
    <t>var01362</t>
  </si>
  <si>
    <t>var01363</t>
  </si>
  <si>
    <t>var01364</t>
  </si>
  <si>
    <t>var01365</t>
  </si>
  <si>
    <t>var01366</t>
  </si>
  <si>
    <t>var01367</t>
  </si>
  <si>
    <t>var01368</t>
  </si>
  <si>
    <t>var01369</t>
  </si>
  <si>
    <t>var01370</t>
  </si>
  <si>
    <t>var01371</t>
  </si>
  <si>
    <t>var01372</t>
  </si>
  <si>
    <t>var01373</t>
  </si>
  <si>
    <t>var01374</t>
  </si>
  <si>
    <t>var01375</t>
  </si>
  <si>
    <t>var01376</t>
  </si>
  <si>
    <t>var01377</t>
  </si>
  <si>
    <t>var01378</t>
  </si>
  <si>
    <t>var01379</t>
  </si>
  <si>
    <t>var01380</t>
  </si>
  <si>
    <t>var01381</t>
  </si>
  <si>
    <t>var01382</t>
  </si>
  <si>
    <t>var01383</t>
  </si>
  <si>
    <t>var01384</t>
  </si>
  <si>
    <t>var01385</t>
  </si>
  <si>
    <t>var01386</t>
  </si>
  <si>
    <t>var01387</t>
  </si>
  <si>
    <t>var01388</t>
  </si>
  <si>
    <t>var01389</t>
  </si>
  <si>
    <t>var01390</t>
  </si>
  <si>
    <t>var01391</t>
  </si>
  <si>
    <t>var01392</t>
  </si>
  <si>
    <t>var01393</t>
  </si>
  <si>
    <t>var01394</t>
  </si>
  <si>
    <t>var01395</t>
  </si>
  <si>
    <t>var01396</t>
  </si>
  <si>
    <t>var01397</t>
  </si>
  <si>
    <t>var01398</t>
  </si>
  <si>
    <t>var01399</t>
  </si>
  <si>
    <t>var01400</t>
  </si>
  <si>
    <t>var01401</t>
  </si>
  <si>
    <t>var01402</t>
  </si>
  <si>
    <t>var01403</t>
  </si>
  <si>
    <t>var01404</t>
  </si>
  <si>
    <t>var01405</t>
  </si>
  <si>
    <t>var01406</t>
  </si>
  <si>
    <t>var01407</t>
  </si>
  <si>
    <t>var01408</t>
  </si>
  <si>
    <t>var01409</t>
  </si>
  <si>
    <t>var01410</t>
  </si>
  <si>
    <t>var01411</t>
  </si>
  <si>
    <t>var01412</t>
  </si>
  <si>
    <t>var01413</t>
  </si>
  <si>
    <t>var01414</t>
  </si>
  <si>
    <t>var01415</t>
  </si>
  <si>
    <t>var01416</t>
  </si>
  <si>
    <t>var01417</t>
  </si>
  <si>
    <t>var01418</t>
  </si>
  <si>
    <t>var01419</t>
  </si>
  <si>
    <t>var01420</t>
  </si>
  <si>
    <t>var01421</t>
  </si>
  <si>
    <t>var01422</t>
  </si>
  <si>
    <t>var01423</t>
  </si>
  <si>
    <t>var01424</t>
  </si>
  <si>
    <t>var01425</t>
  </si>
  <si>
    <t>var01426</t>
  </si>
  <si>
    <t>var01427</t>
  </si>
  <si>
    <t>var01428</t>
  </si>
  <si>
    <t>var01429</t>
  </si>
  <si>
    <t>var01430</t>
  </si>
  <si>
    <t>var01431</t>
  </si>
  <si>
    <t>var01432</t>
  </si>
  <si>
    <t>var01433</t>
  </si>
  <si>
    <t>var01434</t>
  </si>
  <si>
    <t>var01435</t>
  </si>
  <si>
    <t>var01436</t>
  </si>
  <si>
    <t>var01437</t>
  </si>
  <si>
    <t>var01438</t>
  </si>
  <si>
    <t>var01439</t>
  </si>
  <si>
    <t>var01440</t>
  </si>
  <si>
    <t>var01441</t>
  </si>
  <si>
    <t>var01442</t>
  </si>
  <si>
    <t>var01443</t>
  </si>
  <si>
    <t>var01444</t>
  </si>
  <si>
    <t>var01445</t>
  </si>
  <si>
    <t>var01446</t>
  </si>
  <si>
    <t>var01447</t>
  </si>
  <si>
    <t>var01448</t>
  </si>
  <si>
    <t>var01449</t>
  </si>
  <si>
    <t>var01450</t>
  </si>
  <si>
    <t>var01451</t>
  </si>
  <si>
    <t>var01452</t>
  </si>
  <si>
    <t>var01453</t>
  </si>
  <si>
    <t>var01454</t>
  </si>
  <si>
    <t>var01455</t>
  </si>
  <si>
    <t>var01456</t>
  </si>
  <si>
    <t>var01457</t>
  </si>
  <si>
    <t>var01458</t>
  </si>
  <si>
    <t>var01459</t>
  </si>
  <si>
    <t>var01460</t>
  </si>
  <si>
    <t>var01461</t>
  </si>
  <si>
    <t>var01462</t>
  </si>
  <si>
    <t>var01463</t>
  </si>
  <si>
    <t>var01464</t>
  </si>
  <si>
    <t>var01465</t>
  </si>
  <si>
    <t>var01466</t>
  </si>
  <si>
    <t>var01467</t>
  </si>
  <si>
    <t>var01468</t>
  </si>
  <si>
    <t>var01469</t>
  </si>
  <si>
    <t>var01470</t>
  </si>
  <si>
    <t>var01471</t>
  </si>
  <si>
    <t>var01472</t>
  </si>
  <si>
    <t>var01473</t>
  </si>
  <si>
    <t>var01474</t>
  </si>
  <si>
    <t>var01475</t>
  </si>
  <si>
    <t>var01476</t>
  </si>
  <si>
    <t>var01477</t>
  </si>
  <si>
    <t>var01478</t>
  </si>
  <si>
    <t>var01479</t>
  </si>
  <si>
    <t>var01480</t>
  </si>
  <si>
    <t>var01481</t>
  </si>
  <si>
    <t>var01482</t>
  </si>
  <si>
    <t>var01483</t>
  </si>
  <si>
    <t>var01484</t>
  </si>
  <si>
    <t>var01485</t>
  </si>
  <si>
    <t>var01486</t>
  </si>
  <si>
    <t>var01487</t>
  </si>
  <si>
    <t>var01488</t>
  </si>
  <si>
    <t>var01489</t>
  </si>
  <si>
    <t>var01490</t>
  </si>
  <si>
    <t>var01491</t>
  </si>
  <si>
    <t>var01492</t>
  </si>
  <si>
    <t>var01493</t>
  </si>
  <si>
    <t>var01494</t>
  </si>
  <si>
    <t>var01495</t>
  </si>
  <si>
    <t>var01496</t>
  </si>
  <si>
    <t>var01497</t>
  </si>
  <si>
    <t>var01498</t>
  </si>
  <si>
    <t>var01499</t>
  </si>
  <si>
    <t>var01500</t>
  </si>
  <si>
    <t>var01501</t>
  </si>
  <si>
    <t>var01502</t>
  </si>
  <si>
    <t>var01503</t>
  </si>
  <si>
    <t>var01504</t>
  </si>
  <si>
    <t>var01505</t>
  </si>
  <si>
    <t>var01506</t>
  </si>
  <si>
    <t>var01507</t>
  </si>
  <si>
    <t>var01508</t>
  </si>
  <si>
    <t>var01509</t>
  </si>
  <si>
    <t>var01510</t>
  </si>
  <si>
    <t>var01511</t>
  </si>
  <si>
    <t>var01512</t>
  </si>
  <si>
    <t>var01513</t>
  </si>
  <si>
    <t>var01514</t>
  </si>
  <si>
    <t>var01515</t>
  </si>
  <si>
    <t>var01516</t>
  </si>
  <si>
    <t>var01517</t>
  </si>
  <si>
    <t>var01518</t>
  </si>
  <si>
    <t>var01519</t>
  </si>
  <si>
    <t>var01520</t>
  </si>
  <si>
    <t>var01521</t>
  </si>
  <si>
    <t>var01522</t>
  </si>
  <si>
    <t>var01523</t>
  </si>
  <si>
    <t>var01524</t>
  </si>
  <si>
    <t>var01525</t>
  </si>
  <si>
    <t>var01526</t>
  </si>
  <si>
    <t>var01527</t>
  </si>
  <si>
    <t>var01528</t>
  </si>
  <si>
    <t>var01529</t>
  </si>
  <si>
    <t>var01530</t>
  </si>
  <si>
    <t>var01531</t>
  </si>
  <si>
    <t>var01532</t>
  </si>
  <si>
    <t>var01533</t>
  </si>
  <si>
    <t>var01534</t>
  </si>
  <si>
    <t>var01535</t>
  </si>
  <si>
    <t>var01536</t>
  </si>
  <si>
    <t>var01537</t>
  </si>
  <si>
    <t>var01538</t>
  </si>
  <si>
    <t>var01539</t>
  </si>
  <si>
    <t>var01540</t>
  </si>
  <si>
    <t>var01541</t>
  </si>
  <si>
    <t>var01542</t>
  </si>
  <si>
    <t>var01543</t>
  </si>
  <si>
    <t>var01544</t>
  </si>
  <si>
    <t>var01545</t>
  </si>
  <si>
    <t>var01546</t>
  </si>
  <si>
    <t>var01547</t>
  </si>
  <si>
    <t>var01548</t>
  </si>
  <si>
    <t>var01549</t>
  </si>
  <si>
    <t>var01550</t>
  </si>
  <si>
    <t>var01551</t>
  </si>
  <si>
    <t>var01552</t>
  </si>
  <si>
    <t>var01553</t>
  </si>
  <si>
    <t>var01554</t>
  </si>
  <si>
    <t>var01555</t>
  </si>
  <si>
    <t>var01556</t>
  </si>
  <si>
    <t>var01557</t>
  </si>
  <si>
    <t>var01558</t>
  </si>
  <si>
    <t>var01559</t>
  </si>
  <si>
    <t>var01560</t>
  </si>
  <si>
    <t>var01561</t>
  </si>
  <si>
    <t>var01562</t>
  </si>
  <si>
    <t>var01563</t>
  </si>
  <si>
    <t>var01564</t>
  </si>
  <si>
    <t>var01565</t>
  </si>
  <si>
    <t>var01566</t>
  </si>
  <si>
    <t>var01567</t>
  </si>
  <si>
    <t>var01568</t>
  </si>
  <si>
    <t>var01569</t>
  </si>
  <si>
    <t>var01570</t>
  </si>
  <si>
    <t>var01571</t>
  </si>
  <si>
    <t>var01572</t>
  </si>
  <si>
    <t>var01573</t>
  </si>
  <si>
    <t>var01574</t>
  </si>
  <si>
    <t>var01575</t>
  </si>
  <si>
    <t>var01576</t>
  </si>
  <si>
    <t>var01577</t>
  </si>
  <si>
    <t>var01578</t>
  </si>
  <si>
    <t>var01579</t>
  </si>
  <si>
    <t>var01580</t>
  </si>
  <si>
    <t>var01581</t>
  </si>
  <si>
    <t>var01582</t>
  </si>
  <si>
    <t>var01583</t>
  </si>
  <si>
    <t>var01584</t>
  </si>
  <si>
    <t>var01585</t>
  </si>
  <si>
    <t>var01586</t>
  </si>
  <si>
    <t>var01587</t>
  </si>
  <si>
    <t>var01588</t>
  </si>
  <si>
    <t>var01589</t>
  </si>
  <si>
    <t>var01590</t>
  </si>
  <si>
    <t>var01591</t>
  </si>
  <si>
    <t>var01592</t>
  </si>
  <si>
    <t>var01593</t>
  </si>
  <si>
    <t>var01594</t>
  </si>
  <si>
    <t>var01595</t>
  </si>
  <si>
    <t>var01596</t>
  </si>
  <si>
    <t>var01597</t>
  </si>
  <si>
    <t>var01598</t>
  </si>
  <si>
    <t>var01599</t>
  </si>
  <si>
    <t>var01600</t>
  </si>
  <si>
    <t>var01601</t>
  </si>
  <si>
    <t>var01602</t>
  </si>
  <si>
    <t>var01603</t>
  </si>
  <si>
    <t>var01604</t>
  </si>
  <si>
    <t>var01605</t>
  </si>
  <si>
    <t>var01606</t>
  </si>
  <si>
    <t>var01607</t>
  </si>
  <si>
    <t>var01608</t>
  </si>
  <si>
    <t>var01609</t>
  </si>
  <si>
    <t>var01610</t>
  </si>
  <si>
    <t>var01611</t>
  </si>
  <si>
    <t>var01612</t>
  </si>
  <si>
    <t>var01613</t>
  </si>
  <si>
    <t>var01614</t>
  </si>
  <si>
    <t>var01615</t>
  </si>
  <si>
    <t>var01616</t>
  </si>
  <si>
    <t>var01617</t>
  </si>
  <si>
    <t>var01618</t>
  </si>
  <si>
    <t>var01619</t>
  </si>
  <si>
    <t>var01620</t>
  </si>
  <si>
    <t>var01621</t>
  </si>
  <si>
    <t>var01622</t>
  </si>
  <si>
    <t>var01623</t>
  </si>
  <si>
    <t>var01624</t>
  </si>
  <si>
    <t>var01625</t>
  </si>
  <si>
    <t>var01626</t>
  </si>
  <si>
    <t>var01627</t>
  </si>
  <si>
    <t>var01628</t>
  </si>
  <si>
    <t>var01629</t>
  </si>
  <si>
    <t>var01630</t>
  </si>
  <si>
    <t>var01631</t>
  </si>
  <si>
    <t>var01632</t>
  </si>
  <si>
    <t>var01633</t>
  </si>
  <si>
    <t>var01634</t>
  </si>
  <si>
    <t>var01635</t>
  </si>
  <si>
    <t>var01636</t>
  </si>
  <si>
    <t>var01637</t>
  </si>
  <si>
    <t>var01638</t>
  </si>
  <si>
    <t>var01639</t>
  </si>
  <si>
    <t>var01640</t>
  </si>
  <si>
    <t>var01641</t>
  </si>
  <si>
    <t>var01642</t>
  </si>
  <si>
    <t>var01643</t>
  </si>
  <si>
    <t>var01644</t>
  </si>
  <si>
    <t>var01645</t>
  </si>
  <si>
    <t>var01646</t>
  </si>
  <si>
    <t>var01647</t>
  </si>
  <si>
    <t>var01648</t>
  </si>
  <si>
    <t>var01649</t>
  </si>
  <si>
    <t>var01650</t>
  </si>
  <si>
    <t>var01651</t>
  </si>
  <si>
    <t>var01652</t>
  </si>
  <si>
    <t>var01653</t>
  </si>
  <si>
    <t>var01654</t>
  </si>
  <si>
    <t>var01655</t>
  </si>
  <si>
    <t>var01656</t>
  </si>
  <si>
    <t>var01657</t>
  </si>
  <si>
    <t>var01658</t>
  </si>
  <si>
    <t>var01659</t>
  </si>
  <si>
    <t>var01660</t>
  </si>
  <si>
    <t>var01661</t>
  </si>
  <si>
    <t>var01662</t>
  </si>
  <si>
    <t>var01663</t>
  </si>
  <si>
    <t>var01664</t>
  </si>
  <si>
    <t>var01665</t>
  </si>
  <si>
    <t>var01666</t>
  </si>
  <si>
    <t>var01667</t>
  </si>
  <si>
    <t>var01668</t>
  </si>
  <si>
    <t>var01669</t>
  </si>
  <si>
    <t>var01670</t>
  </si>
  <si>
    <t>var01671</t>
  </si>
  <si>
    <t>var01672</t>
  </si>
  <si>
    <t>var01673</t>
  </si>
  <si>
    <t>var01674</t>
  </si>
  <si>
    <t>var01675</t>
  </si>
  <si>
    <t>var01676</t>
  </si>
  <si>
    <t>var01677</t>
  </si>
  <si>
    <t>var01678</t>
  </si>
  <si>
    <t>var01679</t>
  </si>
  <si>
    <t>var01680</t>
  </si>
  <si>
    <t>var01681</t>
  </si>
  <si>
    <t>var01682</t>
  </si>
  <si>
    <t>var01683</t>
  </si>
  <si>
    <t>var01684</t>
  </si>
  <si>
    <t>var01685</t>
  </si>
  <si>
    <t>var01686</t>
  </si>
  <si>
    <t>var01687</t>
  </si>
  <si>
    <t>var01688</t>
  </si>
  <si>
    <t>var01689</t>
  </si>
  <si>
    <t>var01690</t>
  </si>
  <si>
    <t>var01691</t>
  </si>
  <si>
    <t>var01692</t>
  </si>
  <si>
    <t>var01693</t>
  </si>
  <si>
    <t>var01694</t>
  </si>
  <si>
    <t>var01695</t>
  </si>
  <si>
    <t>var01696</t>
  </si>
  <si>
    <t>var01697</t>
  </si>
  <si>
    <t>var01698</t>
  </si>
  <si>
    <t>var01699</t>
  </si>
  <si>
    <t>var01700</t>
  </si>
  <si>
    <t>var01701</t>
  </si>
  <si>
    <t>var01702</t>
  </si>
  <si>
    <t>var01703</t>
  </si>
  <si>
    <t>var01704</t>
  </si>
  <si>
    <t>var01705</t>
  </si>
  <si>
    <t>var01706</t>
  </si>
  <si>
    <t>var01707</t>
  </si>
  <si>
    <t>var01708</t>
  </si>
  <si>
    <t>var01709</t>
  </si>
  <si>
    <t>var01710</t>
  </si>
  <si>
    <t>var01711</t>
  </si>
  <si>
    <t>var01712</t>
  </si>
  <si>
    <t>var01713</t>
  </si>
  <si>
    <t>var01714</t>
  </si>
  <si>
    <t>var01715</t>
  </si>
  <si>
    <t>var01716</t>
  </si>
  <si>
    <t>var01717</t>
  </si>
  <si>
    <t>var01718</t>
  </si>
  <si>
    <t>var01719</t>
  </si>
  <si>
    <t>var01720</t>
  </si>
  <si>
    <t>var01721</t>
  </si>
  <si>
    <t>var01722</t>
  </si>
  <si>
    <t>var01723</t>
  </si>
  <si>
    <t>var01724</t>
  </si>
  <si>
    <t>var01725</t>
  </si>
  <si>
    <t>var01726</t>
  </si>
  <si>
    <t>var01727</t>
  </si>
  <si>
    <t>var01728</t>
  </si>
  <si>
    <t>var01729</t>
  </si>
  <si>
    <t>var01730</t>
  </si>
  <si>
    <t>var01731</t>
  </si>
  <si>
    <t>var01732</t>
  </si>
  <si>
    <t>var01733</t>
  </si>
  <si>
    <t>var01734</t>
  </si>
  <si>
    <t>var01735</t>
  </si>
  <si>
    <t>var01736</t>
  </si>
  <si>
    <t>var01737</t>
  </si>
  <si>
    <t>var01738</t>
  </si>
  <si>
    <t>var01739</t>
  </si>
  <si>
    <t>var01740</t>
  </si>
  <si>
    <t>var01741</t>
  </si>
  <si>
    <t>var01742</t>
  </si>
  <si>
    <t>var01743</t>
  </si>
  <si>
    <t>var01744</t>
  </si>
  <si>
    <t>var01745</t>
  </si>
  <si>
    <t>var01746</t>
  </si>
  <si>
    <t>var01747</t>
  </si>
  <si>
    <t>var01748</t>
  </si>
  <si>
    <t>var01749</t>
  </si>
  <si>
    <t>var01750</t>
  </si>
  <si>
    <t>var01751</t>
  </si>
  <si>
    <t>var01752</t>
  </si>
  <si>
    <t>var01753</t>
  </si>
  <si>
    <t>var01754</t>
  </si>
  <si>
    <t>var01755</t>
  </si>
  <si>
    <t>var01756</t>
  </si>
  <si>
    <t>var01757</t>
  </si>
  <si>
    <t>var01758</t>
  </si>
  <si>
    <t>var01759</t>
  </si>
  <si>
    <t>var01760</t>
  </si>
  <si>
    <t>var01761</t>
  </si>
  <si>
    <t>var01762</t>
  </si>
  <si>
    <t>var01763</t>
  </si>
  <si>
    <t>var01764</t>
  </si>
  <si>
    <t>var01765</t>
  </si>
  <si>
    <t>var01766</t>
  </si>
  <si>
    <t>var01767</t>
  </si>
  <si>
    <t>var01768</t>
  </si>
  <si>
    <t>var01769</t>
  </si>
  <si>
    <t>var01770</t>
  </si>
  <si>
    <t>var01771</t>
  </si>
  <si>
    <t>var01772</t>
  </si>
  <si>
    <t>var01773</t>
  </si>
  <si>
    <t>var01774</t>
  </si>
  <si>
    <t>var01775</t>
  </si>
  <si>
    <t>var01776</t>
  </si>
  <si>
    <t>var01777</t>
  </si>
  <si>
    <t>var01778</t>
  </si>
  <si>
    <t>var01779</t>
  </si>
  <si>
    <t>var01780</t>
  </si>
  <si>
    <t>var01781</t>
  </si>
  <si>
    <t>var01782</t>
  </si>
  <si>
    <t>var01783</t>
  </si>
  <si>
    <t>var01784</t>
  </si>
  <si>
    <t>var01785</t>
  </si>
  <si>
    <t>var01786</t>
  </si>
  <si>
    <t>var01787</t>
  </si>
  <si>
    <t>var01788</t>
  </si>
  <si>
    <t>var01789</t>
  </si>
  <si>
    <t>var01790</t>
  </si>
  <si>
    <t>var01791</t>
  </si>
  <si>
    <t>var01792</t>
  </si>
  <si>
    <t>var01793</t>
  </si>
  <si>
    <t>var01794</t>
  </si>
  <si>
    <t>var01795</t>
  </si>
  <si>
    <t>var01796</t>
  </si>
  <si>
    <t>var01797</t>
  </si>
  <si>
    <t>var01798</t>
  </si>
  <si>
    <t>var01799</t>
  </si>
  <si>
    <t>var01800</t>
  </si>
  <si>
    <t>var01801</t>
  </si>
  <si>
    <t>var01802</t>
  </si>
  <si>
    <t>var01803</t>
  </si>
  <si>
    <t>var01804</t>
  </si>
  <si>
    <t>var01805</t>
  </si>
  <si>
    <t>var01806</t>
  </si>
  <si>
    <t>var01807</t>
  </si>
  <si>
    <t>var01808</t>
  </si>
  <si>
    <t>var01809</t>
  </si>
  <si>
    <t>var01810</t>
  </si>
  <si>
    <t>var01811</t>
  </si>
  <si>
    <t>var01812</t>
  </si>
  <si>
    <t>var01813</t>
  </si>
  <si>
    <t>var01814</t>
  </si>
  <si>
    <t>var01815</t>
  </si>
  <si>
    <t>var01816</t>
  </si>
  <si>
    <t>var01817</t>
  </si>
  <si>
    <t>var01818</t>
  </si>
  <si>
    <t>var01819</t>
  </si>
  <si>
    <t>var01820</t>
  </si>
  <si>
    <t>var01821</t>
  </si>
  <si>
    <t>var01822</t>
  </si>
  <si>
    <t>var01823</t>
  </si>
  <si>
    <t>var01824</t>
  </si>
  <si>
    <t>var01825</t>
  </si>
  <si>
    <t>var01826</t>
  </si>
  <si>
    <t>var01827</t>
  </si>
  <si>
    <t>var01828</t>
  </si>
  <si>
    <t>var01829</t>
  </si>
  <si>
    <t>var01830</t>
  </si>
  <si>
    <t>var01831</t>
  </si>
  <si>
    <t>var01832</t>
  </si>
  <si>
    <t>var01833</t>
  </si>
  <si>
    <t>var01834</t>
  </si>
  <si>
    <t>var01835</t>
  </si>
  <si>
    <t>var01836</t>
  </si>
  <si>
    <t>var01837</t>
  </si>
  <si>
    <t>var01838</t>
  </si>
  <si>
    <t>var01839</t>
  </si>
  <si>
    <t>var01840</t>
  </si>
  <si>
    <t>var01841</t>
  </si>
  <si>
    <t>var01842</t>
  </si>
  <si>
    <t>var01843</t>
  </si>
  <si>
    <t>var01844</t>
  </si>
  <si>
    <t>var01845</t>
  </si>
  <si>
    <t>var01846</t>
  </si>
  <si>
    <t>var01847</t>
  </si>
  <si>
    <t>var01848</t>
  </si>
  <si>
    <t>var01849</t>
  </si>
  <si>
    <t>var01850</t>
  </si>
  <si>
    <t>var01851</t>
  </si>
  <si>
    <t>var01852</t>
  </si>
  <si>
    <t>var01853</t>
  </si>
  <si>
    <t>var01854</t>
  </si>
  <si>
    <t>var01855</t>
  </si>
  <si>
    <t>var01856</t>
  </si>
  <si>
    <t>var01857</t>
  </si>
  <si>
    <t>var01858</t>
  </si>
  <si>
    <t>var01859</t>
  </si>
  <si>
    <t>var01860</t>
  </si>
  <si>
    <t>var01861</t>
  </si>
  <si>
    <t>var01862</t>
  </si>
  <si>
    <t>var01863</t>
  </si>
  <si>
    <t>var01864</t>
  </si>
  <si>
    <t>var01865</t>
  </si>
  <si>
    <t>var01866</t>
  </si>
  <si>
    <t>var01867</t>
  </si>
  <si>
    <t>var01868</t>
  </si>
  <si>
    <t>var01869</t>
  </si>
  <si>
    <t>var01870</t>
  </si>
  <si>
    <t>var01871</t>
  </si>
  <si>
    <t>var01872</t>
  </si>
  <si>
    <t>var01873</t>
  </si>
  <si>
    <t>var01874</t>
  </si>
  <si>
    <t>var01875</t>
  </si>
  <si>
    <t>var01876</t>
  </si>
  <si>
    <t>var01877</t>
  </si>
  <si>
    <t>var01878</t>
  </si>
  <si>
    <t>var01879</t>
  </si>
  <si>
    <t>var01880</t>
  </si>
  <si>
    <t>var01881</t>
  </si>
  <si>
    <t>var01882</t>
  </si>
  <si>
    <t>var01883</t>
  </si>
  <si>
    <t>var01884</t>
  </si>
  <si>
    <t>var01885</t>
  </si>
  <si>
    <t>var01886</t>
  </si>
  <si>
    <t>var01887</t>
  </si>
  <si>
    <t>var01888</t>
  </si>
  <si>
    <t>var01889</t>
  </si>
  <si>
    <t>var01890</t>
  </si>
  <si>
    <t>var01891</t>
  </si>
  <si>
    <t>var01892</t>
  </si>
  <si>
    <t>var01893</t>
  </si>
  <si>
    <t>var01894</t>
  </si>
  <si>
    <t>var01895</t>
  </si>
  <si>
    <t>var01896</t>
  </si>
  <si>
    <t>var01897</t>
  </si>
  <si>
    <t>var01898</t>
  </si>
  <si>
    <t>var01899</t>
  </si>
  <si>
    <t>var01900</t>
  </si>
  <si>
    <t>var01901</t>
  </si>
  <si>
    <t>var01902</t>
  </si>
  <si>
    <t>var01903</t>
  </si>
  <si>
    <t>var01904</t>
  </si>
  <si>
    <t>var01905</t>
  </si>
  <si>
    <t>var01906</t>
  </si>
  <si>
    <t>var01907</t>
  </si>
  <si>
    <t>var01908</t>
  </si>
  <si>
    <t>var01909</t>
  </si>
  <si>
    <t>var01910</t>
  </si>
  <si>
    <t>var01911</t>
  </si>
  <si>
    <t>var01912</t>
  </si>
  <si>
    <t>var01913</t>
  </si>
  <si>
    <t>var01914</t>
  </si>
  <si>
    <t>var01915</t>
  </si>
  <si>
    <t>var01916</t>
  </si>
  <si>
    <t>var01917</t>
  </si>
  <si>
    <t>var01918</t>
  </si>
  <si>
    <t>var01919</t>
  </si>
  <si>
    <t>var01920</t>
  </si>
  <si>
    <t>var01921</t>
  </si>
  <si>
    <t>var01922</t>
  </si>
  <si>
    <t>var01923</t>
  </si>
  <si>
    <t>var01924</t>
  </si>
  <si>
    <t>var01925</t>
  </si>
  <si>
    <t>var01926</t>
  </si>
  <si>
    <t>var01927</t>
  </si>
  <si>
    <t>var01928</t>
  </si>
  <si>
    <t>var01929</t>
  </si>
  <si>
    <t>var01930</t>
  </si>
  <si>
    <t>var01931</t>
  </si>
  <si>
    <t>var01932</t>
  </si>
  <si>
    <t>var01933</t>
  </si>
  <si>
    <t>var01934</t>
  </si>
  <si>
    <t>var01935</t>
  </si>
  <si>
    <t>var01936</t>
  </si>
  <si>
    <t>var01937</t>
  </si>
  <si>
    <t>var01938</t>
  </si>
  <si>
    <t>var01939</t>
  </si>
  <si>
    <t>var01940</t>
  </si>
  <si>
    <t>var01941</t>
  </si>
  <si>
    <t>var01942</t>
  </si>
  <si>
    <t>var01943</t>
  </si>
  <si>
    <t>var01944</t>
  </si>
  <si>
    <t>var01945</t>
  </si>
  <si>
    <t>var01946</t>
  </si>
  <si>
    <t>var01947</t>
  </si>
  <si>
    <t>var01948</t>
  </si>
  <si>
    <t>var01949</t>
  </si>
  <si>
    <t>var01950</t>
  </si>
  <si>
    <t>var01951</t>
  </si>
  <si>
    <t>var01952</t>
  </si>
  <si>
    <t>cells/mL</t>
  </si>
  <si>
    <t>Achnanthes (&gt;25um)</t>
  </si>
  <si>
    <t>Alexandrium spp</t>
  </si>
  <si>
    <t>Amphidinium spp</t>
  </si>
  <si>
    <t>Amphora large (&gt;25um)</t>
  </si>
  <si>
    <t>Amphora spp</t>
  </si>
  <si>
    <t>Amphora small (&lt;25um)</t>
  </si>
  <si>
    <t>Anabaena spp</t>
  </si>
  <si>
    <t>Asterionellopsis spp</t>
  </si>
  <si>
    <t>Bacteriastrum spp</t>
  </si>
  <si>
    <t>Carteria spp</t>
  </si>
  <si>
    <t>Cerataulina spp</t>
  </si>
  <si>
    <t>Ceratium spp</t>
  </si>
  <si>
    <t>Chaetoceros spp</t>
  </si>
  <si>
    <t>Chlamydomonas spp</t>
  </si>
  <si>
    <t>Chlorophyte small (&lt;3um)</t>
  </si>
  <si>
    <t>Chrysochromulina spp</t>
  </si>
  <si>
    <t>Closterium spp</t>
  </si>
  <si>
    <t>Coccolithophorids spp</t>
  </si>
  <si>
    <t>Cocconeis spp</t>
  </si>
  <si>
    <t>Coscinodiscus spp</t>
  </si>
  <si>
    <t>Cryptomonas spp</t>
  </si>
  <si>
    <t>Cryptophyte small (&lt;6um)</t>
  </si>
  <si>
    <t>Cryptophyte spp</t>
  </si>
  <si>
    <t>Cyclotella large (&gt;10um)</t>
  </si>
  <si>
    <t>Cyclotella small (&lt;10um)</t>
  </si>
  <si>
    <t>Cyclotella spp</t>
  </si>
  <si>
    <t>Dactyliosolen spp</t>
  </si>
  <si>
    <t>Dictyocha spp</t>
  </si>
  <si>
    <t>Dinophysis spp</t>
  </si>
  <si>
    <t>Diploneis spp</t>
  </si>
  <si>
    <t>Ditylum spp</t>
  </si>
  <si>
    <t>Entomoneis spp</t>
  </si>
  <si>
    <t>Eucampia spp</t>
  </si>
  <si>
    <t>Euglena spp</t>
  </si>
  <si>
    <t>Eutreptiella spp</t>
  </si>
  <si>
    <t>Fragilaria spp</t>
  </si>
  <si>
    <t>Gomphonema spp</t>
  </si>
  <si>
    <t>Gonyaulax spp</t>
  </si>
  <si>
    <t>Guinardia spp</t>
  </si>
  <si>
    <t>Gymnodinium large (&gt;18um)</t>
  </si>
  <si>
    <t>Gymnodinium small (&lt;18um)</t>
  </si>
  <si>
    <t>Gymnodinium spp</t>
  </si>
  <si>
    <t>Gyrodinium large (&gt;25um)</t>
  </si>
  <si>
    <t>Gyrodinium small (&lt;25um)</t>
  </si>
  <si>
    <t>Gyrodinium spp</t>
  </si>
  <si>
    <t>Gyrosigma spp</t>
  </si>
  <si>
    <t>Haptophyte spp</t>
  </si>
  <si>
    <t>Hemiaulus spp</t>
  </si>
  <si>
    <t>Heterocapsa spp</t>
  </si>
  <si>
    <t>Heterosigma spp</t>
  </si>
  <si>
    <t>Karenia spp</t>
  </si>
  <si>
    <t>Karlodinium spp</t>
  </si>
  <si>
    <t>Katodinium spp</t>
  </si>
  <si>
    <t>Kirchneriella spp</t>
  </si>
  <si>
    <t>Lauderia spp</t>
  </si>
  <si>
    <t>Leptocylindrus spp</t>
  </si>
  <si>
    <t>Licmophora spp</t>
  </si>
  <si>
    <t>Mastogloia spp</t>
  </si>
  <si>
    <t>Melosira spp</t>
  </si>
  <si>
    <t>Monoraphidium spp</t>
  </si>
  <si>
    <t>Navicula large (&gt;25um)</t>
  </si>
  <si>
    <t>Navicula small (&lt;25um)</t>
  </si>
  <si>
    <t>Nitzschia large (&gt;25um)</t>
  </si>
  <si>
    <t>Nitzschia small (&lt;25um)</t>
  </si>
  <si>
    <t>Odontella spp</t>
  </si>
  <si>
    <t>Oxytoxum spp</t>
  </si>
  <si>
    <t>Peridinium spp</t>
  </si>
  <si>
    <t>Phaeocystis spp</t>
  </si>
  <si>
    <t>Plagioselmis spp</t>
  </si>
  <si>
    <t>Pleurosigma spp</t>
  </si>
  <si>
    <t>Prasinophyte spp</t>
  </si>
  <si>
    <t>Proboscia spp</t>
  </si>
  <si>
    <t>Prorocentrum spp</t>
  </si>
  <si>
    <t>Protoperidinium spp</t>
  </si>
  <si>
    <t>Prymnesium spp</t>
  </si>
  <si>
    <t>Pseudonitzschia delicatissima group (&lt;3um)</t>
  </si>
  <si>
    <t>Pseudonitzschia seriata group (&gt;3um)</t>
  </si>
  <si>
    <t>Pseudopedinella spp</t>
  </si>
  <si>
    <t>Pyramimonas spp</t>
  </si>
  <si>
    <t>Pyrocystis spp</t>
  </si>
  <si>
    <t>Pyrophacus spp</t>
  </si>
  <si>
    <t>Raphidophyta</t>
  </si>
  <si>
    <t>Rhizosolenia spp</t>
  </si>
  <si>
    <t>Rhopalodia spp</t>
  </si>
  <si>
    <t>Scrippsiella spp</t>
  </si>
  <si>
    <t>Skeletonema sp3</t>
  </si>
  <si>
    <t>Skeletonema spp</t>
  </si>
  <si>
    <t>Sphaerocystis spp</t>
  </si>
  <si>
    <t>Surirella spp</t>
  </si>
  <si>
    <t>Synedra spp</t>
  </si>
  <si>
    <t>Teleaulax spp</t>
  </si>
  <si>
    <t>Tetraselmis small (&lt;12um)</t>
  </si>
  <si>
    <t>Tetraselmis spp</t>
  </si>
  <si>
    <t>Thalassionema spp</t>
  </si>
  <si>
    <t>Thalassiosira spp</t>
  </si>
  <si>
    <t>Torodinium spp</t>
  </si>
  <si>
    <t>Tryblionella spp</t>
  </si>
  <si>
    <t>Urosolenia spp</t>
  </si>
  <si>
    <t>Acanthostomella spp.</t>
  </si>
  <si>
    <t>Actiniscus spp.</t>
  </si>
  <si>
    <t>Actinocyclus spp.</t>
  </si>
  <si>
    <t>Akashiwo spp.</t>
  </si>
  <si>
    <t>Alexandrium spp.</t>
  </si>
  <si>
    <t>Algirosphaera spp.</t>
  </si>
  <si>
    <t>Alisphaera gaudii (polycrater phase)</t>
  </si>
  <si>
    <t>Amphidinium spp.</t>
  </si>
  <si>
    <t>Amphidinium spp. &lt;30 Âµm cell height</t>
  </si>
  <si>
    <t>Amphiprora spp.</t>
  </si>
  <si>
    <t>Amphisolenia spp.</t>
  </si>
  <si>
    <t>Amphora spp.</t>
  </si>
  <si>
    <t>Amphorides spp.</t>
  </si>
  <si>
    <t>Anabaena spp.</t>
  </si>
  <si>
    <t>Ascampbelliella spp.</t>
  </si>
  <si>
    <t>Asterionellopsis spp.</t>
  </si>
  <si>
    <t>Asterionellopsis spp. ~50 Âµm length</t>
  </si>
  <si>
    <t>Asteromphalus spp.</t>
  </si>
  <si>
    <t>Attheya cf. septentrionalis</t>
  </si>
  <si>
    <t>Azpeitia spp.</t>
  </si>
  <si>
    <t>Bacillaria spp.</t>
  </si>
  <si>
    <t>Bacteriastrum hyalinum</t>
  </si>
  <si>
    <t>Bacteriastrum spp.</t>
  </si>
  <si>
    <t>Bellerochea spp.</t>
  </si>
  <si>
    <t>Biddulphia spp.</t>
  </si>
  <si>
    <t>Brachidinium spp.</t>
  </si>
  <si>
    <t>Calciosolenia spp.</t>
  </si>
  <si>
    <t>Campylodiscus spp.</t>
  </si>
  <si>
    <t>Centric diatom</t>
  </si>
  <si>
    <t>Centric diatom &lt; 10 Âµm</t>
  </si>
  <si>
    <t>Centric diatom 10-20 Âµm</t>
  </si>
  <si>
    <t>Centric diatom 20-30 Âµm</t>
  </si>
  <si>
    <t>Centric diatom 30-40 Âµm</t>
  </si>
  <si>
    <t>Centric diatom 40-50 Âµm</t>
  </si>
  <si>
    <t>Cerataulina large gametes</t>
  </si>
  <si>
    <t>Cerataulina spp.</t>
  </si>
  <si>
    <t>Cerataulina spp. ~150 Âµm length</t>
  </si>
  <si>
    <t>Ceratocorys spp.</t>
  </si>
  <si>
    <t>cf. Dactyliosolen spp.</t>
  </si>
  <si>
    <t>cf. Heterosigma spp.</t>
  </si>
  <si>
    <t>cf. Lioloma spp.</t>
  </si>
  <si>
    <t>cf. Pyrophacus spp.</t>
  </si>
  <si>
    <t>cf. Trigonium spp.</t>
  </si>
  <si>
    <t>Chaetoceros (Hyalochaete)</t>
  </si>
  <si>
    <t>Chaetoceros (Phaeoceros)</t>
  </si>
  <si>
    <t>Chaetoceros brevis/laciniosus</t>
  </si>
  <si>
    <t>Chaetoceros cf. atlanticus</t>
  </si>
  <si>
    <t>Chaetoceros cf. compressus</t>
  </si>
  <si>
    <t>Chaetoceros cf. compressus var hirtisetus</t>
  </si>
  <si>
    <t>Chaetoceros cf. convolutus</t>
  </si>
  <si>
    <t>Chaetoceros cf. costatus</t>
  </si>
  <si>
    <t>Chaetoceros cf. laciniosus</t>
  </si>
  <si>
    <t>Chaetoceros coarctatus (+ciliates)</t>
  </si>
  <si>
    <t>Chaetoceros decipiens &lt; 15 Âµm cell width</t>
  </si>
  <si>
    <t>Chaetoceros decipiens &gt; 15 Âµm cell width</t>
  </si>
  <si>
    <t>Chaetoceros messanense</t>
  </si>
  <si>
    <t>Chaetoceros peruvianus &lt; 40 Âµm cell width</t>
  </si>
  <si>
    <t>Chaetoceros peruvianus &gt; 40 Âµm cell width</t>
  </si>
  <si>
    <t>Chaetoceros resting cyst</t>
  </si>
  <si>
    <t>Chaetoceros spp.</t>
  </si>
  <si>
    <t>Chaetoceros spp. &lt; 10 Âµm cell width</t>
  </si>
  <si>
    <t>Chaetoceros spp. 10-20 Âµm</t>
  </si>
  <si>
    <t>Chaetoceros spp. 20-30 Âµm</t>
  </si>
  <si>
    <t>Chaetoceros spp. 30-40 Âµm</t>
  </si>
  <si>
    <t>Chaetoceros spp. 40-50 Âµm</t>
  </si>
  <si>
    <t>Chaetoceros spp. 50-60 Âµm</t>
  </si>
  <si>
    <t>Chamaesiphon spp.</t>
  </si>
  <si>
    <t>Chlorophyta</t>
  </si>
  <si>
    <t>Chlorophyta filaments</t>
  </si>
  <si>
    <t>Chrysophyceae</t>
  </si>
  <si>
    <t>Chrysophyceae &gt;10 um</t>
  </si>
  <si>
    <t>Cladopyxis spp.</t>
  </si>
  <si>
    <t>Climacocylis spp.</t>
  </si>
  <si>
    <t>Climacodium spp.</t>
  </si>
  <si>
    <t>Coccolithophore cf.</t>
  </si>
  <si>
    <t>Cocconeis spp.</t>
  </si>
  <si>
    <t>Cochlodinium spp.</t>
  </si>
  <si>
    <t>Corethron spp.</t>
  </si>
  <si>
    <t>Coscinodiscus cf. radiatus</t>
  </si>
  <si>
    <t>Coscinodiscus spp.</t>
  </si>
  <si>
    <t>Coscinodiscus spp. 100-150 Âµm</t>
  </si>
  <si>
    <t>Coscinodiscus spp. 150-200 Âµm</t>
  </si>
  <si>
    <t>Coscinodiscus spp. 200-300 Âµm</t>
  </si>
  <si>
    <t>Coscinodiscus spp. 300-400 Âµm</t>
  </si>
  <si>
    <t>Coscinodiscus spp. 400-500 Âµm</t>
  </si>
  <si>
    <t>Coscinodiscus spp. 60-80 Âµm</t>
  </si>
  <si>
    <t>Coscinodiscus spp. 80-100 Âµm</t>
  </si>
  <si>
    <t>Coscinodiscus wailesii</t>
  </si>
  <si>
    <t>Cryptophyta &lt; 10 Âµm length</t>
  </si>
  <si>
    <t>Cyanobacteral filament</t>
  </si>
  <si>
    <t>Cyanobacteria cluster</t>
  </si>
  <si>
    <t>Cyanobacteria coccoid chain</t>
  </si>
  <si>
    <t>Cyclotella / Cyclophora</t>
  </si>
  <si>
    <t>Cyclotella spp.</t>
  </si>
  <si>
    <t>Cylindrical diatom</t>
  </si>
  <si>
    <t>Cymatocylis spp.</t>
  </si>
  <si>
    <t>Cymbella spp.</t>
  </si>
  <si>
    <t>Cyttarocylis spp.</t>
  </si>
  <si>
    <t>Dactyliosolen fragilissimus &lt;150 Âµm length</t>
  </si>
  <si>
    <t>Dactyliosolen fragilissimus &gt;150 Âµm length</t>
  </si>
  <si>
    <t>Dactyliosolen spp.</t>
  </si>
  <si>
    <t>Dadayiella spp.</t>
  </si>
  <si>
    <t>Dictyocha fibula var. pentagona</t>
  </si>
  <si>
    <t>Dictyocha spp.</t>
  </si>
  <si>
    <t>Dictyocysta cf. duplex</t>
  </si>
  <si>
    <t>Dictyocysta elegans var. lepida</t>
  </si>
  <si>
    <t>Dictyocysta spp.</t>
  </si>
  <si>
    <t>Dinoflagellate cyst</t>
  </si>
  <si>
    <t>Dinophyceae</t>
  </si>
  <si>
    <t>Dinophysis spp.</t>
  </si>
  <si>
    <t>Diploneis spp.</t>
  </si>
  <si>
    <t>Ditylum brightwellii &lt; 40 Âµm width</t>
  </si>
  <si>
    <t>Ditylum brightwellii &gt; 40 Âµm width</t>
  </si>
  <si>
    <t>Ebria spp.</t>
  </si>
  <si>
    <t>Emiliania huxleyi</t>
  </si>
  <si>
    <t>Emiliania huxleyi Emiliania huxleyi morphotype</t>
  </si>
  <si>
    <t>Emiliania huxleyi Emiliania huxleyi morphotype A</t>
  </si>
  <si>
    <t>Emiliania huxleyi Emiliania huxleyi morphotype AOC</t>
  </si>
  <si>
    <t xml:space="preserve">Emiliania huxleyi Emiliania huxleyi morphotype B </t>
  </si>
  <si>
    <t>Emiliania huxleyi Emiliania huxleyi morphotype B/C</t>
  </si>
  <si>
    <t>Emiliania huxleyi Emiliania huxleyi morphotype C</t>
  </si>
  <si>
    <t>Emiliania huxleyi Emiliania huxleyi morphotype D</t>
  </si>
  <si>
    <t>Emiliania huxleyi Emiliania huxleyi morphotype O</t>
  </si>
  <si>
    <t>Entomoneis spp.</t>
  </si>
  <si>
    <t>Ephemera spp.</t>
  </si>
  <si>
    <t>Epiplocylis cf. undella</t>
  </si>
  <si>
    <t>Epiplocylis spp.</t>
  </si>
  <si>
    <t>Epiplocyloides cf. reticulata</t>
  </si>
  <si>
    <t>Eucampia spp. &lt;100 Âµm cell length</t>
  </si>
  <si>
    <t>Eucampia spp. &gt;100 Âµm cell length</t>
  </si>
  <si>
    <t>Euglena spp.</t>
  </si>
  <si>
    <t>Euglenida</t>
  </si>
  <si>
    <t>Eutintinnus cf. fraknoi</t>
  </si>
  <si>
    <t>Eutintinnus cf. lusus-undae</t>
  </si>
  <si>
    <t>Eutintinnus spp.</t>
  </si>
  <si>
    <t>Eutreptiella spp.</t>
  </si>
  <si>
    <t>Favella spp.</t>
  </si>
  <si>
    <t>Flagellate &lt;10 Âµm fusiform</t>
  </si>
  <si>
    <t>Flagellate &lt;10 Âµm round</t>
  </si>
  <si>
    <t>Fragilaria spp.</t>
  </si>
  <si>
    <t>Fragilariopsis cf. doliolus</t>
  </si>
  <si>
    <t>Fragilariopsis cf. rhombica</t>
  </si>
  <si>
    <t>Fragilariopsis separanda/rhombica</t>
  </si>
  <si>
    <t>Fragilariopsis spp.</t>
  </si>
  <si>
    <t>Gonyaulax spp.</t>
  </si>
  <si>
    <t>Grammatophora oceanica</t>
  </si>
  <si>
    <t>Grammatophora spp.</t>
  </si>
  <si>
    <t>Guinardia flaccida &lt;150 Âµm length</t>
  </si>
  <si>
    <t>Guinardia flaccida &gt;150 Âµm length</t>
  </si>
  <si>
    <t>Guinardia spp.</t>
  </si>
  <si>
    <t>Guinardia striata (with Richelia)</t>
  </si>
  <si>
    <t>Gymnodinioid dinoflagellate</t>
  </si>
  <si>
    <t>Gymnodinioid dinoflagellate 10-20 Âµm</t>
  </si>
  <si>
    <t>Gymnodinioid dinoflagellate 20-30 Âµm</t>
  </si>
  <si>
    <t>Gymnodinioid dinoflagellate 30-40 Âµm</t>
  </si>
  <si>
    <t>Gymnodinioid dinoflagellate 40-50 Âµm</t>
  </si>
  <si>
    <t>Gymnodinium spp.</t>
  </si>
  <si>
    <t>Gyrodinium spp.</t>
  </si>
  <si>
    <t>Gyrodinium spp. 10-20 Âµm</t>
  </si>
  <si>
    <t>Gyrodinium spp. 20-40 Âµm</t>
  </si>
  <si>
    <t>Gyrodinium spp. 40-60 Âµm</t>
  </si>
  <si>
    <t>Gyrodinium spp. 60-80 Âµm</t>
  </si>
  <si>
    <t>Gyrosigma spp.</t>
  </si>
  <si>
    <t>Haslea spp.</t>
  </si>
  <si>
    <t>Haslea wawrikae</t>
  </si>
  <si>
    <t>Helicosphaera carteri (heterococcoliths)</t>
  </si>
  <si>
    <t>Helicosphaera carteri (holococcoliths)</t>
  </si>
  <si>
    <t>Helicostomella spp.</t>
  </si>
  <si>
    <t>Helicotheca spp.</t>
  </si>
  <si>
    <t>Hemiaulus spp.</t>
  </si>
  <si>
    <t>Hemidiscus spp.</t>
  </si>
  <si>
    <t>Heterocapsa spp.</t>
  </si>
  <si>
    <t>Heterosigma spp.</t>
  </si>
  <si>
    <t>Karenia cf. papilionacea</t>
  </si>
  <si>
    <t>Karenia spp.</t>
  </si>
  <si>
    <t>Kofoidinium spp.</t>
  </si>
  <si>
    <t>Laboea spp.</t>
  </si>
  <si>
    <t>Lauderia annulata &lt; 70 Âµm length</t>
  </si>
  <si>
    <t>Lauderia annulata &gt; 70 Âµm length</t>
  </si>
  <si>
    <t>Lauderia spp.</t>
  </si>
  <si>
    <t>Leptocylindrus mediterraneus (no flagellates)</t>
  </si>
  <si>
    <t>Leptocylindrus mediterraneus (with flagellates)</t>
  </si>
  <si>
    <t>Leptocylindrus spp.</t>
  </si>
  <si>
    <t>Licmophora spp.</t>
  </si>
  <si>
    <t>Licmophora spp. &lt; 150 Âµm</t>
  </si>
  <si>
    <t>Licmophora spp. &gt; 150 Âµm</t>
  </si>
  <si>
    <t>Lingulodinium spp.</t>
  </si>
  <si>
    <t>Lithodesmium spp.</t>
  </si>
  <si>
    <t>Lyrella spp.</t>
  </si>
  <si>
    <t>Manguinea spp.</t>
  </si>
  <si>
    <t>Mastogloia spp.</t>
  </si>
  <si>
    <t>Melosira spp.</t>
  </si>
  <si>
    <t>Membraneis spp.</t>
  </si>
  <si>
    <t>Meringosphaera spp.</t>
  </si>
  <si>
    <t>Mesodinium spp.</t>
  </si>
  <si>
    <t>Michaelsarsia spp.</t>
  </si>
  <si>
    <t>Navicula cf. &lt;20 Âµm length</t>
  </si>
  <si>
    <t>Navicula cf. &gt; 350 Âµm length</t>
  </si>
  <si>
    <t>Navicula cf. 100-120 Âµm length</t>
  </si>
  <si>
    <t>Navicula cf. 120-140 Âµm length</t>
  </si>
  <si>
    <t>Navicula cf. 140-160 Âµm length</t>
  </si>
  <si>
    <t>Navicula cf. 200-250 Âµm length</t>
  </si>
  <si>
    <t>Navicula cf. 20-40 Âµm length</t>
  </si>
  <si>
    <t>Navicula cf. 300-350 Âµm length</t>
  </si>
  <si>
    <t>Navicula cf. 40-60 Âµm length</t>
  </si>
  <si>
    <t>Navicula cf. 60-80 Âµm length</t>
  </si>
  <si>
    <t>Navicula cf. 80-100 Âµm length</t>
  </si>
  <si>
    <t>Neostreptotheca spp.</t>
  </si>
  <si>
    <t>Nitzschia cf. bicapitata</t>
  </si>
  <si>
    <t>Nitzschia cf. longissima</t>
  </si>
  <si>
    <t>Nitzschia spp.</t>
  </si>
  <si>
    <t>Nitzschia spp. &gt;300 Âµm length</t>
  </si>
  <si>
    <t>Nodularia spp.</t>
  </si>
  <si>
    <t>Octactis spp.</t>
  </si>
  <si>
    <t>Odontella spp. ~50 Âµm cell length</t>
  </si>
  <si>
    <t>Odontella spp. &lt;25 Âµm cell length</t>
  </si>
  <si>
    <t>Odontella spp. &gt;350 Âµm cell length</t>
  </si>
  <si>
    <t>Odontella spp. 150-200 Âµm cell length</t>
  </si>
  <si>
    <t>Ormosella spp.</t>
  </si>
  <si>
    <t>Ornithocercus spp.</t>
  </si>
  <si>
    <t>Oxytoxum cf. curvatum</t>
  </si>
  <si>
    <t>Oxytoxum cf. variabile</t>
  </si>
  <si>
    <t>Oxytoxum spp.</t>
  </si>
  <si>
    <t>Oxytoxum spp. (strawberry)</t>
  </si>
  <si>
    <t>Palmerina spp.</t>
  </si>
  <si>
    <t>Paralia spp.</t>
  </si>
  <si>
    <t>Parundella spp.</t>
  </si>
  <si>
    <t>Pennate diatom</t>
  </si>
  <si>
    <t>Pennate diatom &lt; 10 Âµm</t>
  </si>
  <si>
    <t>Pennate diatom &gt; 10 Âµm</t>
  </si>
  <si>
    <t>Pennate diatom &gt; 100 Âµm</t>
  </si>
  <si>
    <t>Pennate diatom &gt; 1000 Âµm</t>
  </si>
  <si>
    <t>Pennate diatom 10 - 25 Âµm</t>
  </si>
  <si>
    <t>Pennate diatom 25 - 50 Âµm</t>
  </si>
  <si>
    <t>Pennate diatom 50 - 75 Âµm</t>
  </si>
  <si>
    <t>Pennate diatom 75 - 100 Âµm</t>
  </si>
  <si>
    <t>Peridinioid dinoflagellate 30 Âµm</t>
  </si>
  <si>
    <t>Peridinium spp.</t>
  </si>
  <si>
    <t>Phaeocystis spp. (colony)</t>
  </si>
  <si>
    <t>Phaeocystis spp. (solitary)</t>
  </si>
  <si>
    <t>Phalacroma spp.</t>
  </si>
  <si>
    <t>Plagiotropis spp.</t>
  </si>
  <si>
    <t>Planktoniella spp.</t>
  </si>
  <si>
    <t>Pleurosigma / Gyrosigma spp.</t>
  </si>
  <si>
    <t>Pleurosigma spp. &lt; 150 Âµm</t>
  </si>
  <si>
    <t>Pleurosigma spp. &gt; 450 Âµm</t>
  </si>
  <si>
    <t>Podolampas spp.</t>
  </si>
  <si>
    <t>Polycrater</t>
  </si>
  <si>
    <t>Porosira spp.</t>
  </si>
  <si>
    <t>Prasinophytes</t>
  </si>
  <si>
    <t>Proboscia alata ~ 50 Âµm cell width</t>
  </si>
  <si>
    <t>Proboscia alata f. indica</t>
  </si>
  <si>
    <t>Proboscia spp.</t>
  </si>
  <si>
    <t>Pronoctiluca spp.</t>
  </si>
  <si>
    <t>Prorocentrum cf. balticum</t>
  </si>
  <si>
    <t>Prorocentrum cf. dentatum</t>
  </si>
  <si>
    <t>Prorocentrum cf. minimum</t>
  </si>
  <si>
    <t>Prorocentrum cordatum</t>
  </si>
  <si>
    <t>Prorocentrum minimum/cordatum</t>
  </si>
  <si>
    <t>Prorocentrum spp.</t>
  </si>
  <si>
    <t>Protoperidinium spp.</t>
  </si>
  <si>
    <t>Protoperidinium spp. 20-30 Âµm</t>
  </si>
  <si>
    <t>Protoperidinium spp. 30-40 Âµm</t>
  </si>
  <si>
    <t>Prymnesiophytes</t>
  </si>
  <si>
    <t>Pseudo-nitzschia delicatissima complex &lt;=3 Âµm</t>
  </si>
  <si>
    <t>Pseudo-nitzschia seriata complex &gt;3 Âµm</t>
  </si>
  <si>
    <t>Pseudo-nitzschia spp.</t>
  </si>
  <si>
    <t>Pseudosolenia calcar-avis</t>
  </si>
  <si>
    <t>Pseudosolenia spp. ~30 Âµm cell width</t>
  </si>
  <si>
    <t>Pseudosolenia spp. ~60 Âµm cell width</t>
  </si>
  <si>
    <t>Pterosperma spp.</t>
  </si>
  <si>
    <t>Ptychodiscus spp.</t>
  </si>
  <si>
    <t>Pyramimonas spp.</t>
  </si>
  <si>
    <t>Pyrocystis spp.</t>
  </si>
  <si>
    <t>Pyrophacus spp.</t>
  </si>
  <si>
    <t>Raphidophytes</t>
  </si>
  <si>
    <t>Reticulofenestra spp.</t>
  </si>
  <si>
    <t>Rhabdonella spp.</t>
  </si>
  <si>
    <t>Rhabdonema spp.</t>
  </si>
  <si>
    <t>Rhizosolenia antennata f. semispina</t>
  </si>
  <si>
    <t>Rhizosolenia cf. hyalina</t>
  </si>
  <si>
    <t>Rhizosolenia fallax group</t>
  </si>
  <si>
    <t>Rhizosolenia imbricata (with Richelia)</t>
  </si>
  <si>
    <t>Rhizosolenia imbricata group</t>
  </si>
  <si>
    <t>Rhizosolenia setigera group</t>
  </si>
  <si>
    <t>Rhizosolenia spp.</t>
  </si>
  <si>
    <t>Rhizosolenia spp.with symbiont</t>
  </si>
  <si>
    <t>Rhizosolenia styliformis group</t>
  </si>
  <si>
    <t>Roperia spp.</t>
  </si>
  <si>
    <t>Salpingella spp.</t>
  </si>
  <si>
    <t>Scrippsiella spp.</t>
  </si>
  <si>
    <t>Shionodiscus spp.</t>
  </si>
  <si>
    <t>Silicoflagellate 6 points</t>
  </si>
  <si>
    <t>Skeletonema cf. menzelii</t>
  </si>
  <si>
    <t>Skeletonema spp.</t>
  </si>
  <si>
    <t>Spatulodinium spp.</t>
  </si>
  <si>
    <t>Steenstrupiella spp.</t>
  </si>
  <si>
    <t>Stephanopyxis spp.</t>
  </si>
  <si>
    <t>Striatella spp.</t>
  </si>
  <si>
    <t>Surirella spp.</t>
  </si>
  <si>
    <t>Synedra spp.</t>
  </si>
  <si>
    <t>Synedropsis spp.</t>
  </si>
  <si>
    <t>Syracosphaera cf. nana</t>
  </si>
  <si>
    <t>Syracosphaera spp.</t>
  </si>
  <si>
    <t>Thalassionema nitzschioides</t>
  </si>
  <si>
    <t>Thalassionema spp.</t>
  </si>
  <si>
    <t>Thalassionema spp. &lt; 100 Âµm length</t>
  </si>
  <si>
    <t>Thalassionema spp. &gt; 100 Âµm length</t>
  </si>
  <si>
    <t>Thalassiosira spp. &lt;10 Âµm</t>
  </si>
  <si>
    <t>Thalassiosira spp. 10-20 Âµm</t>
  </si>
  <si>
    <t>Thalassiosira spp. 20-40 Âµm</t>
  </si>
  <si>
    <t>Thalassiosira spp. 40-60 Âµm</t>
  </si>
  <si>
    <t>Thalassiosira spp. 60-80 Âµm</t>
  </si>
  <si>
    <t>Thalassiosira spp. 80-100 Âµm</t>
  </si>
  <si>
    <t>Thalassiothrix cf. spp.</t>
  </si>
  <si>
    <t>Thalassiothrix spp.</t>
  </si>
  <si>
    <t>Toxarium spp.</t>
  </si>
  <si>
    <t>Triceratium spp.</t>
  </si>
  <si>
    <t>Trichodesmium spp.</t>
  </si>
  <si>
    <t>Trigonium spp.</t>
  </si>
  <si>
    <t>Tripos cf. pentagonus</t>
  </si>
  <si>
    <t>Tripos contortus var. karstenii</t>
  </si>
  <si>
    <t>Tripos furca group</t>
  </si>
  <si>
    <t>Tripos fusus group</t>
  </si>
  <si>
    <t>Tripos pentagonus var. tenerus</t>
  </si>
  <si>
    <t>Tripos spp.</t>
  </si>
  <si>
    <t>Tryblionella cf. compressa</t>
  </si>
  <si>
    <t>Umbellosphaera tenuis morphotype 2</t>
  </si>
  <si>
    <t>Undella spp.</t>
  </si>
  <si>
    <t>Unid autotroph 10-20 Âµm</t>
  </si>
  <si>
    <t>Unid diatom</t>
  </si>
  <si>
    <t>Unid dinoflagellate &lt; 10 Âµm</t>
  </si>
  <si>
    <t>Unid dinoflagellate &gt; 10 Âµm</t>
  </si>
  <si>
    <t>Unid dinoflagellate &gt; 50 Âµm</t>
  </si>
  <si>
    <t>Unid dinoflagellate 10 - 20 Âµm</t>
  </si>
  <si>
    <t>Unid dinoflagellate 10 - 30 Âµm</t>
  </si>
  <si>
    <t>Unid dinoflagellate 30 - 50 Âµm</t>
  </si>
  <si>
    <t>Unid nanoflagellate</t>
  </si>
  <si>
    <t>Unid nanoflagellate 5 Âµm</t>
  </si>
  <si>
    <t>Unid round green object</t>
  </si>
  <si>
    <t>Unid round green object &lt; 5 Âµm</t>
  </si>
  <si>
    <t>Unidentified diatom cyst</t>
  </si>
  <si>
    <t>Xystonella spp.</t>
  </si>
  <si>
    <t>Xystonellopsis spp.</t>
  </si>
  <si>
    <t>Bacillariophyta</t>
  </si>
  <si>
    <t>Cryptophyta</t>
  </si>
  <si>
    <t>Cyanophyta</t>
  </si>
  <si>
    <t>Dinophyta</t>
  </si>
  <si>
    <t>Dictyochophyceae</t>
  </si>
  <si>
    <t>Euglenophyta</t>
  </si>
  <si>
    <t>Haptophyta</t>
  </si>
  <si>
    <t>Flagellate</t>
  </si>
  <si>
    <t>Other</t>
  </si>
  <si>
    <t>var01953</t>
  </si>
  <si>
    <t>var01954</t>
  </si>
  <si>
    <t>var01955</t>
  </si>
  <si>
    <t>var01956</t>
  </si>
  <si>
    <t>var01957</t>
  </si>
  <si>
    <t>var01958</t>
  </si>
  <si>
    <t>var01959</t>
  </si>
  <si>
    <t>var01960</t>
  </si>
  <si>
    <t>var01961</t>
  </si>
  <si>
    <t>var01962</t>
  </si>
  <si>
    <t>var01963</t>
  </si>
  <si>
    <t>var01964</t>
  </si>
  <si>
    <t>(This is species)</t>
  </si>
  <si>
    <t>Chrysophyta (Golden Algae)</t>
  </si>
  <si>
    <t>CTDSST_degC</t>
  </si>
  <si>
    <t>CTDChlaSurf_mgm3</t>
  </si>
  <si>
    <t>CTDSalinity_psu</t>
  </si>
  <si>
    <t>Cyanobacteria</t>
  </si>
  <si>
    <t>Dinoflagellate</t>
  </si>
  <si>
    <t>Silicoflagellate</t>
  </si>
  <si>
    <t>Achnanthes spp</t>
  </si>
  <si>
    <t>Alexandrium pseudogonyaulax (PT)</t>
  </si>
  <si>
    <t>Azadinium spp</t>
  </si>
  <si>
    <t>Bacillaria spp</t>
  </si>
  <si>
    <t>Beaded cyanobacteria filament</t>
  </si>
  <si>
    <t>Biddulphia spp</t>
  </si>
  <si>
    <t>Bleakeleya spp</t>
  </si>
  <si>
    <t>cf Biecheleria halophila</t>
  </si>
  <si>
    <t>cf Katagnymene spp</t>
  </si>
  <si>
    <t>cf Ostreopsis spp</t>
  </si>
  <si>
    <t>cf Peridiniella danica</t>
  </si>
  <si>
    <t>cf Protoceratium spp</t>
  </si>
  <si>
    <t>Chattonella spp</t>
  </si>
  <si>
    <t>Chrysophytes (unknown)</t>
  </si>
  <si>
    <t>Climacodium spp</t>
  </si>
  <si>
    <t>Climacosphenia spp</t>
  </si>
  <si>
    <t>Coccoid Cyanobacteria (unknown)</t>
  </si>
  <si>
    <t>Dinophysis caudata (PT)</t>
  </si>
  <si>
    <t>Dinophysis spp (PT)</t>
  </si>
  <si>
    <t>Diplopsalis spp</t>
  </si>
  <si>
    <t>Fragilariopsis spp</t>
  </si>
  <si>
    <t>GK Complex (Gymnodinium-Karenia Complex) (PT)</t>
  </si>
  <si>
    <t>Grammatophora spp</t>
  </si>
  <si>
    <t>Hantzschia spp</t>
  </si>
  <si>
    <t>Hemialus spp</t>
  </si>
  <si>
    <t>Hillea spp</t>
  </si>
  <si>
    <t>Isthmia spp</t>
  </si>
  <si>
    <t>Karenia papilionaceae</t>
  </si>
  <si>
    <t>Licmophora lyngbyei</t>
  </si>
  <si>
    <t>Lioloma spp</t>
  </si>
  <si>
    <t>Lithodesmium spp</t>
  </si>
  <si>
    <t>Lyngbya spp</t>
  </si>
  <si>
    <t>Microtabella spp</t>
  </si>
  <si>
    <t>Navicula spp</t>
  </si>
  <si>
    <t>Navicula transitrans var. derasa form. delicatula</t>
  </si>
  <si>
    <t>Nitzschia spp</t>
  </si>
  <si>
    <t>Octactus octonaria</t>
  </si>
  <si>
    <t>Oscillatoria spp (PT)</t>
  </si>
  <si>
    <t>Pachysphaera spp</t>
  </si>
  <si>
    <t>Peridinioid Dinoflagellate (unknown)</t>
  </si>
  <si>
    <t>Phalochroma rotundatum (PT)</t>
  </si>
  <si>
    <t>Pinnularia spp</t>
  </si>
  <si>
    <t>Prasinophytes (unknown)</t>
  </si>
  <si>
    <t>Prorocentrum cordatum (PT)</t>
  </si>
  <si>
    <t>Prorocentrum rhathymum (PT)</t>
  </si>
  <si>
    <t>Pseudanabaena spp</t>
  </si>
  <si>
    <t>Pseudo-nitzschia "delicatissima" group (PT)</t>
  </si>
  <si>
    <t>Pseudo-nitzschia "seriata" group (PT)</t>
  </si>
  <si>
    <t>Rhizosolenia amaralis ("imbricata group")</t>
  </si>
  <si>
    <t>Spirulina spp (t)</t>
  </si>
  <si>
    <t>Thalassiothrix spp</t>
  </si>
  <si>
    <t>Toxarium spp</t>
  </si>
  <si>
    <t>Trachyneis spp</t>
  </si>
  <si>
    <t>Trichodesmium erythraeum (PT)</t>
  </si>
  <si>
    <t>Trichodesmium spp</t>
  </si>
  <si>
    <t>Tripos spp</t>
  </si>
  <si>
    <t>Bacillariophyceae</t>
  </si>
  <si>
    <t>Chlorodendrophyceae</t>
  </si>
  <si>
    <t>Prasinophyceae</t>
  </si>
  <si>
    <t>Cryptophyceae</t>
  </si>
  <si>
    <t>Pyramimonadophyceae</t>
  </si>
  <si>
    <t>Euglenophyceae</t>
  </si>
  <si>
    <t>Achnanthes sp. 003</t>
  </si>
  <si>
    <t>Achnanthes sp. 004</t>
  </si>
  <si>
    <t>Achnanthes sp. 005</t>
  </si>
  <si>
    <t>Achnanthes sp. 006</t>
  </si>
  <si>
    <t>Achnanthes sp. 007</t>
  </si>
  <si>
    <t>Achnanthes sp. 008</t>
  </si>
  <si>
    <t>Achnanthes sp. 009</t>
  </si>
  <si>
    <t>Achnanthes sp. 010</t>
  </si>
  <si>
    <t>Achnanthes sp. 011</t>
  </si>
  <si>
    <t>Achnanthes sp. 012</t>
  </si>
  <si>
    <t>Achnanthes sp. 015</t>
  </si>
  <si>
    <t>Achnanthes sp. 017</t>
  </si>
  <si>
    <t>Achnanthes sp. 018</t>
  </si>
  <si>
    <t>Achnanthes sp. 019</t>
  </si>
  <si>
    <t>Adoneis sp. 001</t>
  </si>
  <si>
    <t>Alexandrium sp. 004</t>
  </si>
  <si>
    <t>Amphidinium sp. 004</t>
  </si>
  <si>
    <t>Amphidinium sp. 005</t>
  </si>
  <si>
    <t>Amphora sp. 005</t>
  </si>
  <si>
    <t>Amphora sp. 008</t>
  </si>
  <si>
    <t>Amphora sp. 011</t>
  </si>
  <si>
    <t>Amphora sp. 013</t>
  </si>
  <si>
    <t>Amphora sp. 014</t>
  </si>
  <si>
    <t>Amphora sp. 015</t>
  </si>
  <si>
    <t>Amphora sp. 016</t>
  </si>
  <si>
    <t>Amphora sp. 017</t>
  </si>
  <si>
    <t>Amphora sp. 018</t>
  </si>
  <si>
    <t>Amphora sp. 019</t>
  </si>
  <si>
    <t>Amphora sp. 020</t>
  </si>
  <si>
    <t>Amphora sp. 021</t>
  </si>
  <si>
    <t>Amphora sp. 023</t>
  </si>
  <si>
    <t>Amphora sp. 025</t>
  </si>
  <si>
    <t>Amphora sp. 026</t>
  </si>
  <si>
    <t>Amphora sp. 027</t>
  </si>
  <si>
    <t>Amphora sp. 028</t>
  </si>
  <si>
    <t>Amphora sp. 030</t>
  </si>
  <si>
    <t>Amphora sp. 031</t>
  </si>
  <si>
    <t>Amphora sp. 032</t>
  </si>
  <si>
    <t>Amphora sp. 033</t>
  </si>
  <si>
    <t>Amphora sp. 034</t>
  </si>
  <si>
    <t>Amphora sp. 035</t>
  </si>
  <si>
    <t>Amphora sp. 037</t>
  </si>
  <si>
    <t>Amphora sp. 039</t>
  </si>
  <si>
    <t>Amphora sp. 040</t>
  </si>
  <si>
    <t>Amphora sp. 041</t>
  </si>
  <si>
    <t>Amphora sp. 042</t>
  </si>
  <si>
    <t>Amphora sp. 043</t>
  </si>
  <si>
    <t>Amphora sp. 044</t>
  </si>
  <si>
    <t>Amphora sp. 045</t>
  </si>
  <si>
    <t>Amphora sp. 046</t>
  </si>
  <si>
    <t>Amphora sp. 047</t>
  </si>
  <si>
    <t>Amphora sp. 049</t>
  </si>
  <si>
    <t>Amphora sp. 052</t>
  </si>
  <si>
    <t>Amphora sp. 053</t>
  </si>
  <si>
    <t>Amphora sp. 054</t>
  </si>
  <si>
    <t>Amphora sp. 056</t>
  </si>
  <si>
    <t>Amphora sp. 058</t>
  </si>
  <si>
    <t>Amphora sp. 063</t>
  </si>
  <si>
    <t>Amphora sp. 064</t>
  </si>
  <si>
    <t>Attheya sp. 001</t>
  </si>
  <si>
    <t>Auliscus sp. 003</t>
  </si>
  <si>
    <t>Auricula sp. 001</t>
  </si>
  <si>
    <t>Diatom 076</t>
  </si>
  <si>
    <t>Diatom 084</t>
  </si>
  <si>
    <t>Diatom 085</t>
  </si>
  <si>
    <t>Diatom 095</t>
  </si>
  <si>
    <t>Diatom 101</t>
  </si>
  <si>
    <t>Diatom 132</t>
  </si>
  <si>
    <t>Diatom 139</t>
  </si>
  <si>
    <t>Diatom 146</t>
  </si>
  <si>
    <t>Diatom 149</t>
  </si>
  <si>
    <t>Diatom 162</t>
  </si>
  <si>
    <t>Diatom 167</t>
  </si>
  <si>
    <t>Diatom 174</t>
  </si>
  <si>
    <t>Diatom 190</t>
  </si>
  <si>
    <t>Diatom 194</t>
  </si>
  <si>
    <t>Diatom 204</t>
  </si>
  <si>
    <t>Diatom 216</t>
  </si>
  <si>
    <t>Diatom 220</t>
  </si>
  <si>
    <t>Diatom 221</t>
  </si>
  <si>
    <t>Diatom 222</t>
  </si>
  <si>
    <t>Diatom 228</t>
  </si>
  <si>
    <t>Diatom 230</t>
  </si>
  <si>
    <t>Diatom 231</t>
  </si>
  <si>
    <t>Diatom 240</t>
  </si>
  <si>
    <t>Diatom 251</t>
  </si>
  <si>
    <t>Diatom 258</t>
  </si>
  <si>
    <t>Diatom 265</t>
  </si>
  <si>
    <t>Diatom 266</t>
  </si>
  <si>
    <t>Diatom 268</t>
  </si>
  <si>
    <t>Diatom 269</t>
  </si>
  <si>
    <t>Diatom 270</t>
  </si>
  <si>
    <t>Diatom 272</t>
  </si>
  <si>
    <t>Diatom 274</t>
  </si>
  <si>
    <t>Diatom 275</t>
  </si>
  <si>
    <t>Diatom 279</t>
  </si>
  <si>
    <t>Diatom 280</t>
  </si>
  <si>
    <t>Diatom 281</t>
  </si>
  <si>
    <t>Diatom 288</t>
  </si>
  <si>
    <t>Diatom 290</t>
  </si>
  <si>
    <t>Diatom 292</t>
  </si>
  <si>
    <t>Diatom 296</t>
  </si>
  <si>
    <t>Diatom 297</t>
  </si>
  <si>
    <t>Diatom 298</t>
  </si>
  <si>
    <t>Diatom 301</t>
  </si>
  <si>
    <t>Diatom 302</t>
  </si>
  <si>
    <t>Diatom 303</t>
  </si>
  <si>
    <t>Diatom 306</t>
  </si>
  <si>
    <t>Diatom 307</t>
  </si>
  <si>
    <t>Diatom 308</t>
  </si>
  <si>
    <t>Diatom 309</t>
  </si>
  <si>
    <t>Diatom 312</t>
  </si>
  <si>
    <t>Diatom 315</t>
  </si>
  <si>
    <t>Diatom 317</t>
  </si>
  <si>
    <t>Diatom 318</t>
  </si>
  <si>
    <t>Diatom 319</t>
  </si>
  <si>
    <t>Diatom 320</t>
  </si>
  <si>
    <t>Diatom 321</t>
  </si>
  <si>
    <t>Diatom 322</t>
  </si>
  <si>
    <t>Diatom 323</t>
  </si>
  <si>
    <t>Diatom 324</t>
  </si>
  <si>
    <t>Diatom 325</t>
  </si>
  <si>
    <t>Diatom 326</t>
  </si>
  <si>
    <t>Diatom 327</t>
  </si>
  <si>
    <t>Diatom 328</t>
  </si>
  <si>
    <t>Diatom 329</t>
  </si>
  <si>
    <t>Diatom 330</t>
  </si>
  <si>
    <t>Diatom 338</t>
  </si>
  <si>
    <t>Diatom 348</t>
  </si>
  <si>
    <t>Diatom 349</t>
  </si>
  <si>
    <t>Diatom 352</t>
  </si>
  <si>
    <t>Diatom 365</t>
  </si>
  <si>
    <t>Diatom 368</t>
  </si>
  <si>
    <t>Diatom 369</t>
  </si>
  <si>
    <t>Diatom 370</t>
  </si>
  <si>
    <t>Diatom 373</t>
  </si>
  <si>
    <t>Diatom 376</t>
  </si>
  <si>
    <t>Diatom 377</t>
  </si>
  <si>
    <t>Diatom 380</t>
  </si>
  <si>
    <t>Diatom 384</t>
  </si>
  <si>
    <t>Diatom 390</t>
  </si>
  <si>
    <t>Diatom 391</t>
  </si>
  <si>
    <t>Diatom 396</t>
  </si>
  <si>
    <t>Diatom 397</t>
  </si>
  <si>
    <t>Diatom 398</t>
  </si>
  <si>
    <t>Diatom 400</t>
  </si>
  <si>
    <t>Diatom 410</t>
  </si>
  <si>
    <t>Diatom 416</t>
  </si>
  <si>
    <t>Diatom 435</t>
  </si>
  <si>
    <t>Diatom 437</t>
  </si>
  <si>
    <t>Diatom 441</t>
  </si>
  <si>
    <t>Diatom 442</t>
  </si>
  <si>
    <t>Diatom 443</t>
  </si>
  <si>
    <t>Diatom 444</t>
  </si>
  <si>
    <t>Diatom 445</t>
  </si>
  <si>
    <t>Diatom 446</t>
  </si>
  <si>
    <t>Diatom 447</t>
  </si>
  <si>
    <t>Diatom 448</t>
  </si>
  <si>
    <t>Diatom 449</t>
  </si>
  <si>
    <t>Diatom 450</t>
  </si>
  <si>
    <t>Diatom 451</t>
  </si>
  <si>
    <t>Diatom 452</t>
  </si>
  <si>
    <t>Diatom 455</t>
  </si>
  <si>
    <t>Diatom 464</t>
  </si>
  <si>
    <t>Diatom 465</t>
  </si>
  <si>
    <t>Diatom 466</t>
  </si>
  <si>
    <t>Diatom 467</t>
  </si>
  <si>
    <t>Diatom 468</t>
  </si>
  <si>
    <t>Diatom 469</t>
  </si>
  <si>
    <t>Diatom 470</t>
  </si>
  <si>
    <t>Diatom 471</t>
  </si>
  <si>
    <t>Diatom 472</t>
  </si>
  <si>
    <t>Diatom 473</t>
  </si>
  <si>
    <t>Diatom 475</t>
  </si>
  <si>
    <t>Diatom 476</t>
  </si>
  <si>
    <t>Diatom 477</t>
  </si>
  <si>
    <t>Diatom 478</t>
  </si>
  <si>
    <t>Diatom 487</t>
  </si>
  <si>
    <t>Bacteriastrum sp. 008</t>
  </si>
  <si>
    <t>Bacteriastrum sp. 009</t>
  </si>
  <si>
    <t>Bacteriastrum sp. 012</t>
  </si>
  <si>
    <t>Bacteriastrum sp. 015</t>
  </si>
  <si>
    <t>Bacteriastrum sp. 016</t>
  </si>
  <si>
    <t>Bacteriastrum sp. 019</t>
  </si>
  <si>
    <t>Bacteriastrum sp. 020</t>
  </si>
  <si>
    <t>Bacteriastrum sp. 022</t>
  </si>
  <si>
    <t>Bacteriastrum sp. 024</t>
  </si>
  <si>
    <t>Bacteriastrum sp. 025</t>
  </si>
  <si>
    <t>Bleakeleya sp. 001</t>
  </si>
  <si>
    <t>Campylodiscus sp. 004</t>
  </si>
  <si>
    <t>Campylodiscus sp. 005</t>
  </si>
  <si>
    <t>Campylosira sp. 001</t>
  </si>
  <si>
    <t>Cerataulina sp. 002</t>
  </si>
  <si>
    <t>Cerataulina sp. 003</t>
  </si>
  <si>
    <t>Cerataulina sp. 004</t>
  </si>
  <si>
    <t>Ceratium sp. 032</t>
  </si>
  <si>
    <t>Chaetoceros didymus didymus</t>
  </si>
  <si>
    <t>Chaetoceros sp. 001</t>
  </si>
  <si>
    <t>Chaetoceros sp. 008</t>
  </si>
  <si>
    <t>Chaetoceros sp. 009</t>
  </si>
  <si>
    <t>Chaetoceros sp. 016</t>
  </si>
  <si>
    <t>Chaetoceros sp. 018</t>
  </si>
  <si>
    <t>Chaetoceros sp. 019</t>
  </si>
  <si>
    <t>Chaetoceros sp. 021</t>
  </si>
  <si>
    <t>Chaetoceros sp. 022</t>
  </si>
  <si>
    <t>Chaetoceros sp. 032</t>
  </si>
  <si>
    <t>Chaetoceros sp. 061</t>
  </si>
  <si>
    <t>Chaetoceros sp. 063</t>
  </si>
  <si>
    <t>Chaetoceros sp. 065a</t>
  </si>
  <si>
    <t>Chaetoceros sp. 072</t>
  </si>
  <si>
    <t>Chaetoceros sp. 134</t>
  </si>
  <si>
    <t>Chaetoceros sp. 137</t>
  </si>
  <si>
    <t>Chaetoceros sp. 147</t>
  </si>
  <si>
    <t>Chaetoceros sp. 151</t>
  </si>
  <si>
    <t>Chaetoceros sp. 159</t>
  </si>
  <si>
    <t>Chaetoceros sp. 173</t>
  </si>
  <si>
    <t>Chaetoceros sp. 181</t>
  </si>
  <si>
    <t>Chaetoceros sp. 186</t>
  </si>
  <si>
    <t>Chaetoceros sp. 187</t>
  </si>
  <si>
    <t>Chaetoceros sp. 189</t>
  </si>
  <si>
    <t>Chaetoceros sp. 191</t>
  </si>
  <si>
    <t>Chaetoceros sp. 195</t>
  </si>
  <si>
    <t>Chaetoceros sp. 196</t>
  </si>
  <si>
    <t>Chaetoceros sp. 200</t>
  </si>
  <si>
    <t>Chaetoceros sp. 201</t>
  </si>
  <si>
    <t>Chaetoceros sp. 202</t>
  </si>
  <si>
    <t>Chamaesiphon sp. 001</t>
  </si>
  <si>
    <t>Chattonella sp. 002</t>
  </si>
  <si>
    <t>Chlorophyte 002</t>
  </si>
  <si>
    <t>Epiphytic chlorophyte 002</t>
  </si>
  <si>
    <t>Chrysochromulina sp. 002</t>
  </si>
  <si>
    <t>Chrysophyte 002</t>
  </si>
  <si>
    <t>Chrysophyte 003</t>
  </si>
  <si>
    <t>Chrysophyte 006</t>
  </si>
  <si>
    <t>Chrysophyte 009</t>
  </si>
  <si>
    <t>Chrysophyte 010</t>
  </si>
  <si>
    <t>Chrysophyte 011</t>
  </si>
  <si>
    <t>Chrysophyte 012</t>
  </si>
  <si>
    <t>Climacodium sp. 002</t>
  </si>
  <si>
    <t>Climacodium sp. 003</t>
  </si>
  <si>
    <t>Climacodium sp. 005</t>
  </si>
  <si>
    <t>Climacodium sp. 006</t>
  </si>
  <si>
    <t>Cocconeis sp. 004</t>
  </si>
  <si>
    <t>Cocconeis sp. 007</t>
  </si>
  <si>
    <t>Cocconeis sp. 009</t>
  </si>
  <si>
    <t>Cocconeis sp. 010</t>
  </si>
  <si>
    <t>Cocconeis sp. 011</t>
  </si>
  <si>
    <t>Cocconeis sp. 014</t>
  </si>
  <si>
    <t>Cocconeis sp. 015</t>
  </si>
  <si>
    <t>Cocconeis sp. 016</t>
  </si>
  <si>
    <t>Cocconeis sp. 020</t>
  </si>
  <si>
    <t>Cocconeis sp. 021</t>
  </si>
  <si>
    <t>Cocconeis sp. 022</t>
  </si>
  <si>
    <t>Corethron sp. 002</t>
  </si>
  <si>
    <t>Corethron sp. 005</t>
  </si>
  <si>
    <t>Corymbellus sp. 001</t>
  </si>
  <si>
    <t>Coscinodiscus sp. 002</t>
  </si>
  <si>
    <t>Coscinodiscus sp. 004</t>
  </si>
  <si>
    <t>Coscinodiscus sp. 017</t>
  </si>
  <si>
    <t>Coscinodiscus sp. 021</t>
  </si>
  <si>
    <t>Coscinodiscus sp. 022</t>
  </si>
  <si>
    <t>Coscinodiscus sp. 025</t>
  </si>
  <si>
    <t>Coscinodiscus sp. 029</t>
  </si>
  <si>
    <t>Coscinodiscus sp. 030</t>
  </si>
  <si>
    <t>Coscinodiscus sp. 031</t>
  </si>
  <si>
    <t>Coscinodiscus sp. 032</t>
  </si>
  <si>
    <t>Coscinodiscus sp. 035</t>
  </si>
  <si>
    <t>Coscinodiscus sp. 036</t>
  </si>
  <si>
    <t>Cryptophyte 010</t>
  </si>
  <si>
    <t>Cryptophyte 011</t>
  </si>
  <si>
    <t>Cryptophyte 012</t>
  </si>
  <si>
    <t>Cryptophyte 014</t>
  </si>
  <si>
    <t>Cryptophyte 015</t>
  </si>
  <si>
    <t>Cryptophyte 020</t>
  </si>
  <si>
    <t>Cryptophyte 021</t>
  </si>
  <si>
    <t>Cryptophyte 022</t>
  </si>
  <si>
    <t>Cryptophyte 023</t>
  </si>
  <si>
    <t>Cryptophyte 024</t>
  </si>
  <si>
    <t>Cryptophyte 028</t>
  </si>
  <si>
    <t>Cyanobacteria 051</t>
  </si>
  <si>
    <t>Cyanobacteria 064</t>
  </si>
  <si>
    <t>Cyanobacteria 066</t>
  </si>
  <si>
    <t>Cyanobacteria 067</t>
  </si>
  <si>
    <t>Cyanobacteria 068</t>
  </si>
  <si>
    <t>Cyanobacteria 075</t>
  </si>
  <si>
    <t>Cymbella sp. 001</t>
  </si>
  <si>
    <t>Cymbella sp. 002</t>
  </si>
  <si>
    <t>Cymbella sp. 004</t>
  </si>
  <si>
    <t>Cymbomonas (cf) sp. 001</t>
  </si>
  <si>
    <t>Detonula sp. 001</t>
  </si>
  <si>
    <t>Dictyocha fibula rhombica</t>
  </si>
  <si>
    <t>Dictyoneis sp. 001</t>
  </si>
  <si>
    <t>Dimerogramma sp. 001</t>
  </si>
  <si>
    <t>Dinoflagellate 003</t>
  </si>
  <si>
    <t>Dinoflagellate 036</t>
  </si>
  <si>
    <t>Dinoflagellate 041</t>
  </si>
  <si>
    <t>Dinoflagellate 045</t>
  </si>
  <si>
    <t>Dinoflagellate 049</t>
  </si>
  <si>
    <t>Dinoflagellate 054</t>
  </si>
  <si>
    <t>Dinoflagellate 056</t>
  </si>
  <si>
    <t>Dinoflagellate 061</t>
  </si>
  <si>
    <t>Dinoflagellate 073</t>
  </si>
  <si>
    <t>Dinoflagellate 075</t>
  </si>
  <si>
    <t>Dinoflagellate 077</t>
  </si>
  <si>
    <t>Dinoflagellate 081</t>
  </si>
  <si>
    <t>Dinoflagellate 092</t>
  </si>
  <si>
    <t>Dinoflagellate 095</t>
  </si>
  <si>
    <t>Dinoflagellate 098</t>
  </si>
  <si>
    <t>Dinoflagellate 103</t>
  </si>
  <si>
    <t>Dinoflagellate 109</t>
  </si>
  <si>
    <t>Dinoflagellate 113</t>
  </si>
  <si>
    <t>Dinoflagellate 115</t>
  </si>
  <si>
    <t>Dinoflagellate 117</t>
  </si>
  <si>
    <t>Dinoflagellate 123</t>
  </si>
  <si>
    <t>Dinoflagellate 126</t>
  </si>
  <si>
    <t>Dinoflagellate 134</t>
  </si>
  <si>
    <t>Dinoflagellate 135</t>
  </si>
  <si>
    <t>Dinoflagellate 136</t>
  </si>
  <si>
    <t>Dinoflagellate 137</t>
  </si>
  <si>
    <t>Dinoflagellate 138</t>
  </si>
  <si>
    <t>Dinoflagellate 139</t>
  </si>
  <si>
    <t>Dinoflagellate 141</t>
  </si>
  <si>
    <t>Dinoflagellate 161</t>
  </si>
  <si>
    <t>Dinoflagellate 163</t>
  </si>
  <si>
    <t>Dinoflagellate 164</t>
  </si>
  <si>
    <t>Dinoflagellate 165</t>
  </si>
  <si>
    <t>Dinoflagellate 166</t>
  </si>
  <si>
    <t>Dinoflagellate 167</t>
  </si>
  <si>
    <t>Dinoflagellate 168</t>
  </si>
  <si>
    <t>Dinoflagellate 169</t>
  </si>
  <si>
    <t>Dinophysis sp. 006</t>
  </si>
  <si>
    <t>Dinophysis sp. 015</t>
  </si>
  <si>
    <t>Dinophysis sp. 018</t>
  </si>
  <si>
    <t>Diploneis sp. 001</t>
  </si>
  <si>
    <t>Diploneis sp. 002</t>
  </si>
  <si>
    <t>Diploneis sp. 004</t>
  </si>
  <si>
    <t>Diploneis sp. 005</t>
  </si>
  <si>
    <t>Diploneis sp. 008</t>
  </si>
  <si>
    <t>Diploneis sp. 011</t>
  </si>
  <si>
    <t>Diploneis sp. 014</t>
  </si>
  <si>
    <t>Diploneis sp. 015</t>
  </si>
  <si>
    <t>Ditylum brightwellii</t>
  </si>
  <si>
    <t>Donkinia sp. 001</t>
  </si>
  <si>
    <t>Donkinia sp. 002</t>
  </si>
  <si>
    <t>Eucampia sp. 001</t>
  </si>
  <si>
    <t>Eucampia sp. 002</t>
  </si>
  <si>
    <t>Eucampia sp. 003</t>
  </si>
  <si>
    <t>Eucampia sp. 004</t>
  </si>
  <si>
    <t>Eucampia sp. 005</t>
  </si>
  <si>
    <t>Eucampia sp. 006</t>
  </si>
  <si>
    <t>Eutreptiella sp. 001</t>
  </si>
  <si>
    <t>Eutreptiella sp. 002</t>
  </si>
  <si>
    <t>Eutreptiella sp. 003</t>
  </si>
  <si>
    <t>Eutreptiella sp. 004</t>
  </si>
  <si>
    <t>Flagellate 066</t>
  </si>
  <si>
    <t>Flagellate 077</t>
  </si>
  <si>
    <t>Flagellate 084</t>
  </si>
  <si>
    <t>Flagellate 089</t>
  </si>
  <si>
    <t>Flagellate 094</t>
  </si>
  <si>
    <t>Flagellate 096</t>
  </si>
  <si>
    <t>Flagellate 098</t>
  </si>
  <si>
    <t>Flagellate 099</t>
  </si>
  <si>
    <t>Flagellate 101</t>
  </si>
  <si>
    <t>Flagellate 102</t>
  </si>
  <si>
    <t>Flagellate 103</t>
  </si>
  <si>
    <t>Flagellate 104</t>
  </si>
  <si>
    <t>Flagellate 106</t>
  </si>
  <si>
    <t>Flagellate 108</t>
  </si>
  <si>
    <t>Flagellate 109</t>
  </si>
  <si>
    <t>Flagellate 111</t>
  </si>
  <si>
    <t>Flagellate 113</t>
  </si>
  <si>
    <t>Flagellate 114</t>
  </si>
  <si>
    <t>Flagellate 115</t>
  </si>
  <si>
    <t>Flagellate 120</t>
  </si>
  <si>
    <t>Flagellate 121</t>
  </si>
  <si>
    <t>Fragilaria sp. 002</t>
  </si>
  <si>
    <t>Fragilariopsis kergulensis</t>
  </si>
  <si>
    <t>Fragilariopsis sp. 007</t>
  </si>
  <si>
    <t>Frustulia sp. 001</t>
  </si>
  <si>
    <t>Gephyria sp. 001</t>
  </si>
  <si>
    <t>Gossleriella sp. 002</t>
  </si>
  <si>
    <t>Gymnodinium aff. breve</t>
  </si>
  <si>
    <t>Gymnodinium sp. 004</t>
  </si>
  <si>
    <t>Gyrodinium sp. 004</t>
  </si>
  <si>
    <t>Gymnodinium sp. 005</t>
  </si>
  <si>
    <t>Gymnodinium sp. 006</t>
  </si>
  <si>
    <t>Gyrodinium sp. 006</t>
  </si>
  <si>
    <t>Gymnodinium sp. 007</t>
  </si>
  <si>
    <t>Gyrodinium sp. 007</t>
  </si>
  <si>
    <t>Gymnodinium sp. 008</t>
  </si>
  <si>
    <t>Gyrodinium sp. 008</t>
  </si>
  <si>
    <t>Gymnodinium sp. 013</t>
  </si>
  <si>
    <t>Gyrodinium sp. 013</t>
  </si>
  <si>
    <t>Gymnodinium sp. 015</t>
  </si>
  <si>
    <t>Gymnodinium sp. 017</t>
  </si>
  <si>
    <t>Gyrodinium sp. 017</t>
  </si>
  <si>
    <t>Gymnodinium sp. 018</t>
  </si>
  <si>
    <t>Gyrodinium sp. 018</t>
  </si>
  <si>
    <t>Gymnodinium sp. 019</t>
  </si>
  <si>
    <t>Gymnodinium sp. 020</t>
  </si>
  <si>
    <t>Gymnodinium sp. 025</t>
  </si>
  <si>
    <t>Gymnodinium sp. 026</t>
  </si>
  <si>
    <t>Gymnodinium sp. 027</t>
  </si>
  <si>
    <t>Gymnodinium sp. 028</t>
  </si>
  <si>
    <t>Gyrodinium sp. 028</t>
  </si>
  <si>
    <t>Gyrodinium sp. 002</t>
  </si>
  <si>
    <t>Gyrodinium sp. 003</t>
  </si>
  <si>
    <t>Gyrodinium sp. 009</t>
  </si>
  <si>
    <t>Gyrodinium sp. 011</t>
  </si>
  <si>
    <t>Gyrodinium sp. 012</t>
  </si>
  <si>
    <t>Gyrodinium sp. 021</t>
  </si>
  <si>
    <t>Gyrodinium sp. 023</t>
  </si>
  <si>
    <t>Gyrodinium sp. 024</t>
  </si>
  <si>
    <t>Gyrodinium sp. 030</t>
  </si>
  <si>
    <t>Gyrodinium sp. 031</t>
  </si>
  <si>
    <t>Gyrodinium sp. 033</t>
  </si>
  <si>
    <t>Gyrodinium sp. 034</t>
  </si>
  <si>
    <t>Gyrodinium sp. 036</t>
  </si>
  <si>
    <t>Gyrodinium sp. 037</t>
  </si>
  <si>
    <t>Gyrodinium sp. 038</t>
  </si>
  <si>
    <t>Gyrodinium sp. 039</t>
  </si>
  <si>
    <t>Gyrodinium sp. 040</t>
  </si>
  <si>
    <t>Gyrodinium sp. 041</t>
  </si>
  <si>
    <t>Hantzschia sp. 001</t>
  </si>
  <si>
    <t>Hantzschia sp. 003</t>
  </si>
  <si>
    <t>Heterocapsa sp. 001</t>
  </si>
  <si>
    <t>Hillea sp. 001</t>
  </si>
  <si>
    <t>Hillea sp. 002</t>
  </si>
  <si>
    <t>Katodinium sp. 002</t>
  </si>
  <si>
    <t>Leptocylindrus sp. 002</t>
  </si>
  <si>
    <t>Licmophora sp. 002</t>
  </si>
  <si>
    <t>Lithodesmium sp. 002</t>
  </si>
  <si>
    <t>Lithodesmium sp. 003</t>
  </si>
  <si>
    <t>Mastogloia sp. 006</t>
  </si>
  <si>
    <t>Mastogloia sp. 007</t>
  </si>
  <si>
    <t>Mastogloia sp. 009</t>
  </si>
  <si>
    <t>Mastogloia sp. 011</t>
  </si>
  <si>
    <t>Mastogloia sp. 012</t>
  </si>
  <si>
    <t>Mastogloia sp. 017</t>
  </si>
  <si>
    <t>Mastogloia sp. 018</t>
  </si>
  <si>
    <t>Meringosphaera sp. 001</t>
  </si>
  <si>
    <t>Microtabella sp. 001</t>
  </si>
  <si>
    <t>Navicula sp. 002</t>
  </si>
  <si>
    <t>Navicula sp. 003</t>
  </si>
  <si>
    <t>Navicula sp. 023</t>
  </si>
  <si>
    <t>Navicula sp. 030</t>
  </si>
  <si>
    <t>Navicula sp. 034</t>
  </si>
  <si>
    <t>Navicula sp. 042</t>
  </si>
  <si>
    <t>Navicula sp. 047</t>
  </si>
  <si>
    <t>Navicula sp. 049</t>
  </si>
  <si>
    <t>Navicula sp. 052</t>
  </si>
  <si>
    <t>Navicula sp. 056</t>
  </si>
  <si>
    <t>Navicula sp. 060</t>
  </si>
  <si>
    <t>Navicula sp. 061</t>
  </si>
  <si>
    <t>Navicula sp. 067</t>
  </si>
  <si>
    <t>Navicula sp. 080</t>
  </si>
  <si>
    <t>Navicula sp. 081</t>
  </si>
  <si>
    <t>Navicula sp. 082</t>
  </si>
  <si>
    <t>Navicula sp. 096</t>
  </si>
  <si>
    <t>Navicula sp. 097</t>
  </si>
  <si>
    <t>Navicula sp. 098</t>
  </si>
  <si>
    <t>Navicula sp. 099</t>
  </si>
  <si>
    <t>Navicula sp. 100</t>
  </si>
  <si>
    <t>Navicula sp. 101</t>
  </si>
  <si>
    <t>Navicula transitrans derasa</t>
  </si>
  <si>
    <t>Navicula transitrans derasa delicatula</t>
  </si>
  <si>
    <t>Nitzschia sp. 001</t>
  </si>
  <si>
    <t>Nitzschia sp. 002</t>
  </si>
  <si>
    <t>Nitzschia sp. 004</t>
  </si>
  <si>
    <t>Nitzschia sp. 005</t>
  </si>
  <si>
    <t>Nitzschia sp. 006</t>
  </si>
  <si>
    <t>Nitzschia sp. 008</t>
  </si>
  <si>
    <t>Nitzschia sp. 015</t>
  </si>
  <si>
    <t>Nitzschia sp. 025</t>
  </si>
  <si>
    <t>Nitzschia sp. 028</t>
  </si>
  <si>
    <t>Nitzschia sp. 033</t>
  </si>
  <si>
    <t>Nitzschia sp. 034</t>
  </si>
  <si>
    <t>Nitzschia sp. 035</t>
  </si>
  <si>
    <t>Nitzschia sp. 036</t>
  </si>
  <si>
    <t>Nitzschia sp. 038</t>
  </si>
  <si>
    <t>Nitzschia sp. 042</t>
  </si>
  <si>
    <t>Nitzschia sp. 047</t>
  </si>
  <si>
    <t>Nitzschia sp. 048</t>
  </si>
  <si>
    <t>Nitzschia sp. 050</t>
  </si>
  <si>
    <t>Nitzschia sp. 051</t>
  </si>
  <si>
    <t>Nitzschia sp. 055</t>
  </si>
  <si>
    <t>Nitzschia sp. 064</t>
  </si>
  <si>
    <t>Nitzschia sp. 065</t>
  </si>
  <si>
    <t>Nitzschia sp. 066</t>
  </si>
  <si>
    <t>Nitzschia sp. 067</t>
  </si>
  <si>
    <t>Nitzschia sp. 069</t>
  </si>
  <si>
    <t>Nitzschia sp. 071</t>
  </si>
  <si>
    <t>Nitzschia sp. 073</t>
  </si>
  <si>
    <t>Nitzschia sp. 074</t>
  </si>
  <si>
    <t>Nitzschia sp. 077</t>
  </si>
  <si>
    <t>Nitzschia sp. 078</t>
  </si>
  <si>
    <t>Nitzschia sp. 080</t>
  </si>
  <si>
    <t>Nitzschia sp. 081</t>
  </si>
  <si>
    <t>Nitzschia sp. 082</t>
  </si>
  <si>
    <t>Nitzschia sp. 083</t>
  </si>
  <si>
    <t>Nitzschia sp. 084</t>
  </si>
  <si>
    <t>Nitzschia sp. 085</t>
  </si>
  <si>
    <t>Nitzschia sp. 086</t>
  </si>
  <si>
    <t>Nitzschia sp. 087</t>
  </si>
  <si>
    <t>Nitzschia sp. 088</t>
  </si>
  <si>
    <t>Odontella sp. 008</t>
  </si>
  <si>
    <t>Oxytoxum sp. 002</t>
  </si>
  <si>
    <t>Pachysphaera sp. 001</t>
  </si>
  <si>
    <t>Parapedinella sp. 001</t>
  </si>
  <si>
    <t>Parapedinella sp. 002</t>
  </si>
  <si>
    <t>Parapedinella sp. 004</t>
  </si>
  <si>
    <t>Phaeocystis sp. 001</t>
  </si>
  <si>
    <t>Unknown 031</t>
  </si>
  <si>
    <t>Unknown 040</t>
  </si>
  <si>
    <t>Unknown 041</t>
  </si>
  <si>
    <t>Unknown 045</t>
  </si>
  <si>
    <t>Unknown 046</t>
  </si>
  <si>
    <t>Unknown 047</t>
  </si>
  <si>
    <t>Unknown 048</t>
  </si>
  <si>
    <t>Unknown 049</t>
  </si>
  <si>
    <t>Pinnularia sp. 001</t>
  </si>
  <si>
    <t>Plagiogramma sp. 001</t>
  </si>
  <si>
    <t>Plagiogrammopsis sp. 001</t>
  </si>
  <si>
    <t>Plagiogrammopsis sp. 002</t>
  </si>
  <si>
    <t>Pleurosigma sp. 001</t>
  </si>
  <si>
    <t>Pleurosigma sp. 003</t>
  </si>
  <si>
    <t>Pleurosigma sp. 006</t>
  </si>
  <si>
    <t>Pleurosigma sp. 007</t>
  </si>
  <si>
    <t>Pleurosigma sp. 008</t>
  </si>
  <si>
    <t>Pleurosigma sp. 009</t>
  </si>
  <si>
    <t>Pleurosigma sp. 010</t>
  </si>
  <si>
    <t>Pleurosigma sp. 011</t>
  </si>
  <si>
    <t>Pleurosigma sp. 013</t>
  </si>
  <si>
    <t>Pleurosigma sp. 019</t>
  </si>
  <si>
    <t>Podocystis sp. 002</t>
  </si>
  <si>
    <t>Polykrikos sp. 001</t>
  </si>
  <si>
    <t>Polykrikos sp. 002</t>
  </si>
  <si>
    <t>Prasinophyte 009</t>
  </si>
  <si>
    <t>Prasinophyte 012</t>
  </si>
  <si>
    <t>Prasinophyte 014</t>
  </si>
  <si>
    <t>Prasinophyte 017</t>
  </si>
  <si>
    <t>Prasinophyte 019</t>
  </si>
  <si>
    <t>Prasinophyte 021</t>
  </si>
  <si>
    <t>Prasinophyte 024</t>
  </si>
  <si>
    <t>Prasinophyte 026</t>
  </si>
  <si>
    <t>Prasinophyte 028</t>
  </si>
  <si>
    <t>Prasinophyte 029</t>
  </si>
  <si>
    <t>Prasinophyte 034</t>
  </si>
  <si>
    <t>Prasinophyte 035</t>
  </si>
  <si>
    <t>Prasinophyte 036</t>
  </si>
  <si>
    <t>Prasinophyte 047</t>
  </si>
  <si>
    <t>Prasinophyte 050</t>
  </si>
  <si>
    <t>Prasinophyte 051</t>
  </si>
  <si>
    <t>Prasinophyte 052</t>
  </si>
  <si>
    <t>Prasinophyte 053</t>
  </si>
  <si>
    <t>Prasinophyte 054</t>
  </si>
  <si>
    <t>Prasinophyte 055</t>
  </si>
  <si>
    <t>Prasinophyte 056</t>
  </si>
  <si>
    <t>Prasinophyte 062</t>
  </si>
  <si>
    <t>Prasinophyte 063</t>
  </si>
  <si>
    <t>Prasinophyte 066</t>
  </si>
  <si>
    <t>Prasinophyte 068</t>
  </si>
  <si>
    <t>Prasinophyte 071</t>
  </si>
  <si>
    <t>Prasinophyte 072</t>
  </si>
  <si>
    <t>Prorocentrum sp. 001</t>
  </si>
  <si>
    <t>Prorocentrum sp. 002</t>
  </si>
  <si>
    <t>Protoperidinium sp. 016</t>
  </si>
  <si>
    <t>Protoperidinium sp. 018</t>
  </si>
  <si>
    <t>Protoperidinium sp. 026</t>
  </si>
  <si>
    <t>Protoperidinium sp. 027</t>
  </si>
  <si>
    <t>Protoperidinium sp. 028</t>
  </si>
  <si>
    <t>Protoperidinium sp. 031</t>
  </si>
  <si>
    <t>Protoperidinium sp. 032</t>
  </si>
  <si>
    <t>Protoperidinium sp. 044</t>
  </si>
  <si>
    <t>Protoperidinium sp. 045</t>
  </si>
  <si>
    <t>Protoperidinium sp. 050</t>
  </si>
  <si>
    <t>Protoperidinium sp. 051</t>
  </si>
  <si>
    <t>Protoperidinium sp. 052</t>
  </si>
  <si>
    <t>Pseliodinium sp. 001</t>
  </si>
  <si>
    <t>Pseliodinium sp. 003</t>
  </si>
  <si>
    <t>Pseudo-nitzschia pseudodelicatissima</t>
  </si>
  <si>
    <t>Pseudo-nitzschia sp. 001</t>
  </si>
  <si>
    <t>Pseudo-nitzschia sp. 003</t>
  </si>
  <si>
    <t>Pyramimonas sp. 003</t>
  </si>
  <si>
    <t>Pyramimonas sp. 005</t>
  </si>
  <si>
    <t>Pyramimonas sp. 007</t>
  </si>
  <si>
    <t>Pyramimonas sp. 011</t>
  </si>
  <si>
    <t>Pyramimonas sp. 013</t>
  </si>
  <si>
    <t>Pyramimonas sp. 014</t>
  </si>
  <si>
    <t>Pyrocystis sp. 004</t>
  </si>
  <si>
    <t>Rhizosolenia sp. 003</t>
  </si>
  <si>
    <t>Rhizosolenia sp. 008</t>
  </si>
  <si>
    <t>Rhizosolenia sp. 018</t>
  </si>
  <si>
    <t>Rhizosolenia sp. 021</t>
  </si>
  <si>
    <t>Rhizosolenia sp. 024</t>
  </si>
  <si>
    <t>Rhizosolenia sp. 029</t>
  </si>
  <si>
    <t>Rhizosolenia sp. 030</t>
  </si>
  <si>
    <t>Rhizosolenia sp. 031</t>
  </si>
  <si>
    <t>Rhizosolenia sp. 032</t>
  </si>
  <si>
    <t>Stauroneis sp. 001</t>
  </si>
  <si>
    <t>Stauroneis sp. 002</t>
  </si>
  <si>
    <t>Stephanodiscus sp. 001</t>
  </si>
  <si>
    <t>Streptotheca sp. 001</t>
  </si>
  <si>
    <t>Surirella fatuosa</t>
  </si>
  <si>
    <t>Surirella sp. 002</t>
  </si>
  <si>
    <t>Surirella sp. 004</t>
  </si>
  <si>
    <t>Tetraselmis sp. 001</t>
  </si>
  <si>
    <t>Tetraselmis sp. 002</t>
  </si>
  <si>
    <t>Thalassionema nitzshiodes</t>
  </si>
  <si>
    <t>Thalassiophysa sp. 001</t>
  </si>
  <si>
    <t>Thalassiosira sp. 004</t>
  </si>
  <si>
    <t>Thalassiothrix sp. 001</t>
  </si>
  <si>
    <t>Torodinium sp. 001</t>
  </si>
  <si>
    <t>Torodinium sp. 002</t>
  </si>
  <si>
    <t>Toxarium sp. 001</t>
  </si>
  <si>
    <t>Toxarium sp. 002</t>
  </si>
  <si>
    <t>Trachyneis sp. 001</t>
  </si>
  <si>
    <t>Trachyneis sp. 002</t>
  </si>
  <si>
    <t>Undatella sp. 001</t>
  </si>
  <si>
    <t>Chlorophyceae</t>
  </si>
  <si>
    <t>Prymnesiophyceae</t>
  </si>
  <si>
    <t>Raphidiophyceae</t>
  </si>
  <si>
    <t>All variables for this dataset have been imported without using the Conv column</t>
  </si>
  <si>
    <t>Achnanthidium spp 0001</t>
  </si>
  <si>
    <t>Actinastrum hantzschii</t>
  </si>
  <si>
    <t>Actinastrum spp 0001</t>
  </si>
  <si>
    <t>Akashiwo spp 0002</t>
  </si>
  <si>
    <t>Alexandrium catenella</t>
  </si>
  <si>
    <t>Alexandrium minutum</t>
  </si>
  <si>
    <t>Alexandrium spp 0004</t>
  </si>
  <si>
    <t>Alexandrium tamarense</t>
  </si>
  <si>
    <t>Amphidinium crassum</t>
  </si>
  <si>
    <t>Amphidinium spp 0018</t>
  </si>
  <si>
    <t>Amphora spp 0049</t>
  </si>
  <si>
    <t>Anabaena spp 0003</t>
  </si>
  <si>
    <t>Anabaenopsis arnoldii</t>
  </si>
  <si>
    <t>Anabaenopsis elenkinii</t>
  </si>
  <si>
    <t>Anabaenopsis spp 0001</t>
  </si>
  <si>
    <t>Anathece clathrata</t>
  </si>
  <si>
    <t>Ankistrodesmus arcuatus</t>
  </si>
  <si>
    <t>Ankistrodesmus spiralis</t>
  </si>
  <si>
    <t>Ankistrodesmus spp 0001</t>
  </si>
  <si>
    <t>Ankistrodesmus spp 0002</t>
  </si>
  <si>
    <t>Ankyra judayi</t>
  </si>
  <si>
    <t>Ankyra lanceolata</t>
  </si>
  <si>
    <t>Ankyra spp 0001</t>
  </si>
  <si>
    <t>Apedinella spinifera</t>
  </si>
  <si>
    <t>Apedinella spp 0001</t>
  </si>
  <si>
    <t>Aphanizomenon spp 0001</t>
  </si>
  <si>
    <t>Aphanocapsa holsatica</t>
  </si>
  <si>
    <t>Aphanocapsa spp 0001</t>
  </si>
  <si>
    <t>Aphanothece stagnina</t>
  </si>
  <si>
    <t>Arthrodesmus spp 0001</t>
  </si>
  <si>
    <t>Arthrospira spp 0001</t>
  </si>
  <si>
    <t>Asterionellopsis spp 0004</t>
  </si>
  <si>
    <t>Aulacoseira ambigua</t>
  </si>
  <si>
    <t>Aulacoseira distans</t>
  </si>
  <si>
    <t>Aulacoseira granulata</t>
  </si>
  <si>
    <t>Aulacoseira spp 0001</t>
  </si>
  <si>
    <t>Bacillaria spp 0003</t>
  </si>
  <si>
    <t>Bacteria spp 0001</t>
  </si>
  <si>
    <t>Bacteriastrum spp 0014</t>
  </si>
  <si>
    <t>Bacteriastrum spp 0015</t>
  </si>
  <si>
    <t>Bacteriastrum spp 0016</t>
  </si>
  <si>
    <t>Biddulphia spp 0003</t>
  </si>
  <si>
    <t>Botryococcus braunii</t>
  </si>
  <si>
    <t>Botryococcus spp 0001</t>
  </si>
  <si>
    <t>Campylodiscus spp 0004</t>
  </si>
  <si>
    <t>Carteria spp 0002</t>
  </si>
  <si>
    <t>Carteria spp 0003</t>
  </si>
  <si>
    <t>Centritractus spp 0001</t>
  </si>
  <si>
    <t>Cerataulina daemon</t>
  </si>
  <si>
    <t>Cerataulina spp 0008</t>
  </si>
  <si>
    <t>Ceratium hirundinella</t>
  </si>
  <si>
    <t>Ceratium lineatum</t>
  </si>
  <si>
    <t>Ceratium spp 0003</t>
  </si>
  <si>
    <t>Chaetoceros avon</t>
  </si>
  <si>
    <t>Chaetoceros lauderi</t>
  </si>
  <si>
    <t>Chaetoceros muelleri</t>
  </si>
  <si>
    <t>Chaetoceros neogracilis</t>
  </si>
  <si>
    <t>Chaetoceros spp 0057</t>
  </si>
  <si>
    <t>Chaetoceros spp 0058</t>
  </si>
  <si>
    <t>Chaetoceros throndsenii</t>
  </si>
  <si>
    <t>Chattonella spp 0003</t>
  </si>
  <si>
    <t>Chlamydomonas globosa</t>
  </si>
  <si>
    <t>Chlamydomonas spp 0003</t>
  </si>
  <si>
    <t>Chlamydomonas spp 0004</t>
  </si>
  <si>
    <t>Chlorella spp 0001</t>
  </si>
  <si>
    <t>Chlorococcum spp 0001</t>
  </si>
  <si>
    <t>Chlorogonium spp 0001</t>
  </si>
  <si>
    <t>Chlorophyta spp 0005</t>
  </si>
  <si>
    <t>Chlorophyta spp 0006</t>
  </si>
  <si>
    <t>Chroococcus minimus</t>
  </si>
  <si>
    <t>Chroococcus spp 0001</t>
  </si>
  <si>
    <t>Chroomonas spp 0001</t>
  </si>
  <si>
    <t>Chrysochromulina parkeae</t>
  </si>
  <si>
    <t>Chrysochromulina quadrikonta</t>
  </si>
  <si>
    <t>Chrysochromulina spinifera</t>
  </si>
  <si>
    <t>Chrysochromulina spp 0003</t>
  </si>
  <si>
    <t>Chrysophyta spp 0001</t>
  </si>
  <si>
    <t>Chrysophyta spp 0002</t>
  </si>
  <si>
    <t>Chrysophyta spp 0003</t>
  </si>
  <si>
    <t>Chrysophyta spp 0004</t>
  </si>
  <si>
    <t>Chrysophyta spp 0005</t>
  </si>
  <si>
    <t>Chrysophyta spp 0006</t>
  </si>
  <si>
    <t>Chrysophyta spp 0007</t>
  </si>
  <si>
    <t>Chrysophyta spp 0008</t>
  </si>
  <si>
    <t>Chrysophyta spp 0009</t>
  </si>
  <si>
    <t>Chrysophyta spp 0010</t>
  </si>
  <si>
    <t>Chrysophyta spp 0011</t>
  </si>
  <si>
    <t>Chrysophyta spp 0012</t>
  </si>
  <si>
    <t>Chrysophyta spp 0013</t>
  </si>
  <si>
    <t>Climacosphenia spp 0001</t>
  </si>
  <si>
    <t>Climacosphenia spp 0002</t>
  </si>
  <si>
    <t>Closteriopsis longissima</t>
  </si>
  <si>
    <t>Closteriopsis spp 0001</t>
  </si>
  <si>
    <t>Closterium spp 0001</t>
  </si>
  <si>
    <t>Closterium spp 0002</t>
  </si>
  <si>
    <t>Closterium spp 0003</t>
  </si>
  <si>
    <t>Coccolithophorids spp 0003</t>
  </si>
  <si>
    <t>Cocconeis spp 0016</t>
  </si>
  <si>
    <t>Coelastrum spp 0001</t>
  </si>
  <si>
    <t>Colacium spp 0001</t>
  </si>
  <si>
    <t>Coscinodiscus granii</t>
  </si>
  <si>
    <t>Coscinodiscus spp 0028</t>
  </si>
  <si>
    <t>Cosmarium spp 0001</t>
  </si>
  <si>
    <t>Cosmarium spp 0002</t>
  </si>
  <si>
    <t>Cricosphaera spp 0001</t>
  </si>
  <si>
    <t>Crucigenia spp 0001</t>
  </si>
  <si>
    <t>Crucigenia spp 0002</t>
  </si>
  <si>
    <t>Cryptoglena spp 0001</t>
  </si>
  <si>
    <t>Cryptomonas spp 0002</t>
  </si>
  <si>
    <t>Cryptoperidiniopsis spp 0001</t>
  </si>
  <si>
    <t>Cryptophyta spp 0018</t>
  </si>
  <si>
    <t>Crytophyte spp 0001</t>
  </si>
  <si>
    <t>Cyanodictyon spp 0001</t>
  </si>
  <si>
    <t>Cyclotella atomus</t>
  </si>
  <si>
    <t>Cyclotella meneghiniana</t>
  </si>
  <si>
    <t>Cyclotella spp 0007</t>
  </si>
  <si>
    <t>Cyclotella spp 0008</t>
  </si>
  <si>
    <t>Cyclotella striata</t>
  </si>
  <si>
    <t>Cylindrospermopsis raciborskii</t>
  </si>
  <si>
    <t>Cylindrospermopsis spp 0001</t>
  </si>
  <si>
    <t>Cylindrospermum spp 0001</t>
  </si>
  <si>
    <t>Cylindrotheca spp 0001</t>
  </si>
  <si>
    <t>Cymbella spp 0006</t>
  </si>
  <si>
    <t>Dactyliosolen spp 0005</t>
  </si>
  <si>
    <t>Desmococcus spp 0001</t>
  </si>
  <si>
    <t>Diatom centric spp 0007</t>
  </si>
  <si>
    <t>Dictyocha spp 0004</t>
  </si>
  <si>
    <t>Dictyosphaerium spp 0001</t>
  </si>
  <si>
    <t>Dinobryon spp 0001</t>
  </si>
  <si>
    <t>Dinophysis pulchella</t>
  </si>
  <si>
    <t>Dinophysis spp 0008</t>
  </si>
  <si>
    <t>Diploneis smithii</t>
  </si>
  <si>
    <t>Diploneis spp 0011</t>
  </si>
  <si>
    <t>Diplopsalis spp 0002</t>
  </si>
  <si>
    <t>Ditylum spp 0002</t>
  </si>
  <si>
    <t>Dolichospermum aphanizomenioides</t>
  </si>
  <si>
    <t>Dolichospermum bergii</t>
  </si>
  <si>
    <t>Dolichospermum circinale</t>
  </si>
  <si>
    <t>Dolichospermum spiroides</t>
  </si>
  <si>
    <t>Dolichospermum torulosum</t>
  </si>
  <si>
    <t>Dunaliella salina</t>
  </si>
  <si>
    <t>Elakatothrix spp 0001</t>
  </si>
  <si>
    <t>Ensiculifera spp 0001</t>
  </si>
  <si>
    <t>Ensiculifera spp 0002</t>
  </si>
  <si>
    <t>Entomoneis spp 0002</t>
  </si>
  <si>
    <t>Entomoneis spp 0003</t>
  </si>
  <si>
    <t>Eucampia spp 0014</t>
  </si>
  <si>
    <t>Eudorina spp 0001</t>
  </si>
  <si>
    <t>Euglena spp 0001</t>
  </si>
  <si>
    <t>Euglena spp 0002</t>
  </si>
  <si>
    <t>Eutreptiella spp 007</t>
  </si>
  <si>
    <t>Falcula spp 0001</t>
  </si>
  <si>
    <t>Fibrocapsa spp 0001</t>
  </si>
  <si>
    <t>Fragilaria spp 0004</t>
  </si>
  <si>
    <t>Fragilaria spp 0005</t>
  </si>
  <si>
    <t>Geitlerinema spp 0001</t>
  </si>
  <si>
    <t>Gloeocystis spp 0001</t>
  </si>
  <si>
    <t>Golenkinia spp 0001</t>
  </si>
  <si>
    <t>Golenkinia spp 0002</t>
  </si>
  <si>
    <t>Gomphonema spp 0002</t>
  </si>
  <si>
    <t>Goniochloris spp 0001</t>
  </si>
  <si>
    <t>Gonium spp 0001</t>
  </si>
  <si>
    <t>Gonyaulax scrippsae</t>
  </si>
  <si>
    <t>Gonyaulax spinifera</t>
  </si>
  <si>
    <t>Gonyaulax spp 0003</t>
  </si>
  <si>
    <t>Gramatophora spp 0001</t>
  </si>
  <si>
    <t>Guinardia spp 0003</t>
  </si>
  <si>
    <t>Gymnodinioid spp 0006</t>
  </si>
  <si>
    <t>Gymnodinioid spp 0007</t>
  </si>
  <si>
    <t>Gymnodinium spp 0041</t>
  </si>
  <si>
    <t>Gymnodinium spp 0042</t>
  </si>
  <si>
    <t>Gymnodinium uncatenatum</t>
  </si>
  <si>
    <t>Gyrodinium impudicum</t>
  </si>
  <si>
    <t>Gyrodinium instriatum</t>
  </si>
  <si>
    <t>Gyrodinium spp 0007</t>
  </si>
  <si>
    <t>Gyrodinium spp 0008</t>
  </si>
  <si>
    <t>Gyrodinium uncatenum</t>
  </si>
  <si>
    <t>Gyrosigma spp 0003</t>
  </si>
  <si>
    <t>Haematococcus spp 0001</t>
  </si>
  <si>
    <t>Halamphora coffeiformis</t>
  </si>
  <si>
    <t>Halamphora ventricosa</t>
  </si>
  <si>
    <t>Haptophyte spp 0002</t>
  </si>
  <si>
    <t>Haslea spp 0002</t>
  </si>
  <si>
    <t>Hemiaulus spp 0003</t>
  </si>
  <si>
    <t>Hemiselmis spp 0001</t>
  </si>
  <si>
    <t>Heterocapsa circularisquama</t>
  </si>
  <si>
    <t>Heterocapsa horiguchi</t>
  </si>
  <si>
    <t>Heterocapsa spp 0004</t>
  </si>
  <si>
    <t>Heterocapsa spp 0005</t>
  </si>
  <si>
    <t>Heterocapsa spp 0006</t>
  </si>
  <si>
    <t>Heterocapsa triquetra</t>
  </si>
  <si>
    <t>Heterosigma spp 0003</t>
  </si>
  <si>
    <t>Hillea spp 0004</t>
  </si>
  <si>
    <t>Hippodonta capitata</t>
  </si>
  <si>
    <t>Hippodonta spp 0001</t>
  </si>
  <si>
    <t>Hyalotheca spp 0002</t>
  </si>
  <si>
    <t>Johannesbaptistia spp 0001</t>
  </si>
  <si>
    <t>Karenia mikimotoi</t>
  </si>
  <si>
    <t>Karenia selliformis</t>
  </si>
  <si>
    <t>Karenia spp 0003</t>
  </si>
  <si>
    <t>Karlodinium impudicum</t>
  </si>
  <si>
    <t>Karlodinium spp 0002</t>
  </si>
  <si>
    <t>Karlodinium veneficum</t>
  </si>
  <si>
    <t>Katablepharis spp 0001</t>
  </si>
  <si>
    <t>Katodinium spp 0004</t>
  </si>
  <si>
    <t>Katodinium spp 0005</t>
  </si>
  <si>
    <t>Katodinium spp 0006</t>
  </si>
  <si>
    <t>Kirchneriella spp 0002</t>
  </si>
  <si>
    <t>Kryptoperidinium foliaceum</t>
  </si>
  <si>
    <t>Kryptoperidinium spp 0001</t>
  </si>
  <si>
    <t>Lagerheimia spp 0001</t>
  </si>
  <si>
    <t>Lemmermannia tetrapedia</t>
  </si>
  <si>
    <t>Lepocinclis acus</t>
  </si>
  <si>
    <t>Lepocinclis spp 0001</t>
  </si>
  <si>
    <t>Leptocylindrus spp 0005</t>
  </si>
  <si>
    <t>Leptolyngbya spp 0001</t>
  </si>
  <si>
    <t>Leucocryptos spp 0001</t>
  </si>
  <si>
    <t>Leucocryptos spp 0002</t>
  </si>
  <si>
    <t>Licmophora spp 0007</t>
  </si>
  <si>
    <t>Limnothrix spp 0001</t>
  </si>
  <si>
    <t>Lithodesmium spp 0001</t>
  </si>
  <si>
    <t>Lithodesmium spp 0002</t>
  </si>
  <si>
    <t>Lithodesmium spp 0003</t>
  </si>
  <si>
    <t>Lithodesmium spp 0004</t>
  </si>
  <si>
    <t>Lithodesmium spp 0005</t>
  </si>
  <si>
    <t>Lithodesmium undulatum</t>
  </si>
  <si>
    <t>Lyngbya cincinnata</t>
  </si>
  <si>
    <t>Mallomonas akrokomos</t>
  </si>
  <si>
    <t>Mallomonas spp 0001</t>
  </si>
  <si>
    <t>Mastogloia halophila</t>
  </si>
  <si>
    <t>Mastogloia spp 0011</t>
  </si>
  <si>
    <t>Melosira moniliformis</t>
  </si>
  <si>
    <t>Melosira nummuloides</t>
  </si>
  <si>
    <t>Melosira spp 0004</t>
  </si>
  <si>
    <t>Melosira spp 0005</t>
  </si>
  <si>
    <t>Melosira varians</t>
  </si>
  <si>
    <t>Meringosphaera spp 0003</t>
  </si>
  <si>
    <t>Merismopedia elegans</t>
  </si>
  <si>
    <t>Merismopedia spp 0001</t>
  </si>
  <si>
    <t>Micractinium pusillum</t>
  </si>
  <si>
    <t>Micractinium spp 0001</t>
  </si>
  <si>
    <t>Microcystis aeruginosa</t>
  </si>
  <si>
    <t>Microcystis botrys</t>
  </si>
  <si>
    <t>Microcystis spp 0001</t>
  </si>
  <si>
    <t>Microcystis wesenbergii</t>
  </si>
  <si>
    <t>Monoraphidium contortum</t>
  </si>
  <si>
    <t>Monoraphidium convolutum</t>
  </si>
  <si>
    <t>Monoraphidium lunare</t>
  </si>
  <si>
    <t>Monoraphidium spp 0002</t>
  </si>
  <si>
    <t>Nanophytoplankton spp 0001</t>
  </si>
  <si>
    <t>Navicula spp 0040</t>
  </si>
  <si>
    <t>Navicula spp 0041</t>
  </si>
  <si>
    <t>Navicula spp 0042</t>
  </si>
  <si>
    <t>Navicula spp 0043</t>
  </si>
  <si>
    <t>Navicula spp 0044</t>
  </si>
  <si>
    <t>Nematodinium armatum</t>
  </si>
  <si>
    <t>Nematodinium spp 0001</t>
  </si>
  <si>
    <t>Nitzschia acicularis</t>
  </si>
  <si>
    <t>Nitzschia closterium</t>
  </si>
  <si>
    <t>Nitzschia hummii</t>
  </si>
  <si>
    <t>Nitzschia littoralis</t>
  </si>
  <si>
    <t>Nitzschia obtusa</t>
  </si>
  <si>
    <t>Nitzschia rectilonga</t>
  </si>
  <si>
    <t>Nitzschia spp 0055</t>
  </si>
  <si>
    <t>Oblea rotunda</t>
  </si>
  <si>
    <t>Oblea spp 0001</t>
  </si>
  <si>
    <t>Odontella spp 0008</t>
  </si>
  <si>
    <t>Oltmannsiella spp 0001</t>
  </si>
  <si>
    <t>Oltmannsiellopsis spp 0001</t>
  </si>
  <si>
    <t>Oocystis spp 0001</t>
  </si>
  <si>
    <t>Oscillatoria princeps</t>
  </si>
  <si>
    <t>Oxyphysis oxytoxoides</t>
  </si>
  <si>
    <t>Oxyphysis spp 0001</t>
  </si>
  <si>
    <t>Oxyrrhis spp 0001</t>
  </si>
  <si>
    <t>Oxytoxum spp 0006</t>
  </si>
  <si>
    <t>Pachysphaera spp 0003</t>
  </si>
  <si>
    <t>Pandorina spp 0002</t>
  </si>
  <si>
    <t>Paralia spp 0002</t>
  </si>
  <si>
    <t>Pediastrum spp</t>
  </si>
  <si>
    <t>Pennate diatom spp 0010</t>
  </si>
  <si>
    <t>Pennate diatom spp 0011</t>
  </si>
  <si>
    <t>Peridinioid spp</t>
  </si>
  <si>
    <t>Peridiniopsis polonicum</t>
  </si>
  <si>
    <t>Peridiniopsis spp 0002</t>
  </si>
  <si>
    <t>Peridiniopsis spp 001</t>
  </si>
  <si>
    <t>Peridinium quinquecorne</t>
  </si>
  <si>
    <t>Peridinium spp 0003</t>
  </si>
  <si>
    <t>Peridinium spp 0004</t>
  </si>
  <si>
    <t>Peridinium spp 0005</t>
  </si>
  <si>
    <t>Phacotus spp 0001</t>
  </si>
  <si>
    <t>Phacus longicauda</t>
  </si>
  <si>
    <t>Phacus spp 0001</t>
  </si>
  <si>
    <t>Phacus spp 0002</t>
  </si>
  <si>
    <t>Phalacroma spp 0002</t>
  </si>
  <si>
    <t>Phormidium spp 0001</t>
  </si>
  <si>
    <t>Picoeukaryotes spp 0001</t>
  </si>
  <si>
    <t>Picoplankton spp 001</t>
  </si>
  <si>
    <t>Pinnularia spp 0004</t>
  </si>
  <si>
    <t>Plagioselmis spp 0002</t>
  </si>
  <si>
    <t>Plagioselmis spp 0003</t>
  </si>
  <si>
    <t>Plagiotropis spp 0002</t>
  </si>
  <si>
    <t>Planktolyngbya limnetica</t>
  </si>
  <si>
    <t>Planktolyngbya microspira</t>
  </si>
  <si>
    <t>Planktolyngbya minor</t>
  </si>
  <si>
    <t>Planktolyngbya spp 0001</t>
  </si>
  <si>
    <t>Planktolyngbya subtilis</t>
  </si>
  <si>
    <t>Planktothrix agardhii</t>
  </si>
  <si>
    <t>Planktothrix spp 0001</t>
  </si>
  <si>
    <t>Planothidium taeniatum</t>
  </si>
  <si>
    <t>Pleodorina spp 0001</t>
  </si>
  <si>
    <t>Pleurosigma spp 0017</t>
  </si>
  <si>
    <t>Pleurosigma spp 0018</t>
  </si>
  <si>
    <t>Pleurosigma spp 0019</t>
  </si>
  <si>
    <t>Polyblepharides spp 0001</t>
  </si>
  <si>
    <t>Polyblepharides spp 0002</t>
  </si>
  <si>
    <t>Polykrikos schwartzii</t>
  </si>
  <si>
    <t>Polykrikos spp 0003</t>
  </si>
  <si>
    <t>Prasinophyte spp 0032</t>
  </si>
  <si>
    <t>Prasinophyte spp 0033</t>
  </si>
  <si>
    <t>Prochlorococcus spp 0001</t>
  </si>
  <si>
    <t>Pronoctiluca spp 0002</t>
  </si>
  <si>
    <t>Pronoctiluca spp 0003</t>
  </si>
  <si>
    <t>Prorocentrum spp 0006</t>
  </si>
  <si>
    <t>Protoperidinium brevipes</t>
  </si>
  <si>
    <t>Protoperidinium conicoides</t>
  </si>
  <si>
    <t>Protoperidinium divergens</t>
  </si>
  <si>
    <t>Protoperidinium globulum</t>
  </si>
  <si>
    <t>Protoperidinium pallidum</t>
  </si>
  <si>
    <t>Protoperidinium pentagonum</t>
  </si>
  <si>
    <t>Protoperidinium spp 0020</t>
  </si>
  <si>
    <t>Prymnesium spp 0003</t>
  </si>
  <si>
    <t>Pseudanabaena limnetica</t>
  </si>
  <si>
    <t>Pseudanabaena spp 0002</t>
  </si>
  <si>
    <t>Pseudanabaena spp 0003</t>
  </si>
  <si>
    <t>Pseudo-nitzschia spp 0004</t>
  </si>
  <si>
    <t>Pseudo-nitzschia spp 0005</t>
  </si>
  <si>
    <t>Pseudopedinella elastica</t>
  </si>
  <si>
    <t>Pseudopedinella spp 0002</t>
  </si>
  <si>
    <t>Pseudoscourfieldia spp 0001</t>
  </si>
  <si>
    <t>Pseudosolenia spp 0003</t>
  </si>
  <si>
    <t>Pseudostaurastrum spp 0001</t>
  </si>
  <si>
    <t>Pyramimonas longicauda</t>
  </si>
  <si>
    <t>Pyramimonas spp 0010</t>
  </si>
  <si>
    <t>Pyramimonas spp 0011</t>
  </si>
  <si>
    <t>Raphidiopsis curvata</t>
  </si>
  <si>
    <t>Raphidiopsis mediterranea</t>
  </si>
  <si>
    <t>Raphidiopsis spp 0001</t>
  </si>
  <si>
    <t>Rhabdoderma spp 0001</t>
  </si>
  <si>
    <t>Rhizoclonium spp 0001</t>
  </si>
  <si>
    <t>Rhizosolenia calcar-avis</t>
  </si>
  <si>
    <t>Rhizosolenia spp 0016</t>
  </si>
  <si>
    <t>Rhodomonas spp 0001</t>
  </si>
  <si>
    <t>Rhopalodia gibberula</t>
  </si>
  <si>
    <t>Rhopalodia spp 0002</t>
  </si>
  <si>
    <t>Rhopalodiaceae spp 0001</t>
  </si>
  <si>
    <t>Romeria spp 0001</t>
  </si>
  <si>
    <t>Scenedesmus arcuatus</t>
  </si>
  <si>
    <t>Scenedesmus intermedius</t>
  </si>
  <si>
    <t>Scenedesmus spp 0001</t>
  </si>
  <si>
    <t>Scenedesmus spp 0002</t>
  </si>
  <si>
    <t>Scenedesmus spp 0003</t>
  </si>
  <si>
    <t>Schroederia spp 0001</t>
  </si>
  <si>
    <t>Scrippsiella acuminata</t>
  </si>
  <si>
    <t>Scrippsiella hexapraecingula</t>
  </si>
  <si>
    <t>Scrippsiella plana</t>
  </si>
  <si>
    <t>Scrippsiella spp 0004</t>
  </si>
  <si>
    <t>Selenastrum capricornutum</t>
  </si>
  <si>
    <t>Selenastrum spp 0001</t>
  </si>
  <si>
    <t>Skeletonema potamos</t>
  </si>
  <si>
    <t>Skeletonema spp 0005</t>
  </si>
  <si>
    <t>Skeletonema spp 0006</t>
  </si>
  <si>
    <t>Snowella spp 0001</t>
  </si>
  <si>
    <t>Spermatozoopsis spp 0001</t>
  </si>
  <si>
    <t>Sphaerellopsis spp 0001</t>
  </si>
  <si>
    <t>Spirogyra spp 0001</t>
  </si>
  <si>
    <t>Spirulina spp 0002</t>
  </si>
  <si>
    <t>Staurastrum spp 0001</t>
  </si>
  <si>
    <t>Stauroneis spp 0003</t>
  </si>
  <si>
    <t>Stichococcus spp 0001</t>
  </si>
  <si>
    <t>Striatella spp 0002</t>
  </si>
  <si>
    <t>Strombomonas spp 0001</t>
  </si>
  <si>
    <t>Surirella spp 0006</t>
  </si>
  <si>
    <t>Synechococcus spp 0001</t>
  </si>
  <si>
    <t>Synechococcus spp 0002</t>
  </si>
  <si>
    <t>Synechococcus spp 0003</t>
  </si>
  <si>
    <t>Synechocystis spp 0001</t>
  </si>
  <si>
    <t>Synedra acus</t>
  </si>
  <si>
    <t>Synedra spp 0002</t>
  </si>
  <si>
    <t>Synedra spp 0003</t>
  </si>
  <si>
    <t>Synura spinosa</t>
  </si>
  <si>
    <t>Synura spp 0001</t>
  </si>
  <si>
    <t>Tetracystis spp 0001</t>
  </si>
  <si>
    <t>Tetraedron caudatum</t>
  </si>
  <si>
    <t>Tetraedron minimum</t>
  </si>
  <si>
    <t>Tetraedron spp 0001</t>
  </si>
  <si>
    <t>Tetraedron triangulare</t>
  </si>
  <si>
    <t>Tetraselmis spp 0001</t>
  </si>
  <si>
    <t>Tetraselmis spp 0003</t>
  </si>
  <si>
    <t>Tetraselmis spp 0004</t>
  </si>
  <si>
    <t>Tetraselmis spp 0005</t>
  </si>
  <si>
    <t>Tetraselmis spp 0006</t>
  </si>
  <si>
    <t>Tetraselmis spp 0007</t>
  </si>
  <si>
    <t>Tetraselmis spp 0008</t>
  </si>
  <si>
    <t>Tetraselmis spp 0009</t>
  </si>
  <si>
    <t>Tetraselmis spp 0010</t>
  </si>
  <si>
    <t>Tetraselmis spp 0011</t>
  </si>
  <si>
    <t>Thalassionema spp 0006</t>
  </si>
  <si>
    <t>Thalassiosira lacustris</t>
  </si>
  <si>
    <t>Thalassiosira mala</t>
  </si>
  <si>
    <t>Thalassiosira spp 0010</t>
  </si>
  <si>
    <t>Thalassiosira weissflogii</t>
  </si>
  <si>
    <t>Thalassiothrix spp 0006</t>
  </si>
  <si>
    <t>Torodinium spp 0004</t>
  </si>
  <si>
    <t>Trachelomonas abrupta</t>
  </si>
  <si>
    <t>Trachelomonas hispida</t>
  </si>
  <si>
    <t>Trachelomonas spp 0001</t>
  </si>
  <si>
    <t>Trachelomonas volvocina</t>
  </si>
  <si>
    <t>Treubaria spp 0001</t>
  </si>
  <si>
    <t>Tribonema spp 0001</t>
  </si>
  <si>
    <t>Triceratium spp 0003</t>
  </si>
  <si>
    <t>Trichodesmium spp 0003</t>
  </si>
  <si>
    <t>Triposolenia amphora</t>
  </si>
  <si>
    <t>Tropidoneis spp 0001</t>
  </si>
  <si>
    <t>Tryblionella spp 0003</t>
  </si>
  <si>
    <t>Tychonema spp 0001</t>
  </si>
  <si>
    <t>Uroglena spp 0001</t>
  </si>
  <si>
    <t>Vacuolaria viriscens</t>
  </si>
  <si>
    <t>Virus VLP spp 001</t>
  </si>
  <si>
    <t>Virus VLP spp 002</t>
  </si>
  <si>
    <t>Volvox spp 0001</t>
  </si>
  <si>
    <t>var01965</t>
  </si>
  <si>
    <t>var01966</t>
  </si>
  <si>
    <t>var01967</t>
  </si>
  <si>
    <t>var01968</t>
  </si>
  <si>
    <t>var01969</t>
  </si>
  <si>
    <t>var01970</t>
  </si>
  <si>
    <t>var01971</t>
  </si>
  <si>
    <t>var01972</t>
  </si>
  <si>
    <t>var01973</t>
  </si>
  <si>
    <t>var01974</t>
  </si>
  <si>
    <t>var01975</t>
  </si>
  <si>
    <t>var01976</t>
  </si>
  <si>
    <t>var01977</t>
  </si>
  <si>
    <t>var01978</t>
  </si>
  <si>
    <t>var01979</t>
  </si>
  <si>
    <t>var01980</t>
  </si>
  <si>
    <t>var01981</t>
  </si>
  <si>
    <t>var01982</t>
  </si>
  <si>
    <t>var01983</t>
  </si>
  <si>
    <t>var01984</t>
  </si>
  <si>
    <t>var01985</t>
  </si>
  <si>
    <t>var01986</t>
  </si>
  <si>
    <t>var01987</t>
  </si>
  <si>
    <t>var01988</t>
  </si>
  <si>
    <t>var01989</t>
  </si>
  <si>
    <t>var01990</t>
  </si>
  <si>
    <t>var01991</t>
  </si>
  <si>
    <t>var01992</t>
  </si>
  <si>
    <t>var01993</t>
  </si>
  <si>
    <t>var01994</t>
  </si>
  <si>
    <t>var01995</t>
  </si>
  <si>
    <t>var01996</t>
  </si>
  <si>
    <t>var01997</t>
  </si>
  <si>
    <t>var01998</t>
  </si>
  <si>
    <t>var01999</t>
  </si>
  <si>
    <t>var02000</t>
  </si>
  <si>
    <t>var02001</t>
  </si>
  <si>
    <t>var02002</t>
  </si>
  <si>
    <t>var02003</t>
  </si>
  <si>
    <t>var02004</t>
  </si>
  <si>
    <t>var02005</t>
  </si>
  <si>
    <t>var02006</t>
  </si>
  <si>
    <t>var02007</t>
  </si>
  <si>
    <t>var02008</t>
  </si>
  <si>
    <t>var02009</t>
  </si>
  <si>
    <t>var02010</t>
  </si>
  <si>
    <t>var02011</t>
  </si>
  <si>
    <t>var02012</t>
  </si>
  <si>
    <t>var02013</t>
  </si>
  <si>
    <t>var02014</t>
  </si>
  <si>
    <t>var02015</t>
  </si>
  <si>
    <t>var02016</t>
  </si>
  <si>
    <t>var02017</t>
  </si>
  <si>
    <t>var02018</t>
  </si>
  <si>
    <t>var02019</t>
  </si>
  <si>
    <t>var02020</t>
  </si>
  <si>
    <t>var02021</t>
  </si>
  <si>
    <t>var02022</t>
  </si>
  <si>
    <t>var02023</t>
  </si>
  <si>
    <t>var02024</t>
  </si>
  <si>
    <t>var02025</t>
  </si>
  <si>
    <t>var02026</t>
  </si>
  <si>
    <t>var02027</t>
  </si>
  <si>
    <t>var02028</t>
  </si>
  <si>
    <t>var02029</t>
  </si>
  <si>
    <t>var02030</t>
  </si>
  <si>
    <t>var02031</t>
  </si>
  <si>
    <t>var02032</t>
  </si>
  <si>
    <t>var02033</t>
  </si>
  <si>
    <t>var02034</t>
  </si>
  <si>
    <t>var02035</t>
  </si>
  <si>
    <t>var02036</t>
  </si>
  <si>
    <t>var02037</t>
  </si>
  <si>
    <t>var02038</t>
  </si>
  <si>
    <t>var02039</t>
  </si>
  <si>
    <t>var02040</t>
  </si>
  <si>
    <t>var02041</t>
  </si>
  <si>
    <t>var02042</t>
  </si>
  <si>
    <t>var02043</t>
  </si>
  <si>
    <t>var02044</t>
  </si>
  <si>
    <t>var02045</t>
  </si>
  <si>
    <t>var02046</t>
  </si>
  <si>
    <t>var02047</t>
  </si>
  <si>
    <t>var02048</t>
  </si>
  <si>
    <t>var02049</t>
  </si>
  <si>
    <t>var02050</t>
  </si>
  <si>
    <t>var02051</t>
  </si>
  <si>
    <t>var02052</t>
  </si>
  <si>
    <t>var02053</t>
  </si>
  <si>
    <t>var02054</t>
  </si>
  <si>
    <t>var02055</t>
  </si>
  <si>
    <t>var02056</t>
  </si>
  <si>
    <t>var02057</t>
  </si>
  <si>
    <t>var02058</t>
  </si>
  <si>
    <t>var02059</t>
  </si>
  <si>
    <t>var02060</t>
  </si>
  <si>
    <t>var02061</t>
  </si>
  <si>
    <t>var02062</t>
  </si>
  <si>
    <t>var02063</t>
  </si>
  <si>
    <t>var02064</t>
  </si>
  <si>
    <t>var02065</t>
  </si>
  <si>
    <t>var02066</t>
  </si>
  <si>
    <t>var02067</t>
  </si>
  <si>
    <t>var02068</t>
  </si>
  <si>
    <t>var02069</t>
  </si>
  <si>
    <t>var02070</t>
  </si>
  <si>
    <t>var02071</t>
  </si>
  <si>
    <t>var02072</t>
  </si>
  <si>
    <t>var02073</t>
  </si>
  <si>
    <t>var02074</t>
  </si>
  <si>
    <t>var02075</t>
  </si>
  <si>
    <t>var02076</t>
  </si>
  <si>
    <t>var02077</t>
  </si>
  <si>
    <t>var02078</t>
  </si>
  <si>
    <t>var02079</t>
  </si>
  <si>
    <t>var02080</t>
  </si>
  <si>
    <t>var02081</t>
  </si>
  <si>
    <t>var02082</t>
  </si>
  <si>
    <t>var02083</t>
  </si>
  <si>
    <t>var02084</t>
  </si>
  <si>
    <t>var02085</t>
  </si>
  <si>
    <t>var02086</t>
  </si>
  <si>
    <t>var02087</t>
  </si>
  <si>
    <t>var02088</t>
  </si>
  <si>
    <t>var02089</t>
  </si>
  <si>
    <t>var02090</t>
  </si>
  <si>
    <t>var02091</t>
  </si>
  <si>
    <t>var02092</t>
  </si>
  <si>
    <t>var02093</t>
  </si>
  <si>
    <t>var02094</t>
  </si>
  <si>
    <t>var02095</t>
  </si>
  <si>
    <t>var02096</t>
  </si>
  <si>
    <t>var02097</t>
  </si>
  <si>
    <t>var02098</t>
  </si>
  <si>
    <t>var02099</t>
  </si>
  <si>
    <t>var02100</t>
  </si>
  <si>
    <t>var02101</t>
  </si>
  <si>
    <t>var02102</t>
  </si>
  <si>
    <t>var02103</t>
  </si>
  <si>
    <t>var02104</t>
  </si>
  <si>
    <t>var02105</t>
  </si>
  <si>
    <t>var02106</t>
  </si>
  <si>
    <t>var02107</t>
  </si>
  <si>
    <t>var02108</t>
  </si>
  <si>
    <t>var02109</t>
  </si>
  <si>
    <t>var02110</t>
  </si>
  <si>
    <t>var02111</t>
  </si>
  <si>
    <t>var02112</t>
  </si>
  <si>
    <t>var02113</t>
  </si>
  <si>
    <t>var02114</t>
  </si>
  <si>
    <t>var02115</t>
  </si>
  <si>
    <t>var02116</t>
  </si>
  <si>
    <t>var02117</t>
  </si>
  <si>
    <t>var02118</t>
  </si>
  <si>
    <t>var02119</t>
  </si>
  <si>
    <t>var02120</t>
  </si>
  <si>
    <t>var02121</t>
  </si>
  <si>
    <t>var02122</t>
  </si>
  <si>
    <t>var02123</t>
  </si>
  <si>
    <t>var02124</t>
  </si>
  <si>
    <t>var02125</t>
  </si>
  <si>
    <t>var02126</t>
  </si>
  <si>
    <t>var02127</t>
  </si>
  <si>
    <t>var02128</t>
  </si>
  <si>
    <t>var02129</t>
  </si>
  <si>
    <t>var02130</t>
  </si>
  <si>
    <t>var02131</t>
  </si>
  <si>
    <t>var02132</t>
  </si>
  <si>
    <t>var02133</t>
  </si>
  <si>
    <t>var02134</t>
  </si>
  <si>
    <t>var02135</t>
  </si>
  <si>
    <t>var02136</t>
  </si>
  <si>
    <t>var02137</t>
  </si>
  <si>
    <t>var02138</t>
  </si>
  <si>
    <t>var02139</t>
  </si>
  <si>
    <t>var02140</t>
  </si>
  <si>
    <t>var02141</t>
  </si>
  <si>
    <t>var02142</t>
  </si>
  <si>
    <t>var02143</t>
  </si>
  <si>
    <t>var02144</t>
  </si>
  <si>
    <t>var02145</t>
  </si>
  <si>
    <t>var02146</t>
  </si>
  <si>
    <t>var02147</t>
  </si>
  <si>
    <t>var02148</t>
  </si>
  <si>
    <t>var02149</t>
  </si>
  <si>
    <t>var02150</t>
  </si>
  <si>
    <t>var02151</t>
  </si>
  <si>
    <t>var02152</t>
  </si>
  <si>
    <t>var02153</t>
  </si>
  <si>
    <t>var02154</t>
  </si>
  <si>
    <t>var02155</t>
  </si>
  <si>
    <t>var02156</t>
  </si>
  <si>
    <t>var02157</t>
  </si>
  <si>
    <t>var02158</t>
  </si>
  <si>
    <t>var02159</t>
  </si>
  <si>
    <t>var02160</t>
  </si>
  <si>
    <t>var02161</t>
  </si>
  <si>
    <t>var02162</t>
  </si>
  <si>
    <t>var02163</t>
  </si>
  <si>
    <t>var02164</t>
  </si>
  <si>
    <t>var02165</t>
  </si>
  <si>
    <t>var02166</t>
  </si>
  <si>
    <t>var02167</t>
  </si>
  <si>
    <t>var02168</t>
  </si>
  <si>
    <t>var02169</t>
  </si>
  <si>
    <t>var02170</t>
  </si>
  <si>
    <t>var02171</t>
  </si>
  <si>
    <t>var02172</t>
  </si>
  <si>
    <t>var02173</t>
  </si>
  <si>
    <t>var02174</t>
  </si>
  <si>
    <t>var02175</t>
  </si>
  <si>
    <t>var02176</t>
  </si>
  <si>
    <t>var02177</t>
  </si>
  <si>
    <t>var02178</t>
  </si>
  <si>
    <t>var02179</t>
  </si>
  <si>
    <t>var02180</t>
  </si>
  <si>
    <t>var02181</t>
  </si>
  <si>
    <t>var02182</t>
  </si>
  <si>
    <t>var02183</t>
  </si>
  <si>
    <t>var02184</t>
  </si>
  <si>
    <t>var02185</t>
  </si>
  <si>
    <t>var02186</t>
  </si>
  <si>
    <t>var02187</t>
  </si>
  <si>
    <t>var02188</t>
  </si>
  <si>
    <t>var02189</t>
  </si>
  <si>
    <t>var02190</t>
  </si>
  <si>
    <t>var02191</t>
  </si>
  <si>
    <t>var02192</t>
  </si>
  <si>
    <t>var02193</t>
  </si>
  <si>
    <t>var02194</t>
  </si>
  <si>
    <t>var02195</t>
  </si>
  <si>
    <t>var02196</t>
  </si>
  <si>
    <t>var02197</t>
  </si>
  <si>
    <t>var02198</t>
  </si>
  <si>
    <t>var02199</t>
  </si>
  <si>
    <t>var02200</t>
  </si>
  <si>
    <t>var02201</t>
  </si>
  <si>
    <t>var02202</t>
  </si>
  <si>
    <t>var02203</t>
  </si>
  <si>
    <t>var02204</t>
  </si>
  <si>
    <t>var02205</t>
  </si>
  <si>
    <t>var02206</t>
  </si>
  <si>
    <t>var02207</t>
  </si>
  <si>
    <t>var02208</t>
  </si>
  <si>
    <t>var02209</t>
  </si>
  <si>
    <t>var02210</t>
  </si>
  <si>
    <t>var02211</t>
  </si>
  <si>
    <t>var02212</t>
  </si>
  <si>
    <t>var02213</t>
  </si>
  <si>
    <t>var02214</t>
  </si>
  <si>
    <t>var02215</t>
  </si>
  <si>
    <t>var02216</t>
  </si>
  <si>
    <t>var02217</t>
  </si>
  <si>
    <t>var02218</t>
  </si>
  <si>
    <t>var02219</t>
  </si>
  <si>
    <t>var02220</t>
  </si>
  <si>
    <t>var02221</t>
  </si>
  <si>
    <t>var02222</t>
  </si>
  <si>
    <t>var02223</t>
  </si>
  <si>
    <t>var02224</t>
  </si>
  <si>
    <t>var02225</t>
  </si>
  <si>
    <t>var02226</t>
  </si>
  <si>
    <t>var02227</t>
  </si>
  <si>
    <t>var02228</t>
  </si>
  <si>
    <t>var02229</t>
  </si>
  <si>
    <t>var02230</t>
  </si>
  <si>
    <t>var02231</t>
  </si>
  <si>
    <t>var02232</t>
  </si>
  <si>
    <t>var02233</t>
  </si>
  <si>
    <t>var02234</t>
  </si>
  <si>
    <t>var02235</t>
  </si>
  <si>
    <t>var02236</t>
  </si>
  <si>
    <t>var02237</t>
  </si>
  <si>
    <t>var02238</t>
  </si>
  <si>
    <t>var02239</t>
  </si>
  <si>
    <t>var02240</t>
  </si>
  <si>
    <t>var02241</t>
  </si>
  <si>
    <t>var02242</t>
  </si>
  <si>
    <t>var02243</t>
  </si>
  <si>
    <t>var02244</t>
  </si>
  <si>
    <t>var02245</t>
  </si>
  <si>
    <t>var02246</t>
  </si>
  <si>
    <t>var02247</t>
  </si>
  <si>
    <t>var02248</t>
  </si>
  <si>
    <t>var02249</t>
  </si>
  <si>
    <t>var02250</t>
  </si>
  <si>
    <t>var02251</t>
  </si>
  <si>
    <t>var02252</t>
  </si>
  <si>
    <t>var02253</t>
  </si>
  <si>
    <t>var02254</t>
  </si>
  <si>
    <t>var02255</t>
  </si>
  <si>
    <t>var02256</t>
  </si>
  <si>
    <t>var02257</t>
  </si>
  <si>
    <t>var02258</t>
  </si>
  <si>
    <t>var02259</t>
  </si>
  <si>
    <t>var02260</t>
  </si>
  <si>
    <t>var02261</t>
  </si>
  <si>
    <t>var02262</t>
  </si>
  <si>
    <t>var02263</t>
  </si>
  <si>
    <t>var02264</t>
  </si>
  <si>
    <t>var02265</t>
  </si>
  <si>
    <t>var02266</t>
  </si>
  <si>
    <t>var02267</t>
  </si>
  <si>
    <t>var02268</t>
  </si>
  <si>
    <t>var02269</t>
  </si>
  <si>
    <t>var02270</t>
  </si>
  <si>
    <t>var02271</t>
  </si>
  <si>
    <t>var02272</t>
  </si>
  <si>
    <t>var02273</t>
  </si>
  <si>
    <t>var02274</t>
  </si>
  <si>
    <t>var02275</t>
  </si>
  <si>
    <t>var02276</t>
  </si>
  <si>
    <t>var02277</t>
  </si>
  <si>
    <t>var02278</t>
  </si>
  <si>
    <t>var02279</t>
  </si>
  <si>
    <t>var02280</t>
  </si>
  <si>
    <t>var02281</t>
  </si>
  <si>
    <t>var02282</t>
  </si>
  <si>
    <t>var02283</t>
  </si>
  <si>
    <t>var02284</t>
  </si>
  <si>
    <t>var02285</t>
  </si>
  <si>
    <t>var02286</t>
  </si>
  <si>
    <t>var02287</t>
  </si>
  <si>
    <t>var02288</t>
  </si>
  <si>
    <t>var02289</t>
  </si>
  <si>
    <t>var02290</t>
  </si>
  <si>
    <t>var02291</t>
  </si>
  <si>
    <t>var02292</t>
  </si>
  <si>
    <t>var02293</t>
  </si>
  <si>
    <t>var02294</t>
  </si>
  <si>
    <t>var02295</t>
  </si>
  <si>
    <t>var02296</t>
  </si>
  <si>
    <t>var02297</t>
  </si>
  <si>
    <t>var02298</t>
  </si>
  <si>
    <t>var02299</t>
  </si>
  <si>
    <t>var02300</t>
  </si>
  <si>
    <t>var02301</t>
  </si>
  <si>
    <t>var02302</t>
  </si>
  <si>
    <t>var02303</t>
  </si>
  <si>
    <t>var02304</t>
  </si>
  <si>
    <t>var02305</t>
  </si>
  <si>
    <t>var02306</t>
  </si>
  <si>
    <t>var02307</t>
  </si>
  <si>
    <t>var02308</t>
  </si>
  <si>
    <t>var02309</t>
  </si>
  <si>
    <t>var02310</t>
  </si>
  <si>
    <t>var02311</t>
  </si>
  <si>
    <t>var02312</t>
  </si>
  <si>
    <t>var02313</t>
  </si>
  <si>
    <t>var02314</t>
  </si>
  <si>
    <t>var02315</t>
  </si>
  <si>
    <t>var02316</t>
  </si>
  <si>
    <t>var02317</t>
  </si>
  <si>
    <t>var02318</t>
  </si>
  <si>
    <t>var02319</t>
  </si>
  <si>
    <t>var02320</t>
  </si>
  <si>
    <t>var02321</t>
  </si>
  <si>
    <t>var02322</t>
  </si>
  <si>
    <t>var02323</t>
  </si>
  <si>
    <t>var02324</t>
  </si>
  <si>
    <t>var02325</t>
  </si>
  <si>
    <t>var02326</t>
  </si>
  <si>
    <t>var02327</t>
  </si>
  <si>
    <t>var02328</t>
  </si>
  <si>
    <t>var02329</t>
  </si>
  <si>
    <t>var02330</t>
  </si>
  <si>
    <t>var02331</t>
  </si>
  <si>
    <t>var02332</t>
  </si>
  <si>
    <t>var02333</t>
  </si>
  <si>
    <t>var02334</t>
  </si>
  <si>
    <t>var02335</t>
  </si>
  <si>
    <t>var02336</t>
  </si>
  <si>
    <t>var02337</t>
  </si>
  <si>
    <t>var02338</t>
  </si>
  <si>
    <t>var02339</t>
  </si>
  <si>
    <t>var02340</t>
  </si>
  <si>
    <t>var02341</t>
  </si>
  <si>
    <t>var02342</t>
  </si>
  <si>
    <t>var02343</t>
  </si>
  <si>
    <t>var02344</t>
  </si>
  <si>
    <t>var02345</t>
  </si>
  <si>
    <t>var02346</t>
  </si>
  <si>
    <t>var02347</t>
  </si>
  <si>
    <t>var02348</t>
  </si>
  <si>
    <t>var02349</t>
  </si>
  <si>
    <t>var02350</t>
  </si>
  <si>
    <t>var02351</t>
  </si>
  <si>
    <t>var02352</t>
  </si>
  <si>
    <t>var02353</t>
  </si>
  <si>
    <t>var02354</t>
  </si>
  <si>
    <t>var02355</t>
  </si>
  <si>
    <t>var02356</t>
  </si>
  <si>
    <t>var00720</t>
  </si>
  <si>
    <t>var02357</t>
  </si>
  <si>
    <t>var02358</t>
  </si>
  <si>
    <t>var02359</t>
  </si>
  <si>
    <t>var02367</t>
  </si>
  <si>
    <t>var02360</t>
  </si>
  <si>
    <t>var02361</t>
  </si>
  <si>
    <t>var02362</t>
  </si>
  <si>
    <t>var02363</t>
  </si>
  <si>
    <t>var02364</t>
  </si>
  <si>
    <t>var02368</t>
  </si>
  <si>
    <t>var02365</t>
  </si>
  <si>
    <t>var02366</t>
  </si>
  <si>
    <t>var02369</t>
  </si>
  <si>
    <t>var02370</t>
  </si>
  <si>
    <t>var02371</t>
  </si>
  <si>
    <t>Bacteria</t>
  </si>
  <si>
    <t>Chrysophyta</t>
  </si>
  <si>
    <t>Dictyophyta</t>
  </si>
  <si>
    <t>Nanophytoplankton</t>
  </si>
  <si>
    <t>Ochrophyta</t>
  </si>
  <si>
    <t>Picophytoplankton</t>
  </si>
  <si>
    <t>Viruses</t>
  </si>
  <si>
    <t>Gephyrocapsa  oceanica</t>
  </si>
  <si>
    <t>This colum shows what is in Vuongs master key</t>
  </si>
  <si>
    <t>Amphidinium spp. &lt;30 µm cell height</t>
  </si>
  <si>
    <t>Asterionellopsis spp. ~50 µm length</t>
  </si>
  <si>
    <t>Centric diatom 10-20 µm</t>
  </si>
  <si>
    <t>Centric diatom 20-30 µm</t>
  </si>
  <si>
    <t>Centric diatom 30-40 µm</t>
  </si>
  <si>
    <t>Centric diatom 40-50 µm</t>
  </si>
  <si>
    <t>Centric diatom &lt; 10 µm</t>
  </si>
  <si>
    <t>Cerataulina spp. ~150 µm length</t>
  </si>
  <si>
    <t>Chaetoceros decipiens &lt; 15 µm cell width</t>
  </si>
  <si>
    <t>Chaetoceros decipiens &gt; 15 µm cell width</t>
  </si>
  <si>
    <t>Chaetoceros peruvianus &lt; 40 µm cell width</t>
  </si>
  <si>
    <t>Chaetoceros peruvianus &gt; 40 µm cell width</t>
  </si>
  <si>
    <t>Chaetoceros spp. 10-20 µm</t>
  </si>
  <si>
    <t>Chaetoceros spp. 20-30 µm</t>
  </si>
  <si>
    <t>Chaetoceros spp. 30-40 µm</t>
  </si>
  <si>
    <t>Chaetoceros spp. 40-50 µm</t>
  </si>
  <si>
    <t>Chaetoceros spp. 50-60 µm</t>
  </si>
  <si>
    <t>Chaetoceros spp. &lt; 10 µm cell width</t>
  </si>
  <si>
    <t>Coscinodiscus spp. 100-150 µm</t>
  </si>
  <si>
    <t>Coscinodiscus spp. 150-200 µm</t>
  </si>
  <si>
    <t>Coscinodiscus spp. 200-300 µm</t>
  </si>
  <si>
    <t>Coscinodiscus spp. 300-400 µm</t>
  </si>
  <si>
    <t>Coscinodiscus spp. 400-500 µm</t>
  </si>
  <si>
    <t>Coscinodiscus spp. 60-80 µm</t>
  </si>
  <si>
    <t>Coscinodiscus spp. 80-100 µm</t>
  </si>
  <si>
    <t>Cryptophyta &lt; 10 µm length</t>
  </si>
  <si>
    <t>Dactyliosolen fragilissimus &lt;150 µm length</t>
  </si>
  <si>
    <t>Dactyliosolen fragilissimus &gt;150 µm length</t>
  </si>
  <si>
    <t>Ditylum brightwellii &lt; 40 µm width</t>
  </si>
  <si>
    <t>Ditylum brightwellii &gt; 40 µm width</t>
  </si>
  <si>
    <t>Eucampia spp. &lt;100 µm cell length</t>
  </si>
  <si>
    <t>Eucampia spp. &gt;100 µm cell length</t>
  </si>
  <si>
    <t>Flagellate &lt;10 µm fusiform</t>
  </si>
  <si>
    <t>Flagellate &lt;10 µm round</t>
  </si>
  <si>
    <t>Guinardia flaccida &lt;150 µm length</t>
  </si>
  <si>
    <t>Guinardia flaccida &gt;150 µm length</t>
  </si>
  <si>
    <t>Gymnodinioid dinoflagellate 10-20 µm</t>
  </si>
  <si>
    <t>Gymnodinioid dinoflagellate 20-30 µm</t>
  </si>
  <si>
    <t>Gymnodinioid dinoflagellate 30-40 µm</t>
  </si>
  <si>
    <t>Gymnodinioid dinoflagellate 40-50 µm</t>
  </si>
  <si>
    <t>Gyrodinium spp. 10-20 µm</t>
  </si>
  <si>
    <t>Gyrodinium spp. 20-40 µm</t>
  </si>
  <si>
    <t>Gyrodinium spp. 40-60 µm</t>
  </si>
  <si>
    <t>Gyrodinium spp. 60-80 µm</t>
  </si>
  <si>
    <t>Lauderia annulata &lt; 70 µm length</t>
  </si>
  <si>
    <t>Lauderia annulata &gt; 70 µm length</t>
  </si>
  <si>
    <t>Licmophora spp. &lt; 150 µm</t>
  </si>
  <si>
    <t>Licmophora spp. &gt; 150 µm</t>
  </si>
  <si>
    <t>Navicula cf. 100-120 µm length</t>
  </si>
  <si>
    <t>Navicula cf. 120-140 µm length</t>
  </si>
  <si>
    <t>Navicula cf. 140-160 µm length</t>
  </si>
  <si>
    <t>Navicula cf. 20-40 µm length</t>
  </si>
  <si>
    <t>Navicula cf. 200-250 µm length</t>
  </si>
  <si>
    <t>Navicula cf. 300-350 µm length</t>
  </si>
  <si>
    <t>Navicula cf. 40-60 µm length</t>
  </si>
  <si>
    <t>Navicula cf. 60-80 µm length</t>
  </si>
  <si>
    <t>Navicula cf. 80-100 µm length</t>
  </si>
  <si>
    <t>Navicula cf. &lt;20 µm length</t>
  </si>
  <si>
    <t>Navicula cf. &gt; 350 µm length</t>
  </si>
  <si>
    <t>Nitzschia spp. &gt;300 µm length</t>
  </si>
  <si>
    <t>Odontella spp. 150-200 µm cell length</t>
  </si>
  <si>
    <t>Odontella spp. &lt;25 µm cell length</t>
  </si>
  <si>
    <t>Odontella spp. &gt;350 µm cell length</t>
  </si>
  <si>
    <t>Odontella spp. ~50 µm cell length</t>
  </si>
  <si>
    <t>Pennate diatom 10 - 25 µm</t>
  </si>
  <si>
    <t>Pennate diatom 25 - 50 µm</t>
  </si>
  <si>
    <t>Pennate diatom 50 - 75 µm</t>
  </si>
  <si>
    <t>Pennate diatom 75 - 100 µm</t>
  </si>
  <si>
    <t>Pennate diatom &lt; 10 µm</t>
  </si>
  <si>
    <t>Pennate diatom &gt; 10 µm</t>
  </si>
  <si>
    <t>Pennate diatom &gt; 100 µm</t>
  </si>
  <si>
    <t>Pennate diatom &gt; 1000 µm</t>
  </si>
  <si>
    <t>Peridinioid dinoflagellate 30 µm</t>
  </si>
  <si>
    <t>Pleurosigma spp. &lt; 150 µm</t>
  </si>
  <si>
    <t>Pleurosigma spp. &gt; 450 µm</t>
  </si>
  <si>
    <t>Proboscia alata ~ 50 µm cell width</t>
  </si>
  <si>
    <t>Protoperidinium spp. 20-30 µm</t>
  </si>
  <si>
    <t>Protoperidinium spp. 30-40 µm</t>
  </si>
  <si>
    <t>Pseudo-nitzschia delicatissima complex &lt;=3 µm</t>
  </si>
  <si>
    <t>Pseudo-nitzschia seriata complex &gt;3 µm</t>
  </si>
  <si>
    <t>Pseudosolenia spp. ~30 µm cell width</t>
  </si>
  <si>
    <t>Pseudosolenia spp. ~60 µm cell width</t>
  </si>
  <si>
    <t>Thalassionema spp. &lt; 100 µm length</t>
  </si>
  <si>
    <t>Thalassionema spp. &gt; 100 µm length</t>
  </si>
  <si>
    <t>Thalassiosira spp. 10-20 µm</t>
  </si>
  <si>
    <t>Thalassiosira spp. 20-40 µm</t>
  </si>
  <si>
    <t>Thalassiosira spp. 40-60 µm</t>
  </si>
  <si>
    <t>Thalassiosira spp. 60-80 µm</t>
  </si>
  <si>
    <t>Thalassiosira spp. 80-100 µm</t>
  </si>
  <si>
    <t>Thalassiosira spp. &lt;10 µm</t>
  </si>
  <si>
    <t>Unid autotroph 10-20 µm</t>
  </si>
  <si>
    <t>Unid dinoflagellate 10 - 20 µm</t>
  </si>
  <si>
    <t>Unid dinoflagellate 10 - 30 µm</t>
  </si>
  <si>
    <t>Unid dinoflagellate 30 - 50 µm</t>
  </si>
  <si>
    <t>Unid dinoflagellate &lt; 10 µm</t>
  </si>
  <si>
    <t>Unid dinoflagellate &gt; 10 µm</t>
  </si>
  <si>
    <t>Unid dinoflagellate &gt; 50 µm</t>
  </si>
  <si>
    <t>Unid nanoflagellate 5 µm</t>
  </si>
  <si>
    <t>Unid round green object &lt; 5 µm</t>
  </si>
  <si>
    <t>Diatoms planktonic</t>
  </si>
  <si>
    <t>Diatoms attached</t>
  </si>
  <si>
    <t>Diatoms benthic</t>
  </si>
  <si>
    <t>Chlorophyta passive</t>
  </si>
  <si>
    <t>Chlorophyta flagellate</t>
  </si>
  <si>
    <t>Chloro/ Prasinophyta flagellate</t>
  </si>
  <si>
    <t>Cyanophyta (N-F) Nitrogen fixing</t>
  </si>
  <si>
    <t>Cyanophyta (n-N-F) non-Nitrogen fixing</t>
  </si>
  <si>
    <t>Picoplankton &amp; Ultraplankton</t>
  </si>
  <si>
    <t>Xantophyta</t>
  </si>
  <si>
    <t>Xanthophyta</t>
  </si>
  <si>
    <t>Achnanthidium spp</t>
  </si>
  <si>
    <t>Actinastrum spp</t>
  </si>
  <si>
    <t>Akashiwo spp</t>
  </si>
  <si>
    <t>Anabaenopsis spp</t>
  </si>
  <si>
    <t>Aphanothece clathrata</t>
  </si>
  <si>
    <t>Monoraphidium arcuatum</t>
  </si>
  <si>
    <t>Ankistrodesmus spp</t>
  </si>
  <si>
    <t>Ankyra lanceloata</t>
  </si>
  <si>
    <t>Ankyra spp</t>
  </si>
  <si>
    <t>Apedinella spp</t>
  </si>
  <si>
    <t>Aphanizomenon spp</t>
  </si>
  <si>
    <t>Aphanocapsa spp</t>
  </si>
  <si>
    <t>Arthrodesmus spp</t>
  </si>
  <si>
    <t>Arthrospira spp</t>
  </si>
  <si>
    <t>Melosira distans</t>
  </si>
  <si>
    <t>Aulacoseira spp</t>
  </si>
  <si>
    <t xml:space="preserve">Bacteriastrum spp </t>
  </si>
  <si>
    <t>Botryococcus spp</t>
  </si>
  <si>
    <t>Campylodiscus spp</t>
  </si>
  <si>
    <t>Centritractus spp</t>
  </si>
  <si>
    <t>Chaetoceros contortum</t>
  </si>
  <si>
    <t>Chaetoceros paradoxus</t>
  </si>
  <si>
    <t>Chaetoceros gracilis</t>
  </si>
  <si>
    <t>Chaetoceros radians</t>
  </si>
  <si>
    <t>Chlamydomonas sp1</t>
  </si>
  <si>
    <t>Chlorella spp</t>
  </si>
  <si>
    <t>Chlorococcum spp</t>
  </si>
  <si>
    <t>Chlorogonium spp</t>
  </si>
  <si>
    <t>Chlorophyte spp</t>
  </si>
  <si>
    <t>Chroococcus spp</t>
  </si>
  <si>
    <t>Chroomonas spp</t>
  </si>
  <si>
    <t>Chrysophyte spp</t>
  </si>
  <si>
    <t>Chrysophyte spp (small &lt;6um)</t>
  </si>
  <si>
    <t>Closteriopsis spp</t>
  </si>
  <si>
    <t>Closterium</t>
  </si>
  <si>
    <t>Coelastrum spp</t>
  </si>
  <si>
    <t>Colacium spp</t>
  </si>
  <si>
    <t>Cosmarium spp</t>
  </si>
  <si>
    <t>Cricosphaera spp</t>
  </si>
  <si>
    <t>Crucigenia spp</t>
  </si>
  <si>
    <t>Cryptoglena spp</t>
  </si>
  <si>
    <t>Cryptoperidiniopsis spp</t>
  </si>
  <si>
    <t>Cyanodictyon spp</t>
  </si>
  <si>
    <t>Cyclotella cf. atomus</t>
  </si>
  <si>
    <t>Cyclotella/Thalassiosira spp</t>
  </si>
  <si>
    <t>Cylindrospermopsis spp</t>
  </si>
  <si>
    <t>Cylindrospermum spp</t>
  </si>
  <si>
    <t>Cylindrotheca spp</t>
  </si>
  <si>
    <t>Cymbella spp</t>
  </si>
  <si>
    <t>Desmococcus spp</t>
  </si>
  <si>
    <t>Centric spp</t>
  </si>
  <si>
    <t>Dictyosphaerium spp</t>
  </si>
  <si>
    <t>Dinobryon spp</t>
  </si>
  <si>
    <t>Diploneis smithii rhombica</t>
  </si>
  <si>
    <t>Anabaena affinis</t>
  </si>
  <si>
    <t>Anabaena aphanizomenioides</t>
  </si>
  <si>
    <t>Anabaena bergii</t>
  </si>
  <si>
    <t>Anabaena circinalis</t>
  </si>
  <si>
    <t>Anabaena spiroides</t>
  </si>
  <si>
    <t>Anabaena torulosa</t>
  </si>
  <si>
    <t>Elakatothrix spp</t>
  </si>
  <si>
    <t>Ensiculifera spp</t>
  </si>
  <si>
    <t>Epithemia spp</t>
  </si>
  <si>
    <t>Eudorina spp</t>
  </si>
  <si>
    <t>Falcula spp</t>
  </si>
  <si>
    <t>Fibrocapsa spp</t>
  </si>
  <si>
    <t>Geitlerinema spp</t>
  </si>
  <si>
    <t>Gloeocystis spp</t>
  </si>
  <si>
    <t>Golenkinia spp</t>
  </si>
  <si>
    <t>Golenkinia/Golenkiniopsis spp</t>
  </si>
  <si>
    <t>Goniochloris spp</t>
  </si>
  <si>
    <t>Gonium spp</t>
  </si>
  <si>
    <t>Gonyaulax cf. spinifera</t>
  </si>
  <si>
    <t>Gramatophora spp</t>
  </si>
  <si>
    <t>GKC</t>
  </si>
  <si>
    <t>Haematococcus spp</t>
  </si>
  <si>
    <t>Amphora coffeaeformis</t>
  </si>
  <si>
    <t>Amphora ventricosa</t>
  </si>
  <si>
    <t>Haslea spp</t>
  </si>
  <si>
    <t>Heterocapsa horiguchii</t>
  </si>
  <si>
    <t>Hemiselmis spp</t>
  </si>
  <si>
    <t>Hippodonta spp</t>
  </si>
  <si>
    <t>Hyalotheca spp</t>
  </si>
  <si>
    <t>Johannesbaptistia spp</t>
  </si>
  <si>
    <t>Gymnodinium galatheanum</t>
  </si>
  <si>
    <t>Karlodinium micrum</t>
  </si>
  <si>
    <t>Katablepharis spp</t>
  </si>
  <si>
    <t>Kryptoperidinium spp</t>
  </si>
  <si>
    <t>Lagerheimia spp</t>
  </si>
  <si>
    <t>Crucigenia tetrapedia</t>
  </si>
  <si>
    <t>Euglena acus</t>
  </si>
  <si>
    <t>Lepocinclis spp</t>
  </si>
  <si>
    <t>Leptolyngbya spp</t>
  </si>
  <si>
    <t>Leucocryptos spp</t>
  </si>
  <si>
    <t>Limnothrix spp</t>
  </si>
  <si>
    <t>Lyngbya cincinatta</t>
  </si>
  <si>
    <t>Mallomonas spp</t>
  </si>
  <si>
    <t>Melosira sp2</t>
  </si>
  <si>
    <t>Meringosphaera spp</t>
  </si>
  <si>
    <t>Merismopedia spp</t>
  </si>
  <si>
    <t>Micractinium spp</t>
  </si>
  <si>
    <t>Microcystis spp</t>
  </si>
  <si>
    <t>Naviculoid</t>
  </si>
  <si>
    <t>Naviculoid bacc</t>
  </si>
  <si>
    <t>Nematodinium spp</t>
  </si>
  <si>
    <t>Nitzschia large (&gt;25Ám)</t>
  </si>
  <si>
    <t>Nitzschia small (&lt;25Ám)</t>
  </si>
  <si>
    <t>Oblea rotundata</t>
  </si>
  <si>
    <t>Oblea spp</t>
  </si>
  <si>
    <t>Oltmannsiella spp</t>
  </si>
  <si>
    <t>Oltmannsiellopsis spp</t>
  </si>
  <si>
    <t>Oocystis spp</t>
  </si>
  <si>
    <t>Oscillatoria fine</t>
  </si>
  <si>
    <t>Oscillatoria spp</t>
  </si>
  <si>
    <t>Ostreopsis spp</t>
  </si>
  <si>
    <t>Oxyphysis spp</t>
  </si>
  <si>
    <t>Oxyrrhis spp</t>
  </si>
  <si>
    <t>Pandorina spp</t>
  </si>
  <si>
    <t>Paralia spp</t>
  </si>
  <si>
    <t>Pennate spp</t>
  </si>
  <si>
    <t>Peridiniopsis spp</t>
  </si>
  <si>
    <t>Peridiniopsis</t>
  </si>
  <si>
    <t>Phacotus spp</t>
  </si>
  <si>
    <t>Phacus spp</t>
  </si>
  <si>
    <t>Phalacroma spp</t>
  </si>
  <si>
    <t>Phormidium spp</t>
  </si>
  <si>
    <t>Ultra and Picoplankton</t>
  </si>
  <si>
    <t>Plagiotropis spp</t>
  </si>
  <si>
    <t>Planktolyngbya spp</t>
  </si>
  <si>
    <t>Planktothrix spp</t>
  </si>
  <si>
    <t>Achnanthes taeniata</t>
  </si>
  <si>
    <t>Pleodorina spp</t>
  </si>
  <si>
    <t>Pleurosigma/Gyrosigma spp</t>
  </si>
  <si>
    <t>Polyblepharides</t>
  </si>
  <si>
    <t>Polyblepharides spp</t>
  </si>
  <si>
    <t>Polykrikos spp</t>
  </si>
  <si>
    <t>Proboscia</t>
  </si>
  <si>
    <t>Pronoctiluca</t>
  </si>
  <si>
    <t>Pronoctiluca spp</t>
  </si>
  <si>
    <t>Pseudanabaena</t>
  </si>
  <si>
    <t>Pseudonitzschia seriata group</t>
  </si>
  <si>
    <t>Pseudonitzschia spp</t>
  </si>
  <si>
    <t>Pseudoscourfieldia spp</t>
  </si>
  <si>
    <t>Pseudosolenia spp</t>
  </si>
  <si>
    <t>Pseudostaurastrum spp</t>
  </si>
  <si>
    <t>Pyramimonas sp.</t>
  </si>
  <si>
    <t>Raphidiopsis spp</t>
  </si>
  <si>
    <t>Rhabdoderma spp</t>
  </si>
  <si>
    <t>Rhizoclonium spp</t>
  </si>
  <si>
    <t>Rhodomonas spp</t>
  </si>
  <si>
    <t>Rhopalodiaceae</t>
  </si>
  <si>
    <t>Romeria spp</t>
  </si>
  <si>
    <t>Scenedesmus spp</t>
  </si>
  <si>
    <t>Scenedesmus (spined)</t>
  </si>
  <si>
    <t>Schroederia spp</t>
  </si>
  <si>
    <t>Scrippsiella faeroense</t>
  </si>
  <si>
    <t>Selenastrum spp</t>
  </si>
  <si>
    <t>Skeletonema potamus</t>
  </si>
  <si>
    <t>Skeletonema sp2</t>
  </si>
  <si>
    <t>Snowella spp</t>
  </si>
  <si>
    <t>Spermatozoopsis spp</t>
  </si>
  <si>
    <t>Sphaerellopsis spp</t>
  </si>
  <si>
    <t>Spirogyra spp</t>
  </si>
  <si>
    <t>Spirulina spp</t>
  </si>
  <si>
    <t>Staurastrum spp</t>
  </si>
  <si>
    <t>Stauroneis spp</t>
  </si>
  <si>
    <t>Stichococcus spp</t>
  </si>
  <si>
    <t>Striatella spp</t>
  </si>
  <si>
    <t>Strombomonas spp</t>
  </si>
  <si>
    <t>Synechococcus spp</t>
  </si>
  <si>
    <t>Synechocystis spp</t>
  </si>
  <si>
    <t>Synura spp</t>
  </si>
  <si>
    <t>Tetracystis spp</t>
  </si>
  <si>
    <t>Tetraedron spp</t>
  </si>
  <si>
    <t>Tetrastrum spp</t>
  </si>
  <si>
    <t>Thalassionema nitzschoides</t>
  </si>
  <si>
    <t>Trachelomonas spp</t>
  </si>
  <si>
    <t>Treubaria spp.</t>
  </si>
  <si>
    <t>Tribonema spp</t>
  </si>
  <si>
    <t>Triceratium spp</t>
  </si>
  <si>
    <t>Tropidoneis spp</t>
  </si>
  <si>
    <t>Tychonema spp</t>
  </si>
  <si>
    <t>Uroglena spp</t>
  </si>
  <si>
    <t>Volvox spp</t>
  </si>
  <si>
    <t>Achnanthes sp. 3</t>
  </si>
  <si>
    <t>Amphidinium sp.4</t>
  </si>
  <si>
    <t>Chaetoceros sp. 49</t>
  </si>
  <si>
    <t>Navicula sp. 9</t>
  </si>
  <si>
    <t>Bacilariophyceae</t>
  </si>
  <si>
    <t>Chaetoceros sp. 43</t>
  </si>
  <si>
    <t>Diploneis vacsilans</t>
  </si>
  <si>
    <t>Thalassiothrix sp. 1</t>
  </si>
  <si>
    <t>Chaetoceros sp. 44</t>
  </si>
  <si>
    <t>Chaetoceros sp. 50</t>
  </si>
  <si>
    <t>Chaetoceros sp. 61</t>
  </si>
  <si>
    <t>Chaetoceros sp. 65</t>
  </si>
  <si>
    <t>Chaetoceros sp. 72</t>
  </si>
  <si>
    <t>Chaetoceros sp. 94</t>
  </si>
  <si>
    <t>Climacodium sp. 1</t>
  </si>
  <si>
    <t>Cocconeis heteroideae</t>
  </si>
  <si>
    <t>Detonula sp. 1</t>
  </si>
  <si>
    <t>Dictyocha fibula var. rhombica</t>
  </si>
  <si>
    <t>Dinoflagellate 25</t>
  </si>
  <si>
    <t>Dinophysis caudata var. pediculata</t>
  </si>
  <si>
    <t>Nitzschia seriata (large)</t>
  </si>
  <si>
    <t>Protoperidinium sp. 16</t>
  </si>
  <si>
    <t>Rhizosolenia sp. 7</t>
  </si>
  <si>
    <t>Scripsiella trochoidea</t>
  </si>
  <si>
    <t>Dinoflagellate 34</t>
  </si>
  <si>
    <t>Dinophyceaea</t>
  </si>
  <si>
    <t>Bacilariophyceaea</t>
  </si>
  <si>
    <t>Diatom 91</t>
  </si>
  <si>
    <t>Cryptophyte 2</t>
  </si>
  <si>
    <t>Eucampia sp. 1</t>
  </si>
  <si>
    <t>Mesoporus perforatus</t>
  </si>
  <si>
    <t>Chaetoceros sp. 46</t>
  </si>
  <si>
    <t>Amphidinium sp. 4</t>
  </si>
  <si>
    <t>Dinoflagellate 3</t>
  </si>
  <si>
    <t>Dinoflagellate 50</t>
  </si>
  <si>
    <t>Prasinophyte 3</t>
  </si>
  <si>
    <t>Tetraselmis sp. 1</t>
  </si>
  <si>
    <t>Coscinodiscus sp. 2</t>
  </si>
  <si>
    <t>Navicula transitrans v. derasa f. delicatula</t>
  </si>
  <si>
    <t>Streptotheca sp. 1</t>
  </si>
  <si>
    <t>Thalassionema fruaenfeldii</t>
  </si>
  <si>
    <t>Katodinium sp.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</si>
</sst>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FF0000"/>
      <name val="Calibri"/>
      <family val="2"/>
    </font>
    <font>
      <sz val="8"/>
      <color rgb="FF000000"/>
      <name val="Arial"/>
      <family val="2"/>
    </font>
    <font>
      <sz val="10"/>
      <color rgb="FFFF0000"/>
      <name val="Calibri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1"/>
      <color theme="1"/>
      <name val="Calibri"/>
      <family val="2"/>
    </font>
    <font>
      <b/>
      <sz val="10"/>
      <color rgb="FF000000"/>
      <name val="Calibri"/>
      <family val="2"/>
    </font>
    <font>
      <sz val="10"/>
      <color rgb="FF4472C4"/>
      <name val="Calibri"/>
      <family val="2"/>
    </font>
    <font>
      <sz val="10"/>
      <color rgb="FF202122"/>
      <name val="Calibri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8"/>
      <color rgb="FF000000"/>
      <name val="Calibri (Body)"/>
      <family val="2"/>
    </font>
    <font>
      <sz val="14"/>
      <color rgb="FF333399"/>
      <name val="Arial"/>
      <family val="2"/>
    </font>
    <font>
      <sz val="8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rgb="FFCE9178"/>
      <name val="Consolas"/>
      <family val="3"/>
    </font>
    <font>
      <sz val="8"/>
      <color rgb="FF6A9955"/>
      <name val="Consolas"/>
      <family val="3"/>
    </font>
    <font>
      <sz val="8"/>
      <color rgb="FF569CD6"/>
      <name val="Consolas"/>
      <family val="3"/>
    </font>
    <font>
      <sz val="10"/>
      <color theme="1"/>
      <name val="Consolas"/>
      <family val="3"/>
    </font>
    <font>
      <sz val="8"/>
      <color rgb="FFF44747"/>
      <name val="Consolas"/>
      <family val="3"/>
    </font>
    <font>
      <sz val="8"/>
      <name val="Consolas"/>
      <family val="3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8"/>
      <name val="Times New Roman"/>
      <family val="1"/>
    </font>
    <font>
      <sz val="8"/>
      <name val="Times New Roman"/>
      <family val="1"/>
    </font>
  </fonts>
  <fills count="18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D5E3E4"/>
      </patternFill>
    </fill>
    <fill>
      <patternFill patternType="solid">
        <fgColor rgb="FFE7E6E6"/>
      </patternFill>
    </fill>
    <fill>
      <patternFill patternType="solid">
        <fgColor rgb="FFDAE3F3"/>
      </patternFill>
    </fill>
    <fill>
      <patternFill patternType="solid">
        <fgColor rgb="FFF2F2F2"/>
      </patternFill>
    </fill>
    <fill>
      <patternFill patternType="solid">
        <fgColor rgb="FFC5E0B4"/>
      </patternFill>
    </fill>
    <fill>
      <patternFill patternType="solid">
        <fgColor rgb="FFDEEBF7"/>
      </patternFill>
    </fill>
    <fill>
      <patternFill patternType="solid">
        <fgColor rgb="FFFFF2CC"/>
      </patternFill>
    </fill>
    <fill>
      <patternFill patternType="solid">
        <fgColor rgb="FF8FAADC"/>
      </patternFill>
    </fill>
    <fill>
      <patternFill patternType="solid">
        <fgColor rgb="FFB4C7E7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22"/>
        <bgColor indexed="64"/>
      </patternFill>
    </fill>
  </fills>
  <borders count="12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7292CC"/>
      </left>
      <right style="thin">
        <color rgb="FF7292CC"/>
      </right>
      <top style="thin">
        <color rgb="FF7292CC"/>
      </top>
      <bottom style="thin">
        <color rgb="FF7292CC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</borders>
  <cellStyleXfs count="3">
    <xf numFmtId="0" fontId="0" fillId="0" borderId="0"/>
    <xf numFmtId="0" fontId="19" fillId="0" borderId="1"/>
    <xf numFmtId="0" fontId="28" fillId="0" borderId="0" applyNumberFormat="0" applyFill="0" applyBorder="0" applyAlignment="0" applyProtection="0"/>
  </cellStyleXfs>
  <cellXfs count="91">
    <xf numFmtId="0" fontId="0" fillId="0" borderId="0" xfId="0"/>
    <xf numFmtId="0" fontId="1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3" fontId="2" fillId="0" borderId="1" xfId="0" applyNumberFormat="1" applyFont="1" applyBorder="1" applyAlignment="1">
      <alignment horizontal="left"/>
    </xf>
    <xf numFmtId="3" fontId="1" fillId="0" borderId="1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0" fontId="1" fillId="2" borderId="2" xfId="0" applyFont="1" applyFill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3" fontId="0" fillId="0" borderId="0" xfId="0" applyNumberFormat="1"/>
    <xf numFmtId="4" fontId="2" fillId="0" borderId="1" xfId="0" applyNumberFormat="1" applyFont="1" applyBorder="1" applyAlignment="1">
      <alignment horizontal="left"/>
    </xf>
    <xf numFmtId="4" fontId="1" fillId="0" borderId="1" xfId="0" applyNumberFormat="1" applyFont="1" applyBorder="1" applyAlignment="1">
      <alignment horizontal="right"/>
    </xf>
    <xf numFmtId="0" fontId="5" fillId="0" borderId="1" xfId="0" applyFont="1" applyBorder="1" applyAlignment="1">
      <alignment horizontal="left"/>
    </xf>
    <xf numFmtId="0" fontId="6" fillId="0" borderId="1" xfId="0" applyFont="1" applyBorder="1" applyAlignment="1">
      <alignment horizontal="left"/>
    </xf>
    <xf numFmtId="0" fontId="2" fillId="2" borderId="2" xfId="0" applyFont="1" applyFill="1" applyBorder="1" applyAlignment="1">
      <alignment horizontal="left"/>
    </xf>
    <xf numFmtId="4" fontId="0" fillId="0" borderId="0" xfId="0" applyNumberFormat="1" applyAlignment="1">
      <alignment horizontal="left"/>
    </xf>
    <xf numFmtId="0" fontId="2" fillId="0" borderId="1" xfId="0" applyFont="1" applyBorder="1" applyAlignment="1">
      <alignment horizontal="left" wrapText="1"/>
    </xf>
    <xf numFmtId="0" fontId="7" fillId="0" borderId="5" xfId="0" applyFont="1" applyBorder="1" applyAlignment="1">
      <alignment horizontal="left" wrapText="1"/>
    </xf>
    <xf numFmtId="0" fontId="8" fillId="3" borderId="5" xfId="0" applyFont="1" applyFill="1" applyBorder="1" applyAlignment="1">
      <alignment horizontal="left" wrapText="1"/>
    </xf>
    <xf numFmtId="0" fontId="7" fillId="0" borderId="6" xfId="0" applyFont="1" applyBorder="1" applyAlignment="1">
      <alignment horizontal="left" wrapText="1"/>
    </xf>
    <xf numFmtId="0" fontId="0" fillId="0" borderId="0" xfId="0" applyAlignment="1">
      <alignment horizontal="left" wrapText="1"/>
    </xf>
    <xf numFmtId="3" fontId="0" fillId="0" borderId="0" xfId="0" applyNumberFormat="1" applyAlignment="1">
      <alignment horizontal="left"/>
    </xf>
    <xf numFmtId="4" fontId="1" fillId="4" borderId="2" xfId="0" applyNumberFormat="1" applyFont="1" applyFill="1" applyBorder="1" applyAlignment="1">
      <alignment horizontal="right"/>
    </xf>
    <xf numFmtId="4" fontId="1" fillId="5" borderId="2" xfId="0" applyNumberFormat="1" applyFont="1" applyFill="1" applyBorder="1" applyAlignment="1">
      <alignment horizontal="right"/>
    </xf>
    <xf numFmtId="0" fontId="9" fillId="0" borderId="1" xfId="0" applyFont="1" applyBorder="1" applyAlignment="1">
      <alignment horizontal="left"/>
    </xf>
    <xf numFmtId="0" fontId="10" fillId="6" borderId="2" xfId="0" applyFont="1" applyFill="1" applyBorder="1" applyAlignment="1">
      <alignment horizontal="left"/>
    </xf>
    <xf numFmtId="3" fontId="10" fillId="6" borderId="2" xfId="0" applyNumberFormat="1" applyFont="1" applyFill="1" applyBorder="1" applyAlignment="1">
      <alignment horizontal="left"/>
    </xf>
    <xf numFmtId="0" fontId="1" fillId="7" borderId="2" xfId="0" applyFont="1" applyFill="1" applyBorder="1" applyAlignment="1">
      <alignment horizontal="left"/>
    </xf>
    <xf numFmtId="0" fontId="11" fillId="0" borderId="1" xfId="0" applyFont="1" applyBorder="1" applyAlignment="1">
      <alignment horizontal="left"/>
    </xf>
    <xf numFmtId="0" fontId="1" fillId="8" borderId="2" xfId="0" applyFont="1" applyFill="1" applyBorder="1" applyAlignment="1">
      <alignment horizontal="left"/>
    </xf>
    <xf numFmtId="0" fontId="1" fillId="9" borderId="2" xfId="0" applyFont="1" applyFill="1" applyBorder="1" applyAlignment="1">
      <alignment horizontal="left"/>
    </xf>
    <xf numFmtId="0" fontId="1" fillId="5" borderId="2" xfId="0" applyFont="1" applyFill="1" applyBorder="1" applyAlignment="1">
      <alignment horizontal="left"/>
    </xf>
    <xf numFmtId="4" fontId="0" fillId="0" borderId="0" xfId="0" applyNumberFormat="1" applyAlignment="1">
      <alignment horizontal="right"/>
    </xf>
    <xf numFmtId="0" fontId="1" fillId="4" borderId="2" xfId="0" applyFont="1" applyFill="1" applyBorder="1" applyAlignment="1">
      <alignment horizontal="left"/>
    </xf>
    <xf numFmtId="0" fontId="0" fillId="0" borderId="0" xfId="0" applyAlignment="1">
      <alignment horizontal="center"/>
    </xf>
    <xf numFmtId="0" fontId="2" fillId="10" borderId="2" xfId="0" applyFont="1" applyFill="1" applyBorder="1" applyAlignment="1">
      <alignment horizontal="center"/>
    </xf>
    <xf numFmtId="0" fontId="2" fillId="11" borderId="2" xfId="0" applyFont="1" applyFill="1" applyBorder="1" applyAlignment="1">
      <alignment horizontal="center"/>
    </xf>
    <xf numFmtId="3" fontId="9" fillId="0" borderId="1" xfId="0" applyNumberFormat="1" applyFont="1" applyBorder="1" applyAlignment="1">
      <alignment horizontal="left"/>
    </xf>
    <xf numFmtId="3" fontId="9" fillId="0" borderId="1" xfId="0" applyNumberFormat="1" applyFont="1" applyBorder="1" applyAlignment="1">
      <alignment horizontal="right"/>
    </xf>
    <xf numFmtId="4" fontId="4" fillId="0" borderId="1" xfId="0" applyNumberFormat="1" applyFont="1" applyBorder="1" applyAlignment="1">
      <alignment horizontal="right"/>
    </xf>
    <xf numFmtId="3" fontId="10" fillId="6" borderId="2" xfId="0" applyNumberFormat="1" applyFont="1" applyFill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4" fontId="2" fillId="0" borderId="1" xfId="0" applyNumberFormat="1" applyFont="1" applyBorder="1" applyAlignment="1">
      <alignment horizontal="right"/>
    </xf>
    <xf numFmtId="0" fontId="2" fillId="0" borderId="6" xfId="0" applyFont="1" applyBorder="1" applyAlignment="1">
      <alignment horizontal="left" wrapText="1"/>
    </xf>
    <xf numFmtId="0" fontId="12" fillId="0" borderId="1" xfId="0" applyFont="1" applyBorder="1" applyAlignment="1">
      <alignment horizontal="left"/>
    </xf>
    <xf numFmtId="0" fontId="2" fillId="0" borderId="5" xfId="0" applyFont="1" applyBorder="1" applyAlignment="1">
      <alignment horizontal="left" wrapText="1"/>
    </xf>
    <xf numFmtId="3" fontId="6" fillId="0" borderId="1" xfId="0" applyNumberFormat="1" applyFont="1" applyBorder="1" applyAlignment="1">
      <alignment horizontal="right"/>
    </xf>
    <xf numFmtId="0" fontId="2" fillId="4" borderId="2" xfId="0" applyFont="1" applyFill="1" applyBorder="1" applyAlignment="1">
      <alignment horizontal="left"/>
    </xf>
    <xf numFmtId="0" fontId="6" fillId="2" borderId="2" xfId="0" applyFont="1" applyFill="1" applyBorder="1" applyAlignment="1">
      <alignment horizontal="left"/>
    </xf>
    <xf numFmtId="0" fontId="2" fillId="10" borderId="2" xfId="0" applyFont="1" applyFill="1" applyBorder="1" applyAlignment="1">
      <alignment horizontal="left"/>
    </xf>
    <xf numFmtId="0" fontId="2" fillId="11" borderId="2" xfId="0" applyFont="1" applyFill="1" applyBorder="1" applyAlignment="1">
      <alignment horizontal="left"/>
    </xf>
    <xf numFmtId="0" fontId="16" fillId="0" borderId="0" xfId="0" applyFont="1"/>
    <xf numFmtId="0" fontId="0" fillId="12" borderId="0" xfId="0" applyFill="1" applyAlignment="1">
      <alignment horizontal="left"/>
    </xf>
    <xf numFmtId="0" fontId="0" fillId="12" borderId="0" xfId="0" applyFill="1"/>
    <xf numFmtId="0" fontId="18" fillId="0" borderId="1" xfId="0" applyFont="1" applyBorder="1" applyAlignment="1">
      <alignment horizontal="left"/>
    </xf>
    <xf numFmtId="0" fontId="18" fillId="0" borderId="1" xfId="0" applyFont="1" applyBorder="1"/>
    <xf numFmtId="0" fontId="0" fillId="13" borderId="0" xfId="0" applyFill="1" applyAlignment="1">
      <alignment horizontal="left"/>
    </xf>
    <xf numFmtId="0" fontId="20" fillId="13" borderId="1" xfId="1" applyFont="1" applyFill="1"/>
    <xf numFmtId="0" fontId="0" fillId="13" borderId="0" xfId="0" applyFill="1"/>
    <xf numFmtId="0" fontId="0" fillId="14" borderId="0" xfId="0" applyFill="1"/>
    <xf numFmtId="0" fontId="21" fillId="0" borderId="0" xfId="0" applyFont="1" applyAlignment="1">
      <alignment vertical="center"/>
    </xf>
    <xf numFmtId="0" fontId="21" fillId="0" borderId="0" xfId="0" quotePrefix="1" applyFont="1" applyAlignment="1">
      <alignment vertical="center"/>
    </xf>
    <xf numFmtId="0" fontId="0" fillId="0" borderId="0" xfId="0" quotePrefix="1"/>
    <xf numFmtId="0" fontId="22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3" fontId="0" fillId="12" borderId="0" xfId="0" applyNumberFormat="1" applyFill="1"/>
    <xf numFmtId="0" fontId="24" fillId="0" borderId="0" xfId="0" applyFont="1" applyAlignment="1">
      <alignment horizontal="left" vertical="center" indent="2"/>
    </xf>
    <xf numFmtId="0" fontId="24" fillId="0" borderId="0" xfId="0" applyFont="1" applyAlignment="1">
      <alignment horizontal="left" vertical="center"/>
    </xf>
    <xf numFmtId="49" fontId="0" fillId="0" borderId="0" xfId="0" applyNumberFormat="1"/>
    <xf numFmtId="0" fontId="25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0" fontId="0" fillId="15" borderId="0" xfId="0" applyFill="1"/>
    <xf numFmtId="0" fontId="26" fillId="0" borderId="0" xfId="0" applyFont="1" applyAlignment="1">
      <alignment vertical="center"/>
    </xf>
    <xf numFmtId="0" fontId="27" fillId="0" borderId="7" xfId="0" applyFont="1" applyBorder="1"/>
    <xf numFmtId="0" fontId="0" fillId="16" borderId="0" xfId="0" applyFill="1"/>
    <xf numFmtId="49" fontId="0" fillId="15" borderId="0" xfId="0" applyNumberFormat="1" applyFill="1"/>
    <xf numFmtId="0" fontId="27" fillId="0" borderId="0" xfId="0" applyFont="1"/>
    <xf numFmtId="0" fontId="28" fillId="0" borderId="0" xfId="2"/>
    <xf numFmtId="2" fontId="0" fillId="0" borderId="0" xfId="0" applyNumberFormat="1"/>
    <xf numFmtId="0" fontId="29" fillId="17" borderId="8" xfId="0" applyFont="1" applyFill="1" applyBorder="1"/>
    <xf numFmtId="0" fontId="29" fillId="17" borderId="9" xfId="0" applyFont="1" applyFill="1" applyBorder="1" applyAlignment="1">
      <alignment horizontal="left"/>
    </xf>
    <xf numFmtId="0" fontId="30" fillId="0" borderId="9" xfId="0" applyFont="1" applyBorder="1" applyAlignment="1">
      <alignment horizontal="left"/>
    </xf>
    <xf numFmtId="0" fontId="30" fillId="0" borderId="10" xfId="0" applyFont="1" applyBorder="1" applyAlignment="1">
      <alignment horizontal="left"/>
    </xf>
    <xf numFmtId="0" fontId="30" fillId="0" borderId="11" xfId="0" applyFont="1" applyBorder="1" applyAlignment="1">
      <alignment horizontal="left"/>
    </xf>
    <xf numFmtId="0" fontId="29" fillId="0" borderId="8" xfId="0" applyFont="1" applyBorder="1"/>
    <xf numFmtId="0" fontId="29" fillId="0" borderId="11" xfId="0" applyFont="1" applyBorder="1"/>
    <xf numFmtId="0" fontId="29" fillId="0" borderId="9" xfId="0" applyFont="1" applyBorder="1" applyAlignment="1">
      <alignment horizontal="left"/>
    </xf>
    <xf numFmtId="49" fontId="0" fillId="0" borderId="0" xfId="0" applyNumberFormat="1" applyAlignment="1">
      <alignment horizontal="center"/>
    </xf>
  </cellXfs>
  <cellStyles count="3">
    <cellStyle name="Hyperlink" xfId="2" builtinId="8"/>
    <cellStyle name="Normal" xfId="0" builtinId="0"/>
    <cellStyle name="Normal 2" xfId="1" xr:uid="{59A5C029-1D82-48F1-A0DF-2AA18C01A0B3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A5"/>
  <sheetViews>
    <sheetView workbookViewId="0"/>
  </sheetViews>
  <sheetFormatPr defaultRowHeight="14.4"/>
  <cols>
    <col min="1" max="1" width="52.44140625" bestFit="1" customWidth="1"/>
  </cols>
  <sheetData>
    <row r="1" spans="1:1" ht="18.75" customHeight="1"/>
    <row r="2" spans="1:1" ht="18.75" customHeight="1"/>
    <row r="3" spans="1:1" ht="18.75" customHeight="1">
      <c r="A3" t="s">
        <v>2022</v>
      </c>
    </row>
    <row r="4" spans="1:1" ht="18.75" customHeight="1"/>
    <row r="5" spans="1:1" ht="18.75" customHeight="1">
      <c r="A5" t="s">
        <v>2023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E4"/>
  <sheetViews>
    <sheetView workbookViewId="0">
      <selection activeCell="B3" sqref="B3"/>
    </sheetView>
  </sheetViews>
  <sheetFormatPr defaultRowHeight="14.4"/>
  <cols>
    <col min="1" max="1" width="26.33203125" bestFit="1" customWidth="1"/>
    <col min="2" max="2" width="13.5546875" style="12" bestFit="1" customWidth="1"/>
    <col min="3" max="3" width="13.5546875" style="6" bestFit="1" customWidth="1"/>
    <col min="4" max="4" width="25.109375" bestFit="1" customWidth="1"/>
    <col min="5" max="5" width="13.5546875" bestFit="1" customWidth="1"/>
  </cols>
  <sheetData>
    <row r="1" spans="1:5" ht="18.75" customHeight="1">
      <c r="A1" s="2" t="s">
        <v>223</v>
      </c>
      <c r="B1" s="3" t="s">
        <v>224</v>
      </c>
      <c r="C1" s="2" t="s">
        <v>225</v>
      </c>
      <c r="D1" s="2" t="s">
        <v>226</v>
      </c>
    </row>
    <row r="2" spans="1:5" ht="18.75" customHeight="1">
      <c r="A2" t="s">
        <v>1301</v>
      </c>
      <c r="B2" s="4">
        <v>1</v>
      </c>
      <c r="C2" s="31" t="s">
        <v>1285</v>
      </c>
      <c r="D2" t="str">
        <f>VLOOKUP(C2,'MASTER KEY'!$A$2:$B1218,2,TRUE)</f>
        <v>Posidonia Sinuosa Count</v>
      </c>
    </row>
    <row r="3" spans="1:5" ht="18.75" customHeight="1">
      <c r="A3" t="s">
        <v>1301</v>
      </c>
      <c r="B3" s="4">
        <v>25</v>
      </c>
      <c r="C3" s="31" t="s">
        <v>1287</v>
      </c>
      <c r="D3" t="str">
        <f>VLOOKUP(C3,'MASTER KEY'!$A$2:$B1219,2,TRUE)</f>
        <v>Posidonia Sinuosa Density</v>
      </c>
      <c r="E3" t="s">
        <v>1302</v>
      </c>
    </row>
    <row r="4" spans="1:5" ht="18.75" customHeight="1">
      <c r="A4" t="s">
        <v>1301</v>
      </c>
      <c r="C4" s="31" t="s">
        <v>1290</v>
      </c>
      <c r="D4" t="str">
        <f>VLOOKUP(C4,'MASTER KEY'!$A$2:$B1220,2,TRUE)</f>
        <v>Posidonia Sinuosa Above Ground Biomass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A1:F307"/>
  <sheetViews>
    <sheetView topLeftCell="A5" workbookViewId="0"/>
  </sheetViews>
  <sheetFormatPr defaultRowHeight="14.4"/>
  <cols>
    <col min="1" max="1" width="9.109375" style="6" bestFit="1" customWidth="1"/>
    <col min="2" max="2" width="48.44140625" bestFit="1" customWidth="1"/>
    <col min="3" max="3" width="14" style="24" bestFit="1" customWidth="1"/>
    <col min="4" max="4" width="38.33203125" style="6" bestFit="1" customWidth="1"/>
    <col min="5" max="5" width="20.44140625" style="6" bestFit="1" customWidth="1"/>
    <col min="6" max="6" width="9.44140625" style="5" bestFit="1" customWidth="1"/>
  </cols>
  <sheetData>
    <row r="1" spans="1:6" ht="18.75" customHeight="1">
      <c r="A1" s="2" t="s">
        <v>990</v>
      </c>
      <c r="B1" s="2" t="s">
        <v>991</v>
      </c>
      <c r="C1" s="3" t="s">
        <v>992</v>
      </c>
      <c r="D1" s="2" t="s">
        <v>993</v>
      </c>
      <c r="E1" s="2" t="s">
        <v>994</v>
      </c>
      <c r="F1" s="3" t="s">
        <v>995</v>
      </c>
    </row>
    <row r="2" spans="1:6" ht="18.75" customHeight="1">
      <c r="A2" s="27" t="str">
        <f>'MASTER KEY'!A2</f>
        <v>var00001</v>
      </c>
      <c r="B2" t="str">
        <f>VLOOKUP(A2,'MASTER KEY'!$A$2:$B960,2,FALSE)</f>
        <v>E coli</v>
      </c>
      <c r="C2" s="40" t="str">
        <f>VLOOKUP(A2,'MASTER KEY'!$A$2:$C960,3,TRUE)</f>
        <v>cfu/100mL</v>
      </c>
      <c r="D2" s="27" t="s">
        <v>996</v>
      </c>
      <c r="E2" s="27" t="s">
        <v>997</v>
      </c>
      <c r="F2" s="4">
        <v>1</v>
      </c>
    </row>
    <row r="3" spans="1:6" ht="18.75" customHeight="1">
      <c r="A3" s="27" t="str">
        <f>'MASTER KEY'!A3</f>
        <v>var00002</v>
      </c>
      <c r="B3" t="str">
        <f>VLOOKUP(A3,'MASTER KEY'!$A$2:$B961,2,FALSE)</f>
        <v>Enterococci</v>
      </c>
      <c r="C3" s="40" t="str">
        <f>VLOOKUP(A3,'MASTER KEY'!$A$2:$C961,3,TRUE)</f>
        <v>cfu/100mL</v>
      </c>
      <c r="D3" s="27" t="s">
        <v>998</v>
      </c>
      <c r="E3" s="27" t="s">
        <v>997</v>
      </c>
      <c r="F3" s="4">
        <v>1</v>
      </c>
    </row>
    <row r="4" spans="1:6" ht="18.75" customHeight="1">
      <c r="A4" s="27" t="str">
        <f>'MASTER KEY'!A4</f>
        <v>var00003</v>
      </c>
      <c r="B4" t="str">
        <f>VLOOKUP(A4,'MASTER KEY'!$A$2:$B962,2,FALSE)</f>
        <v>TN:TP</v>
      </c>
      <c r="C4" s="40" t="str">
        <f>VLOOKUP(A4,'MASTER KEY'!$A$2:$C962,3,TRUE)</f>
        <v>mg N / mg P</v>
      </c>
      <c r="D4" s="27" t="s">
        <v>999</v>
      </c>
      <c r="E4" s="27" t="s">
        <v>1000</v>
      </c>
      <c r="F4" s="4">
        <v>1</v>
      </c>
    </row>
    <row r="5" spans="1:6" ht="18.75" customHeight="1">
      <c r="A5" s="27" t="str">
        <f>'MASTER KEY'!A5</f>
        <v>var00004</v>
      </c>
      <c r="B5" t="str">
        <f>VLOOKUP(A5,'MASTER KEY'!$A$2:$B963,2,FALSE)</f>
        <v>Organic Nitrogen</v>
      </c>
      <c r="C5" s="40" t="str">
        <f>VLOOKUP(A5,'MASTER KEY'!$A$2:$C963,3,TRUE)</f>
        <v>mg/L</v>
      </c>
      <c r="D5" s="27" t="s">
        <v>1001</v>
      </c>
      <c r="E5" s="27" t="s">
        <v>1002</v>
      </c>
      <c r="F5" s="26">
        <f>1000/14</f>
        <v>71.428571428571431</v>
      </c>
    </row>
    <row r="6" spans="1:6" ht="18.75" customHeight="1">
      <c r="A6" s="27" t="str">
        <f>'MASTER KEY'!A6</f>
        <v>var00005</v>
      </c>
      <c r="B6" t="str">
        <f>VLOOKUP(A6,'MASTER KEY'!$A$2:$B964,2,FALSE)</f>
        <v>Organic Phosphorus</v>
      </c>
      <c r="C6" s="40" t="str">
        <f>VLOOKUP(A6,'MASTER KEY'!$A$2:$C964,3,TRUE)</f>
        <v>mg/L</v>
      </c>
      <c r="D6" s="27" t="s">
        <v>1003</v>
      </c>
      <c r="E6" s="27" t="s">
        <v>1002</v>
      </c>
      <c r="F6" s="14">
        <f>1000/31</f>
        <v>32.258064516129032</v>
      </c>
    </row>
    <row r="7" spans="1:6" ht="18.75" customHeight="1">
      <c r="A7" s="27" t="str">
        <f>'MASTER KEY'!A7</f>
        <v>var00006</v>
      </c>
      <c r="B7" t="str">
        <f>VLOOKUP(A7,'MASTER KEY'!$A$2:$B965,2,FALSE)</f>
        <v>Salinity</v>
      </c>
      <c r="C7" s="40" t="str">
        <f>VLOOKUP(A7,'MASTER KEY'!$A$2:$C965,3,TRUE)</f>
        <v>psu</v>
      </c>
      <c r="D7" s="27" t="s">
        <v>235</v>
      </c>
      <c r="E7" s="27" t="s">
        <v>1004</v>
      </c>
      <c r="F7" s="4">
        <v>1</v>
      </c>
    </row>
    <row r="8" spans="1:6" ht="18.75" customHeight="1">
      <c r="A8" s="27" t="str">
        <f>'MASTER KEY'!A8</f>
        <v>var00007</v>
      </c>
      <c r="B8" t="str">
        <f>VLOOKUP(A8,'MASTER KEY'!$A$2:$B966,2,FALSE)</f>
        <v>Temperature</v>
      </c>
      <c r="C8" s="40" t="str">
        <f>VLOOKUP(A8,'MASTER KEY'!$A$2:$C966,3,TRUE)</f>
        <v>C</v>
      </c>
      <c r="D8" s="27" t="s">
        <v>233</v>
      </c>
      <c r="E8" s="27" t="s">
        <v>1005</v>
      </c>
      <c r="F8" s="4">
        <v>1</v>
      </c>
    </row>
    <row r="9" spans="1:6" ht="18.75" customHeight="1">
      <c r="A9" s="27" t="str">
        <f>'MASTER KEY'!A9</f>
        <v>var00008</v>
      </c>
      <c r="B9" t="str">
        <f>VLOOKUP(A9,'MASTER KEY'!$A$2:$B967,2,FALSE)</f>
        <v>Depth</v>
      </c>
      <c r="C9" s="40" t="str">
        <f>VLOOKUP(A9,'MASTER KEY'!$A$2:$C967,3,TRUE)</f>
        <v>m</v>
      </c>
      <c r="D9" s="27" t="s">
        <v>1006</v>
      </c>
      <c r="E9" s="27" t="s">
        <v>1007</v>
      </c>
      <c r="F9" s="4">
        <v>1</v>
      </c>
    </row>
    <row r="10" spans="1:6" ht="18.75" customHeight="1">
      <c r="A10" s="27" t="str">
        <f>'MASTER KEY'!A10</f>
        <v>var00009</v>
      </c>
      <c r="B10" t="str">
        <f>VLOOKUP(A10,'MASTER KEY'!$A$2:$B968,2,FALSE)</f>
        <v>Total Nitrogen</v>
      </c>
      <c r="C10" s="40" t="str">
        <f>VLOOKUP(A10,'MASTER KEY'!$A$2:$C968,3,TRUE)</f>
        <v>mg/L</v>
      </c>
      <c r="D10" s="27" t="s">
        <v>1008</v>
      </c>
      <c r="E10" s="27" t="s">
        <v>1002</v>
      </c>
      <c r="F10" s="26">
        <f>1000/14</f>
        <v>71.428571428571431</v>
      </c>
    </row>
    <row r="11" spans="1:6" ht="18.75" customHeight="1">
      <c r="A11" s="27" t="str">
        <f>'MASTER KEY'!A11</f>
        <v>var00010</v>
      </c>
      <c r="B11" t="str">
        <f>VLOOKUP(A11,'MASTER KEY'!$A$2:$B969,2,FALSE)</f>
        <v>Total Phosphorus</v>
      </c>
      <c r="C11" s="40" t="str">
        <f>VLOOKUP(A11,'MASTER KEY'!$A$2:$C969,3,TRUE)</f>
        <v>mg/L</v>
      </c>
      <c r="D11" s="27" t="s">
        <v>1009</v>
      </c>
      <c r="E11" s="27" t="s">
        <v>1002</v>
      </c>
      <c r="F11" s="14">
        <f>1000/31</f>
        <v>32.258064516129032</v>
      </c>
    </row>
    <row r="12" spans="1:6" ht="18.75" customHeight="1">
      <c r="A12" s="27" t="str">
        <f>'MASTER KEY'!A12</f>
        <v>var00011</v>
      </c>
      <c r="B12" t="str">
        <f>VLOOKUP(A12,'MASTER KEY'!$A$2:$B970,2,FALSE)</f>
        <v>Total Organic Carbon</v>
      </c>
      <c r="C12" s="40" t="str">
        <f>VLOOKUP(A12,'MASTER KEY'!$A$2:$C970,3,TRUE)</f>
        <v>mg/L</v>
      </c>
      <c r="D12" s="27" t="s">
        <v>1010</v>
      </c>
      <c r="E12" s="27" t="s">
        <v>1002</v>
      </c>
      <c r="F12" s="25">
        <f>1000/12</f>
        <v>83.333333333333329</v>
      </c>
    </row>
    <row r="13" spans="1:6" ht="18.75" customHeight="1">
      <c r="A13" s="27" t="str">
        <f>'MASTER KEY'!A13</f>
        <v>var00012</v>
      </c>
      <c r="B13" t="str">
        <f>VLOOKUP(A13,'MASTER KEY'!$A$2:$B971,2,FALSE)</f>
        <v>Total Suspended Solids</v>
      </c>
      <c r="C13" s="40" t="str">
        <f>VLOOKUP(A13,'MASTER KEY'!$A$2:$C971,3,TRUE)</f>
        <v>mg/L</v>
      </c>
      <c r="D13" s="27" t="s">
        <v>1011</v>
      </c>
      <c r="E13" s="27" t="s">
        <v>921</v>
      </c>
      <c r="F13" s="4">
        <v>1</v>
      </c>
    </row>
    <row r="14" spans="1:6" ht="18.75" customHeight="1">
      <c r="A14" s="27" t="str">
        <f>'MASTER KEY'!A14</f>
        <v>var00013</v>
      </c>
      <c r="B14" t="str">
        <f>VLOOKUP(A14,'MASTER KEY'!$A$2:$B972,2,FALSE)</f>
        <v>Turbidity</v>
      </c>
      <c r="C14" s="40" t="str">
        <f>VLOOKUP(A14,'MASTER KEY'!$A$2:$C972,3,TRUE)</f>
        <v>NTU</v>
      </c>
      <c r="D14" s="27" t="s">
        <v>1012</v>
      </c>
      <c r="E14" s="27" t="s">
        <v>1013</v>
      </c>
      <c r="F14" s="4">
        <v>1</v>
      </c>
    </row>
    <row r="15" spans="1:6" ht="18.75" customHeight="1">
      <c r="A15" s="27" t="str">
        <f>'MASTER KEY'!A15</f>
        <v>var00014</v>
      </c>
      <c r="B15" t="str">
        <f>VLOOKUP(A15,'MASTER KEY'!$A$2:$B973,2,FALSE)</f>
        <v>Chlorophyll-a</v>
      </c>
      <c r="C15" s="40" t="str">
        <f>VLOOKUP(A15,'MASTER KEY'!$A$2:$C973,3,TRUE)</f>
        <v>µg/l</v>
      </c>
      <c r="D15" s="27" t="s">
        <v>1014</v>
      </c>
      <c r="E15" s="27" t="s">
        <v>1015</v>
      </c>
      <c r="F15" s="4">
        <v>1</v>
      </c>
    </row>
    <row r="16" spans="1:6" ht="18.75" customHeight="1">
      <c r="A16" s="27" t="str">
        <f>'MASTER KEY'!A16</f>
        <v>var00016</v>
      </c>
      <c r="B16" t="str">
        <f>VLOOKUP(A16,'MASTER KEY'!$A$2:$B974,2,FALSE)</f>
        <v>Suspended Solids #1</v>
      </c>
      <c r="C16" s="40" t="str">
        <f>VLOOKUP(A16,'MASTER KEY'!$A$2:$C975,3,TRUE)</f>
        <v>mg/L</v>
      </c>
      <c r="D16" s="27" t="s">
        <v>1016</v>
      </c>
      <c r="E16" s="27" t="s">
        <v>921</v>
      </c>
      <c r="F16" s="4">
        <v>1</v>
      </c>
    </row>
    <row r="17" spans="1:6" ht="18.75" customHeight="1">
      <c r="A17" s="27" t="str">
        <f>'MASTER KEY'!A17</f>
        <v>var00017</v>
      </c>
      <c r="B17" t="str">
        <f>VLOOKUP(A17,'MASTER KEY'!$A$2:$B975,2,FALSE)</f>
        <v>Sediment Mass #1</v>
      </c>
      <c r="C17" s="40" t="str">
        <f>VLOOKUP(A17,'MASTER KEY'!$A$2:$C976,3,TRUE)</f>
        <v>g/m^2</v>
      </c>
      <c r="D17" s="27" t="s">
        <v>1017</v>
      </c>
      <c r="E17" s="27" t="s">
        <v>1018</v>
      </c>
      <c r="F17" s="4">
        <v>1</v>
      </c>
    </row>
    <row r="18" spans="1:6" ht="18.75" customHeight="1">
      <c r="A18" s="27" t="str">
        <f>'MASTER KEY'!A18</f>
        <v>var00018</v>
      </c>
      <c r="B18" t="str">
        <f>VLOOKUP(A18,'MASTER KEY'!$A$2:$B976,2,FALSE)</f>
        <v>Suspended Solids #2</v>
      </c>
      <c r="C18" s="40" t="str">
        <f>VLOOKUP(A18,'MASTER KEY'!$A$2:$C977,3,TRUE)</f>
        <v>mg/L</v>
      </c>
      <c r="D18" s="27" t="s">
        <v>1019</v>
      </c>
      <c r="E18" s="27" t="s">
        <v>921</v>
      </c>
      <c r="F18" s="4">
        <v>1</v>
      </c>
    </row>
    <row r="19" spans="1:6" ht="18.75" customHeight="1">
      <c r="A19" s="27" t="str">
        <f>'MASTER KEY'!A19</f>
        <v>var00019</v>
      </c>
      <c r="B19" t="str">
        <f>VLOOKUP(A19,'MASTER KEY'!$A$2:$B977,2,FALSE)</f>
        <v>Sediment Mass #2</v>
      </c>
      <c r="C19" s="40" t="str">
        <f>VLOOKUP(A19,'MASTER KEY'!$A$2:$C978,3,TRUE)</f>
        <v>g/m^2</v>
      </c>
      <c r="D19" s="27" t="s">
        <v>1020</v>
      </c>
      <c r="E19" s="27" t="s">
        <v>1018</v>
      </c>
      <c r="F19" s="4">
        <v>1</v>
      </c>
    </row>
    <row r="20" spans="1:6" ht="18.75" customHeight="1">
      <c r="A20" s="27" t="str">
        <f>'MASTER KEY'!A20</f>
        <v>var00020</v>
      </c>
      <c r="B20" t="str">
        <f>VLOOKUP(A20,'MASTER KEY'!$A$2:$B978,2,FALSE)</f>
        <v>Suspended Solids #3</v>
      </c>
      <c r="C20" s="40" t="str">
        <f>VLOOKUP(A20,'MASTER KEY'!$A$2:$C979,3,TRUE)</f>
        <v>mg/L</v>
      </c>
      <c r="D20" s="27" t="s">
        <v>1021</v>
      </c>
      <c r="E20" s="27" t="s">
        <v>921</v>
      </c>
      <c r="F20" s="4">
        <v>1</v>
      </c>
    </row>
    <row r="21" spans="1:6" ht="18.75" customHeight="1">
      <c r="A21" s="27" t="str">
        <f>'MASTER KEY'!A21</f>
        <v>var00021</v>
      </c>
      <c r="B21" t="str">
        <f>VLOOKUP(A21,'MASTER KEY'!$A$2:$B979,2,FALSE)</f>
        <v>Sediment Mass #3</v>
      </c>
      <c r="C21" s="40" t="str">
        <f>VLOOKUP(A21,'MASTER KEY'!$A$2:$C980,3,TRUE)</f>
        <v>g/m^2</v>
      </c>
      <c r="D21" s="27" t="s">
        <v>1022</v>
      </c>
      <c r="E21" s="27" t="s">
        <v>1018</v>
      </c>
      <c r="F21" s="4">
        <v>1</v>
      </c>
    </row>
    <row r="22" spans="1:6" ht="18.75" customHeight="1">
      <c r="A22" s="27" t="str">
        <f>'MASTER KEY'!A22</f>
        <v>var00022</v>
      </c>
      <c r="B22" t="str">
        <f>VLOOKUP(A22,'MASTER KEY'!$A$2:$B980,2,FALSE)</f>
        <v>Water Age</v>
      </c>
      <c r="C22" s="40" t="str">
        <f>VLOOKUP(A22,'MASTER KEY'!$A$2:$C981,3,TRUE)</f>
        <v>days</v>
      </c>
      <c r="D22" s="27" t="s">
        <v>1023</v>
      </c>
      <c r="E22" s="27" t="s">
        <v>1024</v>
      </c>
      <c r="F22" s="4">
        <v>1</v>
      </c>
    </row>
    <row r="23" spans="1:6" ht="18.75" customHeight="1">
      <c r="A23" s="27" t="str">
        <f>'MASTER KEY'!A23</f>
        <v>var00023</v>
      </c>
      <c r="B23" t="str">
        <f>VLOOKUP(A23,'MASTER KEY'!$A$2:$B981,2,FALSE)</f>
        <v>Dissolved Oxygen</v>
      </c>
      <c r="C23" s="40" t="str">
        <f>VLOOKUP(A23,'MASTER KEY'!$A$2:$C982,3,TRUE)</f>
        <v>mg/L</v>
      </c>
      <c r="D23" s="27" t="s">
        <v>1025</v>
      </c>
      <c r="E23" s="27" t="s">
        <v>1002</v>
      </c>
      <c r="F23" s="14">
        <f>1000/32</f>
        <v>31.25</v>
      </c>
    </row>
    <row r="24" spans="1:6" ht="18.75" customHeight="1">
      <c r="A24" s="27" t="str">
        <f>'MASTER KEY'!A24</f>
        <v>var00024</v>
      </c>
      <c r="B24" t="str">
        <f>VLOOKUP(A24,'MASTER KEY'!$A$2:$B982,2,FALSE)</f>
        <v>Reactive Silica</v>
      </c>
      <c r="C24" s="40" t="str">
        <f>VLOOKUP(A24,'MASTER KEY'!$A$2:$C983,3,TRUE)</f>
        <v>mg/L</v>
      </c>
      <c r="D24" s="27" t="s">
        <v>1026</v>
      </c>
      <c r="E24" s="27" t="s">
        <v>1002</v>
      </c>
      <c r="F24" s="14">
        <v>35.587188609999998</v>
      </c>
    </row>
    <row r="25" spans="1:6" ht="18.75" customHeight="1">
      <c r="A25" s="27" t="str">
        <f>'MASTER KEY'!A25</f>
        <v>var00025</v>
      </c>
      <c r="B25" t="str">
        <f>VLOOKUP(A25,'MASTER KEY'!$A$2:$B983,2,FALSE)</f>
        <v>Ammonium</v>
      </c>
      <c r="C25" s="40" t="str">
        <f>VLOOKUP(A25,'MASTER KEY'!$A$2:$C984,3,TRUE)</f>
        <v>mg/L</v>
      </c>
      <c r="D25" s="27" t="s">
        <v>1027</v>
      </c>
      <c r="E25" s="27" t="s">
        <v>1002</v>
      </c>
      <c r="F25" s="26">
        <f>1000/14</f>
        <v>71.428571428571431</v>
      </c>
    </row>
    <row r="26" spans="1:6" ht="18.75" customHeight="1">
      <c r="A26" s="27" t="str">
        <f>'MASTER KEY'!A26</f>
        <v>var00026</v>
      </c>
      <c r="B26" t="str">
        <f>VLOOKUP(A26,'MASTER KEY'!$A$2:$B984,2,FALSE)</f>
        <v>Nitrate</v>
      </c>
      <c r="C26" s="40" t="str">
        <f>VLOOKUP(A26,'MASTER KEY'!$A$2:$C985,3,TRUE)</f>
        <v>mg/L</v>
      </c>
      <c r="D26" s="27" t="s">
        <v>1028</v>
      </c>
      <c r="E26" s="27" t="s">
        <v>1002</v>
      </c>
      <c r="F26" s="26">
        <f>1000/14</f>
        <v>71.428571428571431</v>
      </c>
    </row>
    <row r="27" spans="1:6" ht="18.75" customHeight="1">
      <c r="A27" s="27" t="str">
        <f>'MASTER KEY'!A27</f>
        <v>var00027</v>
      </c>
      <c r="B27" t="str">
        <f>VLOOKUP(A27,'MASTER KEY'!$A$2:$B985,2,FALSE)</f>
        <v>Filterable Reactive Phosphate</v>
      </c>
      <c r="C27" s="40" t="str">
        <f>VLOOKUP(A27,'MASTER KEY'!$A$2:$C986,3,TRUE)</f>
        <v>mg/L</v>
      </c>
      <c r="D27" s="27" t="s">
        <v>1029</v>
      </c>
      <c r="E27" s="27" t="s">
        <v>1002</v>
      </c>
      <c r="F27" s="14">
        <f>1000/31</f>
        <v>32.258064516129032</v>
      </c>
    </row>
    <row r="28" spans="1:6" ht="18.75" customHeight="1">
      <c r="A28" s="27" t="str">
        <f>'MASTER KEY'!A28</f>
        <v>var00028</v>
      </c>
      <c r="B28" t="str">
        <f>VLOOKUP(A28,'MASTER KEY'!$A$2:$B986,2,FALSE)</f>
        <v>Adsorped Phosphate</v>
      </c>
      <c r="C28" s="40" t="str">
        <f>VLOOKUP(A28,'MASTER KEY'!$A$2:$C987,3,TRUE)</f>
        <v>mg/L</v>
      </c>
      <c r="D28" s="27" t="s">
        <v>1030</v>
      </c>
      <c r="E28" s="27" t="s">
        <v>1002</v>
      </c>
      <c r="F28" s="14">
        <f>1000/31</f>
        <v>32.258064516129032</v>
      </c>
    </row>
    <row r="29" spans="1:6" ht="18.75" customHeight="1">
      <c r="A29" s="27" t="str">
        <f>'MASTER KEY'!A29</f>
        <v>var00029</v>
      </c>
      <c r="B29" t="str">
        <f>VLOOKUP(A29,'MASTER KEY'!$A$2:$B987,2,FALSE)</f>
        <v>Dissolved Organic Carbon</v>
      </c>
      <c r="C29" s="40" t="str">
        <f>VLOOKUP(A29,'MASTER KEY'!$A$2:$C988,3,TRUE)</f>
        <v>mg/L</v>
      </c>
      <c r="D29" s="36" t="s">
        <v>1031</v>
      </c>
      <c r="E29" s="27" t="s">
        <v>1002</v>
      </c>
      <c r="F29" s="25">
        <f>1000/12</f>
        <v>83.333333333333329</v>
      </c>
    </row>
    <row r="30" spans="1:6" ht="18.75" customHeight="1">
      <c r="A30" s="27" t="str">
        <f>'MASTER KEY'!A30</f>
        <v>var00030</v>
      </c>
      <c r="B30" t="str">
        <f>VLOOKUP(A30,'MASTER KEY'!$A$2:$B988,2,FALSE)</f>
        <v>Dissolved Organic Carbon (refractory)</v>
      </c>
      <c r="C30" s="40" t="str">
        <f>VLOOKUP(A30,'MASTER KEY'!$A$2:$C989,3,TRUE)</f>
        <v>mg/L</v>
      </c>
      <c r="D30" s="36" t="s">
        <v>1032</v>
      </c>
      <c r="E30" s="27" t="s">
        <v>1002</v>
      </c>
      <c r="F30" s="25">
        <f>1000/12</f>
        <v>83.333333333333329</v>
      </c>
    </row>
    <row r="31" spans="1:6" ht="18.75" customHeight="1">
      <c r="A31" s="27" t="str">
        <f>'MASTER KEY'!A31</f>
        <v>var00031</v>
      </c>
      <c r="B31" t="str">
        <f>VLOOKUP(A31,'MASTER KEY'!$A$2:$B989,2,FALSE)</f>
        <v>Particulate Organic Carbon</v>
      </c>
      <c r="C31" s="40" t="str">
        <f>VLOOKUP(A31,'MASTER KEY'!$A$2:$C990,3,TRUE)</f>
        <v>mg/L</v>
      </c>
      <c r="D31" s="36" t="s">
        <v>1033</v>
      </c>
      <c r="E31" s="27" t="s">
        <v>1002</v>
      </c>
      <c r="F31" s="25">
        <f>1000/12</f>
        <v>83.333333333333329</v>
      </c>
    </row>
    <row r="32" spans="1:6" ht="18.75" customHeight="1">
      <c r="A32" s="27" t="str">
        <f>'MASTER KEY'!A32</f>
        <v>var00032</v>
      </c>
      <c r="B32" t="str">
        <f>VLOOKUP(A32,'MASTER KEY'!$A$2:$B990,2,FALSE)</f>
        <v>Dissolved Organic Nitrogen</v>
      </c>
      <c r="C32" s="40" t="str">
        <f>VLOOKUP(A32,'MASTER KEY'!$A$2:$C991,3,TRUE)</f>
        <v>mg/L</v>
      </c>
      <c r="D32" s="34" t="s">
        <v>1034</v>
      </c>
      <c r="E32" s="27" t="s">
        <v>1002</v>
      </c>
      <c r="F32" s="26">
        <f>1000/14</f>
        <v>71.428571428571431</v>
      </c>
    </row>
    <row r="33" spans="1:6" ht="18.75" customHeight="1">
      <c r="A33" s="27" t="str">
        <f>'MASTER KEY'!A33</f>
        <v>var00033</v>
      </c>
      <c r="B33" t="str">
        <f>VLOOKUP(A33,'MASTER KEY'!$A$2:$B991,2,FALSE)</f>
        <v>Particulate Organic Nitrogen</v>
      </c>
      <c r="C33" s="40" t="str">
        <f>VLOOKUP(A33,'MASTER KEY'!$A$2:$C992,3,TRUE)</f>
        <v>mg/L</v>
      </c>
      <c r="D33" s="34" t="s">
        <v>1035</v>
      </c>
      <c r="E33" s="27" t="s">
        <v>1002</v>
      </c>
      <c r="F33" s="26">
        <f>1000/14</f>
        <v>71.428571428571431</v>
      </c>
    </row>
    <row r="34" spans="1:6" ht="18.75" customHeight="1">
      <c r="A34" s="27" t="str">
        <f>'MASTER KEY'!A34</f>
        <v>var00034</v>
      </c>
      <c r="B34" t="str">
        <f>VLOOKUP(A34,'MASTER KEY'!$A$2:$B992,2,FALSE)</f>
        <v>Dissolved Organic Nitrogen (refractory)</v>
      </c>
      <c r="C34" s="40" t="str">
        <f>VLOOKUP(A34,'MASTER KEY'!$A$2:$C993,3,TRUE)</f>
        <v>mg/L</v>
      </c>
      <c r="D34" s="34" t="s">
        <v>1036</v>
      </c>
      <c r="E34" s="27" t="s">
        <v>1002</v>
      </c>
      <c r="F34" s="26">
        <f>1000/14</f>
        <v>71.428571428571431</v>
      </c>
    </row>
    <row r="35" spans="1:6" ht="18.75" customHeight="1">
      <c r="A35" s="27" t="str">
        <f>'MASTER KEY'!A35</f>
        <v>var00035</v>
      </c>
      <c r="B35" t="str">
        <f>VLOOKUP(A35,'MASTER KEY'!$A$2:$B993,2,FALSE)</f>
        <v>Dissolved Organic Phosphorus</v>
      </c>
      <c r="C35" s="40" t="str">
        <f>VLOOKUP(A35,'MASTER KEY'!$A$2:$C994,3,TRUE)</f>
        <v>mg/L</v>
      </c>
      <c r="D35" s="27" t="s">
        <v>1037</v>
      </c>
      <c r="E35" s="27" t="s">
        <v>1002</v>
      </c>
      <c r="F35" s="14">
        <f>1000/31</f>
        <v>32.258064516129032</v>
      </c>
    </row>
    <row r="36" spans="1:6" ht="18.75" customHeight="1">
      <c r="A36" s="27" t="str">
        <f>'MASTER KEY'!A36</f>
        <v>var00036</v>
      </c>
      <c r="B36" t="str">
        <f>VLOOKUP(A36,'MASTER KEY'!$A$2:$B994,2,FALSE)</f>
        <v>Particulate Organic Phosphorus</v>
      </c>
      <c r="C36" s="40" t="str">
        <f>VLOOKUP(A36,'MASTER KEY'!$A$2:$C995,3,TRUE)</f>
        <v>mg/L</v>
      </c>
      <c r="D36" s="27" t="s">
        <v>1038</v>
      </c>
      <c r="E36" s="27" t="s">
        <v>1002</v>
      </c>
      <c r="F36" s="14">
        <f>1000/31</f>
        <v>32.258064516129032</v>
      </c>
    </row>
    <row r="37" spans="1:6" ht="18.75" customHeight="1">
      <c r="A37" s="27" t="str">
        <f>'MASTER KEY'!A37</f>
        <v>var00037</v>
      </c>
      <c r="B37" t="str">
        <f>VLOOKUP(A37,'MASTER KEY'!$A$2:$B995,2,FALSE)</f>
        <v>Dissolved Organic Phosphorus (refractory)</v>
      </c>
      <c r="C37" s="40" t="str">
        <f>VLOOKUP(A37,'MASTER KEY'!$A$2:$C996,3,TRUE)</f>
        <v>mg/L</v>
      </c>
      <c r="D37" s="27" t="s">
        <v>1039</v>
      </c>
      <c r="E37" s="27" t="s">
        <v>1002</v>
      </c>
      <c r="F37" s="14">
        <f>1000/31</f>
        <v>32.258064516129032</v>
      </c>
    </row>
    <row r="38" spans="1:6" ht="18.75" customHeight="1">
      <c r="A38" s="27" t="str">
        <f>'MASTER KEY'!A38</f>
        <v>var00038</v>
      </c>
      <c r="B38" t="str">
        <f>VLOOKUP(A38,'MASTER KEY'!$A$2:$B996,2,FALSE)</f>
        <v>Phytoplankton Biomass (greens)</v>
      </c>
      <c r="C38" s="40" t="str">
        <f>VLOOKUP(A38,'MASTER KEY'!$A$2:$C997,3,TRUE)</f>
        <v>mmol C/m^3</v>
      </c>
      <c r="D38" s="27" t="s">
        <v>1040</v>
      </c>
      <c r="E38" s="27" t="s">
        <v>1041</v>
      </c>
      <c r="F38" s="4">
        <v>1</v>
      </c>
    </row>
    <row r="39" spans="1:6" ht="18.75" customHeight="1">
      <c r="A39" s="27" t="str">
        <f>'MASTER KEY'!A39</f>
        <v>var00039</v>
      </c>
      <c r="B39" t="str">
        <f>VLOOKUP(A39,'MASTER KEY'!$A$2:$B997,2,FALSE)</f>
        <v>Phytoplankton Biomass (crypt)</v>
      </c>
      <c r="C39" s="40" t="str">
        <f>VLOOKUP(A39,'MASTER KEY'!$A$2:$C998,3,TRUE)</f>
        <v>mmol C/m^3</v>
      </c>
      <c r="D39" s="27" t="s">
        <v>1042</v>
      </c>
      <c r="E39" s="27" t="s">
        <v>1041</v>
      </c>
      <c r="F39" s="4">
        <v>1</v>
      </c>
    </row>
    <row r="40" spans="1:6" ht="18.75" customHeight="1">
      <c r="A40" s="27" t="str">
        <f>'MASTER KEY'!A40</f>
        <v>var00040</v>
      </c>
      <c r="B40" t="str">
        <f>VLOOKUP(A40,'MASTER KEY'!$A$2:$B998,2,FALSE)</f>
        <v>Phytoplankton Biomass (diatom)</v>
      </c>
      <c r="C40" s="40" t="str">
        <f>VLOOKUP(A40,'MASTER KEY'!$A$2:$C999,3,TRUE)</f>
        <v>mmol C/m^3</v>
      </c>
      <c r="D40" s="27" t="s">
        <v>1043</v>
      </c>
      <c r="E40" s="27" t="s">
        <v>1041</v>
      </c>
      <c r="F40" s="4">
        <v>1</v>
      </c>
    </row>
    <row r="41" spans="1:6" ht="18.75" customHeight="1">
      <c r="A41" s="27" t="str">
        <f>'MASTER KEY'!A41</f>
        <v>var00041</v>
      </c>
      <c r="B41" t="str">
        <f>VLOOKUP(A41,'MASTER KEY'!$A$2:$B999,2,FALSE)</f>
        <v>Phytoplankton Biomass (dino)</v>
      </c>
      <c r="C41" s="40" t="str">
        <f>VLOOKUP(A41,'MASTER KEY'!$A$2:$C1000,3,TRUE)</f>
        <v>mmol C/m^3</v>
      </c>
      <c r="D41" s="27" t="s">
        <v>1044</v>
      </c>
      <c r="E41" s="27" t="s">
        <v>1041</v>
      </c>
      <c r="F41" s="4">
        <v>1</v>
      </c>
    </row>
    <row r="42" spans="1:6" ht="18.75" customHeight="1">
      <c r="A42" s="27" t="str">
        <f>'MASTER KEY'!A42</f>
        <v>var00042</v>
      </c>
      <c r="B42" t="str">
        <f>VLOOKUP(A42,'MASTER KEY'!$A$2:$B1000,2,FALSE)</f>
        <v>Filamentous Algae (floating)</v>
      </c>
      <c r="C42" s="40" t="str">
        <f>VLOOKUP(A42,'MASTER KEY'!$A$2:$C1001,3,TRUE)</f>
        <v>mmol C/m^3</v>
      </c>
      <c r="D42" s="27" t="s">
        <v>1045</v>
      </c>
      <c r="E42" s="27" t="s">
        <v>1041</v>
      </c>
      <c r="F42" s="4">
        <v>1</v>
      </c>
    </row>
    <row r="43" spans="1:6" ht="18.75" customHeight="1">
      <c r="A43" s="27" t="str">
        <f>'MASTER KEY'!A43</f>
        <v>var00043</v>
      </c>
      <c r="B43" t="str">
        <f>VLOOKUP(A43,'MASTER KEY'!$A$2:$B1001,2,FALSE)</f>
        <v>Filamentous Algae Nitrogen (floating)</v>
      </c>
      <c r="C43" s="40" t="str">
        <f>VLOOKUP(A43,'MASTER KEY'!$A$2:$C1002,3,TRUE)</f>
        <v>mmol N/m^3</v>
      </c>
      <c r="D43" s="27" t="s">
        <v>1046</v>
      </c>
      <c r="E43" s="27" t="s">
        <v>1047</v>
      </c>
      <c r="F43" s="4">
        <v>1</v>
      </c>
    </row>
    <row r="44" spans="1:6" ht="18.75" customHeight="1">
      <c r="A44" s="27" t="str">
        <f>'MASTER KEY'!A44</f>
        <v>var00044</v>
      </c>
      <c r="B44" t="str">
        <f>VLOOKUP(A44,'MASTER KEY'!$A$2:$B1002,2,FALSE)</f>
        <v>Filamentous Algae Phosphorus (floating)</v>
      </c>
      <c r="C44" s="40" t="str">
        <f>VLOOKUP(A44,'MASTER KEY'!$A$2:$C1003,3,TRUE)</f>
        <v>mmol P/m^3</v>
      </c>
      <c r="D44" s="27" t="s">
        <v>1048</v>
      </c>
      <c r="E44" s="27" t="s">
        <v>1049</v>
      </c>
      <c r="F44" s="4">
        <v>1</v>
      </c>
    </row>
    <row r="45" spans="1:6" ht="18.75" customHeight="1">
      <c r="A45" s="27" t="str">
        <f>'MASTER KEY'!A45</f>
        <v>var00045</v>
      </c>
      <c r="B45" t="str">
        <f>VLOOKUP(A45,'MASTER KEY'!$A$2:$B1003,2,FALSE)</f>
        <v>Filamentous Algae Biomass (total)</v>
      </c>
      <c r="C45" s="40" t="str">
        <f>VLOOKUP(A45,'MASTER KEY'!$A$2:$C1004,3,TRUE)</f>
        <v>g DW/m^2</v>
      </c>
      <c r="D45" s="27" t="s">
        <v>1050</v>
      </c>
      <c r="E45" s="27" t="s">
        <v>1051</v>
      </c>
      <c r="F45" s="4">
        <v>1</v>
      </c>
    </row>
    <row r="46" spans="1:6" ht="18.75" customHeight="1">
      <c r="A46" s="27" t="str">
        <f>'MASTER KEY'!A46</f>
        <v>var00046</v>
      </c>
      <c r="B46" t="str">
        <f>VLOOKUP(A46,'MASTER KEY'!$A$2:$B1004,2,FALSE)</f>
        <v>Filamentous Algae Biomass (total)</v>
      </c>
      <c r="C46" s="40" t="str">
        <f>VLOOKUP(A46,'MASTER KEY'!$A$2:$C1005,3,TRUE)</f>
        <v>g DW/m^2</v>
      </c>
      <c r="D46" s="27" t="s">
        <v>1052</v>
      </c>
      <c r="E46" s="27" t="s">
        <v>1051</v>
      </c>
      <c r="F46" s="4">
        <v>1</v>
      </c>
    </row>
    <row r="47" spans="1:6" ht="18.75" customHeight="1">
      <c r="A47" s="27" t="str">
        <f>'MASTER KEY'!A47</f>
        <v>var00047</v>
      </c>
      <c r="B47" t="str">
        <f>VLOOKUP(A47,'MASTER KEY'!$A$2:$B1005,2,FALSE)</f>
        <v>Filamentous Algae Biomass (total)</v>
      </c>
      <c r="C47" s="40" t="str">
        <f>VLOOKUP(A47,'MASTER KEY'!$A$2:$C1006,3,TRUE)</f>
        <v>g DW/m^2</v>
      </c>
      <c r="D47" s="27" t="s">
        <v>1053</v>
      </c>
      <c r="E47" s="27" t="s">
        <v>1051</v>
      </c>
      <c r="F47" s="4">
        <v>1</v>
      </c>
    </row>
    <row r="48" spans="1:6" ht="18.75" customHeight="1">
      <c r="A48" s="27" t="str">
        <f>'MASTER KEY'!A48</f>
        <v>var00048</v>
      </c>
      <c r="B48" t="str">
        <f>VLOOKUP(A48,'MASTER KEY'!$A$2:$B1006,2,FALSE)</f>
        <v>O2 Dissolved Sediment Flux</v>
      </c>
      <c r="C48" s="40" t="str">
        <f>VLOOKUP(A48,'MASTER KEY'!$A$2:$C1007,3,TRUE)</f>
        <v>mmol O_2/m^2</v>
      </c>
      <c r="D48" s="27" t="s">
        <v>1054</v>
      </c>
      <c r="E48" s="27" t="s">
        <v>1055</v>
      </c>
      <c r="F48" s="4">
        <v>1</v>
      </c>
    </row>
    <row r="49" spans="1:6" ht="18.75" customHeight="1">
      <c r="A49" s="27" t="str">
        <f>'MASTER KEY'!A49</f>
        <v>var00049</v>
      </c>
      <c r="B49" t="str">
        <f>VLOOKUP(A49,'MASTER KEY'!$A$2:$B1007,2,FALSE)</f>
        <v>DIC Dissolved Sediment Flux</v>
      </c>
      <c r="C49" s="40" t="str">
        <f>VLOOKUP(A49,'MASTER KEY'!$A$2:$C1008,3,TRUE)</f>
        <v>mmol C/m^2</v>
      </c>
      <c r="D49" s="27" t="s">
        <v>1056</v>
      </c>
      <c r="E49" s="27" t="s">
        <v>1057</v>
      </c>
      <c r="F49" s="4">
        <v>1</v>
      </c>
    </row>
    <row r="50" spans="1:6" ht="18.75" customHeight="1">
      <c r="A50" s="27" t="str">
        <f>'MASTER KEY'!A50</f>
        <v>var00050</v>
      </c>
      <c r="B50" t="str">
        <f>VLOOKUP(A50,'MASTER KEY'!$A$2:$B1008,2,FALSE)</f>
        <v>NH4 Dissolved Sediment Flux</v>
      </c>
      <c r="C50" s="40" t="str">
        <f>VLOOKUP(A50,'MASTER KEY'!$A$2:$C1009,3,TRUE)</f>
        <v>mmol N/m^2</v>
      </c>
      <c r="D50" s="27" t="s">
        <v>1058</v>
      </c>
      <c r="E50" s="27" t="s">
        <v>1059</v>
      </c>
      <c r="F50" s="4">
        <v>1</v>
      </c>
    </row>
    <row r="51" spans="1:6" ht="18.75" customHeight="1">
      <c r="A51" s="27" t="str">
        <f>'MASTER KEY'!A51</f>
        <v>var00051</v>
      </c>
      <c r="B51" t="str">
        <f>VLOOKUP(A51,'MASTER KEY'!$A$2:$B1009,2,FALSE)</f>
        <v>NO3 Dissolved Sediment Flux</v>
      </c>
      <c r="C51" s="40" t="str">
        <f>VLOOKUP(A51,'MASTER KEY'!$A$2:$C1010,3,TRUE)</f>
        <v>mmol N/m^2</v>
      </c>
      <c r="D51" s="27" t="s">
        <v>1060</v>
      </c>
      <c r="E51" s="27" t="s">
        <v>1059</v>
      </c>
      <c r="F51" s="4">
        <v>1</v>
      </c>
    </row>
    <row r="52" spans="1:6" ht="18.75" customHeight="1">
      <c r="A52" s="27" t="str">
        <f>'MASTER KEY'!A52</f>
        <v>var00052</v>
      </c>
      <c r="B52" t="str">
        <f>VLOOKUP(A52,'MASTER KEY'!$A$2:$B1010,2,FALSE)</f>
        <v>FRP Dissolved Sediment Flux</v>
      </c>
      <c r="C52" s="40" t="str">
        <f>VLOOKUP(A52,'MASTER KEY'!$A$2:$C1011,3,TRUE)</f>
        <v>mmol P/m^2</v>
      </c>
      <c r="D52" s="27" t="s">
        <v>1061</v>
      </c>
      <c r="E52" s="27" t="s">
        <v>1062</v>
      </c>
      <c r="F52" s="4">
        <v>1</v>
      </c>
    </row>
    <row r="53" spans="1:6" ht="18.75" customHeight="1">
      <c r="A53" s="27" t="str">
        <f>'MASTER KEY'!A53</f>
        <v>var00053</v>
      </c>
      <c r="B53" t="str">
        <f>VLOOKUP(A53,'MASTER KEY'!$A$2:$B1011,2,FALSE)</f>
        <v>POC Dissolved Sediment Flux</v>
      </c>
      <c r="C53" s="40" t="str">
        <f>VLOOKUP(A53,'MASTER KEY'!$A$2:$C1012,3,TRUE)</f>
        <v>mmol C/m^2</v>
      </c>
      <c r="D53" s="27" t="s">
        <v>1063</v>
      </c>
      <c r="E53" s="27" t="s">
        <v>1057</v>
      </c>
      <c r="F53" s="4">
        <v>1</v>
      </c>
    </row>
    <row r="54" spans="1:6" ht="18.75" customHeight="1">
      <c r="A54" s="27" t="str">
        <f>'MASTER KEY'!A54</f>
        <v>var00054</v>
      </c>
      <c r="B54" t="str">
        <f>VLOOKUP(A54,'MASTER KEY'!$A$2:$B1012,2,FALSE)</f>
        <v>DOC Dissolved Sediment Flux</v>
      </c>
      <c r="C54" s="40" t="str">
        <f>VLOOKUP(A54,'MASTER KEY'!$A$2:$C1013,3,TRUE)</f>
        <v>mmol C/m^2</v>
      </c>
      <c r="D54" s="27" t="s">
        <v>1064</v>
      </c>
      <c r="E54" s="27" t="s">
        <v>1057</v>
      </c>
      <c r="F54" s="4">
        <v>1</v>
      </c>
    </row>
    <row r="55" spans="1:6" ht="18.75" customHeight="1">
      <c r="A55" s="27" t="str">
        <f>'MASTER KEY'!A55</f>
        <v>var00055</v>
      </c>
      <c r="B55" t="str">
        <f>VLOOKUP(A55,'MASTER KEY'!$A$2:$B1013,2,FALSE)</f>
        <v>PON Dissolved Sediment Flux</v>
      </c>
      <c r="C55" s="40" t="str">
        <f>VLOOKUP(A55,'MASTER KEY'!$A$2:$C1014,3,TRUE)</f>
        <v>mmol N/m^2</v>
      </c>
      <c r="D55" s="27" t="s">
        <v>1065</v>
      </c>
      <c r="E55" s="27" t="s">
        <v>1059</v>
      </c>
      <c r="F55" s="4">
        <v>1</v>
      </c>
    </row>
    <row r="56" spans="1:6" ht="18.75" customHeight="1">
      <c r="A56" s="27" t="str">
        <f>'MASTER KEY'!A56</f>
        <v>var00056</v>
      </c>
      <c r="B56" t="str">
        <f>VLOOKUP(A56,'MASTER KEY'!$A$2:$B1014,2,FALSE)</f>
        <v>DON Dissolved Sediment Flux</v>
      </c>
      <c r="C56" s="40" t="str">
        <f>VLOOKUP(A56,'MASTER KEY'!$A$2:$C1015,3,TRUE)</f>
        <v>mmol N/m^2</v>
      </c>
      <c r="D56" s="27" t="s">
        <v>1066</v>
      </c>
      <c r="E56" s="27" t="s">
        <v>1059</v>
      </c>
      <c r="F56" s="4">
        <v>1</v>
      </c>
    </row>
    <row r="57" spans="1:6" ht="18.75" customHeight="1">
      <c r="A57" s="27" t="str">
        <f>'MASTER KEY'!A57</f>
        <v>var00057</v>
      </c>
      <c r="B57" t="str">
        <f>VLOOKUP(A57,'MASTER KEY'!$A$2:$B1015,2,FALSE)</f>
        <v>POP Dissolved Sediment Flux</v>
      </c>
      <c r="C57" s="40" t="str">
        <f>VLOOKUP(A57,'MASTER KEY'!$A$2:$C1016,3,TRUE)</f>
        <v>mmol P/m^2</v>
      </c>
      <c r="D57" s="27" t="s">
        <v>1067</v>
      </c>
      <c r="E57" s="27" t="s">
        <v>1062</v>
      </c>
      <c r="F57" s="4">
        <v>1</v>
      </c>
    </row>
    <row r="58" spans="1:6" ht="18.75" customHeight="1">
      <c r="A58" s="27" t="str">
        <f>'MASTER KEY'!A58</f>
        <v>var00058</v>
      </c>
      <c r="B58" t="str">
        <f>VLOOKUP(A58,'MASTER KEY'!$A$2:$B1016,2,FALSE)</f>
        <v>DOP Dissolved Sediment Flux</v>
      </c>
      <c r="C58" s="40" t="str">
        <f>VLOOKUP(A58,'MASTER KEY'!$A$2:$C1017,3,TRUE)</f>
        <v>mmol P/m^2</v>
      </c>
      <c r="D58" s="27" t="s">
        <v>1068</v>
      </c>
      <c r="E58" s="27" t="s">
        <v>1062</v>
      </c>
      <c r="F58" s="4">
        <v>1</v>
      </c>
    </row>
    <row r="59" spans="1:6" ht="18.75" customHeight="1">
      <c r="A59" s="27" t="str">
        <f>'MASTER KEY'!A59</f>
        <v>var00059</v>
      </c>
      <c r="B59" t="str">
        <f>VLOOKUP(A59,'MASTER KEY'!$A$2:$B1017,2,FALSE)</f>
        <v>Photosynthetically Active Radiation</v>
      </c>
      <c r="C59" s="40" t="str">
        <f>VLOOKUP(A59,'MASTER KEY'!$A$2:$C1018,3,TRUE)</f>
        <v>W/m^2</v>
      </c>
      <c r="D59" s="27" t="s">
        <v>1069</v>
      </c>
      <c r="E59" s="27" t="s">
        <v>1070</v>
      </c>
      <c r="F59" s="4">
        <v>1</v>
      </c>
    </row>
    <row r="60" spans="1:6" ht="18.75" customHeight="1">
      <c r="A60" s="27" t="str">
        <f>'MASTER KEY'!A60</f>
        <v>var00060</v>
      </c>
      <c r="B60" t="str">
        <f>VLOOKUP(A60,'MASTER KEY'!$A$2:$B1018,2,FALSE)</f>
        <v>Ruppia Gross Primary Productivity</v>
      </c>
      <c r="C60" s="40" t="str">
        <f>VLOOKUP(A60,'MASTER KEY'!$A$2:$C1019,3,TRUE)</f>
        <v>mmol C/m^3/d</v>
      </c>
      <c r="D60" s="27" t="s">
        <v>1071</v>
      </c>
      <c r="E60" s="27" t="s">
        <v>1072</v>
      </c>
      <c r="F60" s="4">
        <v>1</v>
      </c>
    </row>
    <row r="61" spans="1:6" ht="18.75" customHeight="1">
      <c r="A61" s="27" t="str">
        <f>'MASTER KEY'!A61</f>
        <v>var00061</v>
      </c>
      <c r="B61" t="str">
        <f>VLOOKUP(A61,'MASTER KEY'!$A$2:$B1019,2,FALSE)</f>
        <v>Ruppia Net Primary Productivity</v>
      </c>
      <c r="C61" s="40" t="str">
        <f>VLOOKUP(A61,'MASTER KEY'!$A$2:$C1020,3,TRUE)</f>
        <v>mmol C/m^3/d</v>
      </c>
      <c r="D61" s="27" t="s">
        <v>1073</v>
      </c>
      <c r="E61" s="27" t="s">
        <v>1072</v>
      </c>
      <c r="F61" s="4">
        <v>1</v>
      </c>
    </row>
    <row r="62" spans="1:6" ht="18.75" customHeight="1">
      <c r="A62" s="27" t="str">
        <f>'MASTER KEY'!A62</f>
        <v>var00062</v>
      </c>
      <c r="B62" t="str">
        <f>VLOOKUP(A62,'MASTER KEY'!$A$2:$B1020,2,FALSE)</f>
        <v>Ruppia Biomass</v>
      </c>
      <c r="C62" s="40" t="str">
        <f>VLOOKUP(A62,'MASTER KEY'!$A$2:$C1021,3,TRUE)</f>
        <v>mmol C/m^2</v>
      </c>
      <c r="D62" s="27" t="s">
        <v>1074</v>
      </c>
      <c r="E62" s="27" t="s">
        <v>1057</v>
      </c>
      <c r="F62" s="4">
        <v>1</v>
      </c>
    </row>
    <row r="63" spans="1:6" ht="18.75" customHeight="1">
      <c r="A63" s="27" t="str">
        <f>'MASTER KEY'!A63</f>
        <v>var00063</v>
      </c>
      <c r="B63" t="str">
        <f>VLOOKUP(A63,'MASTER KEY'!$A$2:$B1021,2,FALSE)</f>
        <v>Ruppia Leaf Area Index</v>
      </c>
      <c r="C63" s="40" t="str">
        <f>VLOOKUP(A63,'MASTER KEY'!$A$2:$C1022,3,TRUE)</f>
        <v>m^2/m^2</v>
      </c>
      <c r="D63" s="27" t="s">
        <v>1075</v>
      </c>
      <c r="E63" s="27" t="s">
        <v>1076</v>
      </c>
      <c r="F63" s="4">
        <v>1</v>
      </c>
    </row>
    <row r="64" spans="1:6" ht="18.75" customHeight="1">
      <c r="A64" s="27" t="str">
        <f>'MASTER KEY'!A64</f>
        <v>var00064</v>
      </c>
      <c r="B64" t="str">
        <f>VLOOKUP(A64,'MASTER KEY'!$A$2:$B1022,2,FALSE)</f>
        <v>Ruppia Biomass (above-ground)</v>
      </c>
      <c r="C64" s="40" t="str">
        <f>VLOOKUP(A64,'MASTER KEY'!$A$2:$C1023,3,TRUE)</f>
        <v>mmol C/m^2</v>
      </c>
      <c r="D64" s="27" t="s">
        <v>1077</v>
      </c>
      <c r="E64" s="27" t="s">
        <v>1057</v>
      </c>
      <c r="F64" s="4">
        <v>1</v>
      </c>
    </row>
    <row r="65" spans="1:6" ht="18.75" customHeight="1">
      <c r="A65" s="27" t="str">
        <f>'MASTER KEY'!A65</f>
        <v>var00065</v>
      </c>
      <c r="B65" t="str">
        <f>VLOOKUP(A65,'MASTER KEY'!$A$2:$B1023,2,FALSE)</f>
        <v>Ruppia Biomass (below-ground)</v>
      </c>
      <c r="C65" s="40" t="str">
        <f>VLOOKUP(A65,'MASTER KEY'!$A$2:$C1024,3,TRUE)</f>
        <v>mmol C/m^2</v>
      </c>
      <c r="D65" s="27" t="s">
        <v>1078</v>
      </c>
      <c r="E65" s="27" t="s">
        <v>1057</v>
      </c>
      <c r="F65" s="4">
        <v>1</v>
      </c>
    </row>
    <row r="66" spans="1:6" ht="18.75" customHeight="1">
      <c r="A66" s="27" t="str">
        <f>'MASTER KEY'!A66</f>
        <v>var00066</v>
      </c>
      <c r="B66" t="str">
        <f>VLOOKUP(A66,'MASTER KEY'!$A$2:$B1024,2,FALSE)</f>
        <v>Ruppia Root Depth</v>
      </c>
      <c r="C66" s="40" t="str">
        <f>VLOOKUP(A66,'MASTER KEY'!$A$2:$C1025,3,TRUE)</f>
        <v>m</v>
      </c>
      <c r="D66" s="27" t="s">
        <v>1079</v>
      </c>
      <c r="E66" s="27" t="s">
        <v>1007</v>
      </c>
      <c r="F66" s="4">
        <v>1</v>
      </c>
    </row>
    <row r="67" spans="1:6" ht="18.75" customHeight="1">
      <c r="A67" s="27" t="str">
        <f>'MASTER KEY'!A67</f>
        <v>var00067</v>
      </c>
      <c r="B67" t="str">
        <f>VLOOKUP(A67,'MASTER KEY'!$A$2:$B1025,2,FALSE)</f>
        <v>Ruppia O2 Injection Rate</v>
      </c>
      <c r="C67" s="40" t="str">
        <f>VLOOKUP(A67,'MASTER KEY'!$A$2:$C1026,3,TRUE)</f>
        <v>mmol O_2/m^2</v>
      </c>
      <c r="D67" s="27" t="s">
        <v>1080</v>
      </c>
      <c r="E67" s="27" t="s">
        <v>1055</v>
      </c>
      <c r="F67" s="4">
        <v>1</v>
      </c>
    </row>
    <row r="68" spans="1:6" ht="18.75" customHeight="1">
      <c r="A68" s="27" t="str">
        <f>'MASTER KEY'!A68</f>
        <v>var00068</v>
      </c>
      <c r="B68" t="str">
        <f>VLOOKUP(A68,'MASTER KEY'!$A$2:$B1026,2,FALSE)</f>
        <v>SS1 Sedimentation Velocity</v>
      </c>
      <c r="C68" s="40" t="str">
        <f>VLOOKUP(A68,'MASTER KEY'!$A$2:$C1027,3,TRUE)</f>
        <v>m/d</v>
      </c>
      <c r="D68" s="27" t="s">
        <v>1081</v>
      </c>
      <c r="E68" s="27" t="s">
        <v>1082</v>
      </c>
      <c r="F68" s="4">
        <v>1</v>
      </c>
    </row>
    <row r="69" spans="1:6" ht="18.75" customHeight="1">
      <c r="A69" s="27" t="str">
        <f>'MASTER KEY'!A69</f>
        <v>var00069</v>
      </c>
      <c r="B69" t="str">
        <f>VLOOKUP(A69,'MASTER KEY'!$A$2:$B1027,2,FALSE)</f>
        <v>SS1 Sedimentation Rate</v>
      </c>
      <c r="C69" s="40" t="str">
        <f>VLOOKUP(A69,'MASTER KEY'!$A$2:$C1028,3,TRUE)</f>
        <v>g/m^3/d</v>
      </c>
      <c r="D69" s="27" t="s">
        <v>1083</v>
      </c>
      <c r="E69" s="27" t="s">
        <v>1084</v>
      </c>
      <c r="F69" s="4">
        <v>1</v>
      </c>
    </row>
    <row r="70" spans="1:6" ht="18.75" customHeight="1">
      <c r="A70" s="27" t="str">
        <f>'MASTER KEY'!A70</f>
        <v>var00070</v>
      </c>
      <c r="B70" t="str">
        <f>VLOOKUP(A70,'MASTER KEY'!$A$2:$B1028,2,FALSE)</f>
        <v>SS2 Sedimentation Velocity</v>
      </c>
      <c r="C70" s="40" t="str">
        <f>VLOOKUP(A70,'MASTER KEY'!$A$2:$C1029,3,TRUE)</f>
        <v>m/d</v>
      </c>
      <c r="D70" s="27" t="s">
        <v>1085</v>
      </c>
      <c r="E70" s="27" t="s">
        <v>1082</v>
      </c>
      <c r="F70" s="4">
        <v>1</v>
      </c>
    </row>
    <row r="71" spans="1:6" ht="18.75" customHeight="1">
      <c r="A71" s="27" t="str">
        <f>'MASTER KEY'!A71</f>
        <v>var00071</v>
      </c>
      <c r="B71" t="str">
        <f>VLOOKUP(A71,'MASTER KEY'!$A$2:$B1029,2,FALSE)</f>
        <v>SS2 Sedimentation Rate</v>
      </c>
      <c r="C71" s="40" t="str">
        <f>VLOOKUP(A71,'MASTER KEY'!$A$2:$C1030,3,TRUE)</f>
        <v>g/m^3/d</v>
      </c>
      <c r="D71" s="27" t="s">
        <v>1086</v>
      </c>
      <c r="E71" s="27" t="s">
        <v>1084</v>
      </c>
      <c r="F71" s="4">
        <v>1</v>
      </c>
    </row>
    <row r="72" spans="1:6" ht="18.75" customHeight="1">
      <c r="A72" s="27" t="str">
        <f>'MASTER KEY'!A72</f>
        <v>var00072</v>
      </c>
      <c r="B72" t="str">
        <f>VLOOKUP(A72,'MASTER KEY'!$A$2:$B1030,2,FALSE)</f>
        <v>SS3 Sedimentation Velocity</v>
      </c>
      <c r="C72" s="40" t="str">
        <f>VLOOKUP(A72,'MASTER KEY'!$A$2:$C1031,3,TRUE)</f>
        <v>m/d</v>
      </c>
      <c r="D72" s="27" t="s">
        <v>1087</v>
      </c>
      <c r="E72" s="27" t="s">
        <v>1082</v>
      </c>
      <c r="F72" s="4">
        <v>1</v>
      </c>
    </row>
    <row r="73" spans="1:6" ht="18.75" customHeight="1">
      <c r="A73" s="27" t="str">
        <f>'MASTER KEY'!A73</f>
        <v>var00073</v>
      </c>
      <c r="B73" t="str">
        <f>VLOOKUP(A73,'MASTER KEY'!$A$2:$B1031,2,FALSE)</f>
        <v>SS3 Sedimentation Rate</v>
      </c>
      <c r="C73" s="40" t="str">
        <f>VLOOKUP(A73,'MASTER KEY'!$A$2:$C1032,3,TRUE)</f>
        <v>g/m^3/d</v>
      </c>
      <c r="D73" s="27" t="s">
        <v>1088</v>
      </c>
      <c r="E73" s="27" t="s">
        <v>1084</v>
      </c>
      <c r="F73" s="4">
        <v>1</v>
      </c>
    </row>
    <row r="74" spans="1:6" ht="18.75" customHeight="1">
      <c r="A74" s="27" t="str">
        <f>'MASTER KEY'!A74</f>
        <v>var00074</v>
      </c>
      <c r="B74" t="str">
        <f>VLOOKUP(A74,'MASTER KEY'!$A$2:$B1032,2,FALSE)</f>
        <v>Sediment Mass</v>
      </c>
      <c r="C74" s="40" t="str">
        <f>VLOOKUP(A74,'MASTER KEY'!$A$2:$C1033,3,TRUE)</f>
        <v>g/m^2</v>
      </c>
      <c r="D74" s="27" t="s">
        <v>1089</v>
      </c>
      <c r="E74" s="27" t="s">
        <v>1018</v>
      </c>
      <c r="F74" s="4">
        <v>1</v>
      </c>
    </row>
    <row r="75" spans="1:6" ht="18.75" customHeight="1">
      <c r="A75" s="27" t="str">
        <f>'MASTER KEY'!A75</f>
        <v>var00075</v>
      </c>
      <c r="B75" t="str">
        <f>VLOOKUP(A75,'MASTER KEY'!$A$2:$B1033,2,FALSE)</f>
        <v>Critical Shear Stress</v>
      </c>
      <c r="C75" s="40" t="str">
        <f>VLOOKUP(A75,'MASTER KEY'!$A$2:$C1034,3,TRUE)</f>
        <v>N/m^2</v>
      </c>
      <c r="D75" s="27" t="s">
        <v>1090</v>
      </c>
      <c r="E75" s="27" t="s">
        <v>1091</v>
      </c>
      <c r="F75" s="4">
        <v>1</v>
      </c>
    </row>
    <row r="76" spans="1:6" ht="18.75" customHeight="1">
      <c r="A76" s="27" t="str">
        <f>'MASTER KEY'!A76</f>
        <v>var00076</v>
      </c>
      <c r="B76" t="str">
        <f>VLOOKUP(A76,'MASTER KEY'!$A$2:$B1034,2,FALSE)</f>
        <v>Resuspension Rate</v>
      </c>
      <c r="C76" s="40" t="str">
        <f>VLOOKUP(A76,'MASTER KEY'!$A$2:$C1035,3,TRUE)</f>
        <v>g/m^2/d</v>
      </c>
      <c r="D76" s="27" t="s">
        <v>1092</v>
      </c>
      <c r="E76" s="27" t="s">
        <v>1093</v>
      </c>
      <c r="F76" s="4">
        <v>1</v>
      </c>
    </row>
    <row r="77" spans="1:6" ht="18.75" customHeight="1">
      <c r="A77" s="27" t="str">
        <f>'MASTER KEY'!A77</f>
        <v>var00077</v>
      </c>
      <c r="B77" t="str">
        <f>VLOOKUP(A77,'MASTER KEY'!$A$2:$B1035,2,FALSE)</f>
        <v>SS1 Sediment Fraction</v>
      </c>
      <c r="C77" s="40" t="str">
        <f>VLOOKUP(A77,'MASTER KEY'!$A$2:$C1036,3,TRUE)</f>
        <v>v/v</v>
      </c>
      <c r="D77" s="27" t="s">
        <v>1094</v>
      </c>
      <c r="E77" s="27" t="s">
        <v>1095</v>
      </c>
      <c r="F77" s="4">
        <v>1</v>
      </c>
    </row>
    <row r="78" spans="1:6" ht="18.75" customHeight="1">
      <c r="A78" s="27" t="str">
        <f>'MASTER KEY'!A78</f>
        <v>var00078</v>
      </c>
      <c r="B78" t="str">
        <f>VLOOKUP(A78,'MASTER KEY'!$A$2:$B1036,2,FALSE)</f>
        <v>SS2 Sediment Fraction</v>
      </c>
      <c r="C78" s="40" t="str">
        <f>VLOOKUP(A78,'MASTER KEY'!$A$2:$C1037,3,TRUE)</f>
        <v>v/v</v>
      </c>
      <c r="D78" s="27" t="s">
        <v>1096</v>
      </c>
      <c r="E78" s="27" t="s">
        <v>1095</v>
      </c>
      <c r="F78" s="4">
        <v>1</v>
      </c>
    </row>
    <row r="79" spans="1:6" ht="18.75" customHeight="1">
      <c r="A79" s="27" t="str">
        <f>'MASTER KEY'!A79</f>
        <v>var00079</v>
      </c>
      <c r="B79" t="str">
        <f>VLOOKUP(A79,'MASTER KEY'!$A$2:$B1037,2,FALSE)</f>
        <v>SS3 Sediment Fraction</v>
      </c>
      <c r="C79" s="40" t="str">
        <f>VLOOKUP(A79,'MASTER KEY'!$A$2:$C1038,3,TRUE)</f>
        <v>v/v</v>
      </c>
      <c r="D79" s="27" t="s">
        <v>1097</v>
      </c>
      <c r="E79" s="27" t="s">
        <v>1095</v>
      </c>
      <c r="F79" s="4">
        <v>1</v>
      </c>
    </row>
    <row r="80" spans="1:6" ht="18.75" customHeight="1">
      <c r="A80" s="27" t="str">
        <f>'MASTER KEY'!A80</f>
        <v>var00080</v>
      </c>
      <c r="B80" t="str">
        <f>VLOOKUP(A80,'MASTER KEY'!$A$2:$B1038,2,FALSE)</f>
        <v>SS Sedimentation Rate</v>
      </c>
      <c r="C80" s="40" t="str">
        <f>VLOOKUP(A80,'MASTER KEY'!$A$2:$C1039,3,TRUE)</f>
        <v>g/m^3/d</v>
      </c>
      <c r="D80" s="27" t="s">
        <v>1098</v>
      </c>
      <c r="E80" s="27" t="s">
        <v>1084</v>
      </c>
      <c r="F80" s="4">
        <v>1</v>
      </c>
    </row>
    <row r="81" spans="1:6" ht="18.75" customHeight="1">
      <c r="A81" s="27" t="str">
        <f>'MASTER KEY'!A81</f>
        <v>var00081</v>
      </c>
      <c r="B81" t="str">
        <f>VLOOKUP(A81,'MASTER KEY'!$A$2:$B1039,2,FALSE)</f>
        <v>SS Net SWI Flux</v>
      </c>
      <c r="C81" s="40" t="str">
        <f>VLOOKUP(A81,'MASTER KEY'!$A$2:$C1040,3,TRUE)</f>
        <v>g/m^2/d</v>
      </c>
      <c r="D81" s="27" t="s">
        <v>1099</v>
      </c>
      <c r="E81" s="27" t="s">
        <v>1093</v>
      </c>
      <c r="F81" s="4">
        <v>1</v>
      </c>
    </row>
    <row r="82" spans="1:6" ht="18.75" customHeight="1">
      <c r="A82" s="27" t="str">
        <f>'MASTER KEY'!A82</f>
        <v>var00082</v>
      </c>
      <c r="B82" t="str">
        <f>VLOOKUP(A82,'MASTER KEY'!$A$2:$B1040,2,FALSE)</f>
        <v>Change in SWI Position</v>
      </c>
      <c r="C82" s="40" t="str">
        <f>VLOOKUP(A82,'MASTER KEY'!$A$2:$C1041,3,TRUE)</f>
        <v>m</v>
      </c>
      <c r="D82" s="27" t="s">
        <v>1100</v>
      </c>
      <c r="E82" s="27" t="s">
        <v>1007</v>
      </c>
      <c r="F82" s="4">
        <v>1</v>
      </c>
    </row>
    <row r="83" spans="1:6" ht="18.75" customHeight="1">
      <c r="A83" s="27" t="str">
        <f>'MASTER KEY'!A83</f>
        <v>var00083</v>
      </c>
      <c r="B83" t="str">
        <f>VLOOKUP(A83,'MASTER KEY'!$A$2:$B1041,2,FALSE)</f>
        <v>SS Resuspension Rate</v>
      </c>
      <c r="C83" s="40" t="str">
        <f>VLOOKUP(A83,'MASTER KEY'!$A$2:$C1042,3,TRUE)</f>
        <v>g/m^2/d</v>
      </c>
      <c r="D83" s="27" t="s">
        <v>1101</v>
      </c>
      <c r="E83" s="27" t="s">
        <v>1093</v>
      </c>
      <c r="F83" s="4">
        <v>1</v>
      </c>
    </row>
    <row r="84" spans="1:6" ht="18.75" customHeight="1">
      <c r="A84" s="27" t="str">
        <f>'MASTER KEY'!A84</f>
        <v>var00084</v>
      </c>
      <c r="B84" t="str">
        <f>VLOOKUP(A84,'MASTER KEY'!$A$2:$B1042,2,FALSE)</f>
        <v>Bottom Shear Stress</v>
      </c>
      <c r="C84" s="40" t="str">
        <f>VLOOKUP(A84,'MASTER KEY'!$A$2:$C1043,3,TRUE)</f>
        <v>N/m^2</v>
      </c>
      <c r="D84" s="27" t="s">
        <v>1102</v>
      </c>
      <c r="E84" s="27" t="s">
        <v>1091</v>
      </c>
      <c r="F84" s="4">
        <v>1</v>
      </c>
    </row>
    <row r="85" spans="1:6" ht="18.75" customHeight="1">
      <c r="A85" s="27" t="str">
        <f>'MASTER KEY'!A85</f>
        <v>var00085</v>
      </c>
      <c r="B85" t="str">
        <f>VLOOKUP(A85,'MASTER KEY'!$A$2:$B1043,2,FALSE)</f>
        <v>O2 Saturation</v>
      </c>
      <c r="C85" s="40" t="str">
        <f>VLOOKUP(A85,'MASTER KEY'!$A$2:$C1044,3,TRUE)</f>
        <v>%</v>
      </c>
      <c r="D85" s="27" t="s">
        <v>1103</v>
      </c>
      <c r="E85" s="27" t="s">
        <v>1104</v>
      </c>
      <c r="F85" s="4">
        <v>1</v>
      </c>
    </row>
    <row r="86" spans="1:6" ht="18.75" customHeight="1">
      <c r="A86" s="27" t="str">
        <f>'MASTER KEY'!A86</f>
        <v>var00087</v>
      </c>
      <c r="B86" t="str">
        <f>VLOOKUP(A86,'MASTER KEY'!$A$2:$B1044,2,FALSE)</f>
        <v>O2 Atmospheric Flux</v>
      </c>
      <c r="C86" s="40" t="str">
        <f>VLOOKUP(A86,'MASTER KEY'!$A$2:$C1046,3,TRUE)</f>
        <v>mmol O_2/m^2</v>
      </c>
      <c r="D86" s="27" t="s">
        <v>1105</v>
      </c>
      <c r="E86" s="27" t="s">
        <v>1055</v>
      </c>
      <c r="F86" s="4">
        <v>1</v>
      </c>
    </row>
    <row r="87" spans="1:6" ht="18.75" customHeight="1">
      <c r="A87" s="27" t="str">
        <f>'MASTER KEY'!A87</f>
        <v>var00088</v>
      </c>
      <c r="B87" t="str">
        <f>VLOOKUP(A87,'MASTER KEY'!$A$2:$B1045,2,FALSE)</f>
        <v>O2 Dissolved Sediment Exchange Rate</v>
      </c>
      <c r="C87" s="40" t="str">
        <f>VLOOKUP(A87,'MASTER KEY'!$A$2:$C1047,3,TRUE)</f>
        <v>mmol O_2/m^3</v>
      </c>
      <c r="D87" s="27" t="s">
        <v>1106</v>
      </c>
      <c r="E87" s="27" t="s">
        <v>1107</v>
      </c>
      <c r="F87" s="4">
        <v>1</v>
      </c>
    </row>
    <row r="88" spans="1:6" ht="18.75" customHeight="1">
      <c r="A88" s="27" t="str">
        <f>'MASTER KEY'!A88</f>
        <v>var00089</v>
      </c>
      <c r="B88" t="str">
        <f>VLOOKUP(A88,'MASTER KEY'!$A$2:$B1046,2,FALSE)</f>
        <v>O2 Atmospheric Exchange Rate</v>
      </c>
      <c r="C88" s="40" t="str">
        <f>VLOOKUP(A88,'MASTER KEY'!$A$2:$C1048,3,TRUE)</f>
        <v>mmol O_2/m^3</v>
      </c>
      <c r="D88" s="27" t="s">
        <v>1108</v>
      </c>
      <c r="E88" s="27" t="s">
        <v>1107</v>
      </c>
      <c r="F88" s="4">
        <v>1</v>
      </c>
    </row>
    <row r="89" spans="1:6" ht="18.75" customHeight="1">
      <c r="A89" s="27" t="str">
        <f>'MASTER KEY'!A89</f>
        <v>var00090</v>
      </c>
      <c r="B89" t="str">
        <f>VLOOKUP(A89,'MASTER KEY'!$A$2:$B1047,2,FALSE)</f>
        <v>Si Dissolved Sediment Flux</v>
      </c>
      <c r="C89" s="40" t="str">
        <f>VLOOKUP(A89,'MASTER KEY'!$A$2:$C1049,3,TRUE)</f>
        <v>mmol Si/m^2</v>
      </c>
      <c r="D89" s="27" t="s">
        <v>1109</v>
      </c>
      <c r="E89" s="27" t="s">
        <v>1110</v>
      </c>
      <c r="F89" s="4">
        <v>1</v>
      </c>
    </row>
    <row r="90" spans="1:6" ht="18.75" customHeight="1">
      <c r="A90" s="27" t="str">
        <f>'MASTER KEY'!A90</f>
        <v>var00093</v>
      </c>
      <c r="B90" t="str">
        <f>VLOOKUP(A90,'MASTER KEY'!$A$2:$B1048,2,FALSE)</f>
        <v>Nitrification Rate</v>
      </c>
      <c r="C90" s="40" t="str">
        <f>VLOOKUP(A90,'MASTER KEY'!$A$2:$C1052,3,TRUE)</f>
        <v>mmol N/m^3/d</v>
      </c>
      <c r="D90" s="27" t="s">
        <v>1111</v>
      </c>
      <c r="E90" s="27" t="s">
        <v>1112</v>
      </c>
      <c r="F90" s="4">
        <v>1</v>
      </c>
    </row>
    <row r="91" spans="1:6" ht="18.75" customHeight="1">
      <c r="A91" s="27" t="str">
        <f>'MASTER KEY'!A91</f>
        <v>var00094</v>
      </c>
      <c r="B91" t="str">
        <f>VLOOKUP(A91,'MASTER KEY'!$A$2:$B1049,2,FALSE)</f>
        <v>Denitrification Rate</v>
      </c>
      <c r="C91" s="40" t="str">
        <f>VLOOKUP(A91,'MASTER KEY'!$A$2:$C1053,3,TRUE)</f>
        <v>mmol N/m^3/d</v>
      </c>
      <c r="D91" s="27" t="s">
        <v>1113</v>
      </c>
      <c r="E91" s="27" t="s">
        <v>1112</v>
      </c>
      <c r="F91" s="4">
        <v>1</v>
      </c>
    </row>
    <row r="92" spans="1:6" ht="18.75" customHeight="1">
      <c r="A92" s="27" t="str">
        <f>'MASTER KEY'!A92</f>
        <v>var00095</v>
      </c>
      <c r="B92" t="str">
        <f>VLOOKUP(A92,'MASTER KEY'!$A$2:$B1050,2,FALSE)</f>
        <v>Annamox Rate</v>
      </c>
      <c r="C92" s="40" t="str">
        <f>VLOOKUP(A92,'MASTER KEY'!$A$2:$C1054,3,TRUE)</f>
        <v>mmol N/m^3/d</v>
      </c>
      <c r="D92" s="27" t="s">
        <v>1114</v>
      </c>
      <c r="E92" s="27" t="s">
        <v>1112</v>
      </c>
      <c r="F92" s="4">
        <v>1</v>
      </c>
    </row>
    <row r="93" spans="1:6" ht="18.75" customHeight="1">
      <c r="A93" s="27" t="str">
        <f>'MASTER KEY'!A93</f>
        <v>var00096</v>
      </c>
      <c r="B93" t="str">
        <f>VLOOKUP(A93,'MASTER KEY'!$A$2:$B1051,2,FALSE)</f>
        <v>DNRA Rate</v>
      </c>
      <c r="C93" s="40" t="str">
        <f>VLOOKUP(A93,'MASTER KEY'!$A$2:$C1055,3,TRUE)</f>
        <v>mmol N/m^3/d</v>
      </c>
      <c r="D93" s="27" t="s">
        <v>1115</v>
      </c>
      <c r="E93" s="27" t="s">
        <v>1112</v>
      </c>
      <c r="F93" s="4">
        <v>1</v>
      </c>
    </row>
    <row r="94" spans="1:6" ht="18.75" customHeight="1">
      <c r="A94" s="27" t="str">
        <f>'MASTER KEY'!A94</f>
        <v>var00097</v>
      </c>
      <c r="B94" t="str">
        <f>VLOOKUP(A94,'MASTER KEY'!$A$2:$B1052,2,FALSE)</f>
        <v>DIN Atmospheric Deposition Flux</v>
      </c>
      <c r="C94" s="40" t="str">
        <f>VLOOKUP(A94,'MASTER KEY'!$A$2:$C1056,3,TRUE)</f>
        <v>mmol N/m^2/d</v>
      </c>
      <c r="D94" s="27" t="s">
        <v>1116</v>
      </c>
      <c r="E94" s="27" t="s">
        <v>1117</v>
      </c>
      <c r="F94" s="4">
        <v>1</v>
      </c>
    </row>
    <row r="95" spans="1:6" ht="18.75" customHeight="1">
      <c r="A95" s="27" t="str">
        <f>'MASTER KEY'!A95</f>
        <v>var00098</v>
      </c>
      <c r="B95" t="str">
        <f>VLOOKUP(A95,'MASTER KEY'!$A$2:$B1053,2,FALSE)</f>
        <v>PIP Sedimentation Rate</v>
      </c>
      <c r="C95" s="40" t="str">
        <f>VLOOKUP(A95,'MASTER KEY'!$A$2:$C1057,3,TRUE)</f>
        <v>mmol P/m^3/d</v>
      </c>
      <c r="D95" s="27" t="s">
        <v>1118</v>
      </c>
      <c r="E95" s="27" t="s">
        <v>1119</v>
      </c>
      <c r="F95" s="4">
        <v>1</v>
      </c>
    </row>
    <row r="96" spans="1:6" ht="18.75" customHeight="1">
      <c r="A96" s="27" t="str">
        <f>'MASTER KEY'!A96</f>
        <v>var00099</v>
      </c>
      <c r="B96" t="str">
        <f>VLOOKUP(A96,'MASTER KEY'!$A$2:$B1054,2,FALSE)</f>
        <v>PIP Resuspension Rate</v>
      </c>
      <c r="C96" s="40" t="str">
        <f>VLOOKUP(A96,'MASTER KEY'!$A$2:$C1058,3,TRUE)</f>
        <v>mmol P/m^2/d</v>
      </c>
      <c r="D96" s="27" t="s">
        <v>1120</v>
      </c>
      <c r="E96" s="27" t="s">
        <v>1121</v>
      </c>
      <c r="F96" s="4">
        <v>1</v>
      </c>
    </row>
    <row r="97" spans="1:6" ht="18.75" customHeight="1">
      <c r="A97" s="27" t="str">
        <f>'MASTER KEY'!A97</f>
        <v>var00100</v>
      </c>
      <c r="B97" t="str">
        <f>VLOOKUP(A97,'MASTER KEY'!$A$2:$B1055,2,FALSE)</f>
        <v>PIP Net SWI Flux</v>
      </c>
      <c r="C97" s="40" t="str">
        <f>VLOOKUP(A97,'MASTER KEY'!$A$2:$C1059,3,TRUE)</f>
        <v>mmol P/m^2/d</v>
      </c>
      <c r="D97" s="27" t="s">
        <v>1122</v>
      </c>
      <c r="E97" s="27" t="s">
        <v>1121</v>
      </c>
      <c r="F97" s="4">
        <v>1</v>
      </c>
    </row>
    <row r="98" spans="1:6" ht="18.75" customHeight="1">
      <c r="A98" s="27" t="str">
        <f>'MASTER KEY'!A98</f>
        <v>var00101</v>
      </c>
      <c r="B98" t="str">
        <f>VLOOKUP(A98,'MASTER KEY'!$A$2:$B1056,2,FALSE)</f>
        <v>FRP Sorption Rate</v>
      </c>
      <c r="C98" s="40" t="str">
        <f>VLOOKUP(A98,'MASTER KEY'!$A$2:$C1060,3,TRUE)</f>
        <v>mmol P/m^3/d</v>
      </c>
      <c r="D98" s="27" t="s">
        <v>1123</v>
      </c>
      <c r="E98" s="27" t="s">
        <v>1119</v>
      </c>
      <c r="F98" s="4">
        <v>1</v>
      </c>
    </row>
    <row r="99" spans="1:6" ht="18.75" customHeight="1">
      <c r="A99" s="27" t="str">
        <f>'MASTER KEY'!A99</f>
        <v>var00103</v>
      </c>
      <c r="B99" t="str">
        <f>VLOOKUP(A99,'MASTER KEY'!$A$2:$B1057,2,FALSE)</f>
        <v>DIP Atmospheric Deposition Flux</v>
      </c>
      <c r="C99" s="40" t="str">
        <f>VLOOKUP(A99,'MASTER KEY'!$A$2:$C1062,3,TRUE)</f>
        <v>mmol P/m^2/d</v>
      </c>
      <c r="D99" s="27" t="s">
        <v>1124</v>
      </c>
      <c r="E99" s="27" t="s">
        <v>1121</v>
      </c>
      <c r="F99" s="4">
        <v>1</v>
      </c>
    </row>
    <row r="100" spans="1:6" ht="18.75" customHeight="1">
      <c r="A100" s="27" t="str">
        <f>'MASTER KEY'!A100</f>
        <v>var00104</v>
      </c>
      <c r="B100" t="str">
        <f>VLOOKUP(A100,'MASTER KEY'!$A$2:$B1058,2,FALSE)</f>
        <v>POC Sedimentation Rate</v>
      </c>
      <c r="C100" s="40" t="str">
        <f>VLOOKUP(A100,'MASTER KEY'!$A$2:$C1063,3,TRUE)</f>
        <v>mmol C/m^3/d</v>
      </c>
      <c r="D100" s="27" t="s">
        <v>1125</v>
      </c>
      <c r="E100" s="27" t="s">
        <v>1072</v>
      </c>
      <c r="F100" s="4">
        <v>1</v>
      </c>
    </row>
    <row r="101" spans="1:6" ht="18.75" customHeight="1">
      <c r="A101" s="27" t="str">
        <f>'MASTER KEY'!A101</f>
        <v>var00105</v>
      </c>
      <c r="B101" t="str">
        <f>VLOOKUP(A101,'MASTER KEY'!$A$2:$B1059,2,FALSE)</f>
        <v>PON Sedimentation Rate</v>
      </c>
      <c r="C101" s="40" t="str">
        <f>VLOOKUP(A101,'MASTER KEY'!$A$2:$C1064,3,TRUE)</f>
        <v>mmol N/m^3/d</v>
      </c>
      <c r="D101" s="27" t="s">
        <v>1126</v>
      </c>
      <c r="E101" s="27" t="s">
        <v>1112</v>
      </c>
      <c r="F101" s="4">
        <v>1</v>
      </c>
    </row>
    <row r="102" spans="1:6" ht="18.75" customHeight="1">
      <c r="A102" s="27" t="str">
        <f>'MASTER KEY'!A102</f>
        <v>var00106</v>
      </c>
      <c r="B102" t="str">
        <f>VLOOKUP(A102,'MASTER KEY'!$A$2:$B1060,2,FALSE)</f>
        <v>POP Sedimentation Rate</v>
      </c>
      <c r="C102" s="40" t="str">
        <f>VLOOKUP(A102,'MASTER KEY'!$A$2:$C1065,3,TRUE)</f>
        <v>mmol P/m^3/d</v>
      </c>
      <c r="D102" s="27" t="s">
        <v>1127</v>
      </c>
      <c r="E102" s="27" t="s">
        <v>1119</v>
      </c>
      <c r="F102" s="4">
        <v>1</v>
      </c>
    </row>
    <row r="103" spans="1:6" ht="18.75" customHeight="1">
      <c r="A103" s="27" t="str">
        <f>'MASTER KEY'!A103</f>
        <v>var00107</v>
      </c>
      <c r="B103" t="str">
        <f>VLOOKUP(A103,'MASTER KEY'!$A$2:$B1061,2,FALSE)</f>
        <v>OM Sediment Fraction</v>
      </c>
      <c r="C103" s="40" t="str">
        <f>VLOOKUP(A103,'MASTER KEY'!$A$2:$C1066,3,TRUE)</f>
        <v>v/v</v>
      </c>
      <c r="D103" s="27" t="s">
        <v>1128</v>
      </c>
      <c r="E103" s="27" t="s">
        <v>1095</v>
      </c>
      <c r="F103" s="4">
        <v>1</v>
      </c>
    </row>
    <row r="104" spans="1:6" ht="18.75" customHeight="1">
      <c r="A104" s="27" t="str">
        <f>'MASTER KEY'!A104</f>
        <v>var00108</v>
      </c>
      <c r="B104" t="str">
        <f>VLOOKUP(A104,'MASTER KEY'!$A$2:$B1062,2,FALSE)</f>
        <v>Chromophoric DOM</v>
      </c>
      <c r="C104" s="40" t="str">
        <f>VLOOKUP(A104,'MASTER KEY'!$A$2:$C1067,3,TRUE)</f>
        <v>/m</v>
      </c>
      <c r="D104" s="27" t="s">
        <v>1129</v>
      </c>
      <c r="E104" s="27" t="s">
        <v>1130</v>
      </c>
      <c r="F104" s="4">
        <v>1</v>
      </c>
    </row>
    <row r="105" spans="1:6" ht="18.75" customHeight="1">
      <c r="A105" s="27" t="str">
        <f>'MASTER KEY'!A105</f>
        <v>var00109</v>
      </c>
      <c r="B105" t="str">
        <f>VLOOKUP(A105,'MASTER KEY'!$A$2:$B1063,2,FALSE)</f>
        <v>Sediment Total Organic Carbon</v>
      </c>
      <c r="C105" s="40" t="str">
        <f>VLOOKUP(A105,'MASTER KEY'!$A$2:$C1068,3,TRUE)</f>
        <v>mmol C/m^2</v>
      </c>
      <c r="D105" s="27" t="s">
        <v>1131</v>
      </c>
      <c r="E105" s="27" t="s">
        <v>1057</v>
      </c>
      <c r="F105" s="4">
        <v>1</v>
      </c>
    </row>
    <row r="106" spans="1:6" ht="18.75" customHeight="1">
      <c r="A106" s="27" t="str">
        <f>'MASTER KEY'!A106</f>
        <v>var00110</v>
      </c>
      <c r="B106" t="str">
        <f>VLOOKUP(A106,'MASTER KEY'!$A$2:$B1064,2,FALSE)</f>
        <v>Sediment Total Organic Nitrogen</v>
      </c>
      <c r="C106" s="40" t="str">
        <f>VLOOKUP(A106,'MASTER KEY'!$A$2:$C1069,3,TRUE)</f>
        <v>mmol N/m^2</v>
      </c>
      <c r="D106" s="27" t="s">
        <v>1132</v>
      </c>
      <c r="E106" s="27" t="s">
        <v>1059</v>
      </c>
      <c r="F106" s="4">
        <v>1</v>
      </c>
    </row>
    <row r="107" spans="1:6" ht="18.75" customHeight="1">
      <c r="A107" s="27" t="str">
        <f>'MASTER KEY'!A107</f>
        <v>var00111</v>
      </c>
      <c r="B107" t="str">
        <f>VLOOKUP(A107,'MASTER KEY'!$A$2:$B1065,2,FALSE)</f>
        <v>Sediment Total Organic Phosphorus</v>
      </c>
      <c r="C107" s="40" t="str">
        <f>VLOOKUP(A107,'MASTER KEY'!$A$2:$C1070,3,TRUE)</f>
        <v>mmol P/m^2</v>
      </c>
      <c r="D107" s="27" t="s">
        <v>1133</v>
      </c>
      <c r="E107" s="27" t="s">
        <v>1062</v>
      </c>
      <c r="F107" s="4">
        <v>1</v>
      </c>
    </row>
    <row r="108" spans="1:6" ht="18.75" customHeight="1">
      <c r="A108" s="27" t="str">
        <f>'MASTER KEY'!A108</f>
        <v>var00112</v>
      </c>
      <c r="B108" t="str">
        <f>VLOOKUP(A108,'MASTER KEY'!$A$2:$B1066,2,FALSE)</f>
        <v>POC Net SWI Flux</v>
      </c>
      <c r="C108" s="40" t="str">
        <f>VLOOKUP(A108,'MASTER KEY'!$A$2:$C1071,3,TRUE)</f>
        <v>mmol C/m^2/d</v>
      </c>
      <c r="D108" s="27" t="s">
        <v>1134</v>
      </c>
      <c r="E108" s="27" t="s">
        <v>1135</v>
      </c>
      <c r="F108" s="4">
        <v>1</v>
      </c>
    </row>
    <row r="109" spans="1:6" ht="18.75" customHeight="1">
      <c r="A109" s="27" t="str">
        <f>'MASTER KEY'!A109</f>
        <v>var00113</v>
      </c>
      <c r="B109" t="str">
        <f>VLOOKUP(A109,'MASTER KEY'!$A$2:$B1067,2,FALSE)</f>
        <v>DOC Net SWI Flux</v>
      </c>
      <c r="C109" s="40" t="str">
        <f>VLOOKUP(A109,'MASTER KEY'!$A$2:$C1072,3,TRUE)</f>
        <v>mmol C/m^2/d</v>
      </c>
      <c r="D109" s="27" t="s">
        <v>1136</v>
      </c>
      <c r="E109" s="27" t="s">
        <v>1135</v>
      </c>
      <c r="F109" s="4">
        <v>1</v>
      </c>
    </row>
    <row r="110" spans="1:6" ht="18.75" customHeight="1">
      <c r="A110" s="27" t="str">
        <f>'MASTER KEY'!A110</f>
        <v>var00114</v>
      </c>
      <c r="B110" t="str">
        <f>VLOOKUP(A110,'MASTER KEY'!$A$2:$B1068,2,FALSE)</f>
        <v>PON Net SWI Flux</v>
      </c>
      <c r="C110" s="40" t="str">
        <f>VLOOKUP(A110,'MASTER KEY'!$A$2:$C1073,3,TRUE)</f>
        <v>mmol N/m^2/d</v>
      </c>
      <c r="D110" s="27" t="s">
        <v>1137</v>
      </c>
      <c r="E110" s="27" t="s">
        <v>1117</v>
      </c>
      <c r="F110" s="4">
        <v>1</v>
      </c>
    </row>
    <row r="111" spans="1:6" ht="18.75" customHeight="1">
      <c r="A111" s="27" t="str">
        <f>'MASTER KEY'!A111</f>
        <v>var00115</v>
      </c>
      <c r="B111" t="str">
        <f>VLOOKUP(A111,'MASTER KEY'!$A$2:$B1069,2,FALSE)</f>
        <v>DON Net SWI Flux</v>
      </c>
      <c r="C111" s="40" t="str">
        <f>VLOOKUP(A111,'MASTER KEY'!$A$2:$C1074,3,TRUE)</f>
        <v>mmol N/m^2/d</v>
      </c>
      <c r="D111" s="27" t="s">
        <v>1138</v>
      </c>
      <c r="E111" s="27" t="s">
        <v>1117</v>
      </c>
      <c r="F111" s="4">
        <v>1</v>
      </c>
    </row>
    <row r="112" spans="1:6" ht="18.75" customHeight="1">
      <c r="A112" s="27" t="str">
        <f>'MASTER KEY'!A112</f>
        <v>var00116</v>
      </c>
      <c r="B112" t="str">
        <f>VLOOKUP(A112,'MASTER KEY'!$A$2:$B1070,2,FALSE)</f>
        <v>POP Net SWI Flux</v>
      </c>
      <c r="C112" s="40" t="str">
        <f>VLOOKUP(A112,'MASTER KEY'!$A$2:$C1075,3,TRUE)</f>
        <v>mmol P/m^2/d</v>
      </c>
      <c r="D112" s="27" t="s">
        <v>1139</v>
      </c>
      <c r="E112" s="27" t="s">
        <v>1121</v>
      </c>
      <c r="F112" s="4">
        <v>1</v>
      </c>
    </row>
    <row r="113" spans="1:6" ht="18.75" customHeight="1">
      <c r="A113" s="27" t="str">
        <f>'MASTER KEY'!A113</f>
        <v>var00117</v>
      </c>
      <c r="B113" t="str">
        <f>VLOOKUP(A113,'MASTER KEY'!$A$2:$B1071,2,FALSE)</f>
        <v>DOP Net SWI Flux</v>
      </c>
      <c r="C113" s="40" t="str">
        <f>VLOOKUP(A113,'MASTER KEY'!$A$2:$C1076,3,TRUE)</f>
        <v>mmol P/m^2/d</v>
      </c>
      <c r="D113" s="27" t="s">
        <v>1140</v>
      </c>
      <c r="E113" s="27" t="s">
        <v>1121</v>
      </c>
      <c r="F113" s="4">
        <v>1</v>
      </c>
    </row>
    <row r="114" spans="1:6" ht="18.75" customHeight="1">
      <c r="A114" s="27" t="str">
        <f>'MASTER KEY'!A114</f>
        <v>var00118</v>
      </c>
      <c r="B114" t="str">
        <f>VLOOKUP(A114,'MASTER KEY'!$A$2:$B1072,2,FALSE)</f>
        <v>POC Resuspension Rate</v>
      </c>
      <c r="C114" s="40" t="str">
        <f>VLOOKUP(A114,'MASTER KEY'!$A$2:$C1077,3,TRUE)</f>
        <v>mmol C/m^2/d</v>
      </c>
      <c r="D114" s="27" t="s">
        <v>1141</v>
      </c>
      <c r="E114" s="27" t="s">
        <v>1135</v>
      </c>
      <c r="F114" s="4">
        <v>1</v>
      </c>
    </row>
    <row r="115" spans="1:6" ht="18.75" customHeight="1">
      <c r="A115" s="27" t="str">
        <f>'MASTER KEY'!A115</f>
        <v>var00119</v>
      </c>
      <c r="B115" t="str">
        <f>VLOOKUP(A115,'MASTER KEY'!$A$2:$B1073,2,FALSE)</f>
        <v>PON Resuspension Rate</v>
      </c>
      <c r="C115" s="40" t="str">
        <f>VLOOKUP(A115,'MASTER KEY'!$A$2:$C1078,3,TRUE)</f>
        <v>mmol N/m^2/d</v>
      </c>
      <c r="D115" s="27" t="s">
        <v>1142</v>
      </c>
      <c r="E115" s="27" t="s">
        <v>1117</v>
      </c>
      <c r="F115" s="4">
        <v>1</v>
      </c>
    </row>
    <row r="116" spans="1:6" ht="18.75" customHeight="1">
      <c r="A116" s="27" t="str">
        <f>'MASTER KEY'!A116</f>
        <v>var00120</v>
      </c>
      <c r="B116" t="str">
        <f>VLOOKUP(A116,'MASTER KEY'!$A$2:$B1074,2,FALSE)</f>
        <v>POP Resuspension Rate</v>
      </c>
      <c r="C116" s="40" t="str">
        <f>VLOOKUP(A116,'MASTER KEY'!$A$2:$C1079,3,TRUE)</f>
        <v>mmol P/m^2/d</v>
      </c>
      <c r="D116" s="27" t="s">
        <v>1143</v>
      </c>
      <c r="E116" s="27" t="s">
        <v>1121</v>
      </c>
      <c r="F116" s="4">
        <v>1</v>
      </c>
    </row>
    <row r="117" spans="1:6" ht="18.75" customHeight="1">
      <c r="A117" s="27" t="str">
        <f>'MASTER KEY'!A117</f>
        <v>var00121</v>
      </c>
      <c r="B117" t="str">
        <f>VLOOKUP(A117,'MASTER KEY'!$A$2:$B1075,2,FALSE)</f>
        <v>POC Hydrolysis Rate</v>
      </c>
      <c r="C117" s="40" t="str">
        <f>VLOOKUP(A117,'MASTER KEY'!$A$2:$C1080,3,TRUE)</f>
        <v>mmol C/m^3/d</v>
      </c>
      <c r="D117" s="27" t="s">
        <v>1144</v>
      </c>
      <c r="E117" s="27" t="s">
        <v>1072</v>
      </c>
      <c r="F117" s="4">
        <v>1</v>
      </c>
    </row>
    <row r="118" spans="1:6" ht="18.75" customHeight="1">
      <c r="A118" s="27" t="str">
        <f>'MASTER KEY'!A118</f>
        <v>var00122</v>
      </c>
      <c r="B118" t="str">
        <f>VLOOKUP(A118,'MASTER KEY'!$A$2:$B1076,2,FALSE)</f>
        <v>PON Hydrolysis Rate</v>
      </c>
      <c r="C118" s="40" t="str">
        <f>VLOOKUP(A118,'MASTER KEY'!$A$2:$C1081,3,TRUE)</f>
        <v>mmol N/m^3/d</v>
      </c>
      <c r="D118" s="27" t="s">
        <v>1145</v>
      </c>
      <c r="E118" s="27" t="s">
        <v>1112</v>
      </c>
      <c r="F118" s="4">
        <v>1</v>
      </c>
    </row>
    <row r="119" spans="1:6" ht="18.75" customHeight="1">
      <c r="A119" s="27" t="str">
        <f>'MASTER KEY'!A119</f>
        <v>var00123</v>
      </c>
      <c r="B119" t="str">
        <f>VLOOKUP(A119,'MASTER KEY'!$A$2:$B1077,2,FALSE)</f>
        <v>POP Hydrolysis Rate</v>
      </c>
      <c r="C119" s="40" t="str">
        <f>VLOOKUP(A119,'MASTER KEY'!$A$2:$C1082,3,TRUE)</f>
        <v>mmol P/m^3/d</v>
      </c>
      <c r="D119" s="27" t="s">
        <v>1146</v>
      </c>
      <c r="E119" s="27" t="s">
        <v>1119</v>
      </c>
      <c r="F119" s="4">
        <v>1</v>
      </c>
    </row>
    <row r="120" spans="1:6" ht="18.75" customHeight="1">
      <c r="A120" s="27" t="str">
        <f>'MASTER KEY'!A120</f>
        <v>var00124</v>
      </c>
      <c r="B120" t="str">
        <f>VLOOKUP(A120,'MASTER KEY'!$A$2:$B1078,2,FALSE)</f>
        <v>DOC Mineralisation Rate</v>
      </c>
      <c r="C120" s="40" t="str">
        <f>VLOOKUP(A120,'MASTER KEY'!$A$2:$C1083,3,TRUE)</f>
        <v>mmol C/m^3/d</v>
      </c>
      <c r="D120" s="27" t="s">
        <v>1147</v>
      </c>
      <c r="E120" s="27" t="s">
        <v>1072</v>
      </c>
      <c r="F120" s="4">
        <v>1</v>
      </c>
    </row>
    <row r="121" spans="1:6" ht="18.75" customHeight="1">
      <c r="A121" s="27" t="str">
        <f>'MASTER KEY'!A121</f>
        <v>var00125</v>
      </c>
      <c r="B121" t="str">
        <f>VLOOKUP(A121,'MASTER KEY'!$A$2:$B1079,2,FALSE)</f>
        <v>DON Mineralisation Rate</v>
      </c>
      <c r="C121" s="40" t="str">
        <f>VLOOKUP(A121,'MASTER KEY'!$A$2:$C1084,3,TRUE)</f>
        <v>mmol N/m^3/d</v>
      </c>
      <c r="D121" s="27" t="s">
        <v>1148</v>
      </c>
      <c r="E121" s="27" t="s">
        <v>1112</v>
      </c>
      <c r="F121" s="4">
        <v>1</v>
      </c>
    </row>
    <row r="122" spans="1:6" ht="18.75" customHeight="1">
      <c r="A122" s="27" t="str">
        <f>'MASTER KEY'!A122</f>
        <v>var00126</v>
      </c>
      <c r="B122" t="str">
        <f>VLOOKUP(A122,'MASTER KEY'!$A$2:$B1080,2,FALSE)</f>
        <v>DOP Mineralisation Rate</v>
      </c>
      <c r="C122" s="40" t="str">
        <f>VLOOKUP(A122,'MASTER KEY'!$A$2:$C1085,3,TRUE)</f>
        <v>mmol P/m^3/d</v>
      </c>
      <c r="D122" s="27" t="s">
        <v>1149</v>
      </c>
      <c r="E122" s="27" t="s">
        <v>1119</v>
      </c>
      <c r="F122" s="4">
        <v>1</v>
      </c>
    </row>
    <row r="123" spans="1:6" ht="18.75" customHeight="1">
      <c r="A123" s="27" t="str">
        <f>'MASTER KEY'!A123</f>
        <v>var00127</v>
      </c>
      <c r="B123" t="str">
        <f>VLOOKUP(A123,'MASTER KEY'!$A$2:$B1081,2,FALSE)</f>
        <v>DOC Mineralisation Rate (anaerobic)</v>
      </c>
      <c r="C123" s="40" t="str">
        <f>VLOOKUP(A123,'MASTER KEY'!$A$2:$C1086,3,TRUE)</f>
        <v>mmol C/m^3/d</v>
      </c>
      <c r="D123" s="27" t="s">
        <v>1150</v>
      </c>
      <c r="E123" s="27" t="s">
        <v>1072</v>
      </c>
      <c r="F123" s="4">
        <v>1</v>
      </c>
    </row>
    <row r="124" spans="1:6" ht="18.75" customHeight="1">
      <c r="A124" s="27" t="str">
        <f>'MASTER KEY'!A124</f>
        <v>var00128</v>
      </c>
      <c r="B124" t="str">
        <f>VLOOKUP(A124,'MASTER KEY'!$A$2:$B1082,2,FALSE)</f>
        <v>DOC Mineralisation Rate (denitrification)</v>
      </c>
      <c r="C124" s="40" t="str">
        <f>VLOOKUP(A124,'MASTER KEY'!$A$2:$C1087,3,TRUE)</f>
        <v>mmol C/m^3/d</v>
      </c>
      <c r="D124" s="27" t="s">
        <v>1151</v>
      </c>
      <c r="E124" s="27" t="s">
        <v>1072</v>
      </c>
      <c r="F124" s="4">
        <v>1</v>
      </c>
    </row>
    <row r="125" spans="1:6" ht="18.75" customHeight="1">
      <c r="A125" s="27" t="str">
        <f>'MASTER KEY'!A125</f>
        <v>var00129</v>
      </c>
      <c r="B125" t="str">
        <f>VLOOKUP(A125,'MASTER KEY'!$A$2:$B1083,2,FALSE)</f>
        <v>Wind Direction</v>
      </c>
      <c r="C125" s="40" t="str">
        <f>VLOOKUP(A125,'MASTER KEY'!$A$2:$C1088,3,TRUE)</f>
        <v>deg</v>
      </c>
      <c r="D125" s="27" t="s">
        <v>1152</v>
      </c>
      <c r="E125" s="27" t="s">
        <v>1152</v>
      </c>
      <c r="F125" s="41" t="s">
        <v>1152</v>
      </c>
    </row>
    <row r="126" spans="1:6" ht="18.75" customHeight="1">
      <c r="A126" s="27" t="str">
        <f>'MASTER KEY'!A126</f>
        <v>var00130</v>
      </c>
      <c r="B126" t="str">
        <f>VLOOKUP(A126,'MASTER KEY'!$A$2:$B1084,2,FALSE)</f>
        <v>Wind Speed</v>
      </c>
      <c r="C126" s="40" t="str">
        <f>VLOOKUP(A126,'MASTER KEY'!$A$2:$C1089,3,TRUE)</f>
        <v>m/s</v>
      </c>
      <c r="D126" s="27" t="s">
        <v>1152</v>
      </c>
      <c r="E126" s="27" t="s">
        <v>1152</v>
      </c>
      <c r="F126" s="41" t="s">
        <v>1152</v>
      </c>
    </row>
    <row r="127" spans="1:6" ht="18.75" customHeight="1">
      <c r="A127" s="27" t="str">
        <f>'MASTER KEY'!A127</f>
        <v>var00131</v>
      </c>
      <c r="B127" t="str">
        <f>VLOOKUP(A127,'MASTER KEY'!$A$2:$B1085,2,FALSE)</f>
        <v>Chlorophyll-b</v>
      </c>
      <c r="C127" s="40" t="str">
        <f>VLOOKUP(A127,'MASTER KEY'!$A$2:$C1090,3,TRUE)</f>
        <v>µg/L</v>
      </c>
      <c r="D127" s="27" t="s">
        <v>1152</v>
      </c>
      <c r="E127" s="27" t="s">
        <v>1152</v>
      </c>
      <c r="F127" s="41" t="s">
        <v>1152</v>
      </c>
    </row>
    <row r="128" spans="1:6" ht="18.75" customHeight="1">
      <c r="A128" s="27" t="str">
        <f>'MASTER KEY'!A128</f>
        <v>var00132</v>
      </c>
      <c r="B128" t="str">
        <f>VLOOKUP(A128,'MASTER KEY'!$A$2:$B1086,2,FALSE)</f>
        <v>Chlorophyll-c</v>
      </c>
      <c r="C128" s="40" t="str">
        <f>VLOOKUP(A128,'MASTER KEY'!$A$2:$C1091,3,TRUE)</f>
        <v>µg/L</v>
      </c>
      <c r="D128" s="27" t="s">
        <v>1152</v>
      </c>
      <c r="E128" s="27" t="s">
        <v>1152</v>
      </c>
      <c r="F128" s="41" t="s">
        <v>1152</v>
      </c>
    </row>
    <row r="129" spans="1:6" ht="18.75" customHeight="1">
      <c r="A129" s="27" t="str">
        <f>'MASTER KEY'!A129</f>
        <v>var00133</v>
      </c>
      <c r="B129" t="str">
        <f>VLOOKUP(A129,'MASTER KEY'!$A$2:$B1087,2,FALSE)</f>
        <v>Cloud Cover</v>
      </c>
      <c r="C129" s="40" t="str">
        <f>VLOOKUP(A129,'MASTER KEY'!$A$2:$C1092,3,TRUE)</f>
        <v>%</v>
      </c>
      <c r="D129" s="27" t="s">
        <v>1152</v>
      </c>
      <c r="E129" s="27" t="s">
        <v>1152</v>
      </c>
      <c r="F129" s="41" t="s">
        <v>1152</v>
      </c>
    </row>
    <row r="130" spans="1:6" ht="18.75" customHeight="1">
      <c r="A130" s="27" t="str">
        <f>'MASTER KEY'!A130</f>
        <v>var00134</v>
      </c>
      <c r="B130" t="str">
        <f>VLOOKUP(A130,'MASTER KEY'!$A$2:$B1088,2,FALSE)</f>
        <v>Specific Conductivity</v>
      </c>
      <c r="C130" s="40" t="str">
        <f>VLOOKUP(A130,'MASTER KEY'!$A$2:$C1093,3,TRUE)</f>
        <v>uS/cm</v>
      </c>
      <c r="D130" s="27" t="s">
        <v>1153</v>
      </c>
      <c r="E130" s="27" t="str">
        <f>'MASTER KEY'!E130</f>
        <v>\muS/cm</v>
      </c>
      <c r="F130" s="4">
        <v>1</v>
      </c>
    </row>
    <row r="131" spans="1:6" ht="18.75" customHeight="1">
      <c r="A131" s="27" t="str">
        <f>'MASTER KEY'!A131</f>
        <v>var00135</v>
      </c>
      <c r="B131" t="str">
        <f>VLOOKUP(A131,'MASTER KEY'!$A$2:$B1089,2,FALSE)</f>
        <v>Flow Status</v>
      </c>
      <c r="C131" s="40" t="str">
        <f>VLOOKUP(A131,'MASTER KEY'!$A$2:$C1094,3,TRUE)</f>
        <v xml:space="preserve"> </v>
      </c>
      <c r="D131" s="27" t="s">
        <v>1152</v>
      </c>
      <c r="E131" s="27" t="s">
        <v>1152</v>
      </c>
      <c r="F131" s="41" t="s">
        <v>1152</v>
      </c>
    </row>
    <row r="132" spans="1:6" ht="18.75" customHeight="1">
      <c r="A132" s="27" t="str">
        <f>'MASTER KEY'!A132</f>
        <v>var00136</v>
      </c>
      <c r="B132" t="str">
        <f>VLOOKUP(A132,'MASTER KEY'!$A$2:$B1090,2,FALSE)</f>
        <v>Total Kjeldahl Nitrogen</v>
      </c>
      <c r="C132" s="40" t="str">
        <f>VLOOKUP(A132,'MASTER KEY'!$A$2:$C1095,3,TRUE)</f>
        <v>mg/L</v>
      </c>
      <c r="D132" s="27" t="s">
        <v>1154</v>
      </c>
      <c r="E132" s="27" t="s">
        <v>1002</v>
      </c>
      <c r="F132" s="26">
        <f>1000/14</f>
        <v>71.428571428571431</v>
      </c>
    </row>
    <row r="133" spans="1:6" ht="18.75" customHeight="1">
      <c r="A133" s="27" t="str">
        <f>'MASTER KEY'!A133</f>
        <v>var00137</v>
      </c>
      <c r="B133" t="str">
        <f>VLOOKUP(A133,'MASTER KEY'!$A$2:$B1091,2,FALSE)</f>
        <v>pH</v>
      </c>
      <c r="C133" s="40" t="str">
        <f>VLOOKUP(A133,'MASTER KEY'!$A$2:$C1096,3,TRUE)</f>
        <v>-</v>
      </c>
      <c r="D133" s="27" t="s">
        <v>1155</v>
      </c>
      <c r="E133" s="27" t="s">
        <v>1156</v>
      </c>
      <c r="F133" s="4">
        <v>1</v>
      </c>
    </row>
    <row r="134" spans="1:6" ht="18.75" customHeight="1">
      <c r="A134" s="27" t="str">
        <f>'MASTER KEY'!A134</f>
        <v>var00138</v>
      </c>
      <c r="B134" t="str">
        <f>VLOOKUP(A134,'MASTER KEY'!$A$2:$B1092,2,FALSE)</f>
        <v>Phaeophytin-a</v>
      </c>
      <c r="C134" s="40" t="str">
        <f>VLOOKUP(A134,'MASTER KEY'!$A$2:$C1097,3,TRUE)</f>
        <v>mg/L</v>
      </c>
      <c r="D134" s="27" t="s">
        <v>1152</v>
      </c>
      <c r="E134" s="27" t="s">
        <v>1152</v>
      </c>
      <c r="F134" s="41" t="s">
        <v>1152</v>
      </c>
    </row>
    <row r="135" spans="1:6" ht="18.75" customHeight="1">
      <c r="A135" s="27" t="str">
        <f>'MASTER KEY'!A135</f>
        <v>var00139</v>
      </c>
      <c r="B135" t="str">
        <f>VLOOKUP(A135,'MASTER KEY'!$A$2:$B1093,2,FALSE)</f>
        <v>Total Alkalinity</v>
      </c>
      <c r="C135" s="40" t="str">
        <f>VLOOKUP(A135,'MASTER KEY'!$A$2:$C1098,3,TRUE)</f>
        <v>mg/L</v>
      </c>
      <c r="D135" s="27" t="s">
        <v>1152</v>
      </c>
      <c r="E135" s="27" t="s">
        <v>1152</v>
      </c>
      <c r="F135" s="41" t="s">
        <v>1152</v>
      </c>
    </row>
    <row r="136" spans="1:6" ht="18.75" customHeight="1">
      <c r="A136" s="27" t="str">
        <f>'MASTER KEY'!A136</f>
        <v>var00140</v>
      </c>
      <c r="B136" t="str">
        <f>VLOOKUP(A136,'MASTER KEY'!$A$2:$B1094,2,FALSE)</f>
        <v>Secchi Depth</v>
      </c>
      <c r="C136" s="40" t="str">
        <f>VLOOKUP(A136,'MASTER KEY'!$A$2:$C1099,3,TRUE)</f>
        <v>m</v>
      </c>
      <c r="D136" s="27" t="s">
        <v>1157</v>
      </c>
      <c r="E136" s="27" t="s">
        <v>1007</v>
      </c>
      <c r="F136" s="4">
        <v>1</v>
      </c>
    </row>
    <row r="137" spans="1:6" ht="18.75" customHeight="1">
      <c r="A137" s="27" t="str">
        <f>'MASTER KEY'!A137</f>
        <v>var00141</v>
      </c>
      <c r="B137" t="str">
        <f>VLOOKUP(A137,'MASTER KEY'!$A$2:$B1095,2,FALSE)</f>
        <v>Tide Status</v>
      </c>
      <c r="C137" s="4">
        <f>VLOOKUP(A137,'MASTER KEY'!$A$2:$C1100,3,TRUE)</f>
        <v>0</v>
      </c>
      <c r="D137" s="27" t="s">
        <v>1152</v>
      </c>
      <c r="E137" s="27" t="s">
        <v>1152</v>
      </c>
      <c r="F137" s="41" t="s">
        <v>1152</v>
      </c>
    </row>
    <row r="138" spans="1:6" ht="18.75" customHeight="1">
      <c r="A138" s="27" t="str">
        <f>'MASTER KEY'!A138</f>
        <v>var00142</v>
      </c>
      <c r="B138" t="str">
        <f>VLOOKUP(A138,'MASTER KEY'!$A$2:$B1096,2,FALSE)</f>
        <v>Discharge (max)</v>
      </c>
      <c r="C138" s="40" t="str">
        <f>VLOOKUP(A138,'MASTER KEY'!$A$2:$C1101,3,TRUE)</f>
        <v>m3/s</v>
      </c>
      <c r="D138" s="27" t="s">
        <v>1152</v>
      </c>
      <c r="E138" s="27" t="s">
        <v>1152</v>
      </c>
      <c r="F138" s="41" t="s">
        <v>1152</v>
      </c>
    </row>
    <row r="139" spans="1:6" ht="18.75" customHeight="1">
      <c r="A139" s="27" t="str">
        <f>'MASTER KEY'!A139</f>
        <v>var00143</v>
      </c>
      <c r="B139" t="str">
        <f>VLOOKUP(A139,'MASTER KEY'!$A$2:$B1097,2,FALSE)</f>
        <v>Discharge</v>
      </c>
      <c r="C139" s="40" t="str">
        <f>VLOOKUP(A139,'MASTER KEY'!$A$2:$C1102,3,TRUE)</f>
        <v>m3/s</v>
      </c>
      <c r="D139" s="27" t="s">
        <v>1152</v>
      </c>
      <c r="E139" s="27" t="s">
        <v>1152</v>
      </c>
      <c r="F139" s="41" t="s">
        <v>1152</v>
      </c>
    </row>
    <row r="140" spans="1:6" ht="18.75" customHeight="1">
      <c r="A140" s="27" t="str">
        <f>'MASTER KEY'!A140</f>
        <v>var00144</v>
      </c>
      <c r="B140" t="str">
        <f>VLOOKUP(A140,'MASTER KEY'!$A$2:$B1098,2,FALSE)</f>
        <v>Discharge (min)</v>
      </c>
      <c r="C140" s="40" t="str">
        <f>VLOOKUP(A140,'MASTER KEY'!$A$2:$C1103,3,TRUE)</f>
        <v>m3/s</v>
      </c>
      <c r="D140" s="27" t="s">
        <v>1152</v>
      </c>
      <c r="E140" s="27" t="s">
        <v>1152</v>
      </c>
      <c r="F140" s="41" t="s">
        <v>1152</v>
      </c>
    </row>
    <row r="141" spans="1:6" ht="18.75" customHeight="1">
      <c r="A141" s="27" t="str">
        <f>'MASTER KEY'!A141</f>
        <v>var00145</v>
      </c>
      <c r="B141" t="str">
        <f>VLOOKUP(A141,'MASTER KEY'!$A$2:$B1099,2,FALSE)</f>
        <v>Daily Discharge</v>
      </c>
      <c r="C141" s="40" t="str">
        <f>VLOOKUP(A141,'MASTER KEY'!$A$2:$C1104,3,TRUE)</f>
        <v>ML/day</v>
      </c>
      <c r="D141" s="27" t="s">
        <v>1158</v>
      </c>
      <c r="E141" s="27" t="s">
        <v>1159</v>
      </c>
      <c r="F141" s="4">
        <v>1</v>
      </c>
    </row>
    <row r="142" spans="1:6" ht="18.75" customHeight="1">
      <c r="A142" s="27" t="str">
        <f>'MASTER KEY'!A142</f>
        <v>var00146</v>
      </c>
      <c r="B142" t="str">
        <f>VLOOKUP(A142,'MASTER KEY'!$A$2:$B1100,2,FALSE)</f>
        <v>Stage Height CTF (max)</v>
      </c>
      <c r="C142" s="40" t="str">
        <f>VLOOKUP(A142,'MASTER KEY'!$A$2:$C1105,3,TRUE)</f>
        <v>m above datum</v>
      </c>
      <c r="D142" s="27" t="s">
        <v>1152</v>
      </c>
      <c r="E142" s="27" t="s">
        <v>1152</v>
      </c>
      <c r="F142" s="41" t="s">
        <v>1152</v>
      </c>
    </row>
    <row r="143" spans="1:6" ht="18.75" customHeight="1">
      <c r="A143" s="27" t="str">
        <f>'MASTER KEY'!A143</f>
        <v>var00147</v>
      </c>
      <c r="B143" t="str">
        <f>VLOOKUP(A143,'MASTER KEY'!$A$2:$B1101,2,FALSE)</f>
        <v>Stage Height CTF</v>
      </c>
      <c r="C143" s="40" t="str">
        <f>VLOOKUP(A143,'MASTER KEY'!$A$2:$C1106,3,TRUE)</f>
        <v>m above datum</v>
      </c>
      <c r="D143" s="27" t="s">
        <v>1152</v>
      </c>
      <c r="E143" s="27" t="s">
        <v>1152</v>
      </c>
      <c r="F143" s="41" t="s">
        <v>1152</v>
      </c>
    </row>
    <row r="144" spans="1:6" ht="18.75" customHeight="1">
      <c r="A144" s="27" t="str">
        <f>'MASTER KEY'!A144</f>
        <v>var00148</v>
      </c>
      <c r="B144" t="str">
        <f>VLOOKUP(A144,'MASTER KEY'!$A$2:$B1102,2,FALSE)</f>
        <v>Stage Height CTF (min)</v>
      </c>
      <c r="C144" s="40" t="str">
        <f>VLOOKUP(A144,'MASTER KEY'!$A$2:$C1107,3,TRUE)</f>
        <v>m above datum</v>
      </c>
      <c r="D144" s="27" t="s">
        <v>1152</v>
      </c>
      <c r="E144" s="27" t="s">
        <v>1152</v>
      </c>
      <c r="F144" s="41" t="s">
        <v>1152</v>
      </c>
    </row>
    <row r="145" spans="1:6" ht="18.75" customHeight="1">
      <c r="A145" s="27" t="str">
        <f>'MASTER KEY'!A145</f>
        <v>var00149</v>
      </c>
      <c r="B145" t="str">
        <f>VLOOKUP(A145,'MASTER KEY'!$A$2:$B1103,2,FALSE)</f>
        <v>Stage Height (max)</v>
      </c>
      <c r="C145" s="40" t="str">
        <f>VLOOKUP(A145,'MASTER KEY'!$A$2:$C1108,3,TRUE)</f>
        <v>m above datum</v>
      </c>
      <c r="D145" s="27" t="s">
        <v>1152</v>
      </c>
      <c r="E145" s="27" t="s">
        <v>1152</v>
      </c>
      <c r="F145" s="41" t="s">
        <v>1152</v>
      </c>
    </row>
    <row r="146" spans="1:6" ht="18.75" customHeight="1">
      <c r="A146" s="27" t="str">
        <f>'MASTER KEY'!A146</f>
        <v>var00150</v>
      </c>
      <c r="B146" t="str">
        <f>VLOOKUP(A146,'MASTER KEY'!$A$2:$B1104,2,FALSE)</f>
        <v>Stage Height</v>
      </c>
      <c r="C146" s="40" t="str">
        <f>VLOOKUP(A146,'MASTER KEY'!$A$2:$C1109,3,TRUE)</f>
        <v>m above datum</v>
      </c>
      <c r="D146" s="27" t="s">
        <v>227</v>
      </c>
      <c r="E146" s="27" t="s">
        <v>1007</v>
      </c>
      <c r="F146" s="4">
        <v>1</v>
      </c>
    </row>
    <row r="147" spans="1:6" ht="18.75" customHeight="1">
      <c r="A147" s="27" t="str">
        <f>'MASTER KEY'!A147</f>
        <v>var00151</v>
      </c>
      <c r="B147" t="str">
        <f>VLOOKUP(A147,'MASTER KEY'!$A$2:$B1105,2,FALSE)</f>
        <v>Stage Height (min)</v>
      </c>
      <c r="C147" s="40" t="str">
        <f>VLOOKUP(A147,'MASTER KEY'!$A$2:$C1110,3,TRUE)</f>
        <v>m above datum</v>
      </c>
      <c r="D147" s="27" t="s">
        <v>1152</v>
      </c>
      <c r="E147" s="27" t="s">
        <v>1152</v>
      </c>
      <c r="F147" s="41" t="s">
        <v>1152</v>
      </c>
    </row>
    <row r="148" spans="1:6" ht="18.75" customHeight="1">
      <c r="A148" s="27" t="str">
        <f>'MASTER KEY'!A148</f>
        <v>var00152</v>
      </c>
      <c r="B148" t="str">
        <f>VLOOKUP(A148,'MASTER KEY'!$A$2:$B1106,2,FALSE)</f>
        <v>Precipitation</v>
      </c>
      <c r="C148" s="40" t="str">
        <f>VLOOKUP(A148,'MASTER KEY'!$A$2:$C1111,3,TRUE)</f>
        <v>m</v>
      </c>
      <c r="D148" s="27" t="s">
        <v>1160</v>
      </c>
      <c r="E148" s="27" t="s">
        <v>1007</v>
      </c>
      <c r="F148" s="4">
        <v>1</v>
      </c>
    </row>
    <row r="149" spans="1:6" ht="18.75" customHeight="1">
      <c r="A149" s="27" t="str">
        <f>'MASTER KEY'!A149</f>
        <v>var00153</v>
      </c>
      <c r="B149" t="str">
        <f>VLOOKUP(A149,'MASTER KEY'!$A$2:$B1107,2,FALSE)</f>
        <v>Air Temperature</v>
      </c>
      <c r="C149" s="40" t="str">
        <f>VLOOKUP(A149,'MASTER KEY'!$A$2:$C1112,3,TRUE)</f>
        <v>C</v>
      </c>
      <c r="D149" s="27" t="s">
        <v>1161</v>
      </c>
      <c r="E149" s="27" t="str">
        <f>'MASTER KEY'!E149</f>
        <v>^{\circ}C</v>
      </c>
      <c r="F149" s="4">
        <v>1</v>
      </c>
    </row>
    <row r="150" spans="1:6" ht="18.75" customHeight="1">
      <c r="A150" s="27" t="str">
        <f>'MASTER KEY'!A150</f>
        <v>var00154</v>
      </c>
      <c r="B150" t="str">
        <f>VLOOKUP(A150,'MASTER KEY'!$A$2:$B1108,2,FALSE)</f>
        <v>Wet Bulb Air Temperature</v>
      </c>
      <c r="C150" s="40" t="str">
        <f>VLOOKUP(A150,'MASTER KEY'!$A$2:$C1113,3,TRUE)</f>
        <v>C</v>
      </c>
      <c r="D150" s="27" t="s">
        <v>1152</v>
      </c>
      <c r="E150" s="27" t="s">
        <v>1152</v>
      </c>
      <c r="F150" s="41" t="s">
        <v>1152</v>
      </c>
    </row>
    <row r="151" spans="1:6" ht="18.75" customHeight="1">
      <c r="A151" s="27" t="str">
        <f>'MASTER KEY'!A151</f>
        <v>var00155</v>
      </c>
      <c r="B151" t="str">
        <f>VLOOKUP(A151,'MASTER KEY'!$A$2:$B1109,2,FALSE)</f>
        <v>Dew Point Temperature</v>
      </c>
      <c r="C151" s="40" t="str">
        <f>VLOOKUP(A151,'MASTER KEY'!$A$2:$C1114,3,TRUE)</f>
        <v>C</v>
      </c>
      <c r="D151" s="27" t="s">
        <v>1152</v>
      </c>
      <c r="E151" s="27" t="s">
        <v>1152</v>
      </c>
      <c r="F151" s="41" t="s">
        <v>1152</v>
      </c>
    </row>
    <row r="152" spans="1:6" ht="18.75" customHeight="1">
      <c r="A152" s="27" t="str">
        <f>'MASTER KEY'!A152</f>
        <v>var00156</v>
      </c>
      <c r="B152" t="str">
        <f>VLOOKUP(A152,'MASTER KEY'!$A$2:$B1110,2,FALSE)</f>
        <v>Relative Humidity</v>
      </c>
      <c r="C152" s="40" t="str">
        <f>VLOOKUP(A152,'MASTER KEY'!$A$2:$C1115,3,TRUE)</f>
        <v>%</v>
      </c>
      <c r="D152" s="27" t="s">
        <v>1162</v>
      </c>
      <c r="E152" s="27" t="str">
        <f>'MASTER KEY'!E152</f>
        <v>%</v>
      </c>
      <c r="F152" s="4">
        <v>1</v>
      </c>
    </row>
    <row r="153" spans="1:6" ht="18.75" customHeight="1">
      <c r="A153" s="27" t="str">
        <f>'MASTER KEY'!A153</f>
        <v>var00157</v>
      </c>
      <c r="B153" t="str">
        <f>VLOOKUP(A153,'MASTER KEY'!$A$2:$B1111,2,FALSE)</f>
        <v>Wind Speed (max)</v>
      </c>
      <c r="C153" s="40" t="str">
        <f>VLOOKUP(A153,'MASTER KEY'!$A$2:$C1116,3,TRUE)</f>
        <v>m/s</v>
      </c>
      <c r="D153" s="27" t="s">
        <v>1163</v>
      </c>
      <c r="E153" s="27" t="s">
        <v>1164</v>
      </c>
      <c r="F153" s="4">
        <v>1</v>
      </c>
    </row>
    <row r="154" spans="1:6" ht="18.75" customHeight="1">
      <c r="A154" s="27" t="str">
        <f>'MASTER KEY'!A154</f>
        <v>var00158</v>
      </c>
      <c r="B154" t="str">
        <f>VLOOKUP(A154,'MASTER KEY'!$A$2:$B1112,2,FALSE)</f>
        <v>Cloud Amount of First Group in Eighths</v>
      </c>
      <c r="C154" s="40" t="str">
        <f>VLOOKUP(A154,'MASTER KEY'!$A$2:$C1117,3,TRUE)</f>
        <v>oktas</v>
      </c>
      <c r="D154" s="27" t="s">
        <v>1152</v>
      </c>
      <c r="E154" s="27" t="s">
        <v>1152</v>
      </c>
      <c r="F154" s="41" t="s">
        <v>1152</v>
      </c>
    </row>
    <row r="155" spans="1:6" ht="18.75" customHeight="1">
      <c r="A155" s="27" t="str">
        <f>'MASTER KEY'!A155</f>
        <v>var00159</v>
      </c>
      <c r="B155" t="str">
        <f>VLOOKUP(A155,'MASTER KEY'!$A$2:$B1113,2,FALSE)</f>
        <v>Cloud Height of First Group</v>
      </c>
      <c r="C155" s="40" t="str">
        <f>VLOOKUP(A155,'MASTER KEY'!$A$2:$C1118,3,TRUE)</f>
        <v>ft</v>
      </c>
      <c r="D155" s="27" t="s">
        <v>1152</v>
      </c>
      <c r="E155" s="27" t="s">
        <v>1152</v>
      </c>
      <c r="F155" s="41" t="s">
        <v>1152</v>
      </c>
    </row>
    <row r="156" spans="1:6" ht="18.75" customHeight="1">
      <c r="A156" s="27" t="str">
        <f>'MASTER KEY'!A156</f>
        <v>var00160</v>
      </c>
      <c r="B156" t="str">
        <f>VLOOKUP(A156,'MASTER KEY'!$A$2:$B1114,2,FALSE)</f>
        <v>Cloud Amount of Second Group in Eighths</v>
      </c>
      <c r="C156" s="40" t="str">
        <f>VLOOKUP(A156,'MASTER KEY'!$A$2:$C1119,3,TRUE)</f>
        <v>oktas</v>
      </c>
      <c r="D156" s="27" t="s">
        <v>1152</v>
      </c>
      <c r="E156" s="27" t="s">
        <v>1152</v>
      </c>
      <c r="F156" s="41" t="s">
        <v>1152</v>
      </c>
    </row>
    <row r="157" spans="1:6" ht="18.75" customHeight="1">
      <c r="A157" s="27" t="str">
        <f>'MASTER KEY'!A157</f>
        <v>var00161</v>
      </c>
      <c r="B157" t="str">
        <f>VLOOKUP(A157,'MASTER KEY'!$A$2:$B1115,2,FALSE)</f>
        <v>Cloud Height of Second Group</v>
      </c>
      <c r="C157" s="40" t="str">
        <f>VLOOKUP(A157,'MASTER KEY'!$A$2:$C1120,3,TRUE)</f>
        <v>ft</v>
      </c>
      <c r="D157" s="27" t="s">
        <v>1152</v>
      </c>
      <c r="E157" s="27" t="s">
        <v>1152</v>
      </c>
      <c r="F157" s="41" t="s">
        <v>1152</v>
      </c>
    </row>
    <row r="158" spans="1:6" ht="18.75" customHeight="1">
      <c r="A158" s="27" t="str">
        <f>'MASTER KEY'!A158</f>
        <v>var00162</v>
      </c>
      <c r="B158" t="str">
        <f>VLOOKUP(A158,'MASTER KEY'!$A$2:$B1116,2,FALSE)</f>
        <v>Cloud Amount of Third Group in Eighths</v>
      </c>
      <c r="C158" s="40" t="str">
        <f>VLOOKUP(A158,'MASTER KEY'!$A$2:$C1121,3,TRUE)</f>
        <v>oktas</v>
      </c>
      <c r="D158" s="27" t="s">
        <v>1152</v>
      </c>
      <c r="E158" s="27" t="s">
        <v>1152</v>
      </c>
      <c r="F158" s="41" t="s">
        <v>1152</v>
      </c>
    </row>
    <row r="159" spans="1:6" ht="18.75" customHeight="1">
      <c r="A159" s="27" t="str">
        <f>'MASTER KEY'!A159</f>
        <v>var00163</v>
      </c>
      <c r="B159" t="str">
        <f>VLOOKUP(A159,'MASTER KEY'!$A$2:$B1117,2,FALSE)</f>
        <v>Cloud Height of Third Group</v>
      </c>
      <c r="C159" s="40" t="str">
        <f>VLOOKUP(A159,'MASTER KEY'!$A$2:$C1122,3,TRUE)</f>
        <v>ft</v>
      </c>
      <c r="D159" s="27" t="s">
        <v>1152</v>
      </c>
      <c r="E159" s="27" t="s">
        <v>1152</v>
      </c>
      <c r="F159" s="41" t="s">
        <v>1152</v>
      </c>
    </row>
    <row r="160" spans="1:6" ht="18.75" customHeight="1">
      <c r="A160" s="27" t="str">
        <f>'MASTER KEY'!A160</f>
        <v>var00164</v>
      </c>
      <c r="B160" t="str">
        <f>VLOOKUP(A160,'MASTER KEY'!$A$2:$B1118,2,FALSE)</f>
        <v>Cloud Amount of Fourth Group in Eighths</v>
      </c>
      <c r="C160" s="40" t="str">
        <f>VLOOKUP(A160,'MASTER KEY'!$A$2:$C1123,3,TRUE)</f>
        <v>oktas</v>
      </c>
      <c r="D160" s="27" t="s">
        <v>1152</v>
      </c>
      <c r="E160" s="27" t="s">
        <v>1152</v>
      </c>
      <c r="F160" s="41" t="s">
        <v>1152</v>
      </c>
    </row>
    <row r="161" spans="1:6" ht="18.75" customHeight="1">
      <c r="A161" s="27" t="str">
        <f>'MASTER KEY'!A161</f>
        <v>var00165</v>
      </c>
      <c r="B161" t="str">
        <f>VLOOKUP(A161,'MASTER KEY'!$A$2:$B1119,2,FALSE)</f>
        <v>Cloud Height of Fourth Group</v>
      </c>
      <c r="C161" s="40" t="str">
        <f>VLOOKUP(A161,'MASTER KEY'!$A$2:$C1124,3,TRUE)</f>
        <v>ft</v>
      </c>
      <c r="D161" s="27" t="s">
        <v>1152</v>
      </c>
      <c r="E161" s="27" t="s">
        <v>1152</v>
      </c>
      <c r="F161" s="41" t="s">
        <v>1152</v>
      </c>
    </row>
    <row r="162" spans="1:6" ht="18.75" customHeight="1">
      <c r="A162" s="27" t="str">
        <f>'MASTER KEY'!A162</f>
        <v>var00166</v>
      </c>
      <c r="B162" t="str">
        <f>VLOOKUP(A162,'MASTER KEY'!$A$2:$B1120,2,FALSE)</f>
        <v>Ceilometer Cloud Amount of First Group</v>
      </c>
      <c r="C162" s="40" t="str">
        <f>VLOOKUP(A162,'MASTER KEY'!$A$2:$C1125,3,TRUE)</f>
        <v>oktas</v>
      </c>
      <c r="D162" s="27" t="s">
        <v>1152</v>
      </c>
      <c r="E162" s="27" t="s">
        <v>1152</v>
      </c>
      <c r="F162" s="41" t="s">
        <v>1152</v>
      </c>
    </row>
    <row r="163" spans="1:6" ht="18.75" customHeight="1">
      <c r="A163" s="27" t="str">
        <f>'MASTER KEY'!A163</f>
        <v>var00167</v>
      </c>
      <c r="B163" t="str">
        <f>VLOOKUP(A163,'MASTER KEY'!$A$2:$B1121,2,FALSE)</f>
        <v>Ceilometer Cloud Height of First Group</v>
      </c>
      <c r="C163" s="40" t="str">
        <f>VLOOKUP(A163,'MASTER KEY'!$A$2:$C1126,3,TRUE)</f>
        <v>ft</v>
      </c>
      <c r="D163" s="27" t="s">
        <v>1152</v>
      </c>
      <c r="E163" s="27" t="s">
        <v>1152</v>
      </c>
      <c r="F163" s="41" t="s">
        <v>1152</v>
      </c>
    </row>
    <row r="164" spans="1:6" ht="18.75" customHeight="1">
      <c r="A164" s="27" t="str">
        <f>'MASTER KEY'!A164</f>
        <v>var00168</v>
      </c>
      <c r="B164" t="str">
        <f>VLOOKUP(A164,'MASTER KEY'!$A$2:$B1122,2,FALSE)</f>
        <v>Ceilometer Cloud Amount of Second Group</v>
      </c>
      <c r="C164" s="40" t="str">
        <f>VLOOKUP(A164,'MASTER KEY'!$A$2:$C1127,3,TRUE)</f>
        <v>oktas</v>
      </c>
      <c r="D164" s="27" t="s">
        <v>1152</v>
      </c>
      <c r="E164" s="27" t="s">
        <v>1152</v>
      </c>
      <c r="F164" s="41" t="s">
        <v>1152</v>
      </c>
    </row>
    <row r="165" spans="1:6" ht="18.75" customHeight="1">
      <c r="A165" s="27" t="str">
        <f>'MASTER KEY'!A165</f>
        <v>var00169</v>
      </c>
      <c r="B165" t="str">
        <f>VLOOKUP(A165,'MASTER KEY'!$A$2:$B1123,2,FALSE)</f>
        <v>Ceilometer Cloud Height of Second Group</v>
      </c>
      <c r="C165" s="40" t="str">
        <f>VLOOKUP(A165,'MASTER KEY'!$A$2:$C1128,3,TRUE)</f>
        <v>ft</v>
      </c>
      <c r="D165" s="27" t="s">
        <v>1152</v>
      </c>
      <c r="E165" s="27" t="s">
        <v>1152</v>
      </c>
      <c r="F165" s="41" t="s">
        <v>1152</v>
      </c>
    </row>
    <row r="166" spans="1:6" ht="18.75" customHeight="1">
      <c r="A166" s="27" t="str">
        <f>'MASTER KEY'!A166</f>
        <v>var00170</v>
      </c>
      <c r="B166" t="str">
        <f>VLOOKUP(A166,'MASTER KEY'!$A$2:$B1124,2,FALSE)</f>
        <v>Ceilometer Cloud Amount of Third Group</v>
      </c>
      <c r="C166" s="40" t="str">
        <f>VLOOKUP(A166,'MASTER KEY'!$A$2:$C1129,3,TRUE)</f>
        <v>oktas</v>
      </c>
      <c r="D166" s="27" t="s">
        <v>1152</v>
      </c>
      <c r="E166" s="27" t="s">
        <v>1152</v>
      </c>
      <c r="F166" s="41" t="s">
        <v>1152</v>
      </c>
    </row>
    <row r="167" spans="1:6" ht="18.75" customHeight="1">
      <c r="A167" s="27" t="str">
        <f>'MASTER KEY'!A167</f>
        <v>var00171</v>
      </c>
      <c r="B167" t="str">
        <f>VLOOKUP(A167,'MASTER KEY'!$A$2:$B1125,2,FALSE)</f>
        <v>Ceilometer Cloud Height of Third Group</v>
      </c>
      <c r="C167" s="40" t="str">
        <f>VLOOKUP(A167,'MASTER KEY'!$A$2:$C1130,3,TRUE)</f>
        <v>ft</v>
      </c>
      <c r="D167" s="27" t="s">
        <v>1152</v>
      </c>
      <c r="E167" s="27" t="s">
        <v>1152</v>
      </c>
      <c r="F167" s="41" t="s">
        <v>1152</v>
      </c>
    </row>
    <row r="168" spans="1:6" ht="18.75" customHeight="1">
      <c r="A168" s="27" t="str">
        <f>'MASTER KEY'!A168</f>
        <v>var00172</v>
      </c>
      <c r="B168" t="str">
        <f>VLOOKUP(A168,'MASTER KEY'!$A$2:$B1126,2,FALSE)</f>
        <v>Ceilometer Sky Clear Flag</v>
      </c>
      <c r="C168" s="4">
        <f>VLOOKUP(A168,'MASTER KEY'!$A$2:$C1131,3,TRUE)</f>
        <v>0</v>
      </c>
      <c r="D168" s="27" t="s">
        <v>1152</v>
      </c>
      <c r="E168" s="27" t="s">
        <v>1152</v>
      </c>
      <c r="F168" s="41" t="s">
        <v>1152</v>
      </c>
    </row>
    <row r="169" spans="1:6" ht="18.75" customHeight="1">
      <c r="A169" s="27" t="str">
        <f>'MASTER KEY'!A169</f>
        <v>var00173</v>
      </c>
      <c r="B169" t="str">
        <f>VLOOKUP(A169,'MASTER KEY'!$A$2:$B1127,2,FALSE)</f>
        <v>Horizontal Visibility</v>
      </c>
      <c r="C169" s="40" t="str">
        <f>VLOOKUP(A169,'MASTER KEY'!$A$2:$C1132,3,TRUE)</f>
        <v>km</v>
      </c>
      <c r="D169" s="27" t="s">
        <v>1152</v>
      </c>
      <c r="E169" s="27" t="s">
        <v>1152</v>
      </c>
      <c r="F169" s="41" t="s">
        <v>1152</v>
      </c>
    </row>
    <row r="170" spans="1:6" ht="18.75" customHeight="1">
      <c r="A170" s="27" t="str">
        <f>'MASTER KEY'!A170</f>
        <v>var00174</v>
      </c>
      <c r="B170" t="str">
        <f>VLOOKUP(A170,'MASTER KEY'!$A$2:$B1128,2,FALSE)</f>
        <v>AWS Visibility</v>
      </c>
      <c r="C170" s="40" t="str">
        <f>VLOOKUP(A170,'MASTER KEY'!$A$2:$C1133,3,TRUE)</f>
        <v>km</v>
      </c>
      <c r="D170" s="27" t="s">
        <v>1152</v>
      </c>
      <c r="E170" s="27" t="s">
        <v>1152</v>
      </c>
      <c r="F170" s="41" t="s">
        <v>1152</v>
      </c>
    </row>
    <row r="171" spans="1:6" ht="18.75" customHeight="1">
      <c r="A171" s="27" t="str">
        <f>'MASTER KEY'!A171</f>
        <v>var00175</v>
      </c>
      <c r="B171" t="str">
        <f>VLOOKUP(A171,'MASTER KEY'!$A$2:$B1129,2,FALSE)</f>
        <v>Present Weather in Code</v>
      </c>
      <c r="C171" s="4">
        <f>VLOOKUP(A171,'MASTER KEY'!$A$2:$C1134,3,TRUE)</f>
        <v>0</v>
      </c>
      <c r="D171" s="27" t="s">
        <v>1152</v>
      </c>
      <c r="E171" s="27" t="s">
        <v>1152</v>
      </c>
      <c r="F171" s="41" t="s">
        <v>1152</v>
      </c>
    </row>
    <row r="172" spans="1:6" ht="18.75" customHeight="1">
      <c r="A172" s="27" t="str">
        <f>'MASTER KEY'!A173</f>
        <v>var00177</v>
      </c>
      <c r="B172" t="str">
        <f>VLOOKUP(A172,'MASTER KEY'!$A$2:$B1130,2,FALSE)</f>
        <v>Station Level Pressure</v>
      </c>
      <c r="C172" s="40" t="str">
        <f>VLOOKUP(A172,'MASTER KEY'!$A$2:$C1136,3,TRUE)</f>
        <v>hPa</v>
      </c>
      <c r="D172" s="27" t="s">
        <v>1152</v>
      </c>
      <c r="E172" s="27" t="s">
        <v>1152</v>
      </c>
      <c r="F172" s="41" t="s">
        <v>1152</v>
      </c>
    </row>
    <row r="173" spans="1:6" ht="18.75" customHeight="1">
      <c r="A173" s="27" t="str">
        <f>'MASTER KEY'!A174</f>
        <v>var00178</v>
      </c>
      <c r="B173" t="str">
        <f>VLOOKUP(A173,'MASTER KEY'!$A$2:$B1131,2,FALSE)</f>
        <v>Chlorophyll Sample Volume</v>
      </c>
      <c r="C173" s="40" t="str">
        <f>VLOOKUP(A173,'MASTER KEY'!$A$2:$C1137,3,TRUE)</f>
        <v>mL</v>
      </c>
      <c r="D173" s="27" t="s">
        <v>1152</v>
      </c>
      <c r="E173" s="27" t="s">
        <v>1152</v>
      </c>
      <c r="F173" s="41" t="s">
        <v>1152</v>
      </c>
    </row>
    <row r="174" spans="1:6" ht="18.75" customHeight="1">
      <c r="A174" s="27" t="str">
        <f>'MASTER KEY'!A175</f>
        <v>var00179</v>
      </c>
      <c r="B174" t="str">
        <f>VLOOKUP(A174,'MASTER KEY'!$A$2:$B1132,2,FALSE)</f>
        <v>Bottom Depth</v>
      </c>
      <c r="C174" s="40" t="str">
        <f>VLOOKUP(A174,'MASTER KEY'!$A$2:$C1138,3,TRUE)</f>
        <v>m</v>
      </c>
      <c r="D174" s="27" t="s">
        <v>1152</v>
      </c>
      <c r="E174" s="27" t="s">
        <v>1152</v>
      </c>
      <c r="F174" s="41" t="s">
        <v>1152</v>
      </c>
    </row>
    <row r="175" spans="1:6" ht="18.75" customHeight="1">
      <c r="A175" s="27" t="str">
        <f>'MASTER KEY'!A176</f>
        <v>var00180</v>
      </c>
      <c r="B175" t="str">
        <f>VLOOKUP(A175,'MASTER KEY'!$A$2:$B1133,2,FALSE)</f>
        <v>Water Surface Height</v>
      </c>
      <c r="C175" s="40" t="str">
        <f>VLOOKUP(A175,'MASTER KEY'!$A$2:$C1139,3,TRUE)</f>
        <v>m</v>
      </c>
      <c r="D175" s="27" t="s">
        <v>227</v>
      </c>
      <c r="E175" s="27" t="s">
        <v>1007</v>
      </c>
      <c r="F175" s="4">
        <v>1</v>
      </c>
    </row>
    <row r="176" spans="1:6" ht="18.75" customHeight="1">
      <c r="A176" s="2" t="s">
        <v>423</v>
      </c>
      <c r="B176" t="str">
        <f>VLOOKUP(A176,'MASTER KEY'!$A$2:$B1134,2,FALSE)</f>
        <v>Photosynthetically Active Photon Flux</v>
      </c>
      <c r="C176" s="40" t="str">
        <f>VLOOKUP(A176,'MASTER KEY'!$A$2:$C1140,3,TRUE)</f>
        <v>umol/m2/s</v>
      </c>
      <c r="D176" s="11" t="s">
        <v>1165</v>
      </c>
      <c r="E176" s="27" t="s">
        <v>1152</v>
      </c>
      <c r="F176" s="42">
        <v>4.3099999999999996</v>
      </c>
    </row>
    <row r="177" spans="1:6" ht="18.75" customHeight="1">
      <c r="A177" s="2" t="s">
        <v>402</v>
      </c>
      <c r="B177" t="str">
        <f>VLOOKUP(A177,'MASTER KEY'!$A$2:$B1135,2,FALSE)</f>
        <v>Tilt</v>
      </c>
      <c r="C177" s="40" t="str">
        <f>VLOOKUP(A177,'MASTER KEY'!$A$2:$C1141,3,TRUE)</f>
        <v>deg</v>
      </c>
      <c r="D177" s="27" t="s">
        <v>1166</v>
      </c>
      <c r="E177" s="27" t="s">
        <v>1152</v>
      </c>
      <c r="F177" s="4">
        <v>1</v>
      </c>
    </row>
    <row r="178" spans="1:6" ht="18.75" customHeight="1">
      <c r="A178" s="2" t="s">
        <v>404</v>
      </c>
      <c r="B178" t="str">
        <f>VLOOKUP(A178,'MASTER KEY'!$A$2:$B1136,2,FALSE)</f>
        <v>Spectral Radiative Flux (WL - 410W)</v>
      </c>
      <c r="C178" s="40" t="str">
        <f>VLOOKUP(A178,'MASTER KEY'!$A$2:$C1142,3,TRUE)</f>
        <v>uW/cm2/nm</v>
      </c>
      <c r="D178" s="11" t="s">
        <v>1167</v>
      </c>
      <c r="E178" s="27" t="s">
        <v>1152</v>
      </c>
      <c r="F178" s="4">
        <v>10</v>
      </c>
    </row>
    <row r="179" spans="1:6" ht="18.75" customHeight="1">
      <c r="A179" s="2" t="s">
        <v>406</v>
      </c>
      <c r="B179" t="str">
        <f>VLOOKUP(A179,'MASTER KEY'!$A$2:$B1137,2,FALSE)</f>
        <v>Spectral Radiative Flux (WL - 440W)</v>
      </c>
      <c r="C179" s="40" t="str">
        <f>VLOOKUP(A179,'MASTER KEY'!$A$2:$C1143,3,TRUE)</f>
        <v>uW/cm2/nm</v>
      </c>
      <c r="D179" s="11" t="s">
        <v>1168</v>
      </c>
      <c r="E179" s="27" t="s">
        <v>1152</v>
      </c>
      <c r="F179" s="4">
        <v>10</v>
      </c>
    </row>
    <row r="180" spans="1:6" ht="18.75" customHeight="1">
      <c r="A180" s="2" t="s">
        <v>408</v>
      </c>
      <c r="B180" t="str">
        <f>VLOOKUP(A180,'MASTER KEY'!$A$2:$B1138,2,FALSE)</f>
        <v>Spectral Radiative Flux (WL - 490W)</v>
      </c>
      <c r="C180" s="40" t="str">
        <f>VLOOKUP(A180,'MASTER KEY'!$A$2:$C1144,3,TRUE)</f>
        <v>uW/cm2/nm</v>
      </c>
      <c r="D180" s="11" t="s">
        <v>1169</v>
      </c>
      <c r="E180" s="27" t="s">
        <v>1152</v>
      </c>
      <c r="F180" s="4">
        <v>10</v>
      </c>
    </row>
    <row r="181" spans="1:6" ht="18.75" customHeight="1">
      <c r="A181" s="2" t="s">
        <v>410</v>
      </c>
      <c r="B181" t="str">
        <f>VLOOKUP(A181,'MASTER KEY'!$A$2:$B1139,2,FALSE)</f>
        <v>Spectral Radiative Flux (WL - 510W)</v>
      </c>
      <c r="C181" s="40" t="str">
        <f>VLOOKUP(A181,'MASTER KEY'!$A$2:$C1145,3,TRUE)</f>
        <v>uW/cm2/nm</v>
      </c>
      <c r="D181" s="11" t="s">
        <v>1170</v>
      </c>
      <c r="E181" s="27" t="s">
        <v>1152</v>
      </c>
      <c r="F181" s="4">
        <v>10</v>
      </c>
    </row>
    <row r="182" spans="1:6" ht="18.75" customHeight="1">
      <c r="A182" s="2" t="s">
        <v>412</v>
      </c>
      <c r="B182" t="str">
        <f>VLOOKUP(A182,'MASTER KEY'!$A$2:$B1140,2,FALSE)</f>
        <v>Spectral Radiative Flux (WL - 550W)</v>
      </c>
      <c r="C182" s="40" t="str">
        <f>VLOOKUP(A182,'MASTER KEY'!$A$2:$C1146,3,TRUE)</f>
        <v>uW/cm2/nm</v>
      </c>
      <c r="D182" s="11" t="s">
        <v>1171</v>
      </c>
      <c r="E182" s="27" t="s">
        <v>1152</v>
      </c>
      <c r="F182" s="4">
        <v>10</v>
      </c>
    </row>
    <row r="183" spans="1:6" ht="18.75" customHeight="1">
      <c r="A183" s="2" t="s">
        <v>414</v>
      </c>
      <c r="B183" t="str">
        <f>VLOOKUP(A183,'MASTER KEY'!$A$2:$B1141,2,FALSE)</f>
        <v>Spectral Radiative Flux (WL - 590W)</v>
      </c>
      <c r="C183" s="40" t="str">
        <f>VLOOKUP(A183,'MASTER KEY'!$A$2:$C1147,3,TRUE)</f>
        <v>uW/cm2/nm</v>
      </c>
      <c r="D183" s="11" t="s">
        <v>1172</v>
      </c>
      <c r="E183" s="27" t="s">
        <v>1152</v>
      </c>
      <c r="F183" s="4">
        <v>10</v>
      </c>
    </row>
    <row r="184" spans="1:6" ht="18.75" customHeight="1">
      <c r="A184" s="2" t="s">
        <v>417</v>
      </c>
      <c r="B184" t="str">
        <f>VLOOKUP(A184,'MASTER KEY'!$A$2:$B1142,2,FALSE)</f>
        <v>Spectral Radiative Flux (WL - 635W)</v>
      </c>
      <c r="C184" s="40" t="str">
        <f>VLOOKUP(A184,'MASTER KEY'!$A$2:$C1148,3,TRUE)</f>
        <v>uW/cm2/nm</v>
      </c>
      <c r="D184" s="11" t="s">
        <v>1173</v>
      </c>
      <c r="E184" s="27" t="s">
        <v>1152</v>
      </c>
      <c r="F184" s="4">
        <v>10</v>
      </c>
    </row>
    <row r="185" spans="1:6" ht="18.75" customHeight="1">
      <c r="A185" s="2" t="s">
        <v>419</v>
      </c>
      <c r="B185" t="str">
        <f>VLOOKUP(A185,'MASTER KEY'!$A$2:$B1143,2,FALSE)</f>
        <v>Spectral Radiative Flux (WL - 660W)</v>
      </c>
      <c r="C185" s="40" t="str">
        <f>VLOOKUP(A185,'MASTER KEY'!$A$2:$C1149,3,TRUE)</f>
        <v>uW/cm2/nm</v>
      </c>
      <c r="D185" s="11" t="s">
        <v>1174</v>
      </c>
      <c r="E185" s="27" t="s">
        <v>1152</v>
      </c>
      <c r="F185" s="4">
        <v>10</v>
      </c>
    </row>
    <row r="186" spans="1:6" ht="18.75" customHeight="1">
      <c r="A186" s="2" t="s">
        <v>421</v>
      </c>
      <c r="B186" t="str">
        <f>VLOOKUP(A186,'MASTER KEY'!$A$2:$B1144,2,FALSE)</f>
        <v>Spectral Radiative Flux (WL - 700W)</v>
      </c>
      <c r="C186" s="40" t="str">
        <f>VLOOKUP(A186,'MASTER KEY'!$A$2:$C1150,3,TRUE)</f>
        <v>uW/cm2/nm</v>
      </c>
      <c r="D186" s="11" t="s">
        <v>1175</v>
      </c>
      <c r="E186" s="27" t="s">
        <v>1152</v>
      </c>
      <c r="F186" s="4">
        <v>10</v>
      </c>
    </row>
    <row r="187" spans="1:6" ht="18.75" customHeight="1">
      <c r="A187" s="2" t="s">
        <v>836</v>
      </c>
      <c r="B187" t="str">
        <f>VLOOKUP(A187,'MASTER KEY'!$A$2:$B1145,2,FALSE)</f>
        <v>ACCELERATIONX</v>
      </c>
      <c r="C187" s="40" t="str">
        <f>VLOOKUP(A187,'MASTER KEY'!$A$2:$C1151,3,TRUE)</f>
        <v>m s-2</v>
      </c>
      <c r="D187" s="36" t="s">
        <v>835</v>
      </c>
      <c r="E187" s="36" t="s">
        <v>1176</v>
      </c>
      <c r="F187" s="4">
        <v>1</v>
      </c>
    </row>
    <row r="188" spans="1:6" ht="18.75" customHeight="1">
      <c r="A188" s="2" t="s">
        <v>838</v>
      </c>
      <c r="B188" t="str">
        <f>VLOOKUP(A188,'MASTER KEY'!$A$2:$B1146,2,FALSE)</f>
        <v>ACCELERATIONY</v>
      </c>
      <c r="C188" s="40" t="str">
        <f>VLOOKUP(A188,'MASTER KEY'!$A$2:$C1152,3,TRUE)</f>
        <v>m s-2</v>
      </c>
      <c r="D188" s="36" t="s">
        <v>837</v>
      </c>
      <c r="E188" s="36" t="s">
        <v>1176</v>
      </c>
      <c r="F188" s="4">
        <v>1</v>
      </c>
    </row>
    <row r="189" spans="1:6" ht="18.75" customHeight="1">
      <c r="A189" s="2" t="s">
        <v>840</v>
      </c>
      <c r="B189" t="str">
        <f>VLOOKUP(A189,'MASTER KEY'!$A$2:$B1147,2,FALSE)</f>
        <v>ACCELERATIONZ</v>
      </c>
      <c r="C189" s="40" t="str">
        <f>VLOOKUP(A189,'MASTER KEY'!$A$2:$C1153,3,TRUE)</f>
        <v>m s-2</v>
      </c>
      <c r="D189" s="36" t="s">
        <v>839</v>
      </c>
      <c r="E189" s="36" t="s">
        <v>1176</v>
      </c>
      <c r="F189" s="4">
        <v>1</v>
      </c>
    </row>
    <row r="190" spans="1:6" ht="18.75" customHeight="1">
      <c r="A190" s="2" t="s">
        <v>892</v>
      </c>
      <c r="B190" t="str">
        <f>VLOOKUP(A190,'MASTER KEY'!$A$2:$B1148,2,FALSE)</f>
        <v>AMPLITUDE1</v>
      </c>
      <c r="C190" s="40" t="str">
        <f>VLOOKUP(A190,'MASTER KEY'!$A$2:$C1154,3,TRUE)</f>
        <v>counts</v>
      </c>
      <c r="D190" s="36" t="s">
        <v>891</v>
      </c>
      <c r="E190" s="36" t="s">
        <v>1177</v>
      </c>
      <c r="F190" s="4">
        <v>1</v>
      </c>
    </row>
    <row r="191" spans="1:6" ht="18.75" customHeight="1">
      <c r="A191" s="2" t="s">
        <v>894</v>
      </c>
      <c r="B191" t="str">
        <f>VLOOKUP(A191,'MASTER KEY'!$A$2:$B1149,2,FALSE)</f>
        <v>AMPLITUDE2</v>
      </c>
      <c r="C191" s="40" t="str">
        <f>VLOOKUP(A191,'MASTER KEY'!$A$2:$C1155,3,TRUE)</f>
        <v>counts</v>
      </c>
      <c r="D191" s="36" t="s">
        <v>893</v>
      </c>
      <c r="E191" s="36" t="s">
        <v>1177</v>
      </c>
      <c r="F191" s="4">
        <v>1</v>
      </c>
    </row>
    <row r="192" spans="1:6" ht="18.75" customHeight="1">
      <c r="A192" s="2" t="s">
        <v>896</v>
      </c>
      <c r="B192" t="str">
        <f>VLOOKUP(A192,'MASTER KEY'!$A$2:$B1150,2,FALSE)</f>
        <v>AMPLITUDE3</v>
      </c>
      <c r="C192" s="40" t="str">
        <f>VLOOKUP(A192,'MASTER KEY'!$A$2:$C1156,3,TRUE)</f>
        <v>counts</v>
      </c>
      <c r="D192" s="36" t="s">
        <v>895</v>
      </c>
      <c r="E192" s="36" t="s">
        <v>1177</v>
      </c>
      <c r="F192" s="4">
        <v>1</v>
      </c>
    </row>
    <row r="193" spans="1:6" ht="18.75" customHeight="1">
      <c r="A193" s="2" t="s">
        <v>897</v>
      </c>
      <c r="B193" t="str">
        <f>VLOOKUP(A193,'MASTER KEY'!$A$2:$B1151,2,FALSE)</f>
        <v>CELL</v>
      </c>
      <c r="C193" s="40" t="str">
        <f>VLOOKUP(A193,'MASTER KEY'!$A$2:$C1157,3,TRUE)</f>
        <v>m</v>
      </c>
      <c r="D193" s="36" t="s">
        <v>660</v>
      </c>
      <c r="E193" s="2" t="s">
        <v>1007</v>
      </c>
      <c r="F193" s="4">
        <v>1</v>
      </c>
    </row>
    <row r="194" spans="1:6" ht="18.75" customHeight="1">
      <c r="A194" s="2" t="s">
        <v>900</v>
      </c>
      <c r="B194" t="str">
        <f>VLOOKUP(A194,'MASTER KEY'!$A$2:$B1152,2,FALSE)</f>
        <v>DENSITY ANOMALY</v>
      </c>
      <c r="C194" s="40" t="str">
        <f>VLOOKUP(A194,'MASTER KEY'!$A$2:$C1158,3,TRUE)</f>
        <v>kg m-3</v>
      </c>
      <c r="D194" s="36" t="s">
        <v>899</v>
      </c>
      <c r="E194" s="36" t="s">
        <v>1178</v>
      </c>
      <c r="F194" s="4">
        <v>1</v>
      </c>
    </row>
    <row r="195" spans="1:6" ht="18.75" customHeight="1">
      <c r="A195" s="2" t="s">
        <v>317</v>
      </c>
      <c r="B195" t="str">
        <f>VLOOKUP(A195,'MASTER KEY'!$A$2:$B1153,2,FALSE)</f>
        <v>HEADING</v>
      </c>
      <c r="C195" s="40" t="str">
        <f>VLOOKUP(A195,'MASTER KEY'!$A$2:$C1159,3,TRUE)</f>
        <v>Degrees clockwise from true North</v>
      </c>
      <c r="D195" s="36" t="s">
        <v>828</v>
      </c>
      <c r="E195" s="36" t="s">
        <v>1179</v>
      </c>
      <c r="F195" s="4">
        <v>1</v>
      </c>
    </row>
    <row r="196" spans="1:6" ht="18.75" customHeight="1">
      <c r="A196" s="2" t="s">
        <v>903</v>
      </c>
      <c r="B196" t="str">
        <f>VLOOKUP(A196,'MASTER KEY'!$A$2:$B1154,2,FALSE)</f>
        <v>LOWER_UCUR</v>
      </c>
      <c r="C196" s="40" t="str">
        <f>VLOOKUP(A196,'MASTER KEY'!$A$2:$C1160,3,TRUE)</f>
        <v>m s-1</v>
      </c>
      <c r="D196" s="36" t="s">
        <v>902</v>
      </c>
      <c r="E196" s="36" t="s">
        <v>1180</v>
      </c>
      <c r="F196" s="4">
        <v>1</v>
      </c>
    </row>
    <row r="197" spans="1:6" ht="18.75" customHeight="1">
      <c r="A197" s="2" t="s">
        <v>905</v>
      </c>
      <c r="B197" t="str">
        <f>VLOOKUP(A197,'MASTER KEY'!$A$2:$B1155,2,FALSE)</f>
        <v>LOWER_VCUR</v>
      </c>
      <c r="C197" s="40" t="str">
        <f>VLOOKUP(A197,'MASTER KEY'!$A$2:$C1161,3,TRUE)</f>
        <v>m s-1</v>
      </c>
      <c r="D197" s="36" t="s">
        <v>904</v>
      </c>
      <c r="E197" s="36" t="s">
        <v>1180</v>
      </c>
      <c r="F197" s="4">
        <v>1</v>
      </c>
    </row>
    <row r="198" spans="1:6" ht="18.75" customHeight="1">
      <c r="A198" s="2" t="s">
        <v>907</v>
      </c>
      <c r="B198" t="str">
        <f>VLOOKUP(A198,'MASTER KEY'!$A$2:$B1156,2,FALSE)</f>
        <v>MIDDLE_UCUR</v>
      </c>
      <c r="C198" s="40" t="str">
        <f>VLOOKUP(A198,'MASTER KEY'!$A$2:$C1162,3,TRUE)</f>
        <v>m s-1</v>
      </c>
      <c r="D198" s="36" t="s">
        <v>906</v>
      </c>
      <c r="E198" s="36" t="s">
        <v>1180</v>
      </c>
      <c r="F198" s="4">
        <v>1</v>
      </c>
    </row>
    <row r="199" spans="1:6" ht="18.75" customHeight="1">
      <c r="A199" s="2" t="s">
        <v>909</v>
      </c>
      <c r="B199" t="str">
        <f>VLOOKUP(A199,'MASTER KEY'!$A$2:$B1157,2,FALSE)</f>
        <v>MIDDLE_VCUR</v>
      </c>
      <c r="C199" s="40" t="str">
        <f>VLOOKUP(A199,'MASTER KEY'!$A$2:$C1163,3,TRUE)</f>
        <v>m s-1</v>
      </c>
      <c r="D199" s="36" t="s">
        <v>908</v>
      </c>
      <c r="E199" s="36" t="s">
        <v>1180</v>
      </c>
      <c r="F199" s="4">
        <v>1</v>
      </c>
    </row>
    <row r="200" spans="1:6" ht="18.75" customHeight="1">
      <c r="A200" s="2" t="s">
        <v>319</v>
      </c>
      <c r="B200" t="str">
        <f>VLOOKUP(A200,'MASTER KEY'!$A$2:$B1158,2,FALSE)</f>
        <v>Pitch</v>
      </c>
      <c r="C200" s="40" t="str">
        <f>VLOOKUP(A200,'MASTER KEY'!$A$2:$C1164,3,TRUE)</f>
        <v>deg</v>
      </c>
      <c r="D200" s="36" t="s">
        <v>829</v>
      </c>
      <c r="E200" s="2" t="s">
        <v>1181</v>
      </c>
      <c r="F200" s="4">
        <v>1</v>
      </c>
    </row>
    <row r="201" spans="1:6" ht="18.75" customHeight="1">
      <c r="A201" s="2" t="s">
        <v>502</v>
      </c>
      <c r="B201" t="str">
        <f>VLOOKUP(A201,'MASTER KEY'!$A$2:$B1159,2,FALSE)</f>
        <v>PRESSURE</v>
      </c>
      <c r="C201" s="40" t="str">
        <f>VLOOKUP(A201,'MASTER KEY'!$A$2:$C1165,3,TRUE)</f>
        <v>dbar</v>
      </c>
      <c r="D201" s="36" t="s">
        <v>843</v>
      </c>
      <c r="E201" s="36" t="s">
        <v>1182</v>
      </c>
      <c r="F201" s="4">
        <v>1</v>
      </c>
    </row>
    <row r="202" spans="1:6" ht="18.75" customHeight="1">
      <c r="A202" s="2" t="s">
        <v>832</v>
      </c>
      <c r="B202" t="str">
        <f>VLOOKUP(A202,'MASTER KEY'!$A$2:$B1160,2,FALSE)</f>
        <v>PRESSURE_SENSOR_DEPTH</v>
      </c>
      <c r="C202" s="40" t="str">
        <f>VLOOKUP(A202,'MASTER KEY'!$A$2:$C1166,3,TRUE)</f>
        <v>metres</v>
      </c>
      <c r="D202" s="36" t="s">
        <v>831</v>
      </c>
      <c r="E202" s="36" t="s">
        <v>1183</v>
      </c>
      <c r="F202" s="4">
        <v>1</v>
      </c>
    </row>
    <row r="203" spans="1:6" ht="18.75" customHeight="1">
      <c r="A203" s="2" t="s">
        <v>321</v>
      </c>
      <c r="B203" t="str">
        <f>VLOOKUP(A203,'MASTER KEY'!$A$2:$B1161,2,FALSE)</f>
        <v>ROLL</v>
      </c>
      <c r="C203" s="40" t="str">
        <f>VLOOKUP(A203,'MASTER KEY'!$A$2:$C1167,3,TRUE)</f>
        <v>degrees</v>
      </c>
      <c r="D203" s="36" t="s">
        <v>830</v>
      </c>
      <c r="E203" s="36" t="s">
        <v>1184</v>
      </c>
      <c r="F203" s="4">
        <v>1</v>
      </c>
    </row>
    <row r="204" spans="1:6" ht="18.75" customHeight="1">
      <c r="A204" s="2" t="s">
        <v>827</v>
      </c>
      <c r="B204" t="str">
        <f>VLOOKUP(A204,'MASTER KEY'!$A$2:$B1162,2,FALSE)</f>
        <v>SPEED_OF_SOUND</v>
      </c>
      <c r="C204" s="40" t="str">
        <f>VLOOKUP(A204,'MASTER KEY'!$A$2:$C1168,3,TRUE)</f>
        <v>m s-1</v>
      </c>
      <c r="D204" s="36" t="s">
        <v>826</v>
      </c>
      <c r="E204" s="36" t="s">
        <v>1180</v>
      </c>
      <c r="F204" s="4">
        <v>1</v>
      </c>
    </row>
    <row r="205" spans="1:6" ht="18.75" customHeight="1">
      <c r="A205" s="2" t="s">
        <v>821</v>
      </c>
      <c r="B205" t="str">
        <f>VLOOKUP(A205,'MASTER KEY'!$A$2:$B1163,2,FALSE)</f>
        <v>UCUR (eastward velocity)</v>
      </c>
      <c r="C205" s="40" t="str">
        <f>VLOOKUP(A205,'MASTER KEY'!$A$2:$C1169,3,TRUE)</f>
        <v>m s-1</v>
      </c>
      <c r="D205" s="36" t="s">
        <v>820</v>
      </c>
      <c r="E205" s="36" t="s">
        <v>1180</v>
      </c>
      <c r="F205" s="4">
        <v>1</v>
      </c>
    </row>
    <row r="206" spans="1:6" ht="18.75" customHeight="1">
      <c r="A206" s="2" t="s">
        <v>913</v>
      </c>
      <c r="B206" t="str">
        <f>VLOOKUP(A206,'MASTER KEY'!$A$2:$B1164,2,FALSE)</f>
        <v>UPPER_UCUR</v>
      </c>
      <c r="C206" s="40" t="str">
        <f>VLOOKUP(A206,'MASTER KEY'!$A$2:$C1170,3,TRUE)</f>
        <v>m s-1</v>
      </c>
      <c r="D206" s="36" t="s">
        <v>912</v>
      </c>
      <c r="E206" s="36" t="s">
        <v>1180</v>
      </c>
      <c r="F206" s="4">
        <v>1</v>
      </c>
    </row>
    <row r="207" spans="1:6" ht="18.75" customHeight="1">
      <c r="A207" s="2" t="s">
        <v>915</v>
      </c>
      <c r="B207" t="str">
        <f>VLOOKUP(A207,'MASTER KEY'!$A$2:$B1165,2,FALSE)</f>
        <v>UPPER_VCUR</v>
      </c>
      <c r="C207" s="40" t="str">
        <f>VLOOKUP(A207,'MASTER KEY'!$A$2:$C1171,3,TRUE)</f>
        <v>m s-1</v>
      </c>
      <c r="D207" s="36" t="s">
        <v>914</v>
      </c>
      <c r="E207" s="36" t="s">
        <v>1180</v>
      </c>
      <c r="F207" s="4">
        <v>1</v>
      </c>
    </row>
    <row r="208" spans="1:6" ht="18.75" customHeight="1">
      <c r="A208" s="2" t="s">
        <v>823</v>
      </c>
      <c r="B208" t="str">
        <f>VLOOKUP(A208,'MASTER KEY'!$A$2:$B1166,2,FALSE)</f>
        <v>VCUR (northward velocity)</v>
      </c>
      <c r="C208" s="40" t="str">
        <f>VLOOKUP(A208,'MASTER KEY'!$A$2:$C1172,3,TRUE)</f>
        <v>m s-1</v>
      </c>
      <c r="D208" s="36" t="s">
        <v>822</v>
      </c>
      <c r="E208" s="36" t="s">
        <v>1180</v>
      </c>
      <c r="F208" s="4">
        <v>1</v>
      </c>
    </row>
    <row r="209" spans="1:6" ht="18.75" customHeight="1">
      <c r="A209" s="2" t="s">
        <v>917</v>
      </c>
      <c r="B209" t="str">
        <f>VLOOKUP(A209,'MASTER KEY'!$A$2:$B1167,2,FALSE)</f>
        <v>WCUR</v>
      </c>
      <c r="C209" s="40" t="str">
        <f>VLOOKUP(A209,'MASTER KEY'!$A$2:$C1173,3,TRUE)</f>
        <v>m s-1</v>
      </c>
      <c r="D209" s="36" t="s">
        <v>916</v>
      </c>
      <c r="E209" s="36" t="s">
        <v>1180</v>
      </c>
      <c r="F209" s="4">
        <v>1</v>
      </c>
    </row>
    <row r="210" spans="1:6" ht="18.75" customHeight="1">
      <c r="A210" s="2" t="s">
        <v>658</v>
      </c>
      <c r="B210" t="str">
        <f>VLOOKUP(A210,'MASTER KEY'!$A$2:$B1168,2,FALSE)</f>
        <v>Light Attenuation Coefficient</v>
      </c>
      <c r="C210" s="40" t="str">
        <f>VLOOKUP(A210,'MASTER KEY'!$A$2:$C1174,3,TRUE)</f>
        <v>m-1</v>
      </c>
      <c r="D210" s="27" t="s">
        <v>1185</v>
      </c>
      <c r="E210" s="2" t="s">
        <v>1186</v>
      </c>
      <c r="F210" s="4">
        <v>1</v>
      </c>
    </row>
    <row r="211" spans="1:6" ht="18.75" customHeight="1">
      <c r="A211" s="2" t="s">
        <v>523</v>
      </c>
      <c r="B211" t="str">
        <f>VLOOKUP(A211,'MASTER KEY'!$A$2:$B1170,2,FALSE)</f>
        <v>Density</v>
      </c>
      <c r="C211" s="40" t="str">
        <f>VLOOKUP(A211,'MASTER KEY'!$A$2:$C1176,3,TRUE)</f>
        <v>kg m-3</v>
      </c>
      <c r="D211" s="2" t="s">
        <v>1187</v>
      </c>
      <c r="E211" s="36" t="s">
        <v>1178</v>
      </c>
      <c r="F211" s="4">
        <v>1</v>
      </c>
    </row>
    <row r="212" spans="1:6" ht="18.75" customHeight="1">
      <c r="A212" s="2" t="s">
        <v>690</v>
      </c>
      <c r="B212" t="str">
        <f>VLOOKUP(A212,'MASTER KEY'!$A$2:$B1171,2,FALSE)</f>
        <v>Fluorescence</v>
      </c>
      <c r="C212" s="40" t="str">
        <f>VLOOKUP(A212,'MASTER KEY'!$A$2:$C1177,3,TRUE)</f>
        <v>-</v>
      </c>
      <c r="D212" s="2" t="s">
        <v>1188</v>
      </c>
      <c r="E212" s="2" t="s">
        <v>1156</v>
      </c>
      <c r="F212" s="4">
        <v>1</v>
      </c>
    </row>
    <row r="213" spans="1:6" ht="18.75" customHeight="1">
      <c r="A213" s="2" t="s">
        <v>553</v>
      </c>
      <c r="B213" t="str">
        <f>VLOOKUP(A213,'MASTER KEY'!$A$2:$B1172,2,FALSE)</f>
        <v>Prochlorococcus</v>
      </c>
      <c r="C213" s="40" t="str">
        <f>VLOOKUP(A213,'MASTER KEY'!$A$2:$C1178,3,TRUE)</f>
        <v>cellsmL</v>
      </c>
      <c r="D213" s="27" t="s">
        <v>1189</v>
      </c>
      <c r="E213" s="2" t="s">
        <v>1190</v>
      </c>
      <c r="F213" s="4">
        <v>1</v>
      </c>
    </row>
    <row r="214" spans="1:6" ht="18.75" customHeight="1">
      <c r="A214" s="2" t="s">
        <v>556</v>
      </c>
      <c r="B214" t="str">
        <f>VLOOKUP(A214,'MASTER KEY'!$A$2:$B1173,2,FALSE)</f>
        <v>Synechococcus</v>
      </c>
      <c r="C214" s="40" t="str">
        <f>VLOOKUP(A214,'MASTER KEY'!$A$2:$C1179,3,TRUE)</f>
        <v>cellsmL</v>
      </c>
      <c r="D214" s="27" t="s">
        <v>1191</v>
      </c>
      <c r="E214" s="2" t="s">
        <v>1190</v>
      </c>
      <c r="F214" s="4">
        <v>1</v>
      </c>
    </row>
    <row r="215" spans="1:6" ht="18.75" customHeight="1">
      <c r="A215" s="2" t="s">
        <v>559</v>
      </c>
      <c r="B215" t="str">
        <f>VLOOKUP(A215,'MASTER KEY'!$A$2:$B1174,2,FALSE)</f>
        <v>Picoeukaryotes</v>
      </c>
      <c r="C215" s="40" t="str">
        <f>VLOOKUP(A215,'MASTER KEY'!$A$2:$C1180,3,TRUE)</f>
        <v>cellsmL</v>
      </c>
      <c r="D215" s="27" t="s">
        <v>1192</v>
      </c>
      <c r="E215" s="2" t="s">
        <v>1190</v>
      </c>
      <c r="F215" s="4">
        <v>1</v>
      </c>
    </row>
    <row r="216" spans="1:6" ht="18.75" customHeight="1">
      <c r="A216" s="2" t="s">
        <v>562</v>
      </c>
      <c r="B216" t="str">
        <f>VLOOKUP(A216,'MASTER KEY'!$A$2:$B1175,2,FALSE)</f>
        <v>Allo</v>
      </c>
      <c r="C216" s="40" t="str">
        <f>VLOOKUP(A216,'MASTER KEY'!$A$2:$C1181,3,TRUE)</f>
        <v>mg/m3</v>
      </c>
      <c r="D216" s="27" t="s">
        <v>1193</v>
      </c>
      <c r="E216" s="2" t="s">
        <v>1194</v>
      </c>
      <c r="F216" s="4">
        <v>1</v>
      </c>
    </row>
    <row r="217" spans="1:6" ht="18.75" customHeight="1">
      <c r="A217" s="2" t="s">
        <v>564</v>
      </c>
      <c r="B217" t="str">
        <f>VLOOKUP(A217,'MASTER KEY'!$A$2:$B1176,2,FALSE)</f>
        <v>AlphaBetaCar</v>
      </c>
      <c r="C217" s="40" t="str">
        <f>VLOOKUP(A217,'MASTER KEY'!$A$2:$C1182,3,TRUE)</f>
        <v>mg/m3</v>
      </c>
      <c r="D217" s="27" t="s">
        <v>1195</v>
      </c>
      <c r="E217" s="2" t="s">
        <v>1194</v>
      </c>
      <c r="F217" s="4">
        <v>1</v>
      </c>
    </row>
    <row r="218" spans="1:6" ht="18.75" customHeight="1">
      <c r="A218" s="2" t="s">
        <v>566</v>
      </c>
      <c r="B218" t="str">
        <f>VLOOKUP(A218,'MASTER KEY'!$A$2:$B1177,2,FALSE)</f>
        <v>Anth</v>
      </c>
      <c r="C218" s="40" t="str">
        <f>VLOOKUP(A218,'MASTER KEY'!$A$2:$C1183,3,TRUE)</f>
        <v>mg/m3</v>
      </c>
      <c r="D218" s="27" t="s">
        <v>1196</v>
      </c>
      <c r="E218" s="2" t="s">
        <v>1194</v>
      </c>
      <c r="F218" s="4">
        <v>1</v>
      </c>
    </row>
    <row r="219" spans="1:6" ht="18.75" customHeight="1">
      <c r="A219" s="2" t="s">
        <v>568</v>
      </c>
      <c r="B219" t="str">
        <f>VLOOKUP(A219,'MASTER KEY'!$A$2:$B1178,2,FALSE)</f>
        <v>Asta</v>
      </c>
      <c r="C219" s="40" t="str">
        <f>VLOOKUP(A219,'MASTER KEY'!$A$2:$C1184,3,TRUE)</f>
        <v>mg/m3</v>
      </c>
      <c r="D219" s="27" t="s">
        <v>1197</v>
      </c>
      <c r="E219" s="2" t="s">
        <v>1194</v>
      </c>
      <c r="F219" s="4">
        <v>1</v>
      </c>
    </row>
    <row r="220" spans="1:6" ht="18.75" customHeight="1">
      <c r="A220" s="2" t="s">
        <v>570</v>
      </c>
      <c r="B220" t="str">
        <f>VLOOKUP(A220,'MASTER KEY'!$A$2:$B1179,2,FALSE)</f>
        <v>BetaBetaCar</v>
      </c>
      <c r="C220" s="40" t="str">
        <f>VLOOKUP(A220,'MASTER KEY'!$A$2:$C1185,3,TRUE)</f>
        <v>mg/m3</v>
      </c>
      <c r="D220" s="27" t="s">
        <v>1198</v>
      </c>
      <c r="E220" s="2" t="s">
        <v>1194</v>
      </c>
      <c r="F220" s="4">
        <v>1</v>
      </c>
    </row>
    <row r="221" spans="1:6" ht="18.75" customHeight="1">
      <c r="A221" s="2" t="s">
        <v>572</v>
      </c>
      <c r="B221" t="str">
        <f>VLOOKUP(A221,'MASTER KEY'!$A$2:$B1180,2,FALSE)</f>
        <v>BetaEpiCar</v>
      </c>
      <c r="C221" s="40" t="str">
        <f>VLOOKUP(A221,'MASTER KEY'!$A$2:$C1186,3,TRUE)</f>
        <v>mg/m3</v>
      </c>
      <c r="D221" s="27" t="s">
        <v>1199</v>
      </c>
      <c r="E221" s="2" t="s">
        <v>1194</v>
      </c>
      <c r="F221" s="4">
        <v>1</v>
      </c>
    </row>
    <row r="222" spans="1:6" ht="18.75" customHeight="1">
      <c r="A222" s="2" t="s">
        <v>574</v>
      </c>
      <c r="B222" t="str">
        <f>VLOOKUP(A222,'MASTER KEY'!$A$2:$B1181,2,FALSE)</f>
        <v>Butfuco</v>
      </c>
      <c r="C222" s="40" t="str">
        <f>VLOOKUP(A222,'MASTER KEY'!$A$2:$C1187,3,TRUE)</f>
        <v>mg/m3</v>
      </c>
      <c r="D222" s="27" t="s">
        <v>1200</v>
      </c>
      <c r="E222" s="2" t="s">
        <v>1194</v>
      </c>
      <c r="F222" s="4">
        <v>1</v>
      </c>
    </row>
    <row r="223" spans="1:6" ht="18.75" customHeight="1">
      <c r="A223" s="2" t="s">
        <v>576</v>
      </c>
      <c r="B223" t="str">
        <f>VLOOKUP(A223,'MASTER KEY'!$A$2:$B1182,2,FALSE)</f>
        <v>Cantha</v>
      </c>
      <c r="C223" s="40" t="str">
        <f>VLOOKUP(A223,'MASTER KEY'!$A$2:$C1188,3,TRUE)</f>
        <v>mg/m3</v>
      </c>
      <c r="D223" s="27" t="s">
        <v>1201</v>
      </c>
      <c r="E223" s="2" t="s">
        <v>1194</v>
      </c>
      <c r="F223" s="4">
        <v>1</v>
      </c>
    </row>
    <row r="224" spans="1:6" ht="18.75" customHeight="1">
      <c r="A224" s="2" t="s">
        <v>578</v>
      </c>
      <c r="B224" t="str">
        <f>VLOOKUP(A224,'MASTER KEY'!$A$2:$B1183,2,FALSE)</f>
        <v>CphlA</v>
      </c>
      <c r="C224" s="40" t="str">
        <f>VLOOKUP(A224,'MASTER KEY'!$A$2:$C1189,3,TRUE)</f>
        <v>mg/m3</v>
      </c>
      <c r="D224" s="27" t="s">
        <v>1202</v>
      </c>
      <c r="E224" s="2" t="s">
        <v>1194</v>
      </c>
      <c r="F224" s="4">
        <v>1</v>
      </c>
    </row>
    <row r="225" spans="1:6" ht="18.75" customHeight="1">
      <c r="A225" s="2" t="s">
        <v>580</v>
      </c>
      <c r="B225" t="str">
        <f>VLOOKUP(A225,'MASTER KEY'!$A$2:$B1184,2,FALSE)</f>
        <v>CphlB</v>
      </c>
      <c r="C225" s="40" t="str">
        <f>VLOOKUP(A225,'MASTER KEY'!$A$2:$C1190,3,TRUE)</f>
        <v>mg/m3</v>
      </c>
      <c r="D225" s="27" t="s">
        <v>1203</v>
      </c>
      <c r="E225" s="2" t="s">
        <v>1194</v>
      </c>
      <c r="F225" s="4">
        <v>1</v>
      </c>
    </row>
    <row r="226" spans="1:6" ht="18.75" customHeight="1">
      <c r="A226" s="2" t="s">
        <v>582</v>
      </c>
      <c r="B226" t="str">
        <f>VLOOKUP(A226,'MASTER KEY'!$A$2:$B1185,2,FALSE)</f>
        <v>CphlC1</v>
      </c>
      <c r="C226" s="40" t="str">
        <f>VLOOKUP(A226,'MASTER KEY'!$A$2:$C1191,3,TRUE)</f>
        <v>mg/m3</v>
      </c>
      <c r="D226" s="27" t="s">
        <v>1204</v>
      </c>
      <c r="E226" s="2" t="s">
        <v>1194</v>
      </c>
      <c r="F226" s="4">
        <v>1</v>
      </c>
    </row>
    <row r="227" spans="1:6" ht="18.75" customHeight="1">
      <c r="A227" s="2" t="s">
        <v>584</v>
      </c>
      <c r="B227" t="str">
        <f>VLOOKUP(A227,'MASTER KEY'!$A$2:$B1186,2,FALSE)</f>
        <v>CphlC2</v>
      </c>
      <c r="C227" s="40" t="str">
        <f>VLOOKUP(A227,'MASTER KEY'!$A$2:$C1192,3,TRUE)</f>
        <v>mg/m3</v>
      </c>
      <c r="D227" s="27" t="s">
        <v>1205</v>
      </c>
      <c r="E227" s="2" t="s">
        <v>1194</v>
      </c>
      <c r="F227" s="4">
        <v>1</v>
      </c>
    </row>
    <row r="228" spans="1:6" ht="18.75" customHeight="1">
      <c r="A228" s="2" t="s">
        <v>586</v>
      </c>
      <c r="B228" t="str">
        <f>VLOOKUP(A228,'MASTER KEY'!$A$2:$B1187,2,FALSE)</f>
        <v>CphlC3</v>
      </c>
      <c r="C228" s="40" t="str">
        <f>VLOOKUP(A228,'MASTER KEY'!$A$2:$C1193,3,TRUE)</f>
        <v>mg/m3</v>
      </c>
      <c r="D228" s="27" t="s">
        <v>1206</v>
      </c>
      <c r="E228" s="2" t="s">
        <v>1194</v>
      </c>
      <c r="F228" s="4">
        <v>1</v>
      </c>
    </row>
    <row r="229" spans="1:6" ht="18.75" customHeight="1">
      <c r="A229" s="2" t="s">
        <v>588</v>
      </c>
      <c r="B229" t="str">
        <f>VLOOKUP(A229,'MASTER KEY'!$A$2:$B1188,2,FALSE)</f>
        <v>CphlC1C2</v>
      </c>
      <c r="C229" s="40" t="str">
        <f>VLOOKUP(A229,'MASTER KEY'!$A$2:$C1194,3,TRUE)</f>
        <v>mg/m3</v>
      </c>
      <c r="D229" s="27" t="s">
        <v>1207</v>
      </c>
      <c r="E229" s="2" t="s">
        <v>1194</v>
      </c>
      <c r="F229" s="4">
        <v>1</v>
      </c>
    </row>
    <row r="230" spans="1:6" ht="18.75" customHeight="1">
      <c r="A230" s="2" t="s">
        <v>590</v>
      </c>
      <c r="B230" t="str">
        <f>VLOOKUP(A230,'MASTER KEY'!$A$2:$B1189,2,FALSE)</f>
        <v>CphlideA</v>
      </c>
      <c r="C230" s="40" t="str">
        <f>VLOOKUP(A230,'MASTER KEY'!$A$2:$C1195,3,TRUE)</f>
        <v>mg/m3</v>
      </c>
      <c r="D230" s="27" t="s">
        <v>1208</v>
      </c>
      <c r="E230" s="2" t="s">
        <v>1194</v>
      </c>
      <c r="F230" s="4">
        <v>1</v>
      </c>
    </row>
    <row r="231" spans="1:6" ht="18.75" customHeight="1">
      <c r="A231" s="2" t="s">
        <v>592</v>
      </c>
      <c r="B231" t="str">
        <f>VLOOKUP(A231,'MASTER KEY'!$A$2:$B1190,2,FALSE)</f>
        <v>Diadchr</v>
      </c>
      <c r="C231" s="40" t="str">
        <f>VLOOKUP(A231,'MASTER KEY'!$A$2:$C1196,3,TRUE)</f>
        <v>mg/m3</v>
      </c>
      <c r="D231" s="27" t="s">
        <v>1209</v>
      </c>
      <c r="E231" s="2" t="s">
        <v>1194</v>
      </c>
      <c r="F231" s="4">
        <v>1</v>
      </c>
    </row>
    <row r="232" spans="1:6" ht="18.75" customHeight="1">
      <c r="A232" s="2" t="s">
        <v>594</v>
      </c>
      <c r="B232" t="str">
        <f>VLOOKUP(A232,'MASTER KEY'!$A$2:$B1191,2,FALSE)</f>
        <v>Diadino</v>
      </c>
      <c r="C232" s="40" t="str">
        <f>VLOOKUP(A232,'MASTER KEY'!$A$2:$C1197,3,TRUE)</f>
        <v>mg/m3</v>
      </c>
      <c r="D232" s="27" t="s">
        <v>1210</v>
      </c>
      <c r="E232" s="2" t="s">
        <v>1194</v>
      </c>
      <c r="F232" s="4">
        <v>1</v>
      </c>
    </row>
    <row r="233" spans="1:6" ht="18.75" customHeight="1">
      <c r="A233" s="2" t="s">
        <v>596</v>
      </c>
      <c r="B233" t="str">
        <f>VLOOKUP(A233,'MASTER KEY'!$A$2:$B1192,2,FALSE)</f>
        <v>Diato</v>
      </c>
      <c r="C233" s="40" t="str">
        <f>VLOOKUP(A233,'MASTER KEY'!$A$2:$C1198,3,TRUE)</f>
        <v>mg/m3</v>
      </c>
      <c r="D233" s="27" t="s">
        <v>1211</v>
      </c>
      <c r="E233" s="2" t="s">
        <v>1194</v>
      </c>
      <c r="F233" s="4">
        <v>1</v>
      </c>
    </row>
    <row r="234" spans="1:6" ht="18.75" customHeight="1">
      <c r="A234" s="2" t="s">
        <v>598</v>
      </c>
      <c r="B234" t="str">
        <f>VLOOKUP(A234,'MASTER KEY'!$A$2:$B1193,2,FALSE)</f>
        <v>Dino</v>
      </c>
      <c r="C234" s="40" t="str">
        <f>VLOOKUP(A234,'MASTER KEY'!$A$2:$C1199,3,TRUE)</f>
        <v>mg/m3</v>
      </c>
      <c r="D234" s="27" t="s">
        <v>1212</v>
      </c>
      <c r="E234" s="2" t="s">
        <v>1194</v>
      </c>
      <c r="F234" s="4">
        <v>1</v>
      </c>
    </row>
    <row r="235" spans="1:6" ht="18.75" customHeight="1">
      <c r="A235" s="2" t="s">
        <v>600</v>
      </c>
      <c r="B235" t="str">
        <f>VLOOKUP(A235,'MASTER KEY'!$A$2:$B1194,2,FALSE)</f>
        <v>DvCphlA+CphlA</v>
      </c>
      <c r="C235" s="40" t="str">
        <f>VLOOKUP(A235,'MASTER KEY'!$A$2:$C1200,3,TRUE)</f>
        <v>mg/m3</v>
      </c>
      <c r="D235" s="27" t="s">
        <v>1213</v>
      </c>
      <c r="E235" s="2" t="s">
        <v>1194</v>
      </c>
      <c r="F235" s="4">
        <v>1</v>
      </c>
    </row>
    <row r="236" spans="1:6" ht="18.75" customHeight="1">
      <c r="A236" s="2" t="s">
        <v>602</v>
      </c>
      <c r="B236" t="str">
        <f>VLOOKUP(A236,'MASTER KEY'!$A$2:$B1195,2,FALSE)</f>
        <v>DvCphlA</v>
      </c>
      <c r="C236" s="40" t="str">
        <f>VLOOKUP(A236,'MASTER KEY'!$A$2:$C1201,3,TRUE)</f>
        <v>mg/m3</v>
      </c>
      <c r="D236" s="27" t="s">
        <v>1214</v>
      </c>
      <c r="E236" s="2" t="s">
        <v>1194</v>
      </c>
      <c r="F236" s="4">
        <v>1</v>
      </c>
    </row>
    <row r="237" spans="1:6" ht="18.75" customHeight="1">
      <c r="A237" s="2" t="s">
        <v>604</v>
      </c>
      <c r="B237" t="str">
        <f>VLOOKUP(A237,'MASTER KEY'!$A$2:$B1196,2,FALSE)</f>
        <v>DvCphlB+CphlB</v>
      </c>
      <c r="C237" s="40" t="str">
        <f>VLOOKUP(A237,'MASTER KEY'!$A$2:$C1202,3,TRUE)</f>
        <v>mg/m3</v>
      </c>
      <c r="D237" s="27" t="s">
        <v>1215</v>
      </c>
      <c r="E237" s="2" t="s">
        <v>1194</v>
      </c>
      <c r="F237" s="4">
        <v>1</v>
      </c>
    </row>
    <row r="238" spans="1:6" ht="18.75" customHeight="1">
      <c r="A238" s="2" t="s">
        <v>606</v>
      </c>
      <c r="B238" t="str">
        <f>VLOOKUP(A238,'MASTER KEY'!$A$2:$B1197,2,FALSE)</f>
        <v>DvCphlB</v>
      </c>
      <c r="C238" s="40" t="str">
        <f>VLOOKUP(A238,'MASTER KEY'!$A$2:$C1203,3,TRUE)</f>
        <v>mg/m3</v>
      </c>
      <c r="D238" s="27" t="s">
        <v>1216</v>
      </c>
      <c r="E238" s="2" t="s">
        <v>1194</v>
      </c>
      <c r="F238" s="4">
        <v>1</v>
      </c>
    </row>
    <row r="239" spans="1:6" ht="18.75" customHeight="1">
      <c r="A239" s="2" t="s">
        <v>608</v>
      </c>
      <c r="B239" t="str">
        <f>VLOOKUP(A239,'MASTER KEY'!$A$2:$B1198,2,FALSE)</f>
        <v>Echin</v>
      </c>
      <c r="C239" s="40" t="str">
        <f>VLOOKUP(A239,'MASTER KEY'!$A$2:$C1204,3,TRUE)</f>
        <v>mg/m3</v>
      </c>
      <c r="D239" s="27" t="s">
        <v>1217</v>
      </c>
      <c r="E239" s="2" t="s">
        <v>1194</v>
      </c>
      <c r="F239" s="4">
        <v>1</v>
      </c>
    </row>
    <row r="240" spans="1:6" ht="18.75" customHeight="1">
      <c r="A240" s="2" t="s">
        <v>610</v>
      </c>
      <c r="B240" t="str">
        <f>VLOOKUP(A240,'MASTER KEY'!$A$2:$B1199,2,FALSE)</f>
        <v>Fuco</v>
      </c>
      <c r="C240" s="40" t="str">
        <f>VLOOKUP(A240,'MASTER KEY'!$A$2:$C1205,3,TRUE)</f>
        <v>mg/m3</v>
      </c>
      <c r="D240" s="27" t="s">
        <v>1218</v>
      </c>
      <c r="E240" s="2" t="s">
        <v>1194</v>
      </c>
      <c r="F240" s="4">
        <v>1</v>
      </c>
    </row>
    <row r="241" spans="1:6" ht="18.75" customHeight="1">
      <c r="A241" s="2" t="s">
        <v>612</v>
      </c>
      <c r="B241" t="str">
        <f>VLOOKUP(A241,'MASTER KEY'!$A$2:$B1200,2,FALSE)</f>
        <v>Gyro</v>
      </c>
      <c r="C241" s="40" t="str">
        <f>VLOOKUP(A241,'MASTER KEY'!$A$2:$C1206,3,TRUE)</f>
        <v>mg/m3</v>
      </c>
      <c r="D241" s="27" t="s">
        <v>1219</v>
      </c>
      <c r="E241" s="2" t="s">
        <v>1194</v>
      </c>
      <c r="F241" s="4">
        <v>1</v>
      </c>
    </row>
    <row r="242" spans="1:6" ht="18.75" customHeight="1">
      <c r="A242" s="2" t="s">
        <v>614</v>
      </c>
      <c r="B242" t="str">
        <f>VLOOKUP(A242,'MASTER KEY'!$A$2:$B1201,2,FALSE)</f>
        <v>Hexfuco</v>
      </c>
      <c r="C242" s="40" t="str">
        <f>VLOOKUP(A242,'MASTER KEY'!$A$2:$C1207,3,TRUE)</f>
        <v>mg/m3</v>
      </c>
      <c r="D242" s="27" t="s">
        <v>1220</v>
      </c>
      <c r="E242" s="2" t="s">
        <v>1194</v>
      </c>
      <c r="F242" s="4">
        <v>1</v>
      </c>
    </row>
    <row r="243" spans="1:6" ht="18.75" customHeight="1">
      <c r="A243" s="2" t="s">
        <v>616</v>
      </c>
      <c r="B243" t="str">
        <f>VLOOKUP(A243,'MASTER KEY'!$A$2:$B1202,2,FALSE)</f>
        <v>Ketohexfuco</v>
      </c>
      <c r="C243" s="40" t="str">
        <f>VLOOKUP(A243,'MASTER KEY'!$A$2:$C1208,3,TRUE)</f>
        <v>mg/m3</v>
      </c>
      <c r="D243" s="27" t="s">
        <v>1221</v>
      </c>
      <c r="E243" s="2" t="s">
        <v>1194</v>
      </c>
      <c r="F243" s="4">
        <v>1</v>
      </c>
    </row>
    <row r="244" spans="1:6" ht="18.75" customHeight="1">
      <c r="A244" s="2" t="s">
        <v>618</v>
      </c>
      <c r="B244" t="str">
        <f>VLOOKUP(A244,'MASTER KEY'!$A$2:$B1203,2,FALSE)</f>
        <v>Lut</v>
      </c>
      <c r="C244" s="40" t="str">
        <f>VLOOKUP(A244,'MASTER KEY'!$A$2:$C1209,3,TRUE)</f>
        <v>mg/m3</v>
      </c>
      <c r="D244" s="27" t="s">
        <v>1222</v>
      </c>
      <c r="E244" s="2" t="s">
        <v>1194</v>
      </c>
      <c r="F244" s="4">
        <v>1</v>
      </c>
    </row>
    <row r="245" spans="1:6" ht="18.75" customHeight="1">
      <c r="A245" s="2" t="s">
        <v>620</v>
      </c>
      <c r="B245" t="str">
        <f>VLOOKUP(A245,'MASTER KEY'!$A$2:$B1204,2,FALSE)</f>
        <v>Lyco</v>
      </c>
      <c r="C245" s="40" t="str">
        <f>VLOOKUP(A245,'MASTER KEY'!$A$2:$C1210,3,TRUE)</f>
        <v>mg/m3</v>
      </c>
      <c r="D245" s="27" t="s">
        <v>1223</v>
      </c>
      <c r="E245" s="2" t="s">
        <v>1194</v>
      </c>
      <c r="F245" s="4">
        <v>1</v>
      </c>
    </row>
    <row r="246" spans="1:6" ht="18.75" customHeight="1">
      <c r="A246" s="2" t="s">
        <v>622</v>
      </c>
      <c r="B246" t="str">
        <f>VLOOKUP(A246,'MASTER KEY'!$A$2:$B1205,2,FALSE)</f>
        <v>MgDvp</v>
      </c>
      <c r="C246" s="40" t="str">
        <f>VLOOKUP(A246,'MASTER KEY'!$A$2:$C1211,3,TRUE)</f>
        <v>mg/m3</v>
      </c>
      <c r="D246" s="27" t="s">
        <v>1224</v>
      </c>
      <c r="E246" s="2" t="s">
        <v>1194</v>
      </c>
      <c r="F246" s="4">
        <v>1</v>
      </c>
    </row>
    <row r="247" spans="1:6" ht="18.75" customHeight="1">
      <c r="A247" s="2" t="s">
        <v>624</v>
      </c>
      <c r="B247" t="str">
        <f>VLOOKUP(A247,'MASTER KEY'!$A$2:$B1206,2,FALSE)</f>
        <v>Neo</v>
      </c>
      <c r="C247" s="40" t="str">
        <f>VLOOKUP(A247,'MASTER KEY'!$A$2:$C1212,3,TRUE)</f>
        <v>mg/m3</v>
      </c>
      <c r="D247" s="27" t="s">
        <v>1225</v>
      </c>
      <c r="E247" s="2" t="s">
        <v>1194</v>
      </c>
      <c r="F247" s="4">
        <v>1</v>
      </c>
    </row>
    <row r="248" spans="1:6" ht="18.75" customHeight="1">
      <c r="A248" s="2" t="s">
        <v>626</v>
      </c>
      <c r="B248" t="str">
        <f>VLOOKUP(A248,'MASTER KEY'!$A$2:$B1207,2,FALSE)</f>
        <v>Perid</v>
      </c>
      <c r="C248" s="40" t="str">
        <f>VLOOKUP(A248,'MASTER KEY'!$A$2:$C1213,3,TRUE)</f>
        <v>mg/m3</v>
      </c>
      <c r="D248" s="27" t="s">
        <v>1226</v>
      </c>
      <c r="E248" s="2" t="s">
        <v>1194</v>
      </c>
      <c r="F248" s="4">
        <v>1</v>
      </c>
    </row>
    <row r="249" spans="1:6" ht="18.75" customHeight="1">
      <c r="A249" s="2" t="s">
        <v>628</v>
      </c>
      <c r="B249" t="str">
        <f>VLOOKUP(A249,'MASTER KEY'!$A$2:$B1208,2,FALSE)</f>
        <v>PhideA</v>
      </c>
      <c r="C249" s="40" t="str">
        <f>VLOOKUP(A249,'MASTER KEY'!$A$2:$C1214,3,TRUE)</f>
        <v>mg/m3</v>
      </c>
      <c r="D249" s="27" t="s">
        <v>1227</v>
      </c>
      <c r="E249" s="2" t="s">
        <v>1194</v>
      </c>
      <c r="F249" s="4">
        <v>1</v>
      </c>
    </row>
    <row r="250" spans="1:6" ht="18.75" customHeight="1">
      <c r="A250" s="2" t="s">
        <v>630</v>
      </c>
      <c r="B250" t="str">
        <f>VLOOKUP(A250,'MASTER KEY'!$A$2:$B1209,2,FALSE)</f>
        <v>PhytinA</v>
      </c>
      <c r="C250" s="40" t="str">
        <f>VLOOKUP(A250,'MASTER KEY'!$A$2:$C1215,3,TRUE)</f>
        <v>mg/m3</v>
      </c>
      <c r="D250" s="27" t="s">
        <v>1228</v>
      </c>
      <c r="E250" s="2" t="s">
        <v>1194</v>
      </c>
      <c r="F250" s="4">
        <v>1</v>
      </c>
    </row>
    <row r="251" spans="1:6" ht="18.75" customHeight="1">
      <c r="A251" s="2" t="s">
        <v>632</v>
      </c>
      <c r="B251" t="str">
        <f>VLOOKUP(A251,'MASTER KEY'!$A$2:$B1210,2,FALSE)</f>
        <v>PhytinB</v>
      </c>
      <c r="C251" s="40" t="str">
        <f>VLOOKUP(A251,'MASTER KEY'!$A$2:$C1216,3,TRUE)</f>
        <v>mg/m3</v>
      </c>
      <c r="D251" s="27" t="s">
        <v>1229</v>
      </c>
      <c r="E251" s="2" t="s">
        <v>1194</v>
      </c>
      <c r="F251" s="4">
        <v>1</v>
      </c>
    </row>
    <row r="252" spans="1:6" ht="18.75" customHeight="1">
      <c r="A252" s="2" t="s">
        <v>634</v>
      </c>
      <c r="B252" t="str">
        <f>VLOOKUP(A252,'MASTER KEY'!$A$2:$B1211,2,FALSE)</f>
        <v>Pras</v>
      </c>
      <c r="C252" s="40" t="str">
        <f>VLOOKUP(A252,'MASTER KEY'!$A$2:$C1217,3,TRUE)</f>
        <v>mg/m3</v>
      </c>
      <c r="D252" s="27" t="s">
        <v>1230</v>
      </c>
      <c r="E252" s="2" t="s">
        <v>1194</v>
      </c>
      <c r="F252" s="4">
        <v>1</v>
      </c>
    </row>
    <row r="253" spans="1:6" ht="18.75" customHeight="1">
      <c r="A253" s="2" t="s">
        <v>636</v>
      </c>
      <c r="B253" t="str">
        <f>VLOOKUP(A253,'MASTER KEY'!$A$2:$B1212,2,FALSE)</f>
        <v>PyrophideA</v>
      </c>
      <c r="C253" s="40" t="str">
        <f>VLOOKUP(A253,'MASTER KEY'!$A$2:$C1218,3,TRUE)</f>
        <v>mg/m3</v>
      </c>
      <c r="D253" s="27" t="s">
        <v>1231</v>
      </c>
      <c r="E253" s="2" t="s">
        <v>1194</v>
      </c>
      <c r="F253" s="4">
        <v>1</v>
      </c>
    </row>
    <row r="254" spans="1:6" ht="18.75" customHeight="1">
      <c r="A254" s="2" t="s">
        <v>638</v>
      </c>
      <c r="B254" t="str">
        <f>VLOOKUP(A254,'MASTER KEY'!$A$2:$B1213,2,FALSE)</f>
        <v>PyrophytinA</v>
      </c>
      <c r="C254" s="40" t="str">
        <f>VLOOKUP(A254,'MASTER KEY'!$A$2:$C1219,3,TRUE)</f>
        <v>mg/m3</v>
      </c>
      <c r="D254" s="27" t="s">
        <v>1232</v>
      </c>
      <c r="E254" s="2" t="s">
        <v>1194</v>
      </c>
      <c r="F254" s="4">
        <v>1</v>
      </c>
    </row>
    <row r="255" spans="1:6" ht="18.75" customHeight="1">
      <c r="A255" s="2" t="s">
        <v>640</v>
      </c>
      <c r="B255" t="str">
        <f>VLOOKUP(A255,'MASTER KEY'!$A$2:$B1214,2,FALSE)</f>
        <v>Viola</v>
      </c>
      <c r="C255" s="40" t="str">
        <f>VLOOKUP(A255,'MASTER KEY'!$A$2:$C1220,3,TRUE)</f>
        <v>mg/m3</v>
      </c>
      <c r="D255" s="27" t="s">
        <v>1233</v>
      </c>
      <c r="E255" s="2" t="s">
        <v>1194</v>
      </c>
      <c r="F255" s="4">
        <v>1</v>
      </c>
    </row>
    <row r="256" spans="1:6" ht="18.75" customHeight="1">
      <c r="A256" s="2" t="s">
        <v>642</v>
      </c>
      <c r="B256" t="str">
        <f>VLOOKUP(A256,'MASTER KEY'!$A$2:$B1215,2,FALSE)</f>
        <v>Zea</v>
      </c>
      <c r="C256" s="40" t="str">
        <f>VLOOKUP(A256,'MASTER KEY'!$A$2:$C1221,3,TRUE)</f>
        <v>mg/m3</v>
      </c>
      <c r="D256" s="27" t="s">
        <v>1234</v>
      </c>
      <c r="E256" s="2" t="s">
        <v>1194</v>
      </c>
      <c r="F256" s="4">
        <v>1</v>
      </c>
    </row>
    <row r="257" spans="1:6" ht="18.75" customHeight="1">
      <c r="A257" s="2" t="s">
        <v>540</v>
      </c>
      <c r="B257" t="str">
        <f>VLOOKUP(A257,'MASTER KEY'!$A$2:$B1216,2,FALSE)</f>
        <v>Nitrite</v>
      </c>
      <c r="C257" s="40" t="str">
        <f>VLOOKUP(A257,'MASTER KEY'!$A$2:$C1222,3,TRUE)</f>
        <v>mg/L</v>
      </c>
      <c r="D257" s="27" t="s">
        <v>1235</v>
      </c>
      <c r="E257" s="2" t="s">
        <v>921</v>
      </c>
      <c r="F257" s="4">
        <v>1</v>
      </c>
    </row>
    <row r="258" spans="1:6" ht="18.75" customHeight="1">
      <c r="A258" s="2" t="s">
        <v>547</v>
      </c>
      <c r="B258" t="str">
        <f>VLOOKUP(A258,'MASTER KEY'!$A$2:$B1217,2,FALSE)</f>
        <v>TSSorganic</v>
      </c>
      <c r="C258" s="40" t="str">
        <f>VLOOKUP(A258,'MASTER KEY'!$A$2:$C1223,3,TRUE)</f>
        <v>mg/L</v>
      </c>
      <c r="D258" s="27" t="s">
        <v>1236</v>
      </c>
      <c r="E258" s="2" t="s">
        <v>921</v>
      </c>
      <c r="F258" s="4">
        <v>1</v>
      </c>
    </row>
    <row r="259" spans="1:6" ht="18.75" customHeight="1">
      <c r="A259" s="2" t="s">
        <v>549</v>
      </c>
      <c r="B259" t="str">
        <f>VLOOKUP(A259,'MASTER KEY'!$A$2:$B1218,2,FALSE)</f>
        <v>TSSinorganic</v>
      </c>
      <c r="C259" s="40" t="str">
        <f>VLOOKUP(A259,'MASTER KEY'!$A$2:$C1224,3,TRUE)</f>
        <v>mg/L</v>
      </c>
      <c r="D259" s="27" t="s">
        <v>1237</v>
      </c>
      <c r="E259" s="2" t="s">
        <v>921</v>
      </c>
      <c r="F259" s="4">
        <v>1</v>
      </c>
    </row>
    <row r="260" spans="1:6" ht="18.75" customHeight="1">
      <c r="A260" s="2" t="s">
        <v>529</v>
      </c>
      <c r="B260" t="str">
        <f>VLOOKUP(A260,'MASTER KEY'!$A$2:$B1219,2,FALSE)</f>
        <v>Dissolved Inorganic Carbon</v>
      </c>
      <c r="C260" s="40" t="str">
        <f>VLOOKUP(A260,'MASTER KEY'!$A$2:$C1225,3,TRUE)</f>
        <v>mg/L</v>
      </c>
      <c r="D260" s="2" t="s">
        <v>1238</v>
      </c>
      <c r="E260" s="2" t="s">
        <v>921</v>
      </c>
      <c r="F260" s="4">
        <v>1</v>
      </c>
    </row>
    <row r="261" spans="1:6" ht="18.75" customHeight="1">
      <c r="A261" s="2" t="s">
        <v>250</v>
      </c>
      <c r="B261" t="str">
        <f>VLOOKUP(A261,'MASTER KEY'!$A$2:$B1220,2,FALSE)</f>
        <v>Significant Wave Height</v>
      </c>
      <c r="C261" s="40" t="str">
        <f>VLOOKUP(A261,'MASTER KEY'!$A$2:$C1226,3,TRUE)</f>
        <v>m</v>
      </c>
      <c r="D261" s="2" t="s">
        <v>280</v>
      </c>
      <c r="E261" s="2" t="s">
        <v>1007</v>
      </c>
      <c r="F261" s="4">
        <v>1</v>
      </c>
    </row>
    <row r="262" spans="1:6" ht="18.75" customHeight="1">
      <c r="A262" s="2" t="s">
        <v>248</v>
      </c>
      <c r="B262" t="str">
        <f>VLOOKUP(A262,'MASTER KEY'!$A$2:$B1221,2,FALSE)</f>
        <v>Peak Wave Period</v>
      </c>
      <c r="C262" s="40" t="str">
        <f>VLOOKUP(A262,'MASTER KEY'!$A$2:$C1227,3,TRUE)</f>
        <v>s</v>
      </c>
      <c r="D262" s="2" t="s">
        <v>281</v>
      </c>
      <c r="E262" s="2" t="s">
        <v>1239</v>
      </c>
      <c r="F262" s="4">
        <v>1</v>
      </c>
    </row>
    <row r="263" spans="1:6" ht="18.75" customHeight="1">
      <c r="A263" s="2" t="s">
        <v>255</v>
      </c>
      <c r="B263" t="str">
        <f>VLOOKUP(A263,'MASTER KEY'!$A$2:$B1222,2,FALSE)</f>
        <v>Peak Wave Direction</v>
      </c>
      <c r="C263" s="40" t="str">
        <f>VLOOKUP(A263,'MASTER KEY'!$A$2:$C1228,3,TRUE)</f>
        <v>deg</v>
      </c>
      <c r="D263" s="2" t="s">
        <v>282</v>
      </c>
      <c r="E263" s="2" t="s">
        <v>1181</v>
      </c>
      <c r="F263" s="4">
        <v>1</v>
      </c>
    </row>
    <row r="264" spans="1:6" ht="18.75" customHeight="1">
      <c r="A264" s="31" t="s">
        <v>850</v>
      </c>
      <c r="B264" t="str">
        <f>VLOOKUP(A264,'MASTER KEY'!$A$2:$B1223,2,FALSE)</f>
        <v>Wind Speed (min)</v>
      </c>
      <c r="C264" s="40" t="str">
        <f>VLOOKUP(A264,'MASTER KEY'!$A$2:$C1229,3,TRUE)</f>
        <v>m/s</v>
      </c>
      <c r="D264" s="2" t="s">
        <v>1240</v>
      </c>
      <c r="E264" s="2" t="s">
        <v>1164</v>
      </c>
      <c r="F264" s="4">
        <v>1</v>
      </c>
    </row>
    <row r="265" spans="1:6" ht="18.75" customHeight="1">
      <c r="A265" s="31" t="s">
        <v>847</v>
      </c>
      <c r="B265" t="str">
        <f>VLOOKUP(A265,'MASTER KEY'!$A$2:$B1224,2,FALSE)</f>
        <v>Wind Direction (std)</v>
      </c>
      <c r="C265" s="40" t="str">
        <f>VLOOKUP(A265,'MASTER KEY'!$A$2:$C1230,3,TRUE)</f>
        <v>deg</v>
      </c>
      <c r="D265" s="2" t="s">
        <v>1241</v>
      </c>
      <c r="E265" s="17" t="s">
        <v>1242</v>
      </c>
      <c r="F265" s="4">
        <v>1</v>
      </c>
    </row>
    <row r="266" spans="1:6" ht="18.75" customHeight="1">
      <c r="A266" s="31" t="s">
        <v>853</v>
      </c>
      <c r="B266" t="str">
        <f>VLOOKUP(A266,'MASTER KEY'!$A$2:$B1225,2,FALSE)</f>
        <v>Station Level Pressure (max)</v>
      </c>
      <c r="C266" s="40" t="str">
        <f>VLOOKUP(A266,'MASTER KEY'!$A$2:$C1231,3,TRUE)</f>
        <v>hPa</v>
      </c>
      <c r="D266" s="2" t="s">
        <v>1243</v>
      </c>
      <c r="E266" s="2" t="s">
        <v>1244</v>
      </c>
      <c r="F266" s="4">
        <v>1</v>
      </c>
    </row>
    <row r="267" spans="1:6" ht="18.75" customHeight="1">
      <c r="A267" s="31" t="s">
        <v>855</v>
      </c>
      <c r="B267" t="str">
        <f>VLOOKUP(A267,'MASTER KEY'!$A$2:$B1226,2,FALSE)</f>
        <v>Station Level Pressure (min)</v>
      </c>
      <c r="C267" s="40" t="str">
        <f>VLOOKUP(A267,'MASTER KEY'!$A$2:$C1232,3,TRUE)</f>
        <v>hPa</v>
      </c>
      <c r="D267" s="2" t="s">
        <v>1245</v>
      </c>
      <c r="E267" s="2" t="s">
        <v>1244</v>
      </c>
      <c r="F267" s="4">
        <v>1</v>
      </c>
    </row>
    <row r="268" spans="1:6" ht="18.75" customHeight="1">
      <c r="A268" s="31" t="s">
        <v>857</v>
      </c>
      <c r="B268" t="str">
        <f>VLOOKUP(A268,'MASTER KEY'!$A$2:$B1227,2,FALSE)</f>
        <v>Station Level Pressure (std)</v>
      </c>
      <c r="C268" s="40" t="str">
        <f>VLOOKUP(A268,'MASTER KEY'!$A$2:$C1233,3,TRUE)</f>
        <v>hPa</v>
      </c>
      <c r="D268" s="2" t="s">
        <v>1246</v>
      </c>
      <c r="E268" s="2" t="s">
        <v>1244</v>
      </c>
      <c r="F268" s="4">
        <v>1</v>
      </c>
    </row>
    <row r="269" spans="1:6" ht="18.75" customHeight="1">
      <c r="A269" s="31" t="s">
        <v>859</v>
      </c>
      <c r="B269" t="str">
        <f>VLOOKUP(A269,'MASTER KEY'!$A$2:$B1228,2,FALSE)</f>
        <v>Surface Solar Irradiance</v>
      </c>
      <c r="C269" s="40" t="str">
        <f>VLOOKUP(A269,'MASTER KEY'!$A$2:$C1234,3,TRUE)</f>
        <v>W/m^2</v>
      </c>
      <c r="D269" s="2" t="s">
        <v>1247</v>
      </c>
      <c r="E269" s="2" t="s">
        <v>1070</v>
      </c>
      <c r="F269" s="4">
        <v>1</v>
      </c>
    </row>
    <row r="270" spans="1:6" ht="18.75" customHeight="1">
      <c r="A270" s="31" t="s">
        <v>863</v>
      </c>
      <c r="B270" t="str">
        <f>VLOOKUP(A270,'MASTER KEY'!$A$2:$B1229,2,FALSE)</f>
        <v>Surface Solar Irradiance (min)</v>
      </c>
      <c r="C270" s="40" t="str">
        <f>VLOOKUP(A270,'MASTER KEY'!$A$2:$C1235,3,TRUE)</f>
        <v>W/m^2</v>
      </c>
      <c r="D270" s="2" t="s">
        <v>1248</v>
      </c>
      <c r="E270" s="2" t="s">
        <v>1070</v>
      </c>
      <c r="F270" s="4">
        <v>1</v>
      </c>
    </row>
    <row r="271" spans="1:6" ht="18.75" customHeight="1">
      <c r="A271" s="31" t="s">
        <v>861</v>
      </c>
      <c r="B271" t="str">
        <f>VLOOKUP(A271,'MASTER KEY'!$A$2:$B1230,2,FALSE)</f>
        <v>Surface Solar Irradiance (max)</v>
      </c>
      <c r="C271" s="40" t="str">
        <f>VLOOKUP(A271,'MASTER KEY'!$A$2:$C1236,3,TRUE)</f>
        <v>W/m^2</v>
      </c>
      <c r="D271" s="2" t="s">
        <v>1249</v>
      </c>
      <c r="E271" s="2" t="s">
        <v>1070</v>
      </c>
      <c r="F271" s="4">
        <v>1</v>
      </c>
    </row>
    <row r="272" spans="1:6" ht="18.75" customHeight="1">
      <c r="A272" s="31" t="s">
        <v>865</v>
      </c>
      <c r="B272" t="str">
        <f>VLOOKUP(A272,'MASTER KEY'!$A$2:$B1231,2,FALSE)</f>
        <v>Surface Solar Irradiance (std)</v>
      </c>
      <c r="C272" s="40" t="str">
        <f>VLOOKUP(A272,'MASTER KEY'!$A$2:$C1237,3,TRUE)</f>
        <v>W/m^2</v>
      </c>
      <c r="D272" s="2" t="s">
        <v>1250</v>
      </c>
      <c r="E272" s="2" t="s">
        <v>1070</v>
      </c>
      <c r="F272" s="4">
        <v>1</v>
      </c>
    </row>
    <row r="273" spans="1:6" ht="18.75" customHeight="1">
      <c r="A273" s="31" t="s">
        <v>868</v>
      </c>
      <c r="B273" t="str">
        <f>VLOOKUP(A273,'MASTER KEY'!$A$2:$B1232,2,FALSE)</f>
        <v>Surface Photosynthetically Active Photon Flux (max)</v>
      </c>
      <c r="C273" s="40" t="str">
        <f>VLOOKUP(A273,'MASTER KEY'!$A$2:$C1238,3,TRUE)</f>
        <v>umol/m2/s</v>
      </c>
      <c r="D273" s="2" t="s">
        <v>1251</v>
      </c>
      <c r="E273" s="27" t="s">
        <v>1252</v>
      </c>
      <c r="F273" s="4">
        <v>1</v>
      </c>
    </row>
    <row r="274" spans="1:6" ht="18.75" customHeight="1">
      <c r="A274" s="31" t="s">
        <v>870</v>
      </c>
      <c r="B274" t="str">
        <f>VLOOKUP(A274,'MASTER KEY'!$A$2:$B1233,2,FALSE)</f>
        <v>Surface Photosynthetically Active Photon Flux (min)</v>
      </c>
      <c r="C274" s="40" t="str">
        <f>VLOOKUP(A274,'MASTER KEY'!$A$2:$C1239,3,TRUE)</f>
        <v>umol/m2/s</v>
      </c>
      <c r="D274" s="2" t="s">
        <v>1253</v>
      </c>
      <c r="E274" s="27" t="s">
        <v>1252</v>
      </c>
      <c r="F274" s="4">
        <v>1</v>
      </c>
    </row>
    <row r="275" spans="1:6" ht="18.75" customHeight="1">
      <c r="A275" s="31" t="s">
        <v>275</v>
      </c>
      <c r="B275" t="str">
        <f>VLOOKUP(A275,'MASTER KEY'!$A$2:$B1234,2,FALSE)</f>
        <v>Surface Photosynthetically Active Photon Flux (std)</v>
      </c>
      <c r="C275" s="40" t="str">
        <f>VLOOKUP(A275,'MASTER KEY'!$A$2:$C1240,3,TRUE)</f>
        <v>umol/m2/s</v>
      </c>
      <c r="D275" s="2" t="s">
        <v>1254</v>
      </c>
      <c r="E275" s="27" t="s">
        <v>1252</v>
      </c>
      <c r="F275" s="4">
        <v>1</v>
      </c>
    </row>
    <row r="276" spans="1:6" ht="18.75" customHeight="1">
      <c r="A276" s="31" t="s">
        <v>804</v>
      </c>
      <c r="B276" t="str">
        <f>VLOOKUP(A276,'MASTER KEY'!$A$2:$B1235,2,FALSE)</f>
        <v>Daily Surface Photosynthetically Active Photon Flux</v>
      </c>
      <c r="C276" s="40" t="str">
        <f>VLOOKUP(A276,'MASTER KEY'!$A$2:$C1241,3,TRUE)</f>
        <v>umol/m2/day</v>
      </c>
      <c r="D276" s="2" t="s">
        <v>1255</v>
      </c>
      <c r="E276" s="27" t="s">
        <v>1256</v>
      </c>
      <c r="F276" s="4">
        <v>1</v>
      </c>
    </row>
    <row r="277" spans="1:6" ht="18.75" customHeight="1">
      <c r="A277" s="31" t="s">
        <v>873</v>
      </c>
      <c r="B277" t="str">
        <f>VLOOKUP(A277,'MASTER KEY'!$A$2:$B1236,2,FALSE)</f>
        <v>Daily Solar Irradiance</v>
      </c>
      <c r="C277" s="40" t="str">
        <f>VLOOKUP(A277,'MASTER KEY'!$A$2:$C1242,3,TRUE)</f>
        <v>MJ/day</v>
      </c>
      <c r="D277" s="2" t="s">
        <v>1257</v>
      </c>
      <c r="E277" s="2" t="s">
        <v>1258</v>
      </c>
      <c r="F277" s="4">
        <v>1</v>
      </c>
    </row>
    <row r="278" spans="1:6" ht="18.75" customHeight="1">
      <c r="A278" s="31" t="s">
        <v>760</v>
      </c>
      <c r="B278" t="str">
        <f>VLOOKUP(A278,'MASTER KEY'!$A$2:$B1237,2,FALSE)</f>
        <v>Spectral Radiative Flux (WL - 398µW)</v>
      </c>
      <c r="C278" s="40" t="str">
        <f>VLOOKUP(A278,'MASTER KEY'!$A$2:$C1243,3,TRUE)</f>
        <v>uW/cm2/nm</v>
      </c>
      <c r="D278" s="27" t="s">
        <v>1259</v>
      </c>
      <c r="E278" s="2" t="s">
        <v>1260</v>
      </c>
      <c r="F278" s="4">
        <v>1</v>
      </c>
    </row>
    <row r="279" spans="1:6" ht="18.75" customHeight="1">
      <c r="A279" s="31" t="s">
        <v>762</v>
      </c>
      <c r="B279" t="str">
        <f>VLOOKUP(A279,'MASTER KEY'!$A$2:$B1238,2,FALSE)</f>
        <v>Spectral Radiative Flux (WL - 448µW)</v>
      </c>
      <c r="C279" s="40" t="str">
        <f>VLOOKUP(A279,'MASTER KEY'!$A$2:$C1244,3,TRUE)</f>
        <v>uW/cm2/nm</v>
      </c>
      <c r="D279" s="27" t="s">
        <v>1261</v>
      </c>
      <c r="E279" s="2" t="s">
        <v>1260</v>
      </c>
      <c r="F279" s="4">
        <v>1</v>
      </c>
    </row>
    <row r="280" spans="1:6" ht="18.75" customHeight="1">
      <c r="A280" s="31" t="s">
        <v>764</v>
      </c>
      <c r="B280" t="str">
        <f>VLOOKUP(A280,'MASTER KEY'!$A$2:$B1239,2,FALSE)</f>
        <v>Spectral Radiative Flux (WL - 470µW)</v>
      </c>
      <c r="C280" s="40" t="str">
        <f>VLOOKUP(A280,'MASTER KEY'!$A$2:$C1245,3,TRUE)</f>
        <v>uW/cm2/nm</v>
      </c>
      <c r="D280" s="27" t="s">
        <v>1262</v>
      </c>
      <c r="E280" s="2" t="s">
        <v>1260</v>
      </c>
      <c r="F280" s="4">
        <v>1</v>
      </c>
    </row>
    <row r="281" spans="1:6" ht="18.75" customHeight="1">
      <c r="A281" s="31" t="s">
        <v>766</v>
      </c>
      <c r="B281" t="str">
        <f>VLOOKUP(A281,'MASTER KEY'!$A$2:$B1240,2,FALSE)</f>
        <v>Spectral Radiative Flux (WL - 524µW)</v>
      </c>
      <c r="C281" s="40" t="str">
        <f>VLOOKUP(A281,'MASTER KEY'!$A$2:$C1246,3,TRUE)</f>
        <v>uW/cm2/nm</v>
      </c>
      <c r="D281" s="27" t="s">
        <v>1263</v>
      </c>
      <c r="E281" s="2" t="s">
        <v>1260</v>
      </c>
      <c r="F281" s="4">
        <v>1</v>
      </c>
    </row>
    <row r="282" spans="1:6" ht="18.75" customHeight="1">
      <c r="A282" s="31" t="s">
        <v>768</v>
      </c>
      <c r="B282" t="str">
        <f>VLOOKUP(A282,'MASTER KEY'!$A$2:$B1241,2,FALSE)</f>
        <v>Spectral Radiative Flux (WL - 554µW)</v>
      </c>
      <c r="C282" s="40" t="str">
        <f>VLOOKUP(A282,'MASTER KEY'!$A$2:$C1247,3,TRUE)</f>
        <v>uW/cm2/nm</v>
      </c>
      <c r="D282" s="27" t="s">
        <v>1264</v>
      </c>
      <c r="E282" s="2" t="s">
        <v>1260</v>
      </c>
      <c r="F282" s="4">
        <v>1</v>
      </c>
    </row>
    <row r="283" spans="1:6" ht="18.75" customHeight="1">
      <c r="A283" s="31" t="s">
        <v>770</v>
      </c>
      <c r="B283" t="str">
        <f>VLOOKUP(A283,'MASTER KEY'!$A$2:$B1242,2,FALSE)</f>
        <v>Spectral Radiative Flux (WL - 590µW)</v>
      </c>
      <c r="C283" s="40" t="str">
        <f>VLOOKUP(A283,'MASTER KEY'!$A$2:$C1248,3,TRUE)</f>
        <v>uW/cm2/nm</v>
      </c>
      <c r="D283" s="27" t="s">
        <v>1265</v>
      </c>
      <c r="E283" s="2" t="s">
        <v>1260</v>
      </c>
      <c r="F283" s="4">
        <v>1</v>
      </c>
    </row>
    <row r="284" spans="1:6" ht="18.75" customHeight="1">
      <c r="A284" s="31" t="s">
        <v>772</v>
      </c>
      <c r="B284" t="str">
        <f>VLOOKUP(A284,'MASTER KEY'!$A$2:$B1243,2,FALSE)</f>
        <v>Spectral Radiative Flux (WL - 628µW)</v>
      </c>
      <c r="C284" s="40" t="str">
        <f>VLOOKUP(A284,'MASTER KEY'!$A$2:$C1249,3,TRUE)</f>
        <v>uW/cm2/nm</v>
      </c>
      <c r="D284" s="27" t="s">
        <v>1266</v>
      </c>
      <c r="E284" s="2" t="s">
        <v>1260</v>
      </c>
      <c r="F284" s="4">
        <v>1</v>
      </c>
    </row>
    <row r="285" spans="1:6" ht="18.75" customHeight="1">
      <c r="A285" s="31" t="s">
        <v>774</v>
      </c>
      <c r="B285" t="str">
        <f>VLOOKUP(A285,'MASTER KEY'!$A$2:$B1244,2,FALSE)</f>
        <v>Spectral Radiative Flux (WL - 656µW)</v>
      </c>
      <c r="C285" s="40" t="str">
        <f>VLOOKUP(A285,'MASTER KEY'!$A$2:$C1250,3,TRUE)</f>
        <v>uW/cm2/nm</v>
      </c>
      <c r="D285" s="27" t="s">
        <v>1267</v>
      </c>
      <c r="E285" s="2" t="s">
        <v>1260</v>
      </c>
      <c r="F285" s="4">
        <v>1</v>
      </c>
    </row>
    <row r="286" spans="1:6" ht="18.75" customHeight="1">
      <c r="A286" s="31" t="s">
        <v>776</v>
      </c>
      <c r="B286" t="str">
        <f>VLOOKUP(A286,'MASTER KEY'!$A$2:$B1245,2,FALSE)</f>
        <v>Spectral Radiative Flux (WL - 699µW)</v>
      </c>
      <c r="C286" s="40" t="str">
        <f>VLOOKUP(A286,'MASTER KEY'!$A$2:$C1251,3,TRUE)</f>
        <v>uW/cm2/nm</v>
      </c>
      <c r="D286" s="27" t="s">
        <v>1268</v>
      </c>
      <c r="E286" s="2" t="s">
        <v>1260</v>
      </c>
      <c r="F286" s="4">
        <v>1</v>
      </c>
    </row>
    <row r="287" spans="1:6" ht="18.75" customHeight="1">
      <c r="A287" s="31" t="s">
        <v>778</v>
      </c>
      <c r="B287" t="str">
        <f>VLOOKUP(A287,'MASTER KEY'!$A$2:$B1246,2,FALSE)</f>
        <v>Spectral Photon Flux (WL - 398µmol)</v>
      </c>
      <c r="C287" s="40" t="str">
        <f>VLOOKUP(A287,'MASTER KEY'!$A$2:$C1252,3,TRUE)</f>
        <v>umol/m2/s</v>
      </c>
      <c r="D287" s="27" t="s">
        <v>1269</v>
      </c>
      <c r="E287" s="27" t="s">
        <v>1252</v>
      </c>
      <c r="F287" s="4">
        <v>1</v>
      </c>
    </row>
    <row r="288" spans="1:6" ht="18.75" customHeight="1">
      <c r="A288" s="31" t="s">
        <v>780</v>
      </c>
      <c r="B288" t="str">
        <f>VLOOKUP(A288,'MASTER KEY'!$A$2:$B1247,2,FALSE)</f>
        <v>Spectral Photon Flux (WL - 448µmol)</v>
      </c>
      <c r="C288" s="40" t="str">
        <f>VLOOKUP(A288,'MASTER KEY'!$A$2:$C1253,3,TRUE)</f>
        <v>umol/m2/s</v>
      </c>
      <c r="D288" s="27" t="s">
        <v>1270</v>
      </c>
      <c r="E288" s="27" t="s">
        <v>1252</v>
      </c>
      <c r="F288" s="4">
        <v>1</v>
      </c>
    </row>
    <row r="289" spans="1:6" ht="18.75" customHeight="1">
      <c r="A289" s="31" t="s">
        <v>782</v>
      </c>
      <c r="B289" t="str">
        <f>VLOOKUP(A289,'MASTER KEY'!$A$2:$B1248,2,FALSE)</f>
        <v>Spectral Photon Flux (WL - 470µmol)</v>
      </c>
      <c r="C289" s="40" t="str">
        <f>VLOOKUP(A289,'MASTER KEY'!$A$2:$C1254,3,TRUE)</f>
        <v>umol/m2/s</v>
      </c>
      <c r="D289" s="27" t="s">
        <v>1271</v>
      </c>
      <c r="E289" s="27" t="s">
        <v>1252</v>
      </c>
      <c r="F289" s="4">
        <v>1</v>
      </c>
    </row>
    <row r="290" spans="1:6" ht="18.75" customHeight="1">
      <c r="A290" s="31" t="s">
        <v>784</v>
      </c>
      <c r="B290" t="str">
        <f>VLOOKUP(A290,'MASTER KEY'!$A$2:$B1249,2,FALSE)</f>
        <v>Spectral Photon Flux (WL - 524µmol)</v>
      </c>
      <c r="C290" s="40" t="str">
        <f>VLOOKUP(A290,'MASTER KEY'!$A$2:$C1255,3,TRUE)</f>
        <v>umol/m2/s</v>
      </c>
      <c r="D290" s="27" t="s">
        <v>1272</v>
      </c>
      <c r="E290" s="27" t="s">
        <v>1252</v>
      </c>
      <c r="F290" s="4">
        <v>1</v>
      </c>
    </row>
    <row r="291" spans="1:6" ht="18.75" customHeight="1">
      <c r="A291" s="31" t="s">
        <v>786</v>
      </c>
      <c r="B291" t="str">
        <f>VLOOKUP(A291,'MASTER KEY'!$A$2:$B1250,2,FALSE)</f>
        <v>Spectral Photon Flux (WL - 554µmol)</v>
      </c>
      <c r="C291" s="40" t="str">
        <f>VLOOKUP(A291,'MASTER KEY'!$A$2:$C1256,3,TRUE)</f>
        <v>umol/m2/s</v>
      </c>
      <c r="D291" s="27" t="s">
        <v>1273</v>
      </c>
      <c r="E291" s="27" t="s">
        <v>1252</v>
      </c>
      <c r="F291" s="4">
        <v>1</v>
      </c>
    </row>
    <row r="292" spans="1:6" ht="18.75" customHeight="1">
      <c r="A292" s="31" t="s">
        <v>788</v>
      </c>
      <c r="B292" t="str">
        <f>VLOOKUP(A292,'MASTER KEY'!$A$2:$B1251,2,FALSE)</f>
        <v>Spectral Photon Flux (WL - 590µmol)</v>
      </c>
      <c r="C292" s="40" t="str">
        <f>VLOOKUP(A292,'MASTER KEY'!$A$2:$C1257,3,TRUE)</f>
        <v>umol/m2/s</v>
      </c>
      <c r="D292" s="27" t="s">
        <v>1274</v>
      </c>
      <c r="E292" s="27" t="s">
        <v>1252</v>
      </c>
      <c r="F292" s="4">
        <v>1</v>
      </c>
    </row>
    <row r="293" spans="1:6" ht="18.75" customHeight="1">
      <c r="A293" s="31" t="s">
        <v>790</v>
      </c>
      <c r="B293" t="str">
        <f>VLOOKUP(A293,'MASTER KEY'!$A$2:$B1252,2,FALSE)</f>
        <v>Spectral Photon Flux (WL - 628µmol)</v>
      </c>
      <c r="C293" s="40" t="str">
        <f>VLOOKUP(A293,'MASTER KEY'!$A$2:$C1258,3,TRUE)</f>
        <v>umol/m2/s</v>
      </c>
      <c r="D293" s="27" t="s">
        <v>1275</v>
      </c>
      <c r="E293" s="27" t="s">
        <v>1252</v>
      </c>
      <c r="F293" s="4">
        <v>1</v>
      </c>
    </row>
    <row r="294" spans="1:6" ht="18.75" customHeight="1">
      <c r="A294" s="31" t="s">
        <v>792</v>
      </c>
      <c r="B294" t="str">
        <f>VLOOKUP(A294,'MASTER KEY'!$A$2:$B1253,2,FALSE)</f>
        <v>Spectral Photon Flux (WL - 656µmol)</v>
      </c>
      <c r="C294" s="40" t="str">
        <f>VLOOKUP(A294,'MASTER KEY'!$A$2:$C1259,3,TRUE)</f>
        <v>umol/m2/s</v>
      </c>
      <c r="D294" s="27" t="s">
        <v>1276</v>
      </c>
      <c r="E294" s="27" t="s">
        <v>1252</v>
      </c>
      <c r="F294" s="4">
        <v>1</v>
      </c>
    </row>
    <row r="295" spans="1:6" ht="18.75" customHeight="1">
      <c r="A295" s="31" t="s">
        <v>794</v>
      </c>
      <c r="B295" t="str">
        <f>VLOOKUP(A295,'MASTER KEY'!$A$2:$B1254,2,FALSE)</f>
        <v>Spectral Photon Flux (WL - 699µmol)</v>
      </c>
      <c r="C295" s="40" t="str">
        <f>VLOOKUP(A295,'MASTER KEY'!$A$2:$C1260,3,TRUE)</f>
        <v>umol/m2/s</v>
      </c>
      <c r="D295" s="27" t="s">
        <v>1277</v>
      </c>
      <c r="E295" s="27" t="s">
        <v>1252</v>
      </c>
      <c r="F295" s="4">
        <v>1</v>
      </c>
    </row>
    <row r="296" spans="1:6" ht="18.75" customHeight="1">
      <c r="A296" s="31" t="s">
        <v>796</v>
      </c>
      <c r="B296" t="str">
        <f>VLOOKUP(A296,'MASTER KEY'!$A$2:$B1255,2,FALSE)</f>
        <v>Daily Photosynthetically Active Photon Flux</v>
      </c>
      <c r="C296" s="40" t="str">
        <f>VLOOKUP(A296,'MASTER KEY'!$A$2:$C1261,3,TRUE)</f>
        <v>umol/m2/day</v>
      </c>
      <c r="D296" s="2" t="s">
        <v>1278</v>
      </c>
      <c r="E296" s="2" t="s">
        <v>1279</v>
      </c>
      <c r="F296" s="4">
        <v>1</v>
      </c>
    </row>
    <row r="297" spans="1:6" ht="18.75" customHeight="1">
      <c r="A297" s="31" t="s">
        <v>808</v>
      </c>
      <c r="B297" t="str">
        <f>VLOOKUP(A297,'MASTER KEY'!$A$2:$B1257,2,FALSE)</f>
        <v>Fluorescence</v>
      </c>
      <c r="C297" s="40" t="str">
        <f>VLOOKUP(A297,'MASTER KEY'!$A$2:$C1263,3,TRUE)</f>
        <v>V</v>
      </c>
      <c r="D297" s="27" t="s">
        <v>1280</v>
      </c>
      <c r="E297" s="2" t="s">
        <v>1281</v>
      </c>
      <c r="F297" s="4">
        <v>1</v>
      </c>
    </row>
    <row r="298" spans="1:6" ht="18.75" customHeight="1">
      <c r="A298" s="31" t="s">
        <v>757</v>
      </c>
      <c r="B298" t="str">
        <f>VLOOKUP(A298,'MASTER KEY'!$A$2:$B1258,2,FALSE)</f>
        <v>Logger Temperature</v>
      </c>
      <c r="C298" s="40" t="str">
        <f>VLOOKUP(A298,'MASTER KEY'!$A$2:$C1264,3,TRUE)</f>
        <v>C</v>
      </c>
      <c r="D298" s="27" t="s">
        <v>1282</v>
      </c>
      <c r="E298" s="2" t="s">
        <v>1283</v>
      </c>
      <c r="F298" s="4">
        <v>1</v>
      </c>
    </row>
    <row r="299" spans="1:6" ht="18.75" customHeight="1">
      <c r="A299" s="31" t="s">
        <v>424</v>
      </c>
      <c r="B299" t="str">
        <f>VLOOKUP(A299,'MASTER KEY'!$A$2:$B1259,2,FALSE)</f>
        <v>Surface Photosynthetically Active Photon Flux</v>
      </c>
      <c r="C299" s="3" t="s">
        <v>1252</v>
      </c>
      <c r="D299" s="2" t="s">
        <v>1284</v>
      </c>
      <c r="E299" s="2" t="s">
        <v>1252</v>
      </c>
      <c r="F299" s="4">
        <v>1</v>
      </c>
    </row>
    <row r="300" spans="1:6" ht="18.75" customHeight="1">
      <c r="A300" s="31" t="s">
        <v>1285</v>
      </c>
      <c r="B300" t="str">
        <f>VLOOKUP(A300,'MASTER KEY'!$A$2:$B1260,2,FALSE)</f>
        <v>Posidonia Sinuosa Count</v>
      </c>
      <c r="C300" s="3" t="s">
        <v>1177</v>
      </c>
      <c r="D300" s="27" t="s">
        <v>1286</v>
      </c>
      <c r="E300" s="2" t="s">
        <v>1177</v>
      </c>
      <c r="F300" s="4">
        <v>1</v>
      </c>
    </row>
    <row r="301" spans="1:6" ht="18.75" customHeight="1">
      <c r="A301" s="31" t="s">
        <v>1287</v>
      </c>
      <c r="B301" t="str">
        <f>VLOOKUP(A301,'MASTER KEY'!$A$2:$B1261,2,FALSE)</f>
        <v>Posidonia Sinuosa Density</v>
      </c>
      <c r="C301" s="3" t="s">
        <v>1288</v>
      </c>
      <c r="D301" s="27" t="s">
        <v>1289</v>
      </c>
      <c r="E301" s="2" t="s">
        <v>1288</v>
      </c>
      <c r="F301" s="4">
        <v>1</v>
      </c>
    </row>
    <row r="302" spans="1:6" ht="18.75" customHeight="1">
      <c r="A302" s="31" t="s">
        <v>1290</v>
      </c>
      <c r="B302" t="str">
        <f>VLOOKUP(A302,'MASTER KEY'!$A$2:$B1262,2,FALSE)</f>
        <v>Posidonia Sinuosa Above Ground Biomass</v>
      </c>
      <c r="C302" s="3" t="s">
        <v>1291</v>
      </c>
      <c r="D302" s="27" t="s">
        <v>1292</v>
      </c>
      <c r="E302" s="2" t="s">
        <v>1291</v>
      </c>
      <c r="F302" s="4">
        <v>1</v>
      </c>
    </row>
    <row r="303" spans="1:6" ht="18.75" customHeight="1">
      <c r="A303" s="31" t="s">
        <v>1293</v>
      </c>
      <c r="B303" t="str">
        <f>VLOOKUP(A303,'MASTER KEY'!$A$2:$B1263,2,FALSE)</f>
        <v>Posidonia Sinuosa Below Ground Biomass</v>
      </c>
      <c r="C303" s="3" t="s">
        <v>1291</v>
      </c>
      <c r="D303" s="27" t="s">
        <v>1294</v>
      </c>
      <c r="E303" s="2" t="s">
        <v>1291</v>
      </c>
      <c r="F303" s="4">
        <v>1</v>
      </c>
    </row>
    <row r="304" spans="1:6" ht="18.75" customHeight="1">
      <c r="A304" s="31" t="s">
        <v>951</v>
      </c>
      <c r="B304" t="str">
        <f>VLOOKUP(A304,'MASTER KEY'!$A$2:$B1264,2,FALSE)</f>
        <v>Phaeophytin-a</v>
      </c>
      <c r="C304" s="3" t="s">
        <v>1295</v>
      </c>
      <c r="D304" s="2" t="s">
        <v>1296</v>
      </c>
      <c r="E304" s="2" t="s">
        <v>1295</v>
      </c>
      <c r="F304" s="4">
        <v>1</v>
      </c>
    </row>
    <row r="305" spans="1:6" ht="18.75" customHeight="1">
      <c r="A305" s="2" t="s">
        <v>965</v>
      </c>
      <c r="B305" t="str">
        <f>VLOOKUP(A305,'MASTER KEY'!$A$2:$B1265,2,FALSE)</f>
        <v>Posidonia Sinuosa Total Biomass</v>
      </c>
      <c r="C305" s="3" t="s">
        <v>1291</v>
      </c>
      <c r="D305" s="27" t="s">
        <v>1297</v>
      </c>
      <c r="E305" s="2" t="s">
        <v>1291</v>
      </c>
      <c r="F305" s="4">
        <v>1</v>
      </c>
    </row>
    <row r="306" spans="1:6" ht="18.75" customHeight="1">
      <c r="A306" s="2" t="s">
        <v>967</v>
      </c>
      <c r="B306" t="str">
        <f>VLOOKUP(A306,'MASTER KEY'!$A$2:$B1266,2,FALSE)</f>
        <v>Posidonia Sinuosa Dry Weight</v>
      </c>
      <c r="C306" s="3" t="s">
        <v>1298</v>
      </c>
      <c r="D306" s="27" t="s">
        <v>1299</v>
      </c>
      <c r="E306" s="2" t="s">
        <v>1298</v>
      </c>
      <c r="F306" s="4">
        <v>1</v>
      </c>
    </row>
    <row r="307" spans="1:6" ht="18.75" customHeight="1">
      <c r="A307" s="2" t="s">
        <v>969</v>
      </c>
      <c r="B307" t="str">
        <f>VLOOKUP(A307,'MASTER KEY'!$A$2:$B1267,2,FALSE)</f>
        <v>Picoplankton Fraction</v>
      </c>
      <c r="C307" s="3" t="s">
        <v>1104</v>
      </c>
      <c r="D307" s="2" t="s">
        <v>1300</v>
      </c>
      <c r="E307" s="2" t="s">
        <v>1104</v>
      </c>
      <c r="F307" s="4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/>
  </sheetPr>
  <dimension ref="A1:I36"/>
  <sheetViews>
    <sheetView workbookViewId="0"/>
  </sheetViews>
  <sheetFormatPr defaultRowHeight="14.4"/>
  <cols>
    <col min="1" max="1" width="16.6640625" style="37" bestFit="1" customWidth="1"/>
    <col min="2" max="2" width="13.5546875" style="5" bestFit="1" customWidth="1"/>
    <col min="3" max="3" width="13.5546875" style="6" bestFit="1" customWidth="1"/>
    <col min="4" max="4" width="21" style="6" bestFit="1" customWidth="1"/>
    <col min="5" max="5" width="15.33203125" style="6" bestFit="1" customWidth="1"/>
    <col min="6" max="6" width="13.5546875" bestFit="1" customWidth="1"/>
    <col min="7" max="7" width="13.5546875" style="6" bestFit="1" customWidth="1"/>
    <col min="8" max="8" width="16.6640625" style="37" bestFit="1" customWidth="1"/>
    <col min="9" max="9" width="13.5546875" style="37" bestFit="1" customWidth="1"/>
  </cols>
  <sheetData>
    <row r="1" spans="1:9" ht="18.75" customHeight="1">
      <c r="A1" s="2" t="s">
        <v>223</v>
      </c>
      <c r="B1" s="3" t="s">
        <v>224</v>
      </c>
      <c r="C1" s="2" t="s">
        <v>225</v>
      </c>
      <c r="D1" s="2" t="s">
        <v>226</v>
      </c>
      <c r="E1" s="2" t="s">
        <v>918</v>
      </c>
    </row>
    <row r="2" spans="1:9" ht="18.75" customHeight="1">
      <c r="A2" s="38" t="s">
        <v>919</v>
      </c>
      <c r="B2" s="4">
        <v>1</v>
      </c>
      <c r="C2" s="2" t="s">
        <v>920</v>
      </c>
      <c r="D2" s="2" t="str">
        <f>VLOOKUP(C2,'MASTER KEY'!$A$2:$B913,2,FALSE)</f>
        <v>Copper</v>
      </c>
      <c r="E2" s="2" t="str">
        <f>VLOOKUP(C2,'MASTER KEY'!$A$2:$C913,3,FALSE)</f>
        <v>mg/L</v>
      </c>
      <c r="G2" s="2" t="s">
        <v>920</v>
      </c>
      <c r="H2" s="38" t="s">
        <v>919</v>
      </c>
      <c r="I2" s="39" t="s">
        <v>921</v>
      </c>
    </row>
    <row r="3" spans="1:9" ht="18.75" customHeight="1">
      <c r="A3" s="38" t="s">
        <v>922</v>
      </c>
      <c r="B3" s="4">
        <v>1</v>
      </c>
      <c r="C3" s="2" t="s">
        <v>923</v>
      </c>
      <c r="D3" s="2" t="str">
        <f>VLOOKUP(C3,'MASTER KEY'!$A$2:$B914,2,FALSE)</f>
        <v>Lead</v>
      </c>
      <c r="E3" s="2" t="str">
        <f>VLOOKUP(C3,'MASTER KEY'!$A$2:$C914,3,FALSE)</f>
        <v>mg/L</v>
      </c>
      <c r="G3" s="2" t="s">
        <v>923</v>
      </c>
      <c r="H3" s="38" t="s">
        <v>922</v>
      </c>
      <c r="I3" s="39" t="s">
        <v>921</v>
      </c>
    </row>
    <row r="4" spans="1:9" ht="18.75" customHeight="1">
      <c r="A4" s="38" t="s">
        <v>924</v>
      </c>
      <c r="B4" s="4">
        <v>1</v>
      </c>
      <c r="C4" s="2" t="s">
        <v>925</v>
      </c>
      <c r="D4" s="2" t="str">
        <f>VLOOKUP(C4,'MASTER KEY'!$A$2:$B915,2,FALSE)</f>
        <v>Nickel</v>
      </c>
      <c r="E4" s="2" t="str">
        <f>VLOOKUP(C4,'MASTER KEY'!$A$2:$C915,3,FALSE)</f>
        <v>mg/L</v>
      </c>
      <c r="G4" s="2" t="s">
        <v>925</v>
      </c>
      <c r="H4" s="38" t="s">
        <v>924</v>
      </c>
      <c r="I4" s="39" t="s">
        <v>921</v>
      </c>
    </row>
    <row r="5" spans="1:9" ht="18.75" customHeight="1">
      <c r="A5" s="38" t="s">
        <v>926</v>
      </c>
      <c r="B5" s="4">
        <v>1</v>
      </c>
      <c r="C5" s="2" t="s">
        <v>927</v>
      </c>
      <c r="D5" s="2" t="str">
        <f>VLOOKUP(C5,'MASTER KEY'!$A$2:$B916,2,FALSE)</f>
        <v>Silver</v>
      </c>
      <c r="E5" s="2" t="str">
        <f>VLOOKUP(C5,'MASTER KEY'!$A$2:$C916,3,FALSE)</f>
        <v>mg/L</v>
      </c>
      <c r="G5" s="2" t="s">
        <v>927</v>
      </c>
      <c r="H5" s="38" t="s">
        <v>926</v>
      </c>
      <c r="I5" s="39" t="s">
        <v>921</v>
      </c>
    </row>
    <row r="6" spans="1:9" ht="18.75" customHeight="1">
      <c r="A6" s="38" t="s">
        <v>928</v>
      </c>
      <c r="B6" s="4">
        <v>1</v>
      </c>
      <c r="C6" s="2" t="s">
        <v>929</v>
      </c>
      <c r="D6" s="2" t="str">
        <f>VLOOKUP(C6,'MASTER KEY'!$A$2:$B917,2,FALSE)</f>
        <v>Zinc</v>
      </c>
      <c r="E6" s="2" t="str">
        <f>VLOOKUP(C6,'MASTER KEY'!$A$2:$C917,3,FALSE)</f>
        <v>mg/L</v>
      </c>
      <c r="G6" s="2" t="s">
        <v>929</v>
      </c>
      <c r="H6" s="38" t="s">
        <v>928</v>
      </c>
      <c r="I6" s="39" t="s">
        <v>921</v>
      </c>
    </row>
    <row r="7" spans="1:9" ht="18.75" customHeight="1">
      <c r="A7" s="38" t="s">
        <v>930</v>
      </c>
      <c r="B7" s="14">
        <f>1/1000</f>
        <v>1E-3</v>
      </c>
      <c r="C7" s="2" t="s">
        <v>459</v>
      </c>
      <c r="D7" s="2" t="str">
        <f>VLOOKUP(C7,'MASTER KEY'!$A$2:$B918,2,FALSE)</f>
        <v>Ammonium</v>
      </c>
      <c r="E7" s="2" t="str">
        <f>VLOOKUP(C7,'MASTER KEY'!$A$2:$C918,3,FALSE)</f>
        <v>mg/L</v>
      </c>
      <c r="G7" s="2" t="s">
        <v>931</v>
      </c>
      <c r="H7" s="38" t="s">
        <v>930</v>
      </c>
      <c r="I7" s="39" t="s">
        <v>932</v>
      </c>
    </row>
    <row r="8" spans="1:9" ht="18.75" customHeight="1">
      <c r="A8" s="38" t="s">
        <v>933</v>
      </c>
      <c r="B8" s="14">
        <f>1/1000</f>
        <v>1E-3</v>
      </c>
      <c r="C8" s="2" t="s">
        <v>468</v>
      </c>
      <c r="D8" s="2" t="str">
        <f>VLOOKUP(C8,'MASTER KEY'!$A$2:$B919,2,FALSE)</f>
        <v>Filterable Reactive Phosphate</v>
      </c>
      <c r="E8" s="2" t="str">
        <f>VLOOKUP(C8,'MASTER KEY'!$A$2:$C919,3,FALSE)</f>
        <v>mg/L</v>
      </c>
      <c r="G8" s="2" t="s">
        <v>934</v>
      </c>
      <c r="H8" s="38" t="s">
        <v>933</v>
      </c>
      <c r="I8" s="39" t="s">
        <v>932</v>
      </c>
    </row>
    <row r="9" spans="1:9" ht="18.75" customHeight="1">
      <c r="A9" s="38" t="s">
        <v>705</v>
      </c>
      <c r="B9" s="14">
        <f>1/1000</f>
        <v>1E-3</v>
      </c>
      <c r="C9" s="2" t="s">
        <v>453</v>
      </c>
      <c r="D9" s="2" t="str">
        <f>VLOOKUP(C9,'MASTER KEY'!$A$2:$B920,2,FALSE)</f>
        <v>Nitrate</v>
      </c>
      <c r="E9" s="2" t="str">
        <f>VLOOKUP(C9,'MASTER KEY'!$A$2:$C920,3,FALSE)</f>
        <v>mg/L</v>
      </c>
      <c r="G9" s="2" t="s">
        <v>935</v>
      </c>
      <c r="H9" s="38" t="s">
        <v>705</v>
      </c>
      <c r="I9" s="39" t="s">
        <v>932</v>
      </c>
    </row>
    <row r="10" spans="1:9" ht="18.75" customHeight="1">
      <c r="A10" s="38" t="s">
        <v>936</v>
      </c>
      <c r="B10" s="14">
        <f>1/1000</f>
        <v>1E-3</v>
      </c>
      <c r="C10" s="2" t="s">
        <v>463</v>
      </c>
      <c r="D10" s="2" t="str">
        <f>VLOOKUP(C10,'MASTER KEY'!$A$2:$B921,2,FALSE)</f>
        <v>Total Phosphorus</v>
      </c>
      <c r="E10" s="2" t="str">
        <f>VLOOKUP(C10,'MASTER KEY'!$A$2:$C921,3,FALSE)</f>
        <v>mg/L</v>
      </c>
      <c r="G10" s="2" t="s">
        <v>937</v>
      </c>
      <c r="H10" s="38" t="s">
        <v>936</v>
      </c>
      <c r="I10" s="39" t="s">
        <v>932</v>
      </c>
    </row>
    <row r="11" spans="1:9" ht="18.75" customHeight="1">
      <c r="A11" s="38" t="s">
        <v>938</v>
      </c>
      <c r="B11" s="14">
        <f>1/1000</f>
        <v>1E-3</v>
      </c>
      <c r="C11" s="2" t="s">
        <v>457</v>
      </c>
      <c r="D11" s="2" t="str">
        <f>VLOOKUP(C11,'MASTER KEY'!$A$2:$B922,2,FALSE)</f>
        <v>Total Nitrogen</v>
      </c>
      <c r="E11" s="2" t="str">
        <f>VLOOKUP(C11,'MASTER KEY'!$A$2:$C922,3,FALSE)</f>
        <v>mg/L</v>
      </c>
      <c r="G11" s="2" t="s">
        <v>939</v>
      </c>
      <c r="H11" s="38" t="s">
        <v>938</v>
      </c>
      <c r="I11" s="39" t="s">
        <v>932</v>
      </c>
    </row>
    <row r="12" spans="1:9" ht="18.75" customHeight="1">
      <c r="A12" s="38" t="s">
        <v>940</v>
      </c>
      <c r="B12" s="4">
        <v>1</v>
      </c>
      <c r="C12" s="2" t="s">
        <v>434</v>
      </c>
      <c r="D12" s="2" t="str">
        <f>VLOOKUP(C12,'MASTER KEY'!$A$2:$B923,2,FALSE)</f>
        <v>Dissolved Organic Carbon</v>
      </c>
      <c r="E12" s="2" t="str">
        <f>VLOOKUP(C12,'MASTER KEY'!$A$2:$C923,3,FALSE)</f>
        <v>mg/L</v>
      </c>
      <c r="G12" s="2" t="s">
        <v>941</v>
      </c>
      <c r="H12" s="38" t="s">
        <v>940</v>
      </c>
      <c r="I12" s="39" t="s">
        <v>921</v>
      </c>
    </row>
    <row r="13" spans="1:9" ht="18.75" customHeight="1">
      <c r="A13" s="38" t="s">
        <v>942</v>
      </c>
      <c r="B13" s="4">
        <v>1</v>
      </c>
      <c r="C13" s="2" t="s">
        <v>504</v>
      </c>
      <c r="D13" s="2" t="e">
        <f>VLOOKUP(C13,'MASTER KEY'!$A$2:$B924,2,FALSE)</f>
        <v>#N/A</v>
      </c>
      <c r="E13" s="2" t="e">
        <f>VLOOKUP(C13,'MASTER KEY'!$A$2:$C924,3,FALSE)</f>
        <v>#N/A</v>
      </c>
      <c r="G13" s="2" t="s">
        <v>943</v>
      </c>
      <c r="H13" s="38" t="s">
        <v>942</v>
      </c>
      <c r="I13" s="39" t="s">
        <v>932</v>
      </c>
    </row>
    <row r="14" spans="1:9" ht="18.75" customHeight="1">
      <c r="A14" s="38" t="s">
        <v>944</v>
      </c>
      <c r="B14" s="4">
        <v>1</v>
      </c>
      <c r="C14" s="2" t="s">
        <v>504</v>
      </c>
      <c r="D14" s="2" t="e">
        <f>VLOOKUP(C14,'MASTER KEY'!$A$2:$B925,2,FALSE)</f>
        <v>#N/A</v>
      </c>
      <c r="E14" s="2" t="e">
        <f>VLOOKUP(C14,'MASTER KEY'!$A$2:$C925,3,FALSE)</f>
        <v>#N/A</v>
      </c>
      <c r="G14" s="2" t="s">
        <v>945</v>
      </c>
      <c r="H14" s="38" t="s">
        <v>944</v>
      </c>
      <c r="I14" s="39" t="s">
        <v>932</v>
      </c>
    </row>
    <row r="15" spans="1:9" ht="18.75" customHeight="1">
      <c r="A15" s="38" t="s">
        <v>946</v>
      </c>
      <c r="B15" s="4">
        <v>1</v>
      </c>
      <c r="C15" s="2" t="s">
        <v>504</v>
      </c>
      <c r="D15" s="2" t="e">
        <f>VLOOKUP(C15,'MASTER KEY'!$A$2:$B926,2,FALSE)</f>
        <v>#N/A</v>
      </c>
      <c r="E15" s="2" t="e">
        <f>VLOOKUP(C15,'MASTER KEY'!$A$2:$C926,3,FALSE)</f>
        <v>#N/A</v>
      </c>
      <c r="G15" s="2" t="s">
        <v>947</v>
      </c>
      <c r="H15" s="38" t="s">
        <v>946</v>
      </c>
      <c r="I15" s="39" t="s">
        <v>932</v>
      </c>
    </row>
    <row r="16" spans="1:9" ht="18.75" customHeight="1">
      <c r="A16" s="38" t="s">
        <v>948</v>
      </c>
      <c r="B16" s="4">
        <v>1</v>
      </c>
      <c r="C16" s="2" t="s">
        <v>438</v>
      </c>
      <c r="D16" s="2" t="str">
        <f>VLOOKUP(C16,'MASTER KEY'!$A$2:$B927,2,FALSE)</f>
        <v>Chlorophyll-a</v>
      </c>
      <c r="E16" s="2" t="str">
        <f>VLOOKUP(C16,'MASTER KEY'!$A$2:$C927,3,FALSE)</f>
        <v>µg/l</v>
      </c>
      <c r="G16" s="2" t="s">
        <v>949</v>
      </c>
      <c r="H16" s="38" t="s">
        <v>948</v>
      </c>
      <c r="I16" s="39" t="s">
        <v>932</v>
      </c>
    </row>
    <row r="17" spans="1:9" ht="18.75" customHeight="1">
      <c r="A17" s="38" t="s">
        <v>950</v>
      </c>
      <c r="B17" s="4">
        <v>1</v>
      </c>
      <c r="C17" s="31" t="s">
        <v>951</v>
      </c>
      <c r="D17" s="2" t="str">
        <f>VLOOKUP(C17,'MASTER KEY'!$A$2:$B928,2,FALSE)</f>
        <v>Phaeophytin-a</v>
      </c>
      <c r="E17" s="2" t="str">
        <f>VLOOKUP(C17,'MASTER KEY'!$A$2:$C928,3,FALSE)</f>
        <v>ug/l</v>
      </c>
      <c r="G17" s="2" t="s">
        <v>952</v>
      </c>
      <c r="H17" s="38" t="s">
        <v>950</v>
      </c>
      <c r="I17" s="39" t="s">
        <v>932</v>
      </c>
    </row>
    <row r="18" spans="1:9" ht="18.75" customHeight="1">
      <c r="A18" s="38" t="s">
        <v>742</v>
      </c>
      <c r="B18" s="4">
        <v>1</v>
      </c>
      <c r="C18" s="2" t="s">
        <v>474</v>
      </c>
      <c r="D18" s="2" t="str">
        <f>VLOOKUP(C18,'MASTER KEY'!$A$2:$B929,2,FALSE)</f>
        <v>Total Suspended Solids</v>
      </c>
      <c r="E18" s="2" t="str">
        <f>VLOOKUP(C18,'MASTER KEY'!$A$2:$C929,3,FALSE)</f>
        <v>mg/L</v>
      </c>
      <c r="G18" s="2" t="s">
        <v>953</v>
      </c>
      <c r="H18" s="38" t="s">
        <v>742</v>
      </c>
      <c r="I18" s="39" t="s">
        <v>921</v>
      </c>
    </row>
    <row r="19" spans="1:9" ht="18.75" customHeight="1">
      <c r="A19" s="38" t="s">
        <v>954</v>
      </c>
      <c r="B19" s="4">
        <v>1</v>
      </c>
      <c r="C19" s="2" t="s">
        <v>931</v>
      </c>
      <c r="D19" s="2" t="str">
        <f>VLOOKUP(C19,'MASTER KEY'!$A$2:$B930,2,FALSE)</f>
        <v>Filtered Copper</v>
      </c>
      <c r="E19" s="2" t="str">
        <f>VLOOKUP(C19,'MASTER KEY'!$A$2:$C930,3,FALSE)</f>
        <v>ug/L</v>
      </c>
      <c r="G19" s="2" t="s">
        <v>955</v>
      </c>
      <c r="H19" s="38" t="s">
        <v>954</v>
      </c>
      <c r="I19" s="39" t="s">
        <v>932</v>
      </c>
    </row>
    <row r="20" spans="1:9" ht="18.75" customHeight="1">
      <c r="A20" s="38" t="s">
        <v>956</v>
      </c>
      <c r="B20" s="4">
        <v>1</v>
      </c>
      <c r="C20" s="2" t="s">
        <v>934</v>
      </c>
      <c r="D20" s="2" t="str">
        <f>VLOOKUP(C20,'MASTER KEY'!$A$2:$B931,2,FALSE)</f>
        <v>Benzene</v>
      </c>
      <c r="E20" s="2" t="str">
        <f>VLOOKUP(C20,'MASTER KEY'!$A$2:$C931,3,FALSE)</f>
        <v>ug/L</v>
      </c>
      <c r="G20" s="2" t="s">
        <v>957</v>
      </c>
      <c r="H20" s="38" t="s">
        <v>956</v>
      </c>
      <c r="I20" s="39" t="s">
        <v>932</v>
      </c>
    </row>
    <row r="21" spans="1:9" ht="18.75" customHeight="1">
      <c r="A21" s="38" t="s">
        <v>958</v>
      </c>
      <c r="B21" s="4">
        <v>1</v>
      </c>
      <c r="C21" s="2" t="s">
        <v>935</v>
      </c>
      <c r="D21" s="2" t="str">
        <f>VLOOKUP(C21,'MASTER KEY'!$A$2:$B932,2,FALSE)</f>
        <v>Toluene</v>
      </c>
      <c r="E21" s="2" t="str">
        <f>VLOOKUP(C21,'MASTER KEY'!$A$2:$C932,3,FALSE)</f>
        <v>ug/L</v>
      </c>
      <c r="G21" s="2" t="s">
        <v>959</v>
      </c>
      <c r="H21" s="38" t="s">
        <v>958</v>
      </c>
      <c r="I21" s="39" t="s">
        <v>932</v>
      </c>
    </row>
    <row r="22" spans="1:9" ht="18.75" customHeight="1">
      <c r="A22" s="38" t="s">
        <v>960</v>
      </c>
      <c r="B22" s="4">
        <v>1</v>
      </c>
      <c r="C22" s="2" t="s">
        <v>937</v>
      </c>
      <c r="D22" s="2" t="str">
        <f>VLOOKUP(C22,'MASTER KEY'!$A$2:$B933,2,FALSE)</f>
        <v>Ethylbenzene</v>
      </c>
      <c r="E22" s="2" t="str">
        <f>VLOOKUP(C22,'MASTER KEY'!$A$2:$C933,3,FALSE)</f>
        <v>ug/L</v>
      </c>
      <c r="G22" s="2" t="s">
        <v>961</v>
      </c>
      <c r="H22" s="38" t="s">
        <v>960</v>
      </c>
      <c r="I22" s="39" t="s">
        <v>932</v>
      </c>
    </row>
    <row r="23" spans="1:9" ht="18.75" customHeight="1">
      <c r="A23" s="38" t="s">
        <v>962</v>
      </c>
      <c r="B23" s="4">
        <v>1</v>
      </c>
      <c r="C23" s="2" t="s">
        <v>939</v>
      </c>
      <c r="D23" s="2" t="str">
        <f>VLOOKUP(C23,'MASTER KEY'!$A$2:$B934,2,FALSE)</f>
        <v>Xylene</v>
      </c>
      <c r="E23" s="2" t="str">
        <f>VLOOKUP(C23,'MASTER KEY'!$A$2:$C934,3,FALSE)</f>
        <v>ug/L</v>
      </c>
      <c r="G23" s="2" t="s">
        <v>963</v>
      </c>
      <c r="H23" s="38" t="s">
        <v>962</v>
      </c>
      <c r="I23" s="39" t="s">
        <v>932</v>
      </c>
    </row>
    <row r="24" spans="1:9" ht="18.75" customHeight="1">
      <c r="A24" s="38" t="s">
        <v>964</v>
      </c>
      <c r="B24" s="4">
        <v>1</v>
      </c>
      <c r="C24" s="2" t="s">
        <v>941</v>
      </c>
      <c r="D24" s="2" t="str">
        <f>VLOOKUP(C24,'MASTER KEY'!$A$2:$B935,2,FALSE)</f>
        <v>m_p-Xylene</v>
      </c>
      <c r="E24" s="2" t="str">
        <f>VLOOKUP(C24,'MASTER KEY'!$A$2:$C935,3,FALSE)</f>
        <v>ug/L</v>
      </c>
      <c r="G24" s="2" t="s">
        <v>965</v>
      </c>
      <c r="H24" s="38" t="s">
        <v>964</v>
      </c>
      <c r="I24" s="39" t="s">
        <v>932</v>
      </c>
    </row>
    <row r="25" spans="1:9" ht="18.75" customHeight="1">
      <c r="A25" s="38" t="s">
        <v>966</v>
      </c>
      <c r="B25" s="4">
        <v>1</v>
      </c>
      <c r="C25" s="2" t="s">
        <v>943</v>
      </c>
      <c r="D25" s="2" t="str">
        <f>VLOOKUP(C25,'MASTER KEY'!$A$2:$B936,2,FALSE)</f>
        <v>Total BTEX</v>
      </c>
      <c r="E25" s="2" t="str">
        <f>VLOOKUP(C25,'MASTER KEY'!$A$2:$C936,3,FALSE)</f>
        <v>ug/L</v>
      </c>
      <c r="G25" s="2" t="s">
        <v>967</v>
      </c>
      <c r="H25" s="38" t="s">
        <v>966</v>
      </c>
      <c r="I25" s="39" t="s">
        <v>932</v>
      </c>
    </row>
    <row r="26" spans="1:9" ht="18.75" customHeight="1">
      <c r="A26" s="38" t="s">
        <v>968</v>
      </c>
      <c r="B26" s="4">
        <v>1</v>
      </c>
      <c r="C26" s="2" t="s">
        <v>945</v>
      </c>
      <c r="D26" s="2" t="str">
        <f>VLOOKUP(C26,'MASTER KEY'!$A$2:$B937,2,FALSE)</f>
        <v>TPH C6 - C9</v>
      </c>
      <c r="E26" s="2" t="str">
        <f>VLOOKUP(C26,'MASTER KEY'!$A$2:$C937,3,FALSE)</f>
        <v>ug/L</v>
      </c>
      <c r="G26" s="2" t="s">
        <v>969</v>
      </c>
      <c r="H26" s="38" t="s">
        <v>968</v>
      </c>
      <c r="I26" s="39" t="s">
        <v>932</v>
      </c>
    </row>
    <row r="27" spans="1:9" ht="18.75" customHeight="1">
      <c r="A27" s="38" t="s">
        <v>970</v>
      </c>
      <c r="B27" s="4">
        <v>1</v>
      </c>
      <c r="C27" s="2" t="s">
        <v>947</v>
      </c>
      <c r="D27" s="2" t="str">
        <f>VLOOKUP(C27,'MASTER KEY'!$A$2:$B938,2,FALSE)</f>
        <v>TPH C10 - C14</v>
      </c>
      <c r="E27" s="2" t="str">
        <f>VLOOKUP(C27,'MASTER KEY'!$A$2:$C938,3,FALSE)</f>
        <v>ug/L</v>
      </c>
      <c r="G27" s="2" t="s">
        <v>971</v>
      </c>
      <c r="H27" s="38" t="s">
        <v>970</v>
      </c>
      <c r="I27" s="39" t="s">
        <v>932</v>
      </c>
    </row>
    <row r="28" spans="1:9" ht="18.75" customHeight="1">
      <c r="A28" s="38" t="s">
        <v>972</v>
      </c>
      <c r="B28" s="4">
        <v>1</v>
      </c>
      <c r="C28" s="2" t="s">
        <v>949</v>
      </c>
      <c r="D28" s="2" t="str">
        <f>VLOOKUP(C28,'MASTER KEY'!$A$2:$B939,2,FALSE)</f>
        <v>TPH C15 - C28</v>
      </c>
      <c r="E28" s="2" t="str">
        <f>VLOOKUP(C28,'MASTER KEY'!$A$2:$C939,3,FALSE)</f>
        <v>ug/L</v>
      </c>
      <c r="G28" s="2" t="s">
        <v>973</v>
      </c>
      <c r="H28" s="38" t="s">
        <v>972</v>
      </c>
      <c r="I28" s="39" t="s">
        <v>932</v>
      </c>
    </row>
    <row r="29" spans="1:9" ht="18.75" customHeight="1">
      <c r="A29" s="38" t="s">
        <v>974</v>
      </c>
      <c r="B29" s="4">
        <v>1</v>
      </c>
      <c r="C29" s="2" t="s">
        <v>952</v>
      </c>
      <c r="D29" s="2" t="str">
        <f>VLOOKUP(C29,'MASTER KEY'!$A$2:$B940,2,FALSE)</f>
        <v>TPH C29 - C36</v>
      </c>
      <c r="E29" s="2" t="str">
        <f>VLOOKUP(C29,'MASTER KEY'!$A$2:$C940,3,FALSE)</f>
        <v>ug/L</v>
      </c>
      <c r="G29" s="2" t="s">
        <v>975</v>
      </c>
      <c r="H29" s="38" t="s">
        <v>974</v>
      </c>
      <c r="I29" s="39" t="s">
        <v>932</v>
      </c>
    </row>
    <row r="30" spans="1:9" ht="18.75" customHeight="1">
      <c r="A30" s="38" t="s">
        <v>976</v>
      </c>
      <c r="B30" s="4">
        <v>1</v>
      </c>
      <c r="C30" s="2" t="s">
        <v>953</v>
      </c>
      <c r="D30" s="2" t="str">
        <f>VLOOKUP(C30,'MASTER KEY'!$A$2:$B941,2,FALSE)</f>
        <v>Total TPH</v>
      </c>
      <c r="E30" s="2" t="str">
        <f>VLOOKUP(C30,'MASTER KEY'!$A$2:$C941,3,FALSE)</f>
        <v>ug/L</v>
      </c>
      <c r="G30" s="2" t="s">
        <v>977</v>
      </c>
      <c r="H30" s="38" t="s">
        <v>976</v>
      </c>
      <c r="I30" s="39" t="s">
        <v>932</v>
      </c>
    </row>
    <row r="31" spans="1:9" ht="18.75" customHeight="1">
      <c r="A31" s="38" t="s">
        <v>978</v>
      </c>
      <c r="B31" s="4">
        <v>1</v>
      </c>
      <c r="C31" s="2" t="s">
        <v>430</v>
      </c>
      <c r="D31" s="2" t="str">
        <f>VLOOKUP(C31,'MASTER KEY'!$A$2:$B942,2,FALSE)</f>
        <v>Total Alkalinity</v>
      </c>
      <c r="E31" s="2" t="str">
        <f>VLOOKUP(C31,'MASTER KEY'!$A$2:$C942,3,FALSE)</f>
        <v>mg/L</v>
      </c>
      <c r="G31" s="2" t="s">
        <v>979</v>
      </c>
      <c r="H31" s="38" t="s">
        <v>978</v>
      </c>
      <c r="I31" s="39" t="s">
        <v>921</v>
      </c>
    </row>
    <row r="32" spans="1:9" ht="18.75" customHeight="1">
      <c r="A32" s="38" t="s">
        <v>980</v>
      </c>
      <c r="B32" s="4">
        <v>1</v>
      </c>
      <c r="C32" s="2" t="s">
        <v>955</v>
      </c>
      <c r="D32" s="2" t="str">
        <f>VLOOKUP(C32,'MASTER KEY'!$A$2:$B943,2,FALSE)</f>
        <v>TRH C6-C10</v>
      </c>
      <c r="E32" s="2" t="str">
        <f>VLOOKUP(C32,'MASTER KEY'!$A$2:$C943,3,FALSE)</f>
        <v>ug/L</v>
      </c>
      <c r="G32" s="2" t="s">
        <v>981</v>
      </c>
      <c r="H32" s="38" t="s">
        <v>980</v>
      </c>
      <c r="I32" s="39" t="s">
        <v>932</v>
      </c>
    </row>
    <row r="33" spans="1:9" ht="18.75" customHeight="1">
      <c r="A33" s="38" t="s">
        <v>982</v>
      </c>
      <c r="B33" s="4">
        <v>1</v>
      </c>
      <c r="C33" s="2" t="s">
        <v>957</v>
      </c>
      <c r="D33" s="2" t="str">
        <f>VLOOKUP(C33,'MASTER KEY'!$A$2:$B944,2,FALSE)</f>
        <v>TRH gtC10-C16</v>
      </c>
      <c r="E33" s="2" t="str">
        <f>VLOOKUP(C33,'MASTER KEY'!$A$2:$C944,3,FALSE)</f>
        <v>ug/L</v>
      </c>
      <c r="G33" s="2" t="s">
        <v>983</v>
      </c>
      <c r="H33" s="38" t="s">
        <v>982</v>
      </c>
      <c r="I33" s="39" t="s">
        <v>932</v>
      </c>
    </row>
    <row r="34" spans="1:9" ht="18.75" customHeight="1">
      <c r="A34" s="38" t="s">
        <v>984</v>
      </c>
      <c r="B34" s="4">
        <v>1</v>
      </c>
      <c r="C34" s="2" t="s">
        <v>959</v>
      </c>
      <c r="D34" s="2" t="str">
        <f>VLOOKUP(C34,'MASTER KEY'!$A$2:$B945,2,FALSE)</f>
        <v>TRH gtC16-C34</v>
      </c>
      <c r="E34" s="2" t="str">
        <f>VLOOKUP(C34,'MASTER KEY'!$A$2:$C945,3,FALSE)</f>
        <v>ug/L</v>
      </c>
      <c r="G34" s="2" t="s">
        <v>985</v>
      </c>
      <c r="H34" s="38" t="s">
        <v>984</v>
      </c>
      <c r="I34" s="39" t="s">
        <v>932</v>
      </c>
    </row>
    <row r="35" spans="1:9" ht="18.75" customHeight="1">
      <c r="A35" s="38" t="s">
        <v>986</v>
      </c>
      <c r="B35" s="4">
        <v>1</v>
      </c>
      <c r="C35" s="2" t="s">
        <v>961</v>
      </c>
      <c r="D35" s="2" t="str">
        <f>VLOOKUP(C35,'MASTER KEY'!$A$2:$B946,2,FALSE)</f>
        <v>TRH gtC34-C40</v>
      </c>
      <c r="E35" s="2" t="str">
        <f>VLOOKUP(C35,'MASTER KEY'!$A$2:$C946,3,FALSE)</f>
        <v>ug/L</v>
      </c>
      <c r="G35" s="2" t="s">
        <v>987</v>
      </c>
      <c r="H35" s="38" t="s">
        <v>986</v>
      </c>
      <c r="I35" s="39" t="s">
        <v>932</v>
      </c>
    </row>
    <row r="36" spans="1:9" ht="18.75" customHeight="1">
      <c r="A36" s="38" t="s">
        <v>988</v>
      </c>
      <c r="B36" s="4">
        <v>1</v>
      </c>
      <c r="C36" s="2" t="s">
        <v>963</v>
      </c>
      <c r="D36" s="2" t="str">
        <f>VLOOKUP(C36,'MASTER KEY'!$A$2:$B947,2,FALSE)</f>
        <v>Total TRHs</v>
      </c>
      <c r="E36" s="2" t="str">
        <f>VLOOKUP(C36,'MASTER KEY'!$A$2:$C947,3,FALSE)</f>
        <v>ug/L</v>
      </c>
      <c r="G36" s="2" t="s">
        <v>989</v>
      </c>
      <c r="H36" s="38" t="s">
        <v>988</v>
      </c>
      <c r="I36" s="39" t="s">
        <v>932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/>
  </sheetPr>
  <dimension ref="A1:I54"/>
  <sheetViews>
    <sheetView workbookViewId="0">
      <selection activeCell="B1" sqref="B1"/>
    </sheetView>
  </sheetViews>
  <sheetFormatPr defaultRowHeight="14.4"/>
  <cols>
    <col min="1" max="1" width="24.88671875" style="6" bestFit="1" customWidth="1"/>
    <col min="2" max="2" width="13.5546875" style="5" bestFit="1" customWidth="1"/>
    <col min="3" max="3" width="13.5546875" style="6" bestFit="1" customWidth="1"/>
    <col min="4" max="4" width="13.109375" style="6" bestFit="1" customWidth="1"/>
    <col min="5" max="9" width="13.5546875" bestFit="1" customWidth="1"/>
  </cols>
  <sheetData>
    <row r="1" spans="1:9" ht="18.75" customHeight="1">
      <c r="A1" s="2" t="s">
        <v>223</v>
      </c>
      <c r="B1" s="3" t="s">
        <v>224</v>
      </c>
      <c r="C1" s="2" t="s">
        <v>225</v>
      </c>
      <c r="D1" s="2" t="s">
        <v>226</v>
      </c>
    </row>
    <row r="2" spans="1:9" ht="18.75" customHeight="1">
      <c r="A2" s="6" t="s">
        <v>876</v>
      </c>
      <c r="B2" s="4">
        <v>1</v>
      </c>
      <c r="C2" s="2" t="s">
        <v>333</v>
      </c>
      <c r="D2" s="2" t="str">
        <f>VLOOKUP(C2,'MASTER KEY'!$A$2:$B913,2,FALSE)</f>
        <v>Air Temperature</v>
      </c>
    </row>
    <row r="3" spans="1:9" ht="18.75" customHeight="1">
      <c r="A3" s="6" t="s">
        <v>877</v>
      </c>
      <c r="B3" s="4">
        <v>1</v>
      </c>
      <c r="C3" s="2" t="s">
        <v>234</v>
      </c>
      <c r="D3" s="2" t="str">
        <f>VLOOKUP(C3,'MASTER KEY'!$A$2:$B914,2,FALSE)</f>
        <v>Temperature</v>
      </c>
    </row>
    <row r="4" spans="1:9" ht="18.75" customHeight="1">
      <c r="A4" s="6" t="s">
        <v>391</v>
      </c>
      <c r="B4" s="4">
        <v>1</v>
      </c>
      <c r="C4" s="2" t="s">
        <v>392</v>
      </c>
      <c r="D4" s="2" t="str">
        <f>VLOOKUP(C4,'MASTER KEY'!$A$2:$B915,2,FALSE)</f>
        <v>Turbidity</v>
      </c>
    </row>
    <row r="5" spans="1:9" ht="18.75" customHeight="1">
      <c r="A5" s="6" t="s">
        <v>393</v>
      </c>
      <c r="B5" s="4">
        <v>1</v>
      </c>
      <c r="C5" s="2" t="s">
        <v>236</v>
      </c>
      <c r="D5" s="2" t="str">
        <f>VLOOKUP(C5,'MASTER KEY'!$A$2:$B916,2,FALSE)</f>
        <v>Salinity</v>
      </c>
    </row>
    <row r="6" spans="1:9" ht="18.75" customHeight="1">
      <c r="A6" s="6" t="s">
        <v>394</v>
      </c>
      <c r="B6" s="4">
        <v>1</v>
      </c>
      <c r="C6" s="2" t="s">
        <v>395</v>
      </c>
      <c r="D6" s="2" t="str">
        <f>VLOOKUP(C6,'MASTER KEY'!$A$2:$B917,2,FALSE)</f>
        <v>Dissolved Oxygen</v>
      </c>
    </row>
    <row r="7" spans="1:9" ht="18.75" customHeight="1">
      <c r="A7" s="6" t="s">
        <v>396</v>
      </c>
      <c r="B7" s="4">
        <v>1</v>
      </c>
      <c r="C7" s="2" t="s">
        <v>397</v>
      </c>
      <c r="D7" s="2" t="str">
        <f>VLOOKUP(C7,'MASTER KEY'!$A$2:$B918,2,FALSE)</f>
        <v>O2 Saturation</v>
      </c>
    </row>
    <row r="8" spans="1:9" ht="18.75" customHeight="1">
      <c r="A8" s="6" t="s">
        <v>398</v>
      </c>
      <c r="B8" s="4">
        <v>1</v>
      </c>
      <c r="C8" s="2" t="s">
        <v>399</v>
      </c>
      <c r="D8" s="2" t="str">
        <f>VLOOKUP(C8,'MASTER KEY'!$A$2:$B919,2,FALSE)</f>
        <v>pH</v>
      </c>
    </row>
    <row r="9" spans="1:9" ht="18.75" customHeight="1">
      <c r="A9" s="6" t="s">
        <v>400</v>
      </c>
      <c r="B9" s="4">
        <v>1</v>
      </c>
      <c r="C9" s="2" t="s">
        <v>278</v>
      </c>
      <c r="D9" s="2" t="str">
        <f>VLOOKUP(C9,'MASTER KEY'!$A$2:$B920,2,FALSE)</f>
        <v>Depth</v>
      </c>
    </row>
    <row r="10" spans="1:9" ht="18.75" customHeight="1">
      <c r="A10" s="6" t="s">
        <v>401</v>
      </c>
      <c r="B10" s="4">
        <v>1</v>
      </c>
      <c r="C10" s="2" t="s">
        <v>402</v>
      </c>
      <c r="D10" s="2" t="str">
        <f>VLOOKUP(C10,'MASTER KEY'!$A$2:$B921,2,FALSE)</f>
        <v>Tilt</v>
      </c>
    </row>
    <row r="11" spans="1:9" ht="18.75" customHeight="1">
      <c r="A11" s="6" t="s">
        <v>878</v>
      </c>
      <c r="B11" s="4">
        <v>1</v>
      </c>
      <c r="C11" s="2" t="s">
        <v>404</v>
      </c>
      <c r="D11" s="2" t="str">
        <f>VLOOKUP(C11,'MASTER KEY'!$A$2:$B922,2,FALSE)</f>
        <v>Spectral Radiative Flux (WL - 410W)</v>
      </c>
      <c r="E11" s="7"/>
      <c r="F11" s="7"/>
      <c r="G11" s="7"/>
      <c r="H11" s="7" t="s">
        <v>879</v>
      </c>
      <c r="I11" s="7"/>
    </row>
    <row r="12" spans="1:9" ht="18.75" customHeight="1">
      <c r="A12" s="6" t="s">
        <v>880</v>
      </c>
      <c r="B12" s="4">
        <v>1</v>
      </c>
      <c r="C12" s="2" t="s">
        <v>406</v>
      </c>
      <c r="D12" s="2" t="str">
        <f>VLOOKUP(C12,'MASTER KEY'!$A$2:$B923,2,FALSE)</f>
        <v>Spectral Radiative Flux (WL - 440W)</v>
      </c>
      <c r="E12" s="7"/>
      <c r="F12" s="7"/>
      <c r="G12" s="7"/>
      <c r="H12" s="7"/>
      <c r="I12" s="7"/>
    </row>
    <row r="13" spans="1:9" ht="18.75" customHeight="1">
      <c r="A13" s="6" t="s">
        <v>881</v>
      </c>
      <c r="B13" s="4">
        <v>1</v>
      </c>
      <c r="C13" s="2" t="s">
        <v>408</v>
      </c>
      <c r="D13" s="2" t="str">
        <f>VLOOKUP(C13,'MASTER KEY'!$A$2:$B924,2,FALSE)</f>
        <v>Spectral Radiative Flux (WL - 490W)</v>
      </c>
      <c r="E13" s="7"/>
      <c r="F13" s="7"/>
      <c r="G13" s="7"/>
      <c r="H13" s="7"/>
      <c r="I13" s="7"/>
    </row>
    <row r="14" spans="1:9" ht="18.75" customHeight="1">
      <c r="A14" s="6" t="s">
        <v>882</v>
      </c>
      <c r="B14" s="4">
        <v>1</v>
      </c>
      <c r="C14" s="2" t="s">
        <v>410</v>
      </c>
      <c r="D14" s="2" t="str">
        <f>VLOOKUP(C14,'MASTER KEY'!$A$2:$B925,2,FALSE)</f>
        <v>Spectral Radiative Flux (WL - 510W)</v>
      </c>
      <c r="E14" s="7"/>
      <c r="F14" s="7"/>
      <c r="G14" s="7"/>
      <c r="H14" s="7"/>
      <c r="I14" s="7"/>
    </row>
    <row r="15" spans="1:9" ht="18.75" customHeight="1">
      <c r="A15" s="6" t="s">
        <v>883</v>
      </c>
      <c r="B15" s="4">
        <v>1</v>
      </c>
      <c r="C15" s="2" t="s">
        <v>412</v>
      </c>
      <c r="D15" s="2" t="str">
        <f>VLOOKUP(C15,'MASTER KEY'!$A$2:$B926,2,FALSE)</f>
        <v>Spectral Radiative Flux (WL - 550W)</v>
      </c>
      <c r="E15" s="7"/>
      <c r="F15" s="7"/>
      <c r="G15" s="7"/>
      <c r="H15" s="7"/>
      <c r="I15" s="7"/>
    </row>
    <row r="16" spans="1:9" ht="18.75" customHeight="1">
      <c r="A16" s="6" t="s">
        <v>884</v>
      </c>
      <c r="B16" s="4">
        <v>1</v>
      </c>
      <c r="C16" s="2" t="s">
        <v>414</v>
      </c>
      <c r="D16" s="2" t="str">
        <f>VLOOKUP(C16,'MASTER KEY'!$A$2:$B927,2,FALSE)</f>
        <v>Spectral Radiative Flux (WL - 590W)</v>
      </c>
      <c r="E16" s="7"/>
      <c r="F16" s="7"/>
      <c r="G16" s="7"/>
      <c r="H16" s="7"/>
      <c r="I16" s="7"/>
    </row>
    <row r="17" spans="1:9" ht="18.75" customHeight="1">
      <c r="A17" s="6" t="s">
        <v>885</v>
      </c>
      <c r="B17" s="4">
        <v>1</v>
      </c>
      <c r="C17" s="2" t="s">
        <v>417</v>
      </c>
      <c r="D17" s="2" t="str">
        <f>VLOOKUP(C17,'MASTER KEY'!$A$2:$B928,2,FALSE)</f>
        <v>Spectral Radiative Flux (WL - 635W)</v>
      </c>
      <c r="E17" s="7"/>
      <c r="F17" s="7"/>
      <c r="G17" s="7"/>
      <c r="H17" s="7"/>
      <c r="I17" s="7"/>
    </row>
    <row r="18" spans="1:9" ht="18.75" customHeight="1">
      <c r="A18" s="6" t="s">
        <v>886</v>
      </c>
      <c r="B18" s="4">
        <v>1</v>
      </c>
      <c r="C18" s="2" t="s">
        <v>419</v>
      </c>
      <c r="D18" s="2" t="str">
        <f>VLOOKUP(C18,'MASTER KEY'!$A$2:$B929,2,FALSE)</f>
        <v>Spectral Radiative Flux (WL - 660W)</v>
      </c>
      <c r="E18" s="7"/>
      <c r="F18" s="7"/>
      <c r="G18" s="7"/>
      <c r="H18" s="7"/>
      <c r="I18" s="7"/>
    </row>
    <row r="19" spans="1:9" ht="18.75" customHeight="1">
      <c r="A19" s="6" t="s">
        <v>887</v>
      </c>
      <c r="B19" s="4">
        <v>1</v>
      </c>
      <c r="C19" s="2" t="s">
        <v>421</v>
      </c>
      <c r="D19" s="2" t="str">
        <f>VLOOKUP(C19,'MASTER KEY'!$A$2:$B930,2,FALSE)</f>
        <v>Spectral Radiative Flux (WL - 700W)</v>
      </c>
      <c r="E19" s="7"/>
      <c r="F19" s="7"/>
      <c r="G19" s="7"/>
      <c r="H19" s="7"/>
      <c r="I19" s="7"/>
    </row>
    <row r="20" spans="1:9" ht="18.75" customHeight="1">
      <c r="A20" s="6" t="s">
        <v>888</v>
      </c>
      <c r="B20" s="4">
        <v>1</v>
      </c>
      <c r="C20" s="2" t="s">
        <v>423</v>
      </c>
      <c r="D20" s="2" t="str">
        <f>VLOOKUP(C20,'MASTER KEY'!$A$2:$B931,2,FALSE)</f>
        <v>Photosynthetically Active Photon Flux</v>
      </c>
    </row>
    <row r="21" spans="1:9" ht="18.75" customHeight="1">
      <c r="A21" s="6" t="s">
        <v>889</v>
      </c>
      <c r="B21" s="4">
        <v>1</v>
      </c>
      <c r="C21" s="2" t="s">
        <v>423</v>
      </c>
      <c r="D21" s="2" t="str">
        <f>VLOOKUP(C21,'MASTER KEY'!$A$2:$B932,2,FALSE)</f>
        <v>Photosynthetically Active Photon Flux</v>
      </c>
    </row>
    <row r="22" spans="1:9" ht="18.75" customHeight="1">
      <c r="A22" s="6" t="s">
        <v>890</v>
      </c>
      <c r="B22" s="4">
        <v>1</v>
      </c>
      <c r="C22" s="2" t="s">
        <v>427</v>
      </c>
      <c r="D22" s="2" t="str">
        <f>VLOOKUP(C22,'MASTER KEY'!$A$2:$B933,2,FALSE)</f>
        <v>Specific Conductivity</v>
      </c>
    </row>
    <row r="23" spans="1:9" ht="18.75" customHeight="1">
      <c r="A23" s="6" t="s">
        <v>428</v>
      </c>
      <c r="B23" s="4">
        <v>1</v>
      </c>
      <c r="C23" s="2" t="s">
        <v>397</v>
      </c>
      <c r="D23" s="2" t="str">
        <f>VLOOKUP(C23,'MASTER KEY'!$A$2:$B934,2,FALSE)</f>
        <v>O2 Saturation</v>
      </c>
    </row>
    <row r="24" spans="1:9" ht="18.75" customHeight="1">
      <c r="A24" s="36" t="s">
        <v>835</v>
      </c>
      <c r="B24" s="4">
        <v>1</v>
      </c>
      <c r="C24" s="2" t="s">
        <v>836</v>
      </c>
      <c r="D24" s="2" t="str">
        <f>VLOOKUP(C24,'MASTER KEY'!$A$2:$B935,2,FALSE)</f>
        <v>ACCELERATIONX</v>
      </c>
    </row>
    <row r="25" spans="1:9" ht="18.75" customHeight="1">
      <c r="A25" s="36" t="s">
        <v>837</v>
      </c>
      <c r="B25" s="4">
        <v>1</v>
      </c>
      <c r="C25" s="2" t="s">
        <v>838</v>
      </c>
      <c r="D25" s="2" t="str">
        <f>VLOOKUP(C25,'MASTER KEY'!$A$2:$B936,2,FALSE)</f>
        <v>ACCELERATIONY</v>
      </c>
    </row>
    <row r="26" spans="1:9" ht="18.75" customHeight="1">
      <c r="A26" s="36" t="s">
        <v>839</v>
      </c>
      <c r="B26" s="4">
        <v>1</v>
      </c>
      <c r="C26" s="2" t="s">
        <v>840</v>
      </c>
      <c r="D26" s="2" t="str">
        <f>VLOOKUP(C26,'MASTER KEY'!$A$2:$B937,2,FALSE)</f>
        <v>ACCELERATIONZ</v>
      </c>
    </row>
    <row r="27" spans="1:9" ht="18.75" customHeight="1">
      <c r="A27" s="36" t="s">
        <v>891</v>
      </c>
      <c r="B27" s="4">
        <v>1</v>
      </c>
      <c r="C27" s="2" t="s">
        <v>892</v>
      </c>
      <c r="D27" s="2" t="str">
        <f>VLOOKUP(C27,'MASTER KEY'!$A$2:$B938,2,FALSE)</f>
        <v>AMPLITUDE1</v>
      </c>
    </row>
    <row r="28" spans="1:9" ht="18.75" customHeight="1">
      <c r="A28" s="36" t="s">
        <v>893</v>
      </c>
      <c r="B28" s="4">
        <v>1</v>
      </c>
      <c r="C28" s="2" t="s">
        <v>894</v>
      </c>
      <c r="D28" s="2" t="str">
        <f>VLOOKUP(C28,'MASTER KEY'!$A$2:$B939,2,FALSE)</f>
        <v>AMPLITUDE2</v>
      </c>
    </row>
    <row r="29" spans="1:9" ht="18.75" customHeight="1">
      <c r="A29" s="36" t="s">
        <v>895</v>
      </c>
      <c r="B29" s="4">
        <v>1</v>
      </c>
      <c r="C29" s="2" t="s">
        <v>896</v>
      </c>
      <c r="D29" s="2" t="str">
        <f>VLOOKUP(C29,'MASTER KEY'!$A$2:$B940,2,FALSE)</f>
        <v>AMPLITUDE3</v>
      </c>
    </row>
    <row r="30" spans="1:9" ht="18.75" customHeight="1">
      <c r="A30" s="36" t="s">
        <v>660</v>
      </c>
      <c r="B30" s="4">
        <v>1</v>
      </c>
      <c r="C30" s="2" t="s">
        <v>897</v>
      </c>
      <c r="D30" s="2" t="str">
        <f>VLOOKUP(C30,'MASTER KEY'!$A$2:$B941,2,FALSE)</f>
        <v>CELL</v>
      </c>
    </row>
    <row r="31" spans="1:9" ht="18.75" customHeight="1">
      <c r="A31" s="36" t="s">
        <v>898</v>
      </c>
      <c r="B31" s="4">
        <v>1</v>
      </c>
      <c r="C31" s="2" t="s">
        <v>427</v>
      </c>
      <c r="D31" s="2" t="str">
        <f>VLOOKUP(C31,'MASTER KEY'!$A$2:$B942,2,FALSE)</f>
        <v>Specific Conductivity</v>
      </c>
    </row>
    <row r="32" spans="1:9" ht="18.75" customHeight="1">
      <c r="A32" s="36" t="s">
        <v>899</v>
      </c>
      <c r="B32" s="4">
        <v>1</v>
      </c>
      <c r="C32" s="2" t="s">
        <v>900</v>
      </c>
      <c r="D32" s="2" t="str">
        <f>VLOOKUP(C32,'MASTER KEY'!$A$2:$B943,2,FALSE)</f>
        <v>DENSITY ANOMALY</v>
      </c>
    </row>
    <row r="33" spans="1:4" ht="18.75" customHeight="1">
      <c r="A33" s="36" t="s">
        <v>901</v>
      </c>
      <c r="B33" s="4">
        <v>1</v>
      </c>
      <c r="C33" s="2" t="s">
        <v>278</v>
      </c>
      <c r="D33" s="2" t="str">
        <f>VLOOKUP(C33,'MASTER KEY'!$A$2:$B944,2,FALSE)</f>
        <v>Depth</v>
      </c>
    </row>
    <row r="34" spans="1:4" ht="18.75" customHeight="1">
      <c r="A34" s="36" t="s">
        <v>833</v>
      </c>
      <c r="B34" s="4">
        <v>1</v>
      </c>
      <c r="C34" s="2" t="s">
        <v>395</v>
      </c>
      <c r="D34" s="2" t="str">
        <f>VLOOKUP(C34,'MASTER KEY'!$A$2:$B945,2,FALSE)</f>
        <v>Dissolved Oxygen</v>
      </c>
    </row>
    <row r="35" spans="1:4" ht="18.75" customHeight="1">
      <c r="A35" s="36" t="s">
        <v>828</v>
      </c>
      <c r="B35" s="4">
        <v>1</v>
      </c>
      <c r="C35" s="2" t="s">
        <v>317</v>
      </c>
      <c r="D35" s="2" t="str">
        <f>VLOOKUP(C35,'MASTER KEY'!$A$2:$B946,2,FALSE)</f>
        <v>HEADING</v>
      </c>
    </row>
    <row r="36" spans="1:4" ht="18.75" customHeight="1">
      <c r="A36" s="36" t="s">
        <v>902</v>
      </c>
      <c r="B36" s="4">
        <v>1</v>
      </c>
      <c r="C36" s="2" t="s">
        <v>903</v>
      </c>
      <c r="D36" s="2" t="str">
        <f>VLOOKUP(C36,'MASTER KEY'!$A$2:$B947,2,FALSE)</f>
        <v>LOWER_UCUR</v>
      </c>
    </row>
    <row r="37" spans="1:4" ht="18.75" customHeight="1">
      <c r="A37" s="36" t="s">
        <v>904</v>
      </c>
      <c r="B37" s="4">
        <v>1</v>
      </c>
      <c r="C37" s="2" t="s">
        <v>905</v>
      </c>
      <c r="D37" s="2" t="str">
        <f>VLOOKUP(C37,'MASTER KEY'!$A$2:$B948,2,FALSE)</f>
        <v>LOWER_VCUR</v>
      </c>
    </row>
    <row r="38" spans="1:4" ht="18.75" customHeight="1">
      <c r="A38" s="36" t="s">
        <v>906</v>
      </c>
      <c r="B38" s="4">
        <v>1</v>
      </c>
      <c r="C38" s="2" t="s">
        <v>907</v>
      </c>
      <c r="D38" s="2" t="str">
        <f>VLOOKUP(C38,'MASTER KEY'!$A$2:$B949,2,FALSE)</f>
        <v>MIDDLE_UCUR</v>
      </c>
    </row>
    <row r="39" spans="1:4" ht="18.75" customHeight="1">
      <c r="A39" s="36" t="s">
        <v>908</v>
      </c>
      <c r="B39" s="4">
        <v>1</v>
      </c>
      <c r="C39" s="2" t="s">
        <v>909</v>
      </c>
      <c r="D39" s="2" t="str">
        <f>VLOOKUP(C39,'MASTER KEY'!$A$2:$B950,2,FALSE)</f>
        <v>MIDDLE_VCUR</v>
      </c>
    </row>
    <row r="40" spans="1:4" ht="18.75" customHeight="1">
      <c r="A40" s="36" t="s">
        <v>834</v>
      </c>
      <c r="B40" s="4">
        <v>1</v>
      </c>
      <c r="C40" s="2" t="s">
        <v>423</v>
      </c>
      <c r="D40" s="2" t="str">
        <f>VLOOKUP(C40,'MASTER KEY'!$A$2:$B951,2,FALSE)</f>
        <v>Photosynthetically Active Photon Flux</v>
      </c>
    </row>
    <row r="41" spans="1:4" ht="18.75" customHeight="1">
      <c r="A41" s="36" t="s">
        <v>829</v>
      </c>
      <c r="B41" s="4">
        <v>1</v>
      </c>
      <c r="C41" s="2" t="s">
        <v>319</v>
      </c>
      <c r="D41" s="2" t="str">
        <f>VLOOKUP(C41,'MASTER KEY'!$A$2:$B952,2,FALSE)</f>
        <v>Pitch</v>
      </c>
    </row>
    <row r="42" spans="1:4" ht="18.75" customHeight="1">
      <c r="A42" s="36" t="s">
        <v>843</v>
      </c>
      <c r="B42" s="4">
        <v>1</v>
      </c>
      <c r="C42" s="2" t="s">
        <v>502</v>
      </c>
      <c r="D42" s="2" t="str">
        <f>VLOOKUP(C42,'MASTER KEY'!$A$2:$B953,2,FALSE)</f>
        <v>PRESSURE</v>
      </c>
    </row>
    <row r="43" spans="1:4" ht="18.75" customHeight="1">
      <c r="A43" s="36" t="s">
        <v>831</v>
      </c>
      <c r="B43" s="4">
        <v>1</v>
      </c>
      <c r="C43" s="2" t="s">
        <v>832</v>
      </c>
      <c r="D43" s="2" t="str">
        <f>VLOOKUP(C43,'MASTER KEY'!$A$2:$B954,2,FALSE)</f>
        <v>PRESSURE_SENSOR_DEPTH</v>
      </c>
    </row>
    <row r="44" spans="1:4" ht="18.75" customHeight="1">
      <c r="A44" s="36" t="s">
        <v>830</v>
      </c>
      <c r="B44" s="4">
        <v>1</v>
      </c>
      <c r="C44" s="2" t="s">
        <v>321</v>
      </c>
      <c r="D44" s="2" t="str">
        <f>VLOOKUP(C44,'MASTER KEY'!$A$2:$B955,2,FALSE)</f>
        <v>ROLL</v>
      </c>
    </row>
    <row r="45" spans="1:4" ht="18.75" customHeight="1">
      <c r="A45" s="36" t="s">
        <v>825</v>
      </c>
      <c r="B45" s="4">
        <v>1</v>
      </c>
      <c r="C45" s="2" t="s">
        <v>236</v>
      </c>
      <c r="D45" s="2" t="str">
        <f>VLOOKUP(C45,'MASTER KEY'!$A$2:$B956,2,FALSE)</f>
        <v>Salinity</v>
      </c>
    </row>
    <row r="46" spans="1:4" ht="18.75" customHeight="1">
      <c r="A46" s="36" t="s">
        <v>910</v>
      </c>
      <c r="B46" s="4">
        <v>1</v>
      </c>
      <c r="C46" s="2" t="s">
        <v>427</v>
      </c>
      <c r="D46" s="2" t="str">
        <f>VLOOKUP(C46,'MASTER KEY'!$A$2:$B957,2,FALSE)</f>
        <v>Specific Conductivity</v>
      </c>
    </row>
    <row r="47" spans="1:4" ht="18.75" customHeight="1">
      <c r="A47" s="36" t="s">
        <v>826</v>
      </c>
      <c r="B47" s="4">
        <v>1</v>
      </c>
      <c r="C47" s="2" t="s">
        <v>827</v>
      </c>
      <c r="D47" s="2" t="str">
        <f>VLOOKUP(C47,'MASTER KEY'!$A$2:$B958,2,FALSE)</f>
        <v>SPEED_OF_SOUND</v>
      </c>
    </row>
    <row r="48" spans="1:4" ht="18.75" customHeight="1">
      <c r="A48" s="36" t="s">
        <v>824</v>
      </c>
      <c r="B48" s="4">
        <v>1</v>
      </c>
      <c r="C48" s="2" t="s">
        <v>234</v>
      </c>
      <c r="D48" s="2" t="str">
        <f>VLOOKUP(C48,'MASTER KEY'!$A$2:$B959,2,FALSE)</f>
        <v>Temperature</v>
      </c>
    </row>
    <row r="49" spans="1:4" ht="18.75" customHeight="1">
      <c r="A49" s="36" t="s">
        <v>911</v>
      </c>
      <c r="B49" s="4">
        <v>1</v>
      </c>
      <c r="C49" s="2" t="s">
        <v>402</v>
      </c>
      <c r="D49" s="2" t="str">
        <f>VLOOKUP(C49,'MASTER KEY'!$A$2:$B960,2,FALSE)</f>
        <v>Tilt</v>
      </c>
    </row>
    <row r="50" spans="1:4" ht="18.75" customHeight="1">
      <c r="A50" s="36" t="s">
        <v>820</v>
      </c>
      <c r="B50" s="4">
        <v>1</v>
      </c>
      <c r="C50" s="2" t="s">
        <v>821</v>
      </c>
      <c r="D50" s="2" t="str">
        <f>VLOOKUP(C50,'MASTER KEY'!$A$2:$B961,2,FALSE)</f>
        <v>UCUR (eastward velocity)</v>
      </c>
    </row>
    <row r="51" spans="1:4" ht="18.75" customHeight="1">
      <c r="A51" s="36" t="s">
        <v>912</v>
      </c>
      <c r="B51" s="4">
        <v>1</v>
      </c>
      <c r="C51" s="2" t="s">
        <v>913</v>
      </c>
      <c r="D51" s="2" t="str">
        <f>VLOOKUP(C51,'MASTER KEY'!$A$2:$B962,2,FALSE)</f>
        <v>UPPER_UCUR</v>
      </c>
    </row>
    <row r="52" spans="1:4" ht="18.75" customHeight="1">
      <c r="A52" s="36" t="s">
        <v>914</v>
      </c>
      <c r="B52" s="4">
        <v>1</v>
      </c>
      <c r="C52" s="2" t="s">
        <v>915</v>
      </c>
      <c r="D52" s="2" t="str">
        <f>VLOOKUP(C52,'MASTER KEY'!$A$2:$B963,2,FALSE)</f>
        <v>UPPER_VCUR</v>
      </c>
    </row>
    <row r="53" spans="1:4" ht="18.75" customHeight="1">
      <c r="A53" s="36" t="s">
        <v>822</v>
      </c>
      <c r="B53" s="4">
        <v>1</v>
      </c>
      <c r="C53" s="2" t="s">
        <v>823</v>
      </c>
      <c r="D53" s="2" t="str">
        <f>VLOOKUP(C53,'MASTER KEY'!$A$2:$B964,2,FALSE)</f>
        <v>VCUR (northward velocity)</v>
      </c>
    </row>
    <row r="54" spans="1:4" ht="18.75" customHeight="1">
      <c r="A54" s="36" t="s">
        <v>916</v>
      </c>
      <c r="B54" s="4">
        <v>1</v>
      </c>
      <c r="C54" s="2" t="s">
        <v>917</v>
      </c>
      <c r="D54" s="2" t="str">
        <f>VLOOKUP(C54,'MASTER KEY'!$A$2:$B965,2,FALSE)</f>
        <v>WCUR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/>
  </sheetPr>
  <dimension ref="A1:E20"/>
  <sheetViews>
    <sheetView workbookViewId="0">
      <selection activeCell="E1" sqref="A1:E1"/>
    </sheetView>
  </sheetViews>
  <sheetFormatPr defaultRowHeight="14.4"/>
  <cols>
    <col min="1" max="1" width="14.44140625" bestFit="1" customWidth="1"/>
    <col min="2" max="2" width="13.5546875" style="5" bestFit="1" customWidth="1"/>
    <col min="3" max="3" width="13.5546875" style="6" bestFit="1" customWidth="1"/>
    <col min="4" max="4" width="41.109375" bestFit="1" customWidth="1"/>
    <col min="5" max="5" width="13.5546875" bestFit="1" customWidth="1"/>
  </cols>
  <sheetData>
    <row r="1" spans="1:5" ht="18.75" customHeight="1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ht="18.75" customHeight="1">
      <c r="A2" t="s">
        <v>844</v>
      </c>
      <c r="B2" s="4">
        <v>1</v>
      </c>
      <c r="C2" s="2" t="s">
        <v>268</v>
      </c>
      <c r="D2" t="str">
        <f>VLOOKUP(C2,'MASTER KEY'!$A$2:$B913,2,FALSE)</f>
        <v>Wind Speed</v>
      </c>
    </row>
    <row r="3" spans="1:5" ht="18.75" customHeight="1">
      <c r="A3" t="s">
        <v>845</v>
      </c>
      <c r="B3" s="4">
        <v>1</v>
      </c>
      <c r="C3" s="2" t="s">
        <v>270</v>
      </c>
      <c r="D3" t="str">
        <f>VLOOKUP(C3,'MASTER KEY'!$A$2:$B914,2,FALSE)</f>
        <v>Wind Direction</v>
      </c>
    </row>
    <row r="4" spans="1:5" ht="18.75" customHeight="1">
      <c r="A4" t="s">
        <v>846</v>
      </c>
      <c r="B4" s="4">
        <v>1</v>
      </c>
      <c r="C4" s="31" t="s">
        <v>847</v>
      </c>
      <c r="D4" t="str">
        <f>VLOOKUP(C4,'MASTER KEY'!$A$2:$B915,2,FALSE)</f>
        <v>Wind Direction (std)</v>
      </c>
    </row>
    <row r="5" spans="1:5" ht="18.75" customHeight="1">
      <c r="A5" t="s">
        <v>848</v>
      </c>
      <c r="B5" s="4">
        <v>1</v>
      </c>
      <c r="C5" s="2" t="s">
        <v>343</v>
      </c>
      <c r="D5" t="str">
        <f>VLOOKUP(C5,'MASTER KEY'!$A$2:$B916,2,FALSE)</f>
        <v>Wind Speed (max)</v>
      </c>
    </row>
    <row r="6" spans="1:5" ht="18.75" customHeight="1">
      <c r="A6" t="s">
        <v>849</v>
      </c>
      <c r="B6" s="4">
        <v>1</v>
      </c>
      <c r="C6" s="31" t="s">
        <v>850</v>
      </c>
      <c r="D6" t="str">
        <f>VLOOKUP(C6,'MASTER KEY'!$A$2:$B917,2,FALSE)</f>
        <v>Wind Speed (min)</v>
      </c>
    </row>
    <row r="7" spans="1:5" ht="18.75" customHeight="1">
      <c r="A7" t="s">
        <v>851</v>
      </c>
      <c r="B7" s="4">
        <v>1</v>
      </c>
      <c r="C7" s="2" t="s">
        <v>382</v>
      </c>
      <c r="D7" t="str">
        <f>VLOOKUP(C7,'MASTER KEY'!$A$2:$B918,2,FALSE)</f>
        <v>Station Level Pressure</v>
      </c>
    </row>
    <row r="8" spans="1:5" ht="18.75" customHeight="1">
      <c r="A8" t="s">
        <v>852</v>
      </c>
      <c r="B8" s="4">
        <v>1</v>
      </c>
      <c r="C8" s="31" t="s">
        <v>853</v>
      </c>
      <c r="D8" t="str">
        <f>VLOOKUP(C8,'MASTER KEY'!$A$2:$B919,2,FALSE)</f>
        <v>Station Level Pressure (max)</v>
      </c>
    </row>
    <row r="9" spans="1:5" ht="18.75" customHeight="1">
      <c r="A9" t="s">
        <v>854</v>
      </c>
      <c r="B9" s="4">
        <v>1</v>
      </c>
      <c r="C9" s="31" t="s">
        <v>855</v>
      </c>
      <c r="D9" t="str">
        <f>VLOOKUP(C9,'MASTER KEY'!$A$2:$B920,2,FALSE)</f>
        <v>Station Level Pressure (min)</v>
      </c>
    </row>
    <row r="10" spans="1:5" ht="18.75" customHeight="1">
      <c r="A10" t="s">
        <v>856</v>
      </c>
      <c r="B10" s="4">
        <v>1</v>
      </c>
      <c r="C10" s="31" t="s">
        <v>857</v>
      </c>
      <c r="D10" t="str">
        <f>VLOOKUP(C10,'MASTER KEY'!$A$2:$B921,2,FALSE)</f>
        <v>Station Level Pressure (std)</v>
      </c>
    </row>
    <row r="11" spans="1:5" ht="18.75" customHeight="1">
      <c r="A11" t="s">
        <v>858</v>
      </c>
      <c r="B11" s="4">
        <v>1</v>
      </c>
      <c r="C11" s="31" t="s">
        <v>859</v>
      </c>
      <c r="D11" t="str">
        <f>VLOOKUP(C11,'MASTER KEY'!$A$2:$B922,2,FALSE)</f>
        <v>Surface Solar Irradiance</v>
      </c>
    </row>
    <row r="12" spans="1:5" ht="18.75" customHeight="1">
      <c r="A12" t="s">
        <v>860</v>
      </c>
      <c r="B12" s="4">
        <v>1</v>
      </c>
      <c r="C12" s="31" t="s">
        <v>861</v>
      </c>
      <c r="D12" t="str">
        <f>VLOOKUP(C12,'MASTER KEY'!$A$2:$B923,2,FALSE)</f>
        <v>Surface Solar Irradiance (max)</v>
      </c>
    </row>
    <row r="13" spans="1:5" ht="18.75" customHeight="1">
      <c r="A13" t="s">
        <v>862</v>
      </c>
      <c r="B13" s="4">
        <v>1</v>
      </c>
      <c r="C13" s="31" t="s">
        <v>863</v>
      </c>
      <c r="D13" t="str">
        <f>VLOOKUP(C13,'MASTER KEY'!$A$2:$B924,2,FALSE)</f>
        <v>Surface Solar Irradiance (min)</v>
      </c>
    </row>
    <row r="14" spans="1:5" ht="18.75" customHeight="1">
      <c r="A14" t="s">
        <v>864</v>
      </c>
      <c r="B14" s="4">
        <v>1</v>
      </c>
      <c r="C14" s="31" t="s">
        <v>865</v>
      </c>
      <c r="D14" t="str">
        <f>VLOOKUP(C14,'MASTER KEY'!$A$2:$B925,2,FALSE)</f>
        <v>Surface Solar Irradiance (std)</v>
      </c>
    </row>
    <row r="15" spans="1:5" ht="18.75" customHeight="1">
      <c r="A15" t="s">
        <v>866</v>
      </c>
      <c r="B15" s="4">
        <v>1</v>
      </c>
      <c r="C15" s="2" t="s">
        <v>424</v>
      </c>
      <c r="D15" t="str">
        <f>VLOOKUP(C15,'MASTER KEY'!$A$2:$B926,2,FALSE)</f>
        <v>Surface Photosynthetically Active Photon Flux</v>
      </c>
    </row>
    <row r="16" spans="1:5" ht="18.75" customHeight="1">
      <c r="A16" t="s">
        <v>867</v>
      </c>
      <c r="B16" s="4">
        <v>1</v>
      </c>
      <c r="C16" s="31" t="s">
        <v>868</v>
      </c>
      <c r="D16" t="str">
        <f>VLOOKUP(C16,'MASTER KEY'!$A$2:$B927,2,FALSE)</f>
        <v>Surface Photosynthetically Active Photon Flux (max)</v>
      </c>
    </row>
    <row r="17" spans="1:5" ht="18.75" customHeight="1">
      <c r="A17" t="s">
        <v>869</v>
      </c>
      <c r="B17" s="4">
        <v>1</v>
      </c>
      <c r="C17" s="31" t="s">
        <v>870</v>
      </c>
      <c r="D17" t="str">
        <f>VLOOKUP(C17,'MASTER KEY'!$A$2:$B928,2,FALSE)</f>
        <v>Surface Photosynthetically Active Photon Flux (min)</v>
      </c>
    </row>
    <row r="18" spans="1:5" ht="18.75" customHeight="1">
      <c r="A18" t="s">
        <v>871</v>
      </c>
      <c r="B18" s="4">
        <v>1</v>
      </c>
      <c r="C18" s="31" t="s">
        <v>275</v>
      </c>
      <c r="D18" t="str">
        <f>VLOOKUP(C18,'MASTER KEY'!$A$2:$B929,2,FALSE)</f>
        <v>Surface Photosynthetically Active Photon Flux (std)</v>
      </c>
    </row>
    <row r="19" spans="1:5" ht="18.75" customHeight="1">
      <c r="A19" t="s">
        <v>872</v>
      </c>
      <c r="B19" s="4">
        <f>4*24</f>
        <v>96</v>
      </c>
      <c r="C19" s="31" t="s">
        <v>873</v>
      </c>
      <c r="D19" t="str">
        <f>VLOOKUP(C19,'MASTER KEY'!$A$2:$B930,2,FALSE)</f>
        <v>Daily Solar Irradiance</v>
      </c>
      <c r="E19" t="s">
        <v>874</v>
      </c>
    </row>
    <row r="20" spans="1:5" ht="18.75" customHeight="1">
      <c r="A20" t="s">
        <v>875</v>
      </c>
      <c r="B20" s="4">
        <f>4*24</f>
        <v>96</v>
      </c>
      <c r="C20" s="31" t="s">
        <v>804</v>
      </c>
      <c r="D20" t="str">
        <f>VLOOKUP(C20,'MASTER KEY'!$A$2:$B931,2,FALSE)</f>
        <v>Daily Surface Photosynthetically Active Photon Flux</v>
      </c>
      <c r="E20" t="s">
        <v>874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/>
  </sheetPr>
  <dimension ref="A1:E17"/>
  <sheetViews>
    <sheetView workbookViewId="0">
      <selection activeCell="G13" sqref="G13"/>
    </sheetView>
  </sheetViews>
  <sheetFormatPr defaultRowHeight="14.4"/>
  <cols>
    <col min="1" max="1" width="24.88671875" bestFit="1" customWidth="1"/>
    <col min="2" max="2" width="13.5546875" style="5" bestFit="1" customWidth="1"/>
    <col min="3" max="3" width="13.5546875" style="6" bestFit="1" customWidth="1"/>
    <col min="4" max="4" width="30.44140625" bestFit="1" customWidth="1"/>
    <col min="5" max="5" width="13.5546875" bestFit="1" customWidth="1"/>
  </cols>
  <sheetData>
    <row r="1" spans="1:5" ht="18.75" customHeight="1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ht="18.75" customHeight="1">
      <c r="A2" t="s">
        <v>820</v>
      </c>
      <c r="B2" s="4">
        <v>1</v>
      </c>
      <c r="C2" s="2" t="s">
        <v>821</v>
      </c>
      <c r="D2" t="str">
        <f>VLOOKUP(C2,'MASTER KEY'!$A$2:$B910,2,FALSE)</f>
        <v>UCUR (eastward velocity)</v>
      </c>
    </row>
    <row r="3" spans="1:5" ht="18.75" customHeight="1">
      <c r="A3" t="s">
        <v>822</v>
      </c>
      <c r="B3" s="4">
        <v>1</v>
      </c>
      <c r="C3" s="2" t="s">
        <v>823</v>
      </c>
      <c r="D3" t="str">
        <f>VLOOKUP(C3,'MASTER KEY'!$A$2:$B911,2,FALSE)</f>
        <v>VCUR (northward velocity)</v>
      </c>
    </row>
    <row r="4" spans="1:5" ht="18.75" customHeight="1">
      <c r="A4" t="s">
        <v>824</v>
      </c>
      <c r="B4" s="4">
        <v>1</v>
      </c>
      <c r="C4" s="2" t="s">
        <v>234</v>
      </c>
      <c r="D4" t="str">
        <f>VLOOKUP(C4,'MASTER KEY'!$A$2:$B912,2,FALSE)</f>
        <v>Temperature</v>
      </c>
    </row>
    <row r="5" spans="1:5" ht="18.75" customHeight="1">
      <c r="A5" t="s">
        <v>825</v>
      </c>
      <c r="B5" s="4">
        <v>1</v>
      </c>
      <c r="C5" s="2" t="s">
        <v>236</v>
      </c>
      <c r="D5" t="str">
        <f>VLOOKUP(C5,'MASTER KEY'!$A$2:$B913,2,FALSE)</f>
        <v>Salinity</v>
      </c>
    </row>
    <row r="6" spans="1:5" ht="18.75" customHeight="1">
      <c r="A6" t="s">
        <v>826</v>
      </c>
      <c r="B6" s="4">
        <v>1</v>
      </c>
      <c r="C6" s="2" t="s">
        <v>827</v>
      </c>
      <c r="D6" t="str">
        <f>VLOOKUP(C6,'MASTER KEY'!$A$2:$B914,2,FALSE)</f>
        <v>SPEED_OF_SOUND</v>
      </c>
    </row>
    <row r="7" spans="1:5" ht="18.75" customHeight="1">
      <c r="A7" t="s">
        <v>828</v>
      </c>
      <c r="B7" s="4">
        <v>1</v>
      </c>
      <c r="C7" s="2" t="s">
        <v>317</v>
      </c>
      <c r="D7" t="str">
        <f>VLOOKUP(C7,'MASTER KEY'!$A$2:$B915,2,FALSE)</f>
        <v>HEADING</v>
      </c>
    </row>
    <row r="8" spans="1:5" ht="18.75" customHeight="1">
      <c r="A8" t="s">
        <v>829</v>
      </c>
      <c r="B8" s="4">
        <v>1</v>
      </c>
      <c r="C8" s="2" t="s">
        <v>319</v>
      </c>
      <c r="D8" t="str">
        <f>VLOOKUP(C8,'MASTER KEY'!$A$2:$B916,2,FALSE)</f>
        <v>Pitch</v>
      </c>
    </row>
    <row r="9" spans="1:5" ht="18.75" customHeight="1">
      <c r="A9" t="s">
        <v>830</v>
      </c>
      <c r="B9" s="4">
        <v>1</v>
      </c>
      <c r="C9" s="2" t="s">
        <v>321</v>
      </c>
      <c r="D9" t="str">
        <f>VLOOKUP(C9,'MASTER KEY'!$A$2:$B917,2,FALSE)</f>
        <v>ROLL</v>
      </c>
    </row>
    <row r="10" spans="1:5" ht="18.75" customHeight="1">
      <c r="A10" t="s">
        <v>831</v>
      </c>
      <c r="B10" s="4">
        <v>1</v>
      </c>
      <c r="C10" s="2" t="s">
        <v>832</v>
      </c>
      <c r="D10" t="str">
        <f>VLOOKUP(C10,'MASTER KEY'!$A$2:$B918,2,FALSE)</f>
        <v>PRESSURE_SENSOR_DEPTH</v>
      </c>
    </row>
    <row r="11" spans="1:5" ht="18.75" customHeight="1">
      <c r="A11" t="s">
        <v>833</v>
      </c>
      <c r="B11" s="4">
        <v>1</v>
      </c>
      <c r="C11" s="2" t="s">
        <v>395</v>
      </c>
      <c r="D11" t="str">
        <f>VLOOKUP(C11,'MASTER KEY'!$A$2:$B919,2,FALSE)</f>
        <v>Dissolved Oxygen</v>
      </c>
    </row>
    <row r="12" spans="1:5" ht="18.75" customHeight="1">
      <c r="A12" t="s">
        <v>834</v>
      </c>
      <c r="B12" s="4">
        <v>1</v>
      </c>
      <c r="C12" s="2" t="s">
        <v>423</v>
      </c>
      <c r="D12" t="str">
        <f>VLOOKUP(C12,'MASTER KEY'!$A$2:$B920,2,FALSE)</f>
        <v>Photosynthetically Active Photon Flux</v>
      </c>
    </row>
    <row r="13" spans="1:5" ht="18.75" customHeight="1">
      <c r="A13" t="s">
        <v>835</v>
      </c>
      <c r="B13" s="4">
        <v>1</v>
      </c>
      <c r="C13" s="2" t="s">
        <v>836</v>
      </c>
      <c r="D13" t="str">
        <f>VLOOKUP(C13,'MASTER KEY'!$A$2:$B921,2,FALSE)</f>
        <v>ACCELERATIONX</v>
      </c>
    </row>
    <row r="14" spans="1:5" ht="18.75" customHeight="1">
      <c r="A14" t="s">
        <v>837</v>
      </c>
      <c r="B14" s="4">
        <v>1</v>
      </c>
      <c r="C14" s="2" t="s">
        <v>838</v>
      </c>
      <c r="D14" t="str">
        <f>VLOOKUP(C14,'MASTER KEY'!$A$2:$B922,2,FALSE)</f>
        <v>ACCELERATIONY</v>
      </c>
    </row>
    <row r="15" spans="1:5" ht="18.75" customHeight="1">
      <c r="A15" t="s">
        <v>839</v>
      </c>
      <c r="B15" s="4">
        <v>1</v>
      </c>
      <c r="C15" s="2" t="s">
        <v>840</v>
      </c>
      <c r="D15" t="str">
        <f>VLOOKUP(C15,'MASTER KEY'!$A$2:$B923,2,FALSE)</f>
        <v>ACCELERATIONZ</v>
      </c>
    </row>
    <row r="16" spans="1:5" ht="18.75" customHeight="1">
      <c r="A16" t="s">
        <v>841</v>
      </c>
      <c r="B16" s="4">
        <v>1</v>
      </c>
      <c r="C16" s="2" t="s">
        <v>278</v>
      </c>
      <c r="D16" t="str">
        <f>VLOOKUP(C16,'MASTER KEY'!$A$2:$B924,2,FALSE)</f>
        <v>Depth</v>
      </c>
      <c r="E16" s="7" t="s">
        <v>842</v>
      </c>
    </row>
    <row r="17" spans="1:4" ht="18.75" customHeight="1">
      <c r="A17" t="s">
        <v>843</v>
      </c>
      <c r="B17" s="4">
        <v>1</v>
      </c>
      <c r="C17" s="2" t="s">
        <v>502</v>
      </c>
      <c r="D17" t="str">
        <f>VLOOKUP(C17,'MASTER KEY'!$A$2:$B925,2,FALSE)</f>
        <v>PRESSURE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20BAA-AE37-4608-B486-3BB6A38AE87B}">
  <dimension ref="A1:E14"/>
  <sheetViews>
    <sheetView workbookViewId="0">
      <selection activeCell="E3" sqref="E3:E14"/>
    </sheetView>
  </sheetViews>
  <sheetFormatPr defaultRowHeight="14.4"/>
  <cols>
    <col min="1" max="1" width="44.5546875" bestFit="1" customWidth="1"/>
    <col min="2" max="2" width="4.88671875" bestFit="1" customWidth="1"/>
    <col min="3" max="3" width="8.5546875" bestFit="1" customWidth="1"/>
    <col min="4" max="4" width="44.5546875" bestFit="1" customWidth="1"/>
    <col min="5" max="5" width="5.5546875" bestFit="1" customWidth="1"/>
  </cols>
  <sheetData>
    <row r="1" spans="1:5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>
      <c r="A2" s="6" t="s">
        <v>2034</v>
      </c>
      <c r="B2">
        <v>1</v>
      </c>
      <c r="C2" s="6" t="s">
        <v>971</v>
      </c>
      <c r="D2" s="6" t="s">
        <v>2034</v>
      </c>
      <c r="E2" s="6" t="s">
        <v>6377</v>
      </c>
    </row>
    <row r="3" spans="1:5">
      <c r="A3" s="6" t="s">
        <v>2035</v>
      </c>
      <c r="B3">
        <v>1</v>
      </c>
      <c r="C3" s="6" t="s">
        <v>973</v>
      </c>
      <c r="D3" s="6" t="s">
        <v>2035</v>
      </c>
      <c r="E3" s="6" t="s">
        <v>6377</v>
      </c>
    </row>
    <row r="4" spans="1:5">
      <c r="A4" s="6" t="s">
        <v>2036</v>
      </c>
      <c r="B4">
        <v>1</v>
      </c>
      <c r="C4" s="6" t="s">
        <v>975</v>
      </c>
      <c r="D4" s="6" t="s">
        <v>2036</v>
      </c>
      <c r="E4" s="6" t="s">
        <v>6377</v>
      </c>
    </row>
    <row r="5" spans="1:5">
      <c r="A5" s="6" t="s">
        <v>2037</v>
      </c>
      <c r="B5">
        <v>1</v>
      </c>
      <c r="C5" s="6" t="s">
        <v>977</v>
      </c>
      <c r="D5" s="6" t="s">
        <v>2037</v>
      </c>
      <c r="E5" s="6" t="s">
        <v>6377</v>
      </c>
    </row>
    <row r="6" spans="1:5">
      <c r="A6" s="6" t="s">
        <v>2038</v>
      </c>
      <c r="B6">
        <v>1</v>
      </c>
      <c r="C6" s="6" t="s">
        <v>979</v>
      </c>
      <c r="D6" s="6" t="s">
        <v>2038</v>
      </c>
      <c r="E6" s="6" t="s">
        <v>6377</v>
      </c>
    </row>
    <row r="7" spans="1:5">
      <c r="A7" s="6" t="s">
        <v>2039</v>
      </c>
      <c r="B7">
        <v>1</v>
      </c>
      <c r="C7" s="6" t="s">
        <v>981</v>
      </c>
      <c r="D7" s="6" t="s">
        <v>2039</v>
      </c>
      <c r="E7" s="6" t="s">
        <v>6377</v>
      </c>
    </row>
    <row r="8" spans="1:5">
      <c r="A8" s="6" t="s">
        <v>2040</v>
      </c>
      <c r="B8">
        <v>1</v>
      </c>
      <c r="C8" s="6" t="s">
        <v>983</v>
      </c>
      <c r="D8" s="6" t="s">
        <v>2040</v>
      </c>
      <c r="E8" s="6" t="s">
        <v>6377</v>
      </c>
    </row>
    <row r="9" spans="1:5">
      <c r="A9" s="6" t="s">
        <v>2041</v>
      </c>
      <c r="B9">
        <v>1</v>
      </c>
      <c r="C9" s="6" t="s">
        <v>985</v>
      </c>
      <c r="D9" s="6" t="s">
        <v>2041</v>
      </c>
      <c r="E9" s="6" t="s">
        <v>6377</v>
      </c>
    </row>
    <row r="10" spans="1:5">
      <c r="A10" s="6" t="s">
        <v>2042</v>
      </c>
      <c r="B10">
        <v>1</v>
      </c>
      <c r="C10" s="6" t="s">
        <v>987</v>
      </c>
      <c r="D10" s="6" t="s">
        <v>2042</v>
      </c>
      <c r="E10" s="6" t="s">
        <v>6377</v>
      </c>
    </row>
    <row r="11" spans="1:5">
      <c r="A11" s="6" t="s">
        <v>2043</v>
      </c>
      <c r="B11">
        <v>1</v>
      </c>
      <c r="C11" s="6" t="s">
        <v>989</v>
      </c>
      <c r="D11" s="6" t="s">
        <v>2043</v>
      </c>
      <c r="E11" s="6" t="s">
        <v>6377</v>
      </c>
    </row>
    <row r="12" spans="1:5">
      <c r="A12" s="6" t="s">
        <v>2045</v>
      </c>
      <c r="B12">
        <v>1</v>
      </c>
      <c r="C12" s="6" t="s">
        <v>2044</v>
      </c>
      <c r="D12" s="6" t="s">
        <v>2045</v>
      </c>
      <c r="E12" s="6" t="s">
        <v>6377</v>
      </c>
    </row>
    <row r="13" spans="1:5">
      <c r="A13" s="6" t="s">
        <v>2047</v>
      </c>
      <c r="B13">
        <v>1</v>
      </c>
      <c r="C13" s="6" t="s">
        <v>2046</v>
      </c>
      <c r="D13" s="6" t="s">
        <v>2047</v>
      </c>
      <c r="E13" s="6" t="s">
        <v>6377</v>
      </c>
    </row>
    <row r="14" spans="1:5">
      <c r="A14" s="6" t="s">
        <v>2049</v>
      </c>
      <c r="B14">
        <v>1</v>
      </c>
      <c r="C14" s="6" t="s">
        <v>2048</v>
      </c>
      <c r="D14" s="6" t="s">
        <v>2049</v>
      </c>
      <c r="E14" s="6" t="s">
        <v>6377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9F237-E9C0-4F9C-B78F-927EA30671D3}">
  <dimension ref="A1:I9"/>
  <sheetViews>
    <sheetView workbookViewId="0">
      <selection activeCell="F14" sqref="F14"/>
    </sheetView>
  </sheetViews>
  <sheetFormatPr defaultRowHeight="14.4"/>
  <sheetData>
    <row r="1" spans="1:9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9">
      <c r="A2" t="s">
        <v>306</v>
      </c>
      <c r="B2">
        <v>1</v>
      </c>
      <c r="C2" s="6" t="s">
        <v>250</v>
      </c>
      <c r="D2" t="str">
        <f>VLOOKUP(C2,'MASTER KEY'!$A$2:$B1204,2,TRUE)</f>
        <v>Significant Wave Height</v>
      </c>
    </row>
    <row r="3" spans="1:9">
      <c r="A3" t="s">
        <v>307</v>
      </c>
      <c r="B3">
        <v>1</v>
      </c>
      <c r="C3" s="6" t="s">
        <v>248</v>
      </c>
      <c r="D3" t="str">
        <f>VLOOKUP(C3,'MASTER KEY'!$A$2:$B1203,2,TRUE)</f>
        <v>Peak Wave Period</v>
      </c>
    </row>
    <row r="4" spans="1:9">
      <c r="A4" t="s">
        <v>2124</v>
      </c>
      <c r="B4">
        <v>1</v>
      </c>
      <c r="C4" s="16" t="s">
        <v>255</v>
      </c>
      <c r="D4" t="str">
        <f>VLOOKUP(C4,'MASTER KEY'!$A$2:$B1204,2,TRUE)</f>
        <v>Peak Wave Direction</v>
      </c>
    </row>
    <row r="5" spans="1:9">
      <c r="A5" t="s">
        <v>311</v>
      </c>
      <c r="B5">
        <v>1</v>
      </c>
      <c r="C5" s="2" t="s">
        <v>278</v>
      </c>
      <c r="D5" t="str">
        <f>VLOOKUP(C5,'MASTER KEY'!$A$2:$B1205,2,TRUE)</f>
        <v>Depth</v>
      </c>
    </row>
    <row r="6" spans="1:9">
      <c r="A6" t="s">
        <v>2125</v>
      </c>
      <c r="B6">
        <v>1</v>
      </c>
      <c r="C6" s="16" t="s">
        <v>286</v>
      </c>
      <c r="D6" t="str">
        <f>VLOOKUP(C6,'MASTER KEY'!$A$2:$B1206,2,TRUE)</f>
        <v>Mean 1/10 Wave Height</v>
      </c>
    </row>
    <row r="7" spans="1:9">
      <c r="A7" t="s">
        <v>291</v>
      </c>
      <c r="B7">
        <v>1</v>
      </c>
      <c r="C7" s="16" t="s">
        <v>246</v>
      </c>
      <c r="D7" t="str">
        <f>VLOOKUP(C7,'MASTER KEY'!$A$2:$B1207,2,TRUE)</f>
        <v>Mean Wave Period</v>
      </c>
      <c r="I7" s="6"/>
    </row>
    <row r="8" spans="1:9">
      <c r="I8" s="6"/>
    </row>
    <row r="9" spans="1:9">
      <c r="I9" s="6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CA83D-4699-4CCB-99EF-A91382D8DEB3}">
  <dimension ref="A1:E4"/>
  <sheetViews>
    <sheetView workbookViewId="0">
      <selection activeCell="K22" sqref="K22"/>
    </sheetView>
  </sheetViews>
  <sheetFormatPr defaultRowHeight="14.4"/>
  <sheetData>
    <row r="1" spans="1:5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>
      <c r="A2" t="s">
        <v>301</v>
      </c>
      <c r="B2">
        <v>1</v>
      </c>
      <c r="C2" s="6" t="s">
        <v>250</v>
      </c>
      <c r="D2" t="str">
        <f>VLOOKUP(C2,'MASTER KEY'!$A$2:$B1209,2,TRUE)</f>
        <v>Significant Wave Height</v>
      </c>
    </row>
    <row r="3" spans="1:5">
      <c r="A3" t="s">
        <v>302</v>
      </c>
      <c r="B3">
        <v>1</v>
      </c>
      <c r="C3" s="6" t="s">
        <v>255</v>
      </c>
      <c r="D3" t="str">
        <f>VLOOKUP(C3,'MASTER KEY'!$A$2:$B1209,2,TRUE)</f>
        <v>Peak Wave Direction</v>
      </c>
    </row>
    <row r="4" spans="1:5">
      <c r="A4" t="s">
        <v>303</v>
      </c>
      <c r="B4">
        <v>1</v>
      </c>
      <c r="C4" s="6" t="s">
        <v>248</v>
      </c>
      <c r="D4" t="str">
        <f>VLOOKUP(C4,'MASTER KEY'!$A$2:$B1209,2,TRUE)</f>
        <v>Peak Wave Period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35DC7-0D53-4798-9745-A37E709CB4BD}">
  <dimension ref="A1:E4"/>
  <sheetViews>
    <sheetView workbookViewId="0">
      <selection activeCell="F11" sqref="F11"/>
    </sheetView>
  </sheetViews>
  <sheetFormatPr defaultRowHeight="14.4"/>
  <sheetData>
    <row r="1" spans="1:5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>
      <c r="A2" t="s">
        <v>2053</v>
      </c>
      <c r="B2">
        <v>1</v>
      </c>
      <c r="C2" s="6" t="s">
        <v>255</v>
      </c>
      <c r="D2" t="str">
        <f>VLOOKUP(C2,'MASTER KEY'!$A$2:$B1209,2,TRUE)</f>
        <v>Peak Wave Direction</v>
      </c>
    </row>
    <row r="3" spans="1:5">
      <c r="A3" t="s">
        <v>301</v>
      </c>
      <c r="B3">
        <v>1</v>
      </c>
      <c r="C3" s="6" t="s">
        <v>250</v>
      </c>
      <c r="D3" t="str">
        <f>VLOOKUP(C3,'MASTER KEY'!$A$2:$B1209,2,TRUE)</f>
        <v>Significant Wave Height</v>
      </c>
    </row>
    <row r="4" spans="1:5">
      <c r="A4" t="s">
        <v>2054</v>
      </c>
      <c r="B4">
        <v>1</v>
      </c>
      <c r="C4" s="6" t="s">
        <v>248</v>
      </c>
      <c r="D4" t="str">
        <f>VLOOKUP(C4,'MASTER KEY'!$A$2:$B1209,2,TRUE)</f>
        <v>Peak Wave Period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V2354"/>
  <sheetViews>
    <sheetView zoomScale="93" zoomScaleNormal="100" workbookViewId="0">
      <pane ySplit="1" topLeftCell="A2329" activePane="bottomLeft" state="frozen"/>
      <selection pane="bottomLeft" activeCell="F2349" sqref="F2349"/>
    </sheetView>
  </sheetViews>
  <sheetFormatPr defaultRowHeight="14.4"/>
  <cols>
    <col min="1" max="1" width="31.33203125" style="6" customWidth="1"/>
    <col min="2" max="2" width="42.88671875" style="6" bestFit="1" customWidth="1"/>
    <col min="3" max="3" width="13.109375" style="6" bestFit="1" customWidth="1"/>
    <col min="4" max="4" width="15.88671875" style="6" bestFit="1" customWidth="1"/>
    <col min="5" max="5" width="13.109375" style="6" bestFit="1" customWidth="1"/>
    <col min="6" max="6" width="32.6640625" style="6" bestFit="1" customWidth="1"/>
    <col min="7" max="7" width="37.44140625" bestFit="1" customWidth="1"/>
    <col min="8" max="8" width="27.44140625" style="6" bestFit="1" customWidth="1"/>
    <col min="9" max="9" width="7.44140625" style="12" bestFit="1" customWidth="1"/>
    <col min="10" max="10" width="12.33203125" style="12" bestFit="1" customWidth="1"/>
    <col min="11" max="11" width="25.109375" style="6" bestFit="1" customWidth="1"/>
    <col min="12" max="12" width="60" bestFit="1" customWidth="1"/>
    <col min="22" max="22" width="8.6640625" customWidth="1"/>
  </cols>
  <sheetData>
    <row r="1" spans="1:12" ht="18.75" customHeight="1">
      <c r="A1" s="28" t="s">
        <v>990</v>
      </c>
      <c r="B1" s="28" t="s">
        <v>991</v>
      </c>
      <c r="C1" s="28" t="s">
        <v>992</v>
      </c>
      <c r="D1" s="28" t="s">
        <v>1304</v>
      </c>
      <c r="E1" s="28" t="s">
        <v>1305</v>
      </c>
      <c r="F1" s="28" t="s">
        <v>1306</v>
      </c>
      <c r="G1" s="28" t="s">
        <v>1307</v>
      </c>
      <c r="H1" s="28" t="s">
        <v>1308</v>
      </c>
      <c r="I1" s="29" t="s">
        <v>1309</v>
      </c>
      <c r="J1" s="43" t="s">
        <v>1310</v>
      </c>
      <c r="K1" s="28" t="s">
        <v>1311</v>
      </c>
      <c r="L1" s="28" t="s">
        <v>1312</v>
      </c>
    </row>
    <row r="2" spans="1:12" ht="18.75" customHeight="1">
      <c r="A2" s="2" t="s">
        <v>1313</v>
      </c>
      <c r="B2" s="2" t="s">
        <v>1314</v>
      </c>
      <c r="C2" s="2" t="s">
        <v>997</v>
      </c>
      <c r="D2" s="2" t="s">
        <v>1315</v>
      </c>
      <c r="E2" s="2" t="s">
        <v>997</v>
      </c>
      <c r="F2" s="2" t="s">
        <v>1316</v>
      </c>
      <c r="H2" s="2" t="s">
        <v>1152</v>
      </c>
      <c r="K2" s="2" t="s">
        <v>1317</v>
      </c>
    </row>
    <row r="3" spans="1:12" ht="18.75" customHeight="1">
      <c r="A3" s="2" t="s">
        <v>1318</v>
      </c>
      <c r="B3" s="2" t="s">
        <v>1319</v>
      </c>
      <c r="C3" s="2" t="s">
        <v>997</v>
      </c>
      <c r="D3" s="2" t="s">
        <v>1320</v>
      </c>
      <c r="E3" s="2" t="s">
        <v>997</v>
      </c>
      <c r="F3" s="2" t="s">
        <v>1321</v>
      </c>
      <c r="H3" s="2" t="s">
        <v>1152</v>
      </c>
      <c r="K3" s="2" t="s">
        <v>1317</v>
      </c>
    </row>
    <row r="4" spans="1:12" ht="18.75" customHeight="1">
      <c r="A4" s="2" t="s">
        <v>1322</v>
      </c>
      <c r="B4" s="2" t="s">
        <v>1323</v>
      </c>
      <c r="C4" s="2" t="s">
        <v>1000</v>
      </c>
      <c r="D4" s="2" t="s">
        <v>1323</v>
      </c>
      <c r="E4" s="2" t="s">
        <v>1000</v>
      </c>
      <c r="F4" s="2" t="s">
        <v>1324</v>
      </c>
      <c r="H4" s="2" t="s">
        <v>1152</v>
      </c>
      <c r="K4" s="2" t="s">
        <v>1325</v>
      </c>
    </row>
    <row r="5" spans="1:12" ht="18.75" customHeight="1">
      <c r="A5" s="2" t="s">
        <v>702</v>
      </c>
      <c r="B5" s="2" t="s">
        <v>1326</v>
      </c>
      <c r="C5" s="2" t="s">
        <v>921</v>
      </c>
      <c r="D5" s="2" t="s">
        <v>1001</v>
      </c>
      <c r="E5" s="2" t="s">
        <v>921</v>
      </c>
      <c r="F5" s="2" t="s">
        <v>1327</v>
      </c>
      <c r="H5" s="2" t="s">
        <v>1152</v>
      </c>
      <c r="K5" s="2" t="s">
        <v>1325</v>
      </c>
    </row>
    <row r="6" spans="1:12" ht="18.75" customHeight="1">
      <c r="A6" s="2" t="s">
        <v>710</v>
      </c>
      <c r="B6" s="2" t="s">
        <v>1328</v>
      </c>
      <c r="C6" s="2" t="s">
        <v>921</v>
      </c>
      <c r="D6" s="2" t="s">
        <v>1003</v>
      </c>
      <c r="E6" s="2" t="s">
        <v>921</v>
      </c>
      <c r="F6" s="2" t="s">
        <v>1329</v>
      </c>
      <c r="H6" s="2" t="s">
        <v>1152</v>
      </c>
      <c r="K6" s="2" t="s">
        <v>1325</v>
      </c>
    </row>
    <row r="7" spans="1:12" ht="18.75" customHeight="1">
      <c r="A7" s="2" t="s">
        <v>236</v>
      </c>
      <c r="B7" s="2" t="s">
        <v>526</v>
      </c>
      <c r="C7" s="2" t="s">
        <v>1004</v>
      </c>
      <c r="D7" s="2" t="s">
        <v>1330</v>
      </c>
      <c r="E7" s="2" t="s">
        <v>1004</v>
      </c>
      <c r="F7" s="2" t="s">
        <v>1331</v>
      </c>
      <c r="G7" s="2" t="s">
        <v>1332</v>
      </c>
      <c r="H7" s="2" t="s">
        <v>1333</v>
      </c>
      <c r="I7" s="44" t="s">
        <v>1334</v>
      </c>
      <c r="J7" s="44">
        <v>1</v>
      </c>
      <c r="K7" s="2" t="s">
        <v>1335</v>
      </c>
    </row>
    <row r="8" spans="1:12" ht="18.75" customHeight="1">
      <c r="A8" s="2" t="s">
        <v>234</v>
      </c>
      <c r="B8" s="2" t="s">
        <v>322</v>
      </c>
      <c r="C8" s="2" t="s">
        <v>1283</v>
      </c>
      <c r="D8" s="2" t="s">
        <v>1336</v>
      </c>
      <c r="E8" s="2" t="s">
        <v>1005</v>
      </c>
      <c r="F8" s="2" t="s">
        <v>1337</v>
      </c>
      <c r="G8" s="2" t="s">
        <v>1338</v>
      </c>
      <c r="H8" s="2" t="s">
        <v>1339</v>
      </c>
      <c r="I8" s="44" t="s">
        <v>1340</v>
      </c>
      <c r="J8" s="45">
        <v>-273.14999999999998</v>
      </c>
      <c r="K8" s="2" t="s">
        <v>1335</v>
      </c>
    </row>
    <row r="9" spans="1:12" ht="18.75" customHeight="1">
      <c r="A9" s="2" t="s">
        <v>278</v>
      </c>
      <c r="B9" s="2" t="s">
        <v>311</v>
      </c>
      <c r="C9" s="2" t="s">
        <v>1007</v>
      </c>
      <c r="D9" s="2" t="s">
        <v>1006</v>
      </c>
      <c r="E9" s="2" t="s">
        <v>1007</v>
      </c>
      <c r="F9" s="2" t="s">
        <v>1341</v>
      </c>
      <c r="G9" s="2" t="s">
        <v>1342</v>
      </c>
      <c r="H9" s="2" t="s">
        <v>1152</v>
      </c>
      <c r="K9" s="2" t="s">
        <v>1343</v>
      </c>
    </row>
    <row r="10" spans="1:12" ht="18.75" customHeight="1">
      <c r="A10" s="2" t="s">
        <v>457</v>
      </c>
      <c r="B10" s="2" t="s">
        <v>1344</v>
      </c>
      <c r="C10" s="2" t="s">
        <v>921</v>
      </c>
      <c r="D10" s="2" t="s">
        <v>735</v>
      </c>
      <c r="E10" s="2" t="s">
        <v>921</v>
      </c>
      <c r="F10" s="2" t="s">
        <v>1345</v>
      </c>
      <c r="G10" s="2" t="s">
        <v>1346</v>
      </c>
      <c r="H10" s="2" t="s">
        <v>1152</v>
      </c>
      <c r="K10" s="2" t="s">
        <v>1325</v>
      </c>
    </row>
    <row r="11" spans="1:12" ht="18.75" customHeight="1">
      <c r="A11" s="2" t="s">
        <v>463</v>
      </c>
      <c r="B11" s="2" t="s">
        <v>1347</v>
      </c>
      <c r="C11" s="2" t="s">
        <v>921</v>
      </c>
      <c r="D11" s="2" t="s">
        <v>739</v>
      </c>
      <c r="E11" s="2" t="s">
        <v>921</v>
      </c>
      <c r="F11" s="2" t="s">
        <v>1348</v>
      </c>
      <c r="G11" s="2" t="s">
        <v>1349</v>
      </c>
      <c r="H11" s="2" t="s">
        <v>1152</v>
      </c>
      <c r="K11" s="2" t="s">
        <v>1325</v>
      </c>
    </row>
    <row r="12" spans="1:12" ht="18.75" customHeight="1">
      <c r="A12" s="2" t="s">
        <v>1350</v>
      </c>
      <c r="B12" s="2" t="s">
        <v>1351</v>
      </c>
      <c r="C12" s="2" t="s">
        <v>921</v>
      </c>
      <c r="D12" s="2" t="s">
        <v>1352</v>
      </c>
      <c r="E12" s="2" t="s">
        <v>921</v>
      </c>
      <c r="F12" s="2" t="s">
        <v>1353</v>
      </c>
      <c r="H12" s="2" t="s">
        <v>1152</v>
      </c>
      <c r="K12" s="2" t="s">
        <v>1325</v>
      </c>
    </row>
    <row r="13" spans="1:12" ht="18.75" customHeight="1">
      <c r="A13" s="2" t="s">
        <v>474</v>
      </c>
      <c r="B13" s="2" t="s">
        <v>1354</v>
      </c>
      <c r="C13" s="2" t="s">
        <v>921</v>
      </c>
      <c r="D13" s="2" t="s">
        <v>742</v>
      </c>
      <c r="E13" s="2" t="s">
        <v>921</v>
      </c>
      <c r="F13" s="2" t="s">
        <v>1355</v>
      </c>
      <c r="G13" s="2" t="s">
        <v>1356</v>
      </c>
      <c r="H13" s="2" t="s">
        <v>1152</v>
      </c>
      <c r="K13" s="2" t="s">
        <v>1325</v>
      </c>
    </row>
    <row r="14" spans="1:12" ht="18.75" customHeight="1">
      <c r="A14" s="2" t="s">
        <v>392</v>
      </c>
      <c r="B14" s="2" t="s">
        <v>1357</v>
      </c>
      <c r="C14" s="2" t="s">
        <v>1013</v>
      </c>
      <c r="D14" s="2" t="s">
        <v>1358</v>
      </c>
      <c r="E14" s="2" t="s">
        <v>1013</v>
      </c>
      <c r="F14" s="2" t="s">
        <v>1359</v>
      </c>
      <c r="H14" s="2" t="s">
        <v>1360</v>
      </c>
      <c r="I14" s="44" t="s">
        <v>1013</v>
      </c>
      <c r="J14" s="44">
        <v>1</v>
      </c>
      <c r="K14" s="2" t="s">
        <v>1361</v>
      </c>
    </row>
    <row r="15" spans="1:12" ht="18.75" customHeight="1">
      <c r="A15" s="2" t="s">
        <v>438</v>
      </c>
      <c r="B15" s="2" t="s">
        <v>1362</v>
      </c>
      <c r="C15" s="2" t="s">
        <v>1295</v>
      </c>
      <c r="D15" s="2" t="s">
        <v>1363</v>
      </c>
      <c r="E15" s="2" t="s">
        <v>1015</v>
      </c>
      <c r="F15" s="2" t="s">
        <v>1364</v>
      </c>
      <c r="G15" s="2" t="s">
        <v>1365</v>
      </c>
      <c r="H15" s="2" t="s">
        <v>1152</v>
      </c>
      <c r="K15" s="2" t="s">
        <v>1325</v>
      </c>
    </row>
    <row r="16" spans="1:12" ht="18.75" customHeight="1">
      <c r="A16" s="2" t="s">
        <v>1366</v>
      </c>
      <c r="B16" s="2" t="s">
        <v>1367</v>
      </c>
      <c r="C16" s="2" t="s">
        <v>921</v>
      </c>
      <c r="D16" s="2" t="s">
        <v>1368</v>
      </c>
      <c r="E16" s="2" t="s">
        <v>921</v>
      </c>
      <c r="F16" s="2" t="s">
        <v>1369</v>
      </c>
      <c r="H16" s="2" t="s">
        <v>1152</v>
      </c>
      <c r="K16" s="2" t="s">
        <v>1325</v>
      </c>
    </row>
    <row r="17" spans="1:11" ht="18.75" customHeight="1">
      <c r="A17" s="2" t="s">
        <v>1370</v>
      </c>
      <c r="B17" s="2" t="s">
        <v>1371</v>
      </c>
      <c r="C17" s="2" t="s">
        <v>1018</v>
      </c>
      <c r="D17" s="2" t="s">
        <v>1372</v>
      </c>
      <c r="E17" s="2" t="s">
        <v>1018</v>
      </c>
      <c r="F17" s="2" t="s">
        <v>1373</v>
      </c>
      <c r="H17" s="2" t="s">
        <v>1152</v>
      </c>
      <c r="K17" s="2" t="s">
        <v>1374</v>
      </c>
    </row>
    <row r="18" spans="1:11" ht="18.75" customHeight="1">
      <c r="A18" s="2" t="s">
        <v>1375</v>
      </c>
      <c r="B18" s="2" t="s">
        <v>1376</v>
      </c>
      <c r="C18" s="2" t="s">
        <v>921</v>
      </c>
      <c r="D18" s="2" t="s">
        <v>1377</v>
      </c>
      <c r="E18" s="2" t="s">
        <v>921</v>
      </c>
      <c r="F18" s="2" t="s">
        <v>1378</v>
      </c>
      <c r="H18" s="2" t="s">
        <v>1152</v>
      </c>
      <c r="K18" s="2" t="s">
        <v>1325</v>
      </c>
    </row>
    <row r="19" spans="1:11" ht="18.75" customHeight="1">
      <c r="A19" s="2" t="s">
        <v>1379</v>
      </c>
      <c r="B19" s="2" t="s">
        <v>1380</v>
      </c>
      <c r="C19" s="2" t="s">
        <v>1018</v>
      </c>
      <c r="D19" s="2" t="s">
        <v>1381</v>
      </c>
      <c r="E19" s="2" t="s">
        <v>1018</v>
      </c>
      <c r="F19" s="2" t="s">
        <v>1382</v>
      </c>
      <c r="H19" s="2" t="s">
        <v>1152</v>
      </c>
      <c r="K19" s="2" t="s">
        <v>1374</v>
      </c>
    </row>
    <row r="20" spans="1:11" ht="18.75" customHeight="1">
      <c r="A20" s="2" t="s">
        <v>1383</v>
      </c>
      <c r="B20" s="2" t="s">
        <v>1384</v>
      </c>
      <c r="C20" s="2" t="s">
        <v>921</v>
      </c>
      <c r="D20" s="2" t="s">
        <v>1385</v>
      </c>
      <c r="E20" s="2" t="s">
        <v>921</v>
      </c>
      <c r="F20" s="2" t="s">
        <v>1386</v>
      </c>
      <c r="H20" s="2" t="s">
        <v>1152</v>
      </c>
      <c r="K20" s="2" t="s">
        <v>1325</v>
      </c>
    </row>
    <row r="21" spans="1:11" ht="18.75" customHeight="1">
      <c r="A21" s="2" t="s">
        <v>1387</v>
      </c>
      <c r="B21" s="2" t="s">
        <v>1388</v>
      </c>
      <c r="C21" s="2" t="s">
        <v>1018</v>
      </c>
      <c r="D21" s="2" t="s">
        <v>1389</v>
      </c>
      <c r="E21" s="2" t="s">
        <v>1018</v>
      </c>
      <c r="F21" s="2" t="s">
        <v>1390</v>
      </c>
      <c r="H21" s="2" t="s">
        <v>1152</v>
      </c>
      <c r="K21" s="2" t="s">
        <v>1374</v>
      </c>
    </row>
    <row r="22" spans="1:11" ht="18.75" customHeight="1">
      <c r="A22" s="2" t="s">
        <v>1391</v>
      </c>
      <c r="B22" s="2" t="s">
        <v>1392</v>
      </c>
      <c r="C22" s="2" t="s">
        <v>1024</v>
      </c>
      <c r="D22" s="2" t="s">
        <v>1393</v>
      </c>
      <c r="E22" s="2" t="s">
        <v>1024</v>
      </c>
      <c r="F22" s="2" t="s">
        <v>1394</v>
      </c>
      <c r="H22" s="2" t="s">
        <v>1152</v>
      </c>
      <c r="K22" s="2" t="s">
        <v>1343</v>
      </c>
    </row>
    <row r="23" spans="1:11" ht="18.75" customHeight="1">
      <c r="A23" s="2" t="s">
        <v>395</v>
      </c>
      <c r="B23" s="2" t="s">
        <v>1395</v>
      </c>
      <c r="C23" s="2" t="s">
        <v>921</v>
      </c>
      <c r="D23" s="2" t="s">
        <v>1396</v>
      </c>
      <c r="E23" s="2" t="s">
        <v>921</v>
      </c>
      <c r="F23" s="2" t="s">
        <v>1397</v>
      </c>
      <c r="H23" s="2" t="s">
        <v>1152</v>
      </c>
      <c r="K23" s="2" t="s">
        <v>1335</v>
      </c>
    </row>
    <row r="24" spans="1:11" ht="18.75" customHeight="1">
      <c r="A24" s="2" t="s">
        <v>472</v>
      </c>
      <c r="B24" s="2" t="s">
        <v>1398</v>
      </c>
      <c r="C24" s="2" t="s">
        <v>921</v>
      </c>
      <c r="D24" s="2" t="s">
        <v>1399</v>
      </c>
      <c r="E24" s="2" t="s">
        <v>921</v>
      </c>
      <c r="F24" s="2" t="s">
        <v>1400</v>
      </c>
      <c r="H24" s="2" t="s">
        <v>1152</v>
      </c>
      <c r="K24" s="2" t="s">
        <v>1325</v>
      </c>
    </row>
    <row r="25" spans="1:11" ht="18.75" customHeight="1">
      <c r="A25" s="2" t="s">
        <v>459</v>
      </c>
      <c r="B25" s="2" t="s">
        <v>1401</v>
      </c>
      <c r="C25" s="2" t="s">
        <v>921</v>
      </c>
      <c r="D25" s="2" t="s">
        <v>1402</v>
      </c>
      <c r="E25" s="2" t="s">
        <v>921</v>
      </c>
      <c r="F25" s="2" t="s">
        <v>1403</v>
      </c>
      <c r="G25" s="2" t="s">
        <v>1404</v>
      </c>
      <c r="H25" s="2" t="s">
        <v>1152</v>
      </c>
      <c r="K25" s="2" t="s">
        <v>1325</v>
      </c>
    </row>
    <row r="26" spans="1:11" ht="18.75" customHeight="1">
      <c r="A26" s="2" t="s">
        <v>453</v>
      </c>
      <c r="B26" s="2" t="s">
        <v>1405</v>
      </c>
      <c r="C26" s="2" t="s">
        <v>921</v>
      </c>
      <c r="D26" s="2" t="s">
        <v>1406</v>
      </c>
      <c r="E26" s="2" t="s">
        <v>921</v>
      </c>
      <c r="F26" s="2" t="s">
        <v>1407</v>
      </c>
      <c r="G26" s="2" t="s">
        <v>1408</v>
      </c>
      <c r="H26" s="2" t="s">
        <v>1152</v>
      </c>
      <c r="K26" s="2" t="s">
        <v>1325</v>
      </c>
    </row>
    <row r="27" spans="1:11" ht="18.75" customHeight="1">
      <c r="A27" s="2" t="s">
        <v>468</v>
      </c>
      <c r="B27" s="2" t="s">
        <v>1409</v>
      </c>
      <c r="C27" s="2" t="s">
        <v>921</v>
      </c>
      <c r="D27" s="2" t="s">
        <v>1410</v>
      </c>
      <c r="E27" s="2" t="s">
        <v>921</v>
      </c>
      <c r="F27" s="2" t="s">
        <v>1411</v>
      </c>
      <c r="G27" s="2" t="s">
        <v>1412</v>
      </c>
      <c r="H27" s="2" t="s">
        <v>1152</v>
      </c>
      <c r="K27" s="2" t="s">
        <v>1325</v>
      </c>
    </row>
    <row r="28" spans="1:11" ht="18.75" customHeight="1">
      <c r="A28" s="2" t="s">
        <v>1413</v>
      </c>
      <c r="B28" s="2" t="s">
        <v>1414</v>
      </c>
      <c r="C28" s="2" t="s">
        <v>921</v>
      </c>
      <c r="D28" s="2" t="s">
        <v>1415</v>
      </c>
      <c r="E28" s="2" t="s">
        <v>921</v>
      </c>
      <c r="F28" s="2" t="s">
        <v>1416</v>
      </c>
      <c r="H28" s="2" t="s">
        <v>1152</v>
      </c>
      <c r="K28" s="2" t="s">
        <v>1325</v>
      </c>
    </row>
    <row r="29" spans="1:11" ht="18.75" customHeight="1">
      <c r="A29" s="2" t="s">
        <v>434</v>
      </c>
      <c r="B29" s="2" t="s">
        <v>1417</v>
      </c>
      <c r="C29" s="2" t="s">
        <v>921</v>
      </c>
      <c r="D29" s="2" t="s">
        <v>1418</v>
      </c>
      <c r="E29" s="2" t="s">
        <v>921</v>
      </c>
      <c r="F29" s="2" t="s">
        <v>1419</v>
      </c>
      <c r="H29" s="2" t="s">
        <v>1152</v>
      </c>
      <c r="K29" s="2" t="s">
        <v>1325</v>
      </c>
    </row>
    <row r="30" spans="1:11" ht="18.75" customHeight="1">
      <c r="A30" s="2" t="s">
        <v>1420</v>
      </c>
      <c r="B30" s="2" t="s">
        <v>1421</v>
      </c>
      <c r="C30" s="2" t="s">
        <v>921</v>
      </c>
      <c r="D30" s="2" t="s">
        <v>1422</v>
      </c>
      <c r="E30" s="2" t="s">
        <v>921</v>
      </c>
      <c r="F30" s="2" t="s">
        <v>1423</v>
      </c>
      <c r="H30" s="2" t="s">
        <v>1152</v>
      </c>
      <c r="K30" s="2" t="s">
        <v>1325</v>
      </c>
    </row>
    <row r="31" spans="1:11" ht="18.75" customHeight="1">
      <c r="A31" s="2" t="s">
        <v>436</v>
      </c>
      <c r="B31" s="2" t="s">
        <v>1424</v>
      </c>
      <c r="C31" s="2" t="s">
        <v>921</v>
      </c>
      <c r="D31" s="2" t="s">
        <v>713</v>
      </c>
      <c r="E31" s="2" t="s">
        <v>921</v>
      </c>
      <c r="F31" s="2" t="s">
        <v>1425</v>
      </c>
      <c r="H31" s="2" t="s">
        <v>1152</v>
      </c>
      <c r="K31" s="2" t="s">
        <v>1325</v>
      </c>
    </row>
    <row r="32" spans="1:11" ht="18.75" customHeight="1">
      <c r="A32" s="2" t="s">
        <v>451</v>
      </c>
      <c r="B32" s="2" t="s">
        <v>1426</v>
      </c>
      <c r="C32" s="2" t="s">
        <v>921</v>
      </c>
      <c r="D32" s="2" t="s">
        <v>1427</v>
      </c>
      <c r="E32" s="2" t="s">
        <v>921</v>
      </c>
      <c r="F32" s="2" t="s">
        <v>1428</v>
      </c>
      <c r="G32" s="2" t="s">
        <v>1429</v>
      </c>
      <c r="H32" s="2" t="s">
        <v>1152</v>
      </c>
      <c r="K32" s="2" t="s">
        <v>1325</v>
      </c>
    </row>
    <row r="33" spans="1:22" ht="18.75" customHeight="1">
      <c r="A33" s="2" t="s">
        <v>1430</v>
      </c>
      <c r="B33" s="2" t="s">
        <v>1431</v>
      </c>
      <c r="C33" s="2" t="s">
        <v>921</v>
      </c>
      <c r="D33" s="2" t="s">
        <v>1432</v>
      </c>
      <c r="E33" s="2" t="s">
        <v>921</v>
      </c>
      <c r="F33" s="2" t="s">
        <v>1433</v>
      </c>
      <c r="G33" s="2" t="s">
        <v>1434</v>
      </c>
      <c r="H33" s="2" t="s">
        <v>1152</v>
      </c>
      <c r="K33" s="2" t="s">
        <v>1325</v>
      </c>
    </row>
    <row r="34" spans="1:22" ht="18.75" customHeight="1">
      <c r="A34" s="2" t="s">
        <v>1435</v>
      </c>
      <c r="B34" s="2" t="s">
        <v>1436</v>
      </c>
      <c r="C34" s="2" t="s">
        <v>921</v>
      </c>
      <c r="D34" s="2" t="s">
        <v>1437</v>
      </c>
      <c r="E34" s="2" t="s">
        <v>921</v>
      </c>
      <c r="F34" s="2" t="s">
        <v>1438</v>
      </c>
      <c r="H34" s="2" t="s">
        <v>1152</v>
      </c>
      <c r="K34" s="2" t="s">
        <v>1325</v>
      </c>
    </row>
    <row r="35" spans="1:22" ht="18.75" customHeight="1">
      <c r="A35" s="2" t="s">
        <v>1439</v>
      </c>
      <c r="B35" s="2" t="s">
        <v>1440</v>
      </c>
      <c r="C35" s="2" t="s">
        <v>921</v>
      </c>
      <c r="D35" s="2" t="s">
        <v>1441</v>
      </c>
      <c r="E35" s="2" t="s">
        <v>921</v>
      </c>
      <c r="F35" s="2" t="s">
        <v>1442</v>
      </c>
      <c r="G35" s="2" t="s">
        <v>1443</v>
      </c>
      <c r="H35" s="2" t="s">
        <v>1152</v>
      </c>
      <c r="K35" s="2" t="s">
        <v>1325</v>
      </c>
    </row>
    <row r="36" spans="1:22" ht="18.75" customHeight="1">
      <c r="A36" s="2" t="s">
        <v>1444</v>
      </c>
      <c r="B36" s="2" t="s">
        <v>1445</v>
      </c>
      <c r="C36" s="2" t="s">
        <v>921</v>
      </c>
      <c r="D36" s="2" t="s">
        <v>1446</v>
      </c>
      <c r="E36" s="2" t="s">
        <v>921</v>
      </c>
      <c r="F36" s="2" t="s">
        <v>1447</v>
      </c>
      <c r="G36" s="2" t="s">
        <v>1448</v>
      </c>
      <c r="H36" s="2" t="s">
        <v>1152</v>
      </c>
      <c r="K36" s="2" t="s">
        <v>1325</v>
      </c>
    </row>
    <row r="37" spans="1:22" ht="18.75" customHeight="1">
      <c r="A37" s="2" t="s">
        <v>1449</v>
      </c>
      <c r="B37" s="2" t="s">
        <v>1450</v>
      </c>
      <c r="C37" s="2" t="s">
        <v>921</v>
      </c>
      <c r="D37" s="2" t="s">
        <v>1451</v>
      </c>
      <c r="E37" s="2" t="s">
        <v>921</v>
      </c>
      <c r="F37" s="2" t="s">
        <v>1452</v>
      </c>
      <c r="H37" s="2" t="s">
        <v>1152</v>
      </c>
      <c r="K37" s="2" t="s">
        <v>1325</v>
      </c>
    </row>
    <row r="38" spans="1:22" ht="18.75" customHeight="1">
      <c r="A38" s="2" t="s">
        <v>1453</v>
      </c>
      <c r="B38" s="2" t="s">
        <v>1454</v>
      </c>
      <c r="C38" s="2" t="s">
        <v>1041</v>
      </c>
      <c r="D38" s="2" t="s">
        <v>1455</v>
      </c>
      <c r="E38" s="2" t="s">
        <v>1041</v>
      </c>
      <c r="F38" s="2" t="s">
        <v>1456</v>
      </c>
      <c r="G38" s="2" t="s">
        <v>1457</v>
      </c>
      <c r="H38" s="2" t="s">
        <v>1152</v>
      </c>
      <c r="K38" s="2" t="s">
        <v>1458</v>
      </c>
    </row>
    <row r="39" spans="1:22" ht="18.75" customHeight="1">
      <c r="A39" s="2" t="s">
        <v>1459</v>
      </c>
      <c r="B39" s="2" t="s">
        <v>1460</v>
      </c>
      <c r="C39" s="2" t="s">
        <v>1041</v>
      </c>
      <c r="D39" s="2" t="s">
        <v>1461</v>
      </c>
      <c r="E39" s="2" t="s">
        <v>1041</v>
      </c>
      <c r="F39" s="2" t="s">
        <v>1462</v>
      </c>
      <c r="H39" s="2" t="s">
        <v>1152</v>
      </c>
      <c r="K39" s="2" t="s">
        <v>1458</v>
      </c>
    </row>
    <row r="40" spans="1:22" ht="18.75" customHeight="1">
      <c r="A40" s="2" t="s">
        <v>1463</v>
      </c>
      <c r="B40" s="2" t="s">
        <v>1464</v>
      </c>
      <c r="C40" s="2" t="s">
        <v>1041</v>
      </c>
      <c r="D40" s="2" t="s">
        <v>1465</v>
      </c>
      <c r="E40" s="2" t="s">
        <v>1041</v>
      </c>
      <c r="F40" s="2" t="s">
        <v>1466</v>
      </c>
      <c r="H40" s="2" t="s">
        <v>1152</v>
      </c>
      <c r="K40" s="2" t="s">
        <v>1458</v>
      </c>
    </row>
    <row r="41" spans="1:22" ht="18.75" customHeight="1">
      <c r="A41" s="2" t="s">
        <v>1467</v>
      </c>
      <c r="B41" s="2" t="s">
        <v>1468</v>
      </c>
      <c r="C41" s="2" t="s">
        <v>1041</v>
      </c>
      <c r="D41" s="2" t="s">
        <v>1469</v>
      </c>
      <c r="E41" s="2" t="s">
        <v>1041</v>
      </c>
      <c r="F41" s="2" t="s">
        <v>1470</v>
      </c>
      <c r="H41" s="2" t="s">
        <v>1152</v>
      </c>
      <c r="K41" s="2" t="s">
        <v>1458</v>
      </c>
    </row>
    <row r="42" spans="1:22" ht="18.75" customHeight="1">
      <c r="A42" s="2" t="s">
        <v>1471</v>
      </c>
      <c r="B42" s="2" t="s">
        <v>1472</v>
      </c>
      <c r="C42" s="2" t="s">
        <v>1041</v>
      </c>
      <c r="D42" s="2" t="s">
        <v>1473</v>
      </c>
      <c r="E42" s="2" t="s">
        <v>1041</v>
      </c>
      <c r="F42" s="2" t="s">
        <v>1474</v>
      </c>
      <c r="H42" s="2" t="s">
        <v>1152</v>
      </c>
      <c r="K42" s="2" t="s">
        <v>1475</v>
      </c>
    </row>
    <row r="43" spans="1:22" ht="18.75" customHeight="1">
      <c r="A43" s="2" t="s">
        <v>1476</v>
      </c>
      <c r="B43" s="2" t="s">
        <v>1477</v>
      </c>
      <c r="C43" s="2" t="s">
        <v>1047</v>
      </c>
      <c r="D43" s="2" t="s">
        <v>1478</v>
      </c>
      <c r="E43" s="2" t="s">
        <v>1047</v>
      </c>
      <c r="F43" s="2" t="s">
        <v>1479</v>
      </c>
      <c r="H43" s="2" t="s">
        <v>1152</v>
      </c>
      <c r="K43" s="2" t="s">
        <v>1475</v>
      </c>
    </row>
    <row r="44" spans="1:22" ht="18.75" customHeight="1">
      <c r="A44" s="2" t="s">
        <v>1480</v>
      </c>
      <c r="B44" s="2" t="s">
        <v>1481</v>
      </c>
      <c r="C44" s="2" t="s">
        <v>1049</v>
      </c>
      <c r="D44" s="2" t="s">
        <v>1482</v>
      </c>
      <c r="E44" s="2" t="s">
        <v>1049</v>
      </c>
      <c r="F44" s="2" t="s">
        <v>1483</v>
      </c>
      <c r="H44" s="2" t="s">
        <v>1152</v>
      </c>
      <c r="K44" s="2" t="s">
        <v>1475</v>
      </c>
      <c r="V44" s="28"/>
    </row>
    <row r="45" spans="1:22" ht="18.75" customHeight="1">
      <c r="A45" s="2" t="s">
        <v>1484</v>
      </c>
      <c r="B45" s="2" t="s">
        <v>1485</v>
      </c>
      <c r="C45" s="2" t="s">
        <v>1051</v>
      </c>
      <c r="D45" s="2" t="s">
        <v>1486</v>
      </c>
      <c r="E45" s="2" t="s">
        <v>1051</v>
      </c>
      <c r="F45" s="2" t="s">
        <v>1487</v>
      </c>
      <c r="H45" s="2" t="s">
        <v>1152</v>
      </c>
      <c r="K45" s="2" t="s">
        <v>1475</v>
      </c>
      <c r="V45" s="28"/>
    </row>
    <row r="46" spans="1:22" ht="18.75" customHeight="1">
      <c r="A46" s="2" t="s">
        <v>1488</v>
      </c>
      <c r="B46" s="2" t="s">
        <v>1485</v>
      </c>
      <c r="C46" s="2" t="s">
        <v>1051</v>
      </c>
      <c r="D46" s="2" t="s">
        <v>1486</v>
      </c>
      <c r="E46" s="2" t="s">
        <v>1051</v>
      </c>
      <c r="F46" s="2" t="s">
        <v>1487</v>
      </c>
      <c r="H46" s="2" t="s">
        <v>1152</v>
      </c>
      <c r="K46" s="2" t="s">
        <v>1475</v>
      </c>
      <c r="V46" s="28"/>
    </row>
    <row r="47" spans="1:22" ht="18.75" customHeight="1">
      <c r="A47" s="2" t="s">
        <v>1489</v>
      </c>
      <c r="B47" s="2" t="s">
        <v>1485</v>
      </c>
      <c r="C47" s="2" t="s">
        <v>1051</v>
      </c>
      <c r="D47" s="2" t="s">
        <v>1486</v>
      </c>
      <c r="E47" s="2" t="s">
        <v>1051</v>
      </c>
      <c r="F47" s="2" t="s">
        <v>1487</v>
      </c>
      <c r="H47" s="2" t="s">
        <v>1152</v>
      </c>
      <c r="K47" s="2" t="s">
        <v>1475</v>
      </c>
      <c r="V47" s="28"/>
    </row>
    <row r="48" spans="1:22" ht="18.75" customHeight="1">
      <c r="A48" s="2" t="s">
        <v>1490</v>
      </c>
      <c r="B48" s="2" t="s">
        <v>1491</v>
      </c>
      <c r="C48" s="2" t="s">
        <v>1055</v>
      </c>
      <c r="D48" s="2" t="s">
        <v>1492</v>
      </c>
      <c r="E48" s="2" t="s">
        <v>1055</v>
      </c>
      <c r="F48" s="2" t="s">
        <v>1493</v>
      </c>
      <c r="H48" s="2" t="s">
        <v>1152</v>
      </c>
      <c r="K48" s="2" t="s">
        <v>1325</v>
      </c>
      <c r="V48" s="28"/>
    </row>
    <row r="49" spans="1:22" ht="18.75" customHeight="1">
      <c r="A49" s="2" t="s">
        <v>1494</v>
      </c>
      <c r="B49" s="2" t="s">
        <v>1495</v>
      </c>
      <c r="C49" s="2" t="s">
        <v>1057</v>
      </c>
      <c r="E49" s="2" t="s">
        <v>1057</v>
      </c>
      <c r="F49" s="2" t="s">
        <v>1496</v>
      </c>
      <c r="H49" s="2" t="s">
        <v>1152</v>
      </c>
      <c r="K49" s="2" t="s">
        <v>1325</v>
      </c>
      <c r="V49" s="28"/>
    </row>
    <row r="50" spans="1:22" ht="18.75" customHeight="1">
      <c r="A50" s="2" t="s">
        <v>1497</v>
      </c>
      <c r="B50" s="2" t="s">
        <v>1498</v>
      </c>
      <c r="C50" s="2" t="s">
        <v>1059</v>
      </c>
      <c r="E50" s="2" t="s">
        <v>1059</v>
      </c>
      <c r="F50" s="2" t="s">
        <v>1499</v>
      </c>
      <c r="H50" s="2" t="s">
        <v>1152</v>
      </c>
      <c r="K50" s="2" t="s">
        <v>1325</v>
      </c>
      <c r="V50" s="28"/>
    </row>
    <row r="51" spans="1:22" ht="18.75" customHeight="1">
      <c r="A51" s="2" t="s">
        <v>1500</v>
      </c>
      <c r="B51" s="2" t="s">
        <v>1501</v>
      </c>
      <c r="C51" s="2" t="s">
        <v>1059</v>
      </c>
      <c r="E51" s="2" t="s">
        <v>1059</v>
      </c>
      <c r="F51" s="2" t="s">
        <v>1502</v>
      </c>
      <c r="H51" s="2" t="s">
        <v>1152</v>
      </c>
      <c r="K51" s="2" t="s">
        <v>1325</v>
      </c>
      <c r="V51" s="28"/>
    </row>
    <row r="52" spans="1:22" ht="18.75" customHeight="1">
      <c r="A52" s="2" t="s">
        <v>1503</v>
      </c>
      <c r="B52" s="2" t="s">
        <v>1504</v>
      </c>
      <c r="C52" s="2" t="s">
        <v>1062</v>
      </c>
      <c r="E52" s="2" t="s">
        <v>1062</v>
      </c>
      <c r="F52" s="2" t="s">
        <v>1505</v>
      </c>
      <c r="H52" s="2" t="s">
        <v>1152</v>
      </c>
      <c r="K52" s="2" t="s">
        <v>1325</v>
      </c>
      <c r="V52" s="29"/>
    </row>
    <row r="53" spans="1:22" ht="18.75" customHeight="1">
      <c r="A53" s="2" t="s">
        <v>1506</v>
      </c>
      <c r="B53" s="2" t="s">
        <v>1507</v>
      </c>
      <c r="C53" s="2" t="s">
        <v>1057</v>
      </c>
      <c r="E53" s="2" t="s">
        <v>1057</v>
      </c>
      <c r="F53" s="2" t="s">
        <v>1508</v>
      </c>
      <c r="H53" s="2" t="s">
        <v>1152</v>
      </c>
      <c r="K53" s="2" t="s">
        <v>1325</v>
      </c>
      <c r="V53" s="43"/>
    </row>
    <row r="54" spans="1:22" ht="18.75" customHeight="1">
      <c r="A54" s="2" t="s">
        <v>1509</v>
      </c>
      <c r="B54" s="2" t="s">
        <v>1510</v>
      </c>
      <c r="C54" s="2" t="s">
        <v>1057</v>
      </c>
      <c r="D54" s="2" t="s">
        <v>1511</v>
      </c>
      <c r="E54" s="2" t="s">
        <v>1057</v>
      </c>
      <c r="F54" s="2" t="s">
        <v>1512</v>
      </c>
      <c r="H54" s="2" t="s">
        <v>1152</v>
      </c>
      <c r="K54" s="2" t="s">
        <v>1325</v>
      </c>
      <c r="V54" s="28"/>
    </row>
    <row r="55" spans="1:22" ht="18.75" customHeight="1">
      <c r="A55" s="2" t="s">
        <v>1513</v>
      </c>
      <c r="B55" s="2" t="s">
        <v>1514</v>
      </c>
      <c r="C55" s="2" t="s">
        <v>1059</v>
      </c>
      <c r="E55" s="2" t="s">
        <v>1059</v>
      </c>
      <c r="F55" s="2" t="s">
        <v>1515</v>
      </c>
      <c r="H55" s="2" t="s">
        <v>1152</v>
      </c>
      <c r="K55" s="2" t="s">
        <v>1325</v>
      </c>
      <c r="V55" s="28"/>
    </row>
    <row r="56" spans="1:22" ht="18.75" customHeight="1">
      <c r="A56" s="2" t="s">
        <v>1516</v>
      </c>
      <c r="B56" s="2" t="s">
        <v>1517</v>
      </c>
      <c r="C56" s="2" t="s">
        <v>1059</v>
      </c>
      <c r="E56" s="2" t="s">
        <v>1059</v>
      </c>
      <c r="F56" s="2" t="s">
        <v>1518</v>
      </c>
      <c r="H56" s="2" t="s">
        <v>1152</v>
      </c>
      <c r="K56" s="2" t="s">
        <v>1325</v>
      </c>
    </row>
    <row r="57" spans="1:22" ht="18.75" customHeight="1">
      <c r="A57" s="2" t="s">
        <v>1519</v>
      </c>
      <c r="B57" s="2" t="s">
        <v>1520</v>
      </c>
      <c r="C57" s="2" t="s">
        <v>1062</v>
      </c>
      <c r="E57" s="2" t="s">
        <v>1062</v>
      </c>
      <c r="F57" s="2" t="s">
        <v>1521</v>
      </c>
      <c r="H57" s="2" t="s">
        <v>1152</v>
      </c>
      <c r="K57" s="2" t="s">
        <v>1325</v>
      </c>
    </row>
    <row r="58" spans="1:22" ht="18.75" customHeight="1">
      <c r="A58" s="2" t="s">
        <v>1522</v>
      </c>
      <c r="B58" s="2" t="s">
        <v>1523</v>
      </c>
      <c r="C58" s="2" t="s">
        <v>1062</v>
      </c>
      <c r="E58" s="2" t="s">
        <v>1062</v>
      </c>
      <c r="F58" s="2" t="s">
        <v>1524</v>
      </c>
      <c r="H58" s="2" t="s">
        <v>1152</v>
      </c>
      <c r="K58" s="2" t="s">
        <v>1325</v>
      </c>
    </row>
    <row r="59" spans="1:22" ht="18.75" customHeight="1">
      <c r="A59" s="2" t="s">
        <v>1525</v>
      </c>
      <c r="B59" s="2" t="s">
        <v>1526</v>
      </c>
      <c r="C59" s="2" t="s">
        <v>1070</v>
      </c>
      <c r="D59" s="2" t="s">
        <v>1527</v>
      </c>
      <c r="E59" s="2" t="s">
        <v>1070</v>
      </c>
      <c r="F59" s="2" t="s">
        <v>1528</v>
      </c>
      <c r="G59" s="2" t="s">
        <v>1529</v>
      </c>
      <c r="H59" s="2" t="s">
        <v>1530</v>
      </c>
      <c r="I59" s="44" t="s">
        <v>1531</v>
      </c>
      <c r="J59" s="44">
        <v>1</v>
      </c>
      <c r="K59" s="2" t="s">
        <v>697</v>
      </c>
      <c r="L59" s="2" t="s">
        <v>1532</v>
      </c>
    </row>
    <row r="60" spans="1:22" ht="18.75" customHeight="1">
      <c r="A60" s="2" t="s">
        <v>1533</v>
      </c>
      <c r="B60" s="2" t="s">
        <v>1534</v>
      </c>
      <c r="C60" s="2" t="s">
        <v>1072</v>
      </c>
      <c r="E60" s="2" t="s">
        <v>1072</v>
      </c>
      <c r="F60" s="2" t="s">
        <v>1535</v>
      </c>
      <c r="H60" s="2" t="s">
        <v>1152</v>
      </c>
      <c r="K60" s="2" t="s">
        <v>1475</v>
      </c>
    </row>
    <row r="61" spans="1:22" ht="18.75" customHeight="1">
      <c r="A61" s="2" t="s">
        <v>1536</v>
      </c>
      <c r="B61" s="2" t="s">
        <v>1537</v>
      </c>
      <c r="C61" s="2" t="s">
        <v>1072</v>
      </c>
      <c r="E61" s="2" t="s">
        <v>1072</v>
      </c>
      <c r="F61" s="2" t="s">
        <v>1538</v>
      </c>
      <c r="H61" s="2" t="s">
        <v>1152</v>
      </c>
      <c r="K61" s="2" t="s">
        <v>1475</v>
      </c>
    </row>
    <row r="62" spans="1:22" ht="18.75" customHeight="1">
      <c r="A62" s="2" t="s">
        <v>1539</v>
      </c>
      <c r="B62" s="2" t="s">
        <v>1540</v>
      </c>
      <c r="C62" s="2" t="s">
        <v>1057</v>
      </c>
      <c r="E62" s="2" t="s">
        <v>1057</v>
      </c>
      <c r="F62" s="2" t="s">
        <v>1541</v>
      </c>
      <c r="H62" s="2" t="s">
        <v>1152</v>
      </c>
      <c r="K62" s="2" t="s">
        <v>1475</v>
      </c>
    </row>
    <row r="63" spans="1:22" ht="18.75" customHeight="1">
      <c r="A63" s="2" t="s">
        <v>1542</v>
      </c>
      <c r="B63" s="2" t="s">
        <v>1543</v>
      </c>
      <c r="C63" s="2" t="s">
        <v>1076</v>
      </c>
      <c r="E63" s="2" t="s">
        <v>1076</v>
      </c>
      <c r="F63" s="2" t="s">
        <v>1544</v>
      </c>
      <c r="H63" s="2" t="s">
        <v>1152</v>
      </c>
      <c r="K63" s="2" t="s">
        <v>1475</v>
      </c>
    </row>
    <row r="64" spans="1:22" ht="18.75" customHeight="1">
      <c r="A64" s="2" t="s">
        <v>1545</v>
      </c>
      <c r="B64" s="2" t="s">
        <v>1546</v>
      </c>
      <c r="C64" s="2" t="s">
        <v>1057</v>
      </c>
      <c r="E64" s="2" t="s">
        <v>1057</v>
      </c>
      <c r="F64" s="2" t="s">
        <v>1547</v>
      </c>
      <c r="H64" s="2" t="s">
        <v>1152</v>
      </c>
      <c r="K64" s="2" t="s">
        <v>1475</v>
      </c>
    </row>
    <row r="65" spans="1:11" ht="18.75" customHeight="1">
      <c r="A65" s="2" t="s">
        <v>1548</v>
      </c>
      <c r="B65" s="2" t="s">
        <v>1549</v>
      </c>
      <c r="C65" s="2" t="s">
        <v>1057</v>
      </c>
      <c r="E65" s="2" t="s">
        <v>1057</v>
      </c>
      <c r="F65" s="2" t="s">
        <v>1550</v>
      </c>
      <c r="H65" s="2" t="s">
        <v>1152</v>
      </c>
      <c r="K65" s="2" t="s">
        <v>1475</v>
      </c>
    </row>
    <row r="66" spans="1:11" ht="18.75" customHeight="1">
      <c r="A66" s="2" t="s">
        <v>1551</v>
      </c>
      <c r="B66" s="2" t="s">
        <v>1552</v>
      </c>
      <c r="C66" s="2" t="s">
        <v>1007</v>
      </c>
      <c r="E66" s="2" t="s">
        <v>1007</v>
      </c>
      <c r="F66" s="2" t="s">
        <v>1553</v>
      </c>
      <c r="H66" s="2" t="s">
        <v>1152</v>
      </c>
      <c r="K66" s="2" t="s">
        <v>1475</v>
      </c>
    </row>
    <row r="67" spans="1:11" ht="18.75" customHeight="1">
      <c r="A67" s="2" t="s">
        <v>1554</v>
      </c>
      <c r="B67" s="2" t="s">
        <v>1555</v>
      </c>
      <c r="C67" s="2" t="s">
        <v>1055</v>
      </c>
      <c r="E67" s="2" t="s">
        <v>1055</v>
      </c>
      <c r="F67" s="2" t="s">
        <v>1556</v>
      </c>
      <c r="H67" s="2" t="s">
        <v>1152</v>
      </c>
      <c r="K67" s="2" t="s">
        <v>1475</v>
      </c>
    </row>
    <row r="68" spans="1:11" ht="18.75" customHeight="1">
      <c r="A68" s="2" t="s">
        <v>1557</v>
      </c>
      <c r="B68" s="2" t="s">
        <v>1558</v>
      </c>
      <c r="C68" s="2" t="s">
        <v>1082</v>
      </c>
      <c r="E68" s="2" t="s">
        <v>1082</v>
      </c>
      <c r="F68" s="2" t="s">
        <v>1559</v>
      </c>
      <c r="H68" s="2" t="s">
        <v>1152</v>
      </c>
      <c r="K68" s="2" t="s">
        <v>1374</v>
      </c>
    </row>
    <row r="69" spans="1:11" ht="18.75" customHeight="1">
      <c r="A69" s="2" t="s">
        <v>1560</v>
      </c>
      <c r="B69" s="2" t="s">
        <v>1561</v>
      </c>
      <c r="C69" s="2" t="s">
        <v>1084</v>
      </c>
      <c r="E69" s="2" t="s">
        <v>1084</v>
      </c>
      <c r="F69" s="2" t="s">
        <v>1562</v>
      </c>
      <c r="H69" s="2" t="s">
        <v>1152</v>
      </c>
      <c r="K69" s="2" t="s">
        <v>1374</v>
      </c>
    </row>
    <row r="70" spans="1:11" ht="18.75" customHeight="1">
      <c r="A70" s="2" t="s">
        <v>1563</v>
      </c>
      <c r="B70" s="2" t="s">
        <v>1564</v>
      </c>
      <c r="C70" s="2" t="s">
        <v>1082</v>
      </c>
      <c r="E70" s="2" t="s">
        <v>1082</v>
      </c>
      <c r="F70" s="2" t="s">
        <v>1565</v>
      </c>
      <c r="H70" s="2" t="s">
        <v>1152</v>
      </c>
      <c r="K70" s="2" t="s">
        <v>1374</v>
      </c>
    </row>
    <row r="71" spans="1:11" ht="18.75" customHeight="1">
      <c r="A71" s="2" t="s">
        <v>1566</v>
      </c>
      <c r="B71" s="2" t="s">
        <v>1567</v>
      </c>
      <c r="C71" s="2" t="s">
        <v>1084</v>
      </c>
      <c r="E71" s="2" t="s">
        <v>1084</v>
      </c>
      <c r="F71" s="2" t="s">
        <v>1568</v>
      </c>
      <c r="H71" s="2" t="s">
        <v>1152</v>
      </c>
      <c r="K71" s="2" t="s">
        <v>1374</v>
      </c>
    </row>
    <row r="72" spans="1:11" ht="18.75" customHeight="1">
      <c r="A72" s="2" t="s">
        <v>1569</v>
      </c>
      <c r="B72" s="2" t="s">
        <v>1570</v>
      </c>
      <c r="C72" s="2" t="s">
        <v>1082</v>
      </c>
      <c r="E72" s="2" t="s">
        <v>1082</v>
      </c>
      <c r="F72" s="2" t="s">
        <v>1571</v>
      </c>
      <c r="H72" s="2" t="s">
        <v>1152</v>
      </c>
      <c r="K72" s="2" t="s">
        <v>1374</v>
      </c>
    </row>
    <row r="73" spans="1:11" ht="18.75" customHeight="1">
      <c r="A73" s="2" t="s">
        <v>1572</v>
      </c>
      <c r="B73" s="2" t="s">
        <v>1573</v>
      </c>
      <c r="C73" s="2" t="s">
        <v>1084</v>
      </c>
      <c r="E73" s="2" t="s">
        <v>1084</v>
      </c>
      <c r="F73" s="2" t="s">
        <v>1574</v>
      </c>
      <c r="H73" s="2" t="s">
        <v>1152</v>
      </c>
      <c r="K73" s="2" t="s">
        <v>1374</v>
      </c>
    </row>
    <row r="74" spans="1:11" ht="18.75" customHeight="1">
      <c r="A74" s="2" t="s">
        <v>1575</v>
      </c>
      <c r="B74" s="2" t="s">
        <v>1576</v>
      </c>
      <c r="C74" s="2" t="s">
        <v>1018</v>
      </c>
      <c r="E74" s="2" t="s">
        <v>1018</v>
      </c>
      <c r="F74" s="2" t="s">
        <v>1577</v>
      </c>
      <c r="H74" s="2" t="s">
        <v>1152</v>
      </c>
      <c r="K74" s="2" t="s">
        <v>1374</v>
      </c>
    </row>
    <row r="75" spans="1:11" ht="18.75" customHeight="1">
      <c r="A75" s="2" t="s">
        <v>1578</v>
      </c>
      <c r="B75" s="2" t="s">
        <v>1579</v>
      </c>
      <c r="C75" s="2" t="s">
        <v>1091</v>
      </c>
      <c r="E75" s="2" t="s">
        <v>1091</v>
      </c>
      <c r="F75" s="2" t="s">
        <v>1580</v>
      </c>
      <c r="H75" s="2" t="s">
        <v>1152</v>
      </c>
      <c r="K75" s="2" t="s">
        <v>1374</v>
      </c>
    </row>
    <row r="76" spans="1:11" ht="18.75" customHeight="1">
      <c r="A76" s="2" t="s">
        <v>1581</v>
      </c>
      <c r="B76" s="2" t="s">
        <v>1582</v>
      </c>
      <c r="C76" s="2" t="s">
        <v>1093</v>
      </c>
      <c r="E76" s="2" t="s">
        <v>1093</v>
      </c>
      <c r="F76" s="2" t="s">
        <v>1583</v>
      </c>
      <c r="H76" s="2" t="s">
        <v>1152</v>
      </c>
      <c r="K76" s="2" t="s">
        <v>1374</v>
      </c>
    </row>
    <row r="77" spans="1:11" ht="18.75" customHeight="1">
      <c r="A77" s="2" t="s">
        <v>1584</v>
      </c>
      <c r="B77" s="2" t="s">
        <v>1585</v>
      </c>
      <c r="C77" s="2" t="s">
        <v>1095</v>
      </c>
      <c r="E77" s="2" t="s">
        <v>1095</v>
      </c>
      <c r="F77" s="2" t="s">
        <v>1586</v>
      </c>
      <c r="H77" s="2" t="s">
        <v>1152</v>
      </c>
      <c r="K77" s="2" t="s">
        <v>1374</v>
      </c>
    </row>
    <row r="78" spans="1:11" ht="18.75" customHeight="1">
      <c r="A78" s="2" t="s">
        <v>1587</v>
      </c>
      <c r="B78" s="2" t="s">
        <v>1588</v>
      </c>
      <c r="C78" s="2" t="s">
        <v>1095</v>
      </c>
      <c r="E78" s="2" t="s">
        <v>1095</v>
      </c>
      <c r="F78" s="2" t="s">
        <v>1589</v>
      </c>
      <c r="H78" s="2" t="s">
        <v>1152</v>
      </c>
      <c r="K78" s="2" t="s">
        <v>1374</v>
      </c>
    </row>
    <row r="79" spans="1:11" ht="18.75" customHeight="1">
      <c r="A79" s="2" t="s">
        <v>1590</v>
      </c>
      <c r="B79" s="2" t="s">
        <v>1591</v>
      </c>
      <c r="C79" s="2" t="s">
        <v>1095</v>
      </c>
      <c r="E79" s="2" t="s">
        <v>1095</v>
      </c>
      <c r="F79" s="2" t="s">
        <v>1592</v>
      </c>
      <c r="H79" s="2" t="s">
        <v>1152</v>
      </c>
      <c r="K79" s="2" t="s">
        <v>1374</v>
      </c>
    </row>
    <row r="80" spans="1:11" ht="18.75" customHeight="1">
      <c r="A80" s="2" t="s">
        <v>1593</v>
      </c>
      <c r="B80" s="2" t="s">
        <v>1594</v>
      </c>
      <c r="C80" s="2" t="s">
        <v>1084</v>
      </c>
      <c r="E80" s="2" t="s">
        <v>1084</v>
      </c>
      <c r="F80" s="2" t="s">
        <v>1595</v>
      </c>
      <c r="H80" s="2" t="s">
        <v>1152</v>
      </c>
      <c r="K80" s="2" t="s">
        <v>1374</v>
      </c>
    </row>
    <row r="81" spans="1:11" ht="18.75" customHeight="1">
      <c r="A81" s="2" t="s">
        <v>1596</v>
      </c>
      <c r="B81" s="2" t="s">
        <v>1597</v>
      </c>
      <c r="C81" s="2" t="s">
        <v>1093</v>
      </c>
      <c r="E81" s="2" t="s">
        <v>1093</v>
      </c>
      <c r="F81" s="2" t="s">
        <v>1598</v>
      </c>
      <c r="H81" s="2" t="s">
        <v>1152</v>
      </c>
      <c r="K81" s="2" t="s">
        <v>1374</v>
      </c>
    </row>
    <row r="82" spans="1:11" ht="18.75" customHeight="1">
      <c r="A82" s="2" t="s">
        <v>1599</v>
      </c>
      <c r="B82" s="2" t="s">
        <v>1600</v>
      </c>
      <c r="C82" s="2" t="s">
        <v>1007</v>
      </c>
      <c r="E82" s="2" t="s">
        <v>1007</v>
      </c>
      <c r="F82" s="2" t="s">
        <v>1601</v>
      </c>
      <c r="H82" s="2" t="s">
        <v>1152</v>
      </c>
      <c r="K82" s="2" t="s">
        <v>1374</v>
      </c>
    </row>
    <row r="83" spans="1:11" ht="18.75" customHeight="1">
      <c r="A83" s="2" t="s">
        <v>1602</v>
      </c>
      <c r="B83" s="2" t="s">
        <v>1603</v>
      </c>
      <c r="C83" s="2" t="s">
        <v>1093</v>
      </c>
      <c r="E83" s="2" t="s">
        <v>1093</v>
      </c>
      <c r="F83" s="2" t="s">
        <v>1604</v>
      </c>
      <c r="H83" s="2" t="s">
        <v>1152</v>
      </c>
      <c r="K83" s="2" t="s">
        <v>1374</v>
      </c>
    </row>
    <row r="84" spans="1:11" ht="18.75" customHeight="1">
      <c r="A84" s="2" t="s">
        <v>1605</v>
      </c>
      <c r="B84" s="2" t="s">
        <v>1606</v>
      </c>
      <c r="C84" s="2" t="s">
        <v>1091</v>
      </c>
      <c r="E84" s="2" t="s">
        <v>1091</v>
      </c>
      <c r="F84" s="2" t="s">
        <v>1607</v>
      </c>
      <c r="H84" s="2" t="s">
        <v>1152</v>
      </c>
      <c r="K84" s="2" t="s">
        <v>1343</v>
      </c>
    </row>
    <row r="85" spans="1:11" ht="18.75" customHeight="1">
      <c r="A85" s="2" t="s">
        <v>397</v>
      </c>
      <c r="B85" s="2" t="s">
        <v>1608</v>
      </c>
      <c r="C85" s="2" t="s">
        <v>1104</v>
      </c>
      <c r="E85" s="2" t="s">
        <v>1104</v>
      </c>
      <c r="F85" s="2" t="s">
        <v>1609</v>
      </c>
      <c r="H85" s="2" t="s">
        <v>1152</v>
      </c>
      <c r="K85" s="2" t="s">
        <v>1335</v>
      </c>
    </row>
    <row r="86" spans="1:11" ht="18.75" customHeight="1">
      <c r="A86" s="2" t="s">
        <v>1610</v>
      </c>
      <c r="B86" s="2" t="s">
        <v>1611</v>
      </c>
      <c r="C86" s="2" t="s">
        <v>1055</v>
      </c>
      <c r="E86" s="2" t="s">
        <v>1055</v>
      </c>
      <c r="F86" s="2" t="s">
        <v>1612</v>
      </c>
      <c r="H86" s="2" t="s">
        <v>1152</v>
      </c>
      <c r="K86" s="2" t="s">
        <v>1335</v>
      </c>
    </row>
    <row r="87" spans="1:11" ht="18.75" customHeight="1">
      <c r="A87" s="2" t="s">
        <v>1613</v>
      </c>
      <c r="B87" s="2" t="s">
        <v>1614</v>
      </c>
      <c r="C87" s="2" t="s">
        <v>1107</v>
      </c>
      <c r="E87" s="2" t="s">
        <v>1107</v>
      </c>
      <c r="F87" s="2" t="s">
        <v>1615</v>
      </c>
      <c r="H87" s="2" t="s">
        <v>1152</v>
      </c>
      <c r="K87" s="2" t="s">
        <v>1335</v>
      </c>
    </row>
    <row r="88" spans="1:11" ht="18.75" customHeight="1">
      <c r="A88" s="2" t="s">
        <v>1616</v>
      </c>
      <c r="B88" s="2" t="s">
        <v>1617</v>
      </c>
      <c r="C88" s="2" t="s">
        <v>1107</v>
      </c>
      <c r="E88" s="2" t="s">
        <v>1107</v>
      </c>
      <c r="F88" s="2" t="s">
        <v>1618</v>
      </c>
      <c r="H88" s="2" t="s">
        <v>1152</v>
      </c>
      <c r="K88" s="2" t="s">
        <v>1335</v>
      </c>
    </row>
    <row r="89" spans="1:11" ht="18.75" customHeight="1">
      <c r="A89" s="2" t="s">
        <v>1619</v>
      </c>
      <c r="B89" s="2" t="s">
        <v>1620</v>
      </c>
      <c r="C89" s="2" t="s">
        <v>1110</v>
      </c>
      <c r="E89" s="2" t="s">
        <v>1110</v>
      </c>
      <c r="F89" s="2" t="s">
        <v>1621</v>
      </c>
      <c r="H89" s="2" t="s">
        <v>1152</v>
      </c>
      <c r="K89" s="2" t="s">
        <v>1325</v>
      </c>
    </row>
    <row r="90" spans="1:11" ht="18.75" customHeight="1">
      <c r="A90" s="2" t="s">
        <v>1622</v>
      </c>
      <c r="B90" s="2" t="s">
        <v>1623</v>
      </c>
      <c r="C90" s="2" t="s">
        <v>1112</v>
      </c>
      <c r="E90" s="2" t="s">
        <v>1112</v>
      </c>
      <c r="F90" s="2" t="s">
        <v>1624</v>
      </c>
      <c r="H90" s="2" t="s">
        <v>1152</v>
      </c>
      <c r="K90" s="2" t="s">
        <v>1325</v>
      </c>
    </row>
    <row r="91" spans="1:11" ht="18.75" customHeight="1">
      <c r="A91" s="2" t="s">
        <v>1625</v>
      </c>
      <c r="B91" s="2" t="s">
        <v>1626</v>
      </c>
      <c r="C91" s="2" t="s">
        <v>1112</v>
      </c>
      <c r="E91" s="2" t="s">
        <v>1112</v>
      </c>
      <c r="F91" s="2" t="s">
        <v>1627</v>
      </c>
      <c r="H91" s="2" t="s">
        <v>1152</v>
      </c>
      <c r="K91" s="2" t="s">
        <v>1325</v>
      </c>
    </row>
    <row r="92" spans="1:11" ht="18.75" customHeight="1">
      <c r="A92" s="2" t="s">
        <v>1628</v>
      </c>
      <c r="B92" s="2" t="s">
        <v>1629</v>
      </c>
      <c r="C92" s="2" t="s">
        <v>1112</v>
      </c>
      <c r="E92" s="2" t="s">
        <v>1112</v>
      </c>
      <c r="F92" s="2" t="s">
        <v>1630</v>
      </c>
      <c r="H92" s="2" t="s">
        <v>1152</v>
      </c>
      <c r="K92" s="2" t="s">
        <v>1325</v>
      </c>
    </row>
    <row r="93" spans="1:11" ht="18.75" customHeight="1">
      <c r="A93" s="2" t="s">
        <v>1631</v>
      </c>
      <c r="B93" s="2" t="s">
        <v>1632</v>
      </c>
      <c r="C93" s="2" t="s">
        <v>1112</v>
      </c>
      <c r="E93" s="2" t="s">
        <v>1112</v>
      </c>
      <c r="F93" s="2" t="s">
        <v>1633</v>
      </c>
      <c r="H93" s="2" t="s">
        <v>1152</v>
      </c>
      <c r="K93" s="2" t="s">
        <v>1325</v>
      </c>
    </row>
    <row r="94" spans="1:11" ht="18.75" customHeight="1">
      <c r="A94" s="2" t="s">
        <v>1634</v>
      </c>
      <c r="B94" s="2" t="s">
        <v>1635</v>
      </c>
      <c r="C94" s="2" t="s">
        <v>1117</v>
      </c>
      <c r="E94" s="2" t="s">
        <v>1117</v>
      </c>
      <c r="F94" s="2" t="s">
        <v>1636</v>
      </c>
      <c r="H94" s="2" t="s">
        <v>1152</v>
      </c>
      <c r="K94" s="2" t="s">
        <v>1325</v>
      </c>
    </row>
    <row r="95" spans="1:11" ht="18.75" customHeight="1">
      <c r="A95" s="2" t="s">
        <v>1637</v>
      </c>
      <c r="B95" s="2" t="s">
        <v>1638</v>
      </c>
      <c r="C95" s="2" t="s">
        <v>1119</v>
      </c>
      <c r="E95" s="2" t="s">
        <v>1119</v>
      </c>
      <c r="F95" s="2" t="s">
        <v>1639</v>
      </c>
      <c r="H95" s="2" t="s">
        <v>1152</v>
      </c>
      <c r="K95" s="2" t="s">
        <v>1325</v>
      </c>
    </row>
    <row r="96" spans="1:11" ht="18.75" customHeight="1">
      <c r="A96" s="2" t="s">
        <v>1640</v>
      </c>
      <c r="B96" s="2" t="s">
        <v>1641</v>
      </c>
      <c r="C96" s="2" t="s">
        <v>1121</v>
      </c>
      <c r="E96" s="2" t="s">
        <v>1121</v>
      </c>
      <c r="F96" s="2" t="s">
        <v>1642</v>
      </c>
      <c r="H96" s="2" t="s">
        <v>1152</v>
      </c>
      <c r="K96" s="2" t="s">
        <v>1325</v>
      </c>
    </row>
    <row r="97" spans="1:11" ht="18.75" customHeight="1">
      <c r="A97" s="2" t="s">
        <v>1643</v>
      </c>
      <c r="B97" s="2" t="s">
        <v>1644</v>
      </c>
      <c r="C97" s="2" t="s">
        <v>1121</v>
      </c>
      <c r="E97" s="2" t="s">
        <v>1121</v>
      </c>
      <c r="F97" s="2" t="s">
        <v>1645</v>
      </c>
      <c r="H97" s="2" t="s">
        <v>1152</v>
      </c>
      <c r="K97" s="2" t="s">
        <v>1325</v>
      </c>
    </row>
    <row r="98" spans="1:11" ht="18.75" customHeight="1">
      <c r="A98" s="2" t="s">
        <v>1646</v>
      </c>
      <c r="B98" s="2" t="s">
        <v>1647</v>
      </c>
      <c r="C98" s="2" t="s">
        <v>1119</v>
      </c>
      <c r="E98" s="2" t="s">
        <v>1119</v>
      </c>
      <c r="F98" s="2" t="s">
        <v>1648</v>
      </c>
      <c r="H98" s="2" t="s">
        <v>1152</v>
      </c>
      <c r="K98" s="2" t="s">
        <v>1325</v>
      </c>
    </row>
    <row r="99" spans="1:11" ht="18.75" customHeight="1">
      <c r="A99" s="2" t="s">
        <v>1649</v>
      </c>
      <c r="B99" s="2" t="s">
        <v>1650</v>
      </c>
      <c r="C99" s="2" t="s">
        <v>1121</v>
      </c>
      <c r="E99" s="2" t="s">
        <v>1121</v>
      </c>
      <c r="F99" s="2" t="s">
        <v>1651</v>
      </c>
      <c r="H99" s="2" t="s">
        <v>1152</v>
      </c>
      <c r="K99" s="2" t="s">
        <v>1325</v>
      </c>
    </row>
    <row r="100" spans="1:11" ht="18.75" customHeight="1">
      <c r="A100" s="2" t="s">
        <v>1652</v>
      </c>
      <c r="B100" s="2" t="s">
        <v>1653</v>
      </c>
      <c r="C100" s="2" t="s">
        <v>1072</v>
      </c>
      <c r="E100" s="2" t="s">
        <v>1072</v>
      </c>
      <c r="F100" s="2" t="s">
        <v>1654</v>
      </c>
      <c r="H100" s="2" t="s">
        <v>1152</v>
      </c>
      <c r="K100" s="2" t="s">
        <v>1325</v>
      </c>
    </row>
    <row r="101" spans="1:11" ht="18.75" customHeight="1">
      <c r="A101" s="2" t="s">
        <v>1655</v>
      </c>
      <c r="B101" s="2" t="s">
        <v>1656</v>
      </c>
      <c r="C101" s="2" t="s">
        <v>1112</v>
      </c>
      <c r="E101" s="2" t="s">
        <v>1112</v>
      </c>
      <c r="F101" s="2" t="s">
        <v>1657</v>
      </c>
      <c r="H101" s="2" t="s">
        <v>1152</v>
      </c>
      <c r="K101" s="2" t="s">
        <v>1325</v>
      </c>
    </row>
    <row r="102" spans="1:11" ht="18.75" customHeight="1">
      <c r="A102" s="2" t="s">
        <v>1658</v>
      </c>
      <c r="B102" s="2" t="s">
        <v>1659</v>
      </c>
      <c r="C102" s="2" t="s">
        <v>1119</v>
      </c>
      <c r="E102" s="2" t="s">
        <v>1119</v>
      </c>
      <c r="F102" s="2" t="s">
        <v>1660</v>
      </c>
      <c r="H102" s="2" t="s">
        <v>1152</v>
      </c>
      <c r="K102" s="2" t="s">
        <v>1325</v>
      </c>
    </row>
    <row r="103" spans="1:11" ht="18.75" customHeight="1">
      <c r="A103" s="2" t="s">
        <v>1661</v>
      </c>
      <c r="B103" s="2" t="s">
        <v>1662</v>
      </c>
      <c r="C103" s="2" t="s">
        <v>1095</v>
      </c>
      <c r="E103" s="2" t="s">
        <v>1095</v>
      </c>
      <c r="F103" s="2" t="s">
        <v>1663</v>
      </c>
      <c r="H103" s="2" t="s">
        <v>1152</v>
      </c>
      <c r="K103" s="2" t="s">
        <v>1374</v>
      </c>
    </row>
    <row r="104" spans="1:11" ht="18.75" customHeight="1">
      <c r="A104" s="2" t="s">
        <v>1664</v>
      </c>
      <c r="B104" s="2" t="s">
        <v>1665</v>
      </c>
      <c r="C104" s="2" t="s">
        <v>1130</v>
      </c>
      <c r="E104" s="2" t="s">
        <v>1130</v>
      </c>
      <c r="F104" s="2" t="s">
        <v>1666</v>
      </c>
      <c r="H104" s="2" t="s">
        <v>1152</v>
      </c>
      <c r="K104" s="2" t="s">
        <v>1335</v>
      </c>
    </row>
    <row r="105" spans="1:11" ht="18.75" customHeight="1">
      <c r="A105" s="2" t="s">
        <v>1667</v>
      </c>
      <c r="B105" s="2" t="s">
        <v>1668</v>
      </c>
      <c r="C105" s="2" t="s">
        <v>1057</v>
      </c>
      <c r="E105" s="2" t="s">
        <v>1057</v>
      </c>
      <c r="F105" s="2" t="s">
        <v>1669</v>
      </c>
      <c r="H105" s="2" t="s">
        <v>1152</v>
      </c>
      <c r="K105" s="2" t="s">
        <v>1374</v>
      </c>
    </row>
    <row r="106" spans="1:11" ht="18.75" customHeight="1">
      <c r="A106" s="2" t="s">
        <v>1670</v>
      </c>
      <c r="B106" s="2" t="s">
        <v>1671</v>
      </c>
      <c r="C106" s="2" t="s">
        <v>1059</v>
      </c>
      <c r="E106" s="2" t="s">
        <v>1059</v>
      </c>
      <c r="F106" s="2" t="s">
        <v>1672</v>
      </c>
      <c r="H106" s="2" t="s">
        <v>1152</v>
      </c>
      <c r="K106" s="2" t="s">
        <v>1374</v>
      </c>
    </row>
    <row r="107" spans="1:11" ht="18.75" customHeight="1">
      <c r="A107" s="2" t="s">
        <v>1673</v>
      </c>
      <c r="B107" s="2" t="s">
        <v>1674</v>
      </c>
      <c r="C107" s="2" t="s">
        <v>1062</v>
      </c>
      <c r="E107" s="2" t="s">
        <v>1062</v>
      </c>
      <c r="F107" s="2" t="s">
        <v>1675</v>
      </c>
      <c r="H107" s="2" t="s">
        <v>1152</v>
      </c>
      <c r="K107" s="2" t="s">
        <v>1374</v>
      </c>
    </row>
    <row r="108" spans="1:11" ht="18.75" customHeight="1">
      <c r="A108" s="2" t="s">
        <v>1676</v>
      </c>
      <c r="B108" s="2" t="s">
        <v>1677</v>
      </c>
      <c r="C108" s="2" t="s">
        <v>1135</v>
      </c>
      <c r="E108" s="2" t="s">
        <v>1135</v>
      </c>
      <c r="F108" s="2" t="s">
        <v>1678</v>
      </c>
      <c r="H108" s="2" t="s">
        <v>1152</v>
      </c>
      <c r="K108" s="2" t="s">
        <v>1325</v>
      </c>
    </row>
    <row r="109" spans="1:11" ht="18.75" customHeight="1">
      <c r="A109" s="2" t="s">
        <v>1679</v>
      </c>
      <c r="B109" s="2" t="s">
        <v>1680</v>
      </c>
      <c r="C109" s="2" t="s">
        <v>1135</v>
      </c>
      <c r="E109" s="2" t="s">
        <v>1135</v>
      </c>
      <c r="F109" s="2" t="s">
        <v>1681</v>
      </c>
      <c r="H109" s="2" t="s">
        <v>1152</v>
      </c>
      <c r="K109" s="2" t="s">
        <v>1325</v>
      </c>
    </row>
    <row r="110" spans="1:11" ht="18.75" customHeight="1">
      <c r="A110" s="2" t="s">
        <v>1682</v>
      </c>
      <c r="B110" s="2" t="s">
        <v>1683</v>
      </c>
      <c r="C110" s="2" t="s">
        <v>1117</v>
      </c>
      <c r="E110" s="2" t="s">
        <v>1117</v>
      </c>
      <c r="F110" s="2" t="s">
        <v>1684</v>
      </c>
      <c r="H110" s="2" t="s">
        <v>1152</v>
      </c>
      <c r="K110" s="2" t="s">
        <v>1325</v>
      </c>
    </row>
    <row r="111" spans="1:11" ht="18.75" customHeight="1">
      <c r="A111" s="2" t="s">
        <v>1685</v>
      </c>
      <c r="B111" s="2" t="s">
        <v>1686</v>
      </c>
      <c r="C111" s="2" t="s">
        <v>1117</v>
      </c>
      <c r="E111" s="2" t="s">
        <v>1117</v>
      </c>
      <c r="F111" s="2" t="s">
        <v>1687</v>
      </c>
      <c r="H111" s="2" t="s">
        <v>1152</v>
      </c>
      <c r="K111" s="2" t="s">
        <v>1325</v>
      </c>
    </row>
    <row r="112" spans="1:11" ht="18.75" customHeight="1">
      <c r="A112" s="2" t="s">
        <v>1688</v>
      </c>
      <c r="B112" s="2" t="s">
        <v>1689</v>
      </c>
      <c r="C112" s="2" t="s">
        <v>1121</v>
      </c>
      <c r="E112" s="2" t="s">
        <v>1121</v>
      </c>
      <c r="F112" s="2" t="s">
        <v>1690</v>
      </c>
      <c r="H112" s="2" t="s">
        <v>1152</v>
      </c>
      <c r="K112" s="2" t="s">
        <v>1325</v>
      </c>
    </row>
    <row r="113" spans="1:11" ht="18.75" customHeight="1">
      <c r="A113" s="2" t="s">
        <v>1691</v>
      </c>
      <c r="B113" s="2" t="s">
        <v>1692</v>
      </c>
      <c r="C113" s="2" t="s">
        <v>1121</v>
      </c>
      <c r="E113" s="2" t="s">
        <v>1121</v>
      </c>
      <c r="F113" s="2" t="s">
        <v>1693</v>
      </c>
      <c r="H113" s="2" t="s">
        <v>1152</v>
      </c>
      <c r="K113" s="2" t="s">
        <v>1325</v>
      </c>
    </row>
    <row r="114" spans="1:11" ht="18.75" customHeight="1">
      <c r="A114" s="2" t="s">
        <v>1694</v>
      </c>
      <c r="B114" s="2" t="s">
        <v>1695</v>
      </c>
      <c r="C114" s="2" t="s">
        <v>1135</v>
      </c>
      <c r="E114" s="2" t="s">
        <v>1135</v>
      </c>
      <c r="F114" s="2" t="s">
        <v>1696</v>
      </c>
      <c r="H114" s="2" t="s">
        <v>1152</v>
      </c>
      <c r="K114" s="2" t="s">
        <v>1325</v>
      </c>
    </row>
    <row r="115" spans="1:11" ht="18.75" customHeight="1">
      <c r="A115" s="2" t="s">
        <v>1697</v>
      </c>
      <c r="B115" s="2" t="s">
        <v>1698</v>
      </c>
      <c r="C115" s="2" t="s">
        <v>1117</v>
      </c>
      <c r="E115" s="2" t="s">
        <v>1117</v>
      </c>
      <c r="F115" s="2" t="s">
        <v>1699</v>
      </c>
      <c r="H115" s="2" t="s">
        <v>1152</v>
      </c>
      <c r="K115" s="2" t="s">
        <v>1325</v>
      </c>
    </row>
    <row r="116" spans="1:11" ht="18.75" customHeight="1">
      <c r="A116" s="2" t="s">
        <v>1700</v>
      </c>
      <c r="B116" s="2" t="s">
        <v>1701</v>
      </c>
      <c r="C116" s="2" t="s">
        <v>1121</v>
      </c>
      <c r="E116" s="2" t="s">
        <v>1121</v>
      </c>
      <c r="F116" s="2" t="s">
        <v>1702</v>
      </c>
      <c r="H116" s="2" t="s">
        <v>1152</v>
      </c>
      <c r="K116" s="2" t="s">
        <v>1325</v>
      </c>
    </row>
    <row r="117" spans="1:11" ht="18.75" customHeight="1">
      <c r="A117" s="2" t="s">
        <v>1703</v>
      </c>
      <c r="B117" s="2" t="s">
        <v>1704</v>
      </c>
      <c r="C117" s="2" t="s">
        <v>1072</v>
      </c>
      <c r="E117" s="2" t="s">
        <v>1072</v>
      </c>
      <c r="F117" s="2" t="s">
        <v>1705</v>
      </c>
      <c r="H117" s="2" t="s">
        <v>1152</v>
      </c>
      <c r="K117" s="2" t="s">
        <v>1325</v>
      </c>
    </row>
    <row r="118" spans="1:11" ht="18.75" customHeight="1">
      <c r="A118" s="2" t="s">
        <v>1706</v>
      </c>
      <c r="B118" s="2" t="s">
        <v>1707</v>
      </c>
      <c r="C118" s="2" t="s">
        <v>1112</v>
      </c>
      <c r="E118" s="2" t="s">
        <v>1112</v>
      </c>
      <c r="F118" s="2" t="s">
        <v>1708</v>
      </c>
      <c r="H118" s="2" t="s">
        <v>1152</v>
      </c>
      <c r="K118" s="2" t="s">
        <v>1325</v>
      </c>
    </row>
    <row r="119" spans="1:11" ht="18.75" customHeight="1">
      <c r="A119" s="2" t="s">
        <v>1709</v>
      </c>
      <c r="B119" s="2" t="s">
        <v>1710</v>
      </c>
      <c r="C119" s="2" t="s">
        <v>1119</v>
      </c>
      <c r="E119" s="2" t="s">
        <v>1119</v>
      </c>
      <c r="F119" s="2" t="s">
        <v>1711</v>
      </c>
      <c r="H119" s="2" t="s">
        <v>1152</v>
      </c>
      <c r="K119" s="2" t="s">
        <v>1325</v>
      </c>
    </row>
    <row r="120" spans="1:11" ht="18.75" customHeight="1">
      <c r="A120" s="2" t="s">
        <v>1712</v>
      </c>
      <c r="B120" s="2" t="s">
        <v>1713</v>
      </c>
      <c r="C120" s="2" t="s">
        <v>1072</v>
      </c>
      <c r="E120" s="2" t="s">
        <v>1072</v>
      </c>
      <c r="F120" s="2" t="s">
        <v>1714</v>
      </c>
      <c r="H120" s="2" t="s">
        <v>1152</v>
      </c>
      <c r="K120" s="2" t="s">
        <v>1325</v>
      </c>
    </row>
    <row r="121" spans="1:11" ht="18.75" customHeight="1">
      <c r="A121" s="2" t="s">
        <v>1715</v>
      </c>
      <c r="B121" s="2" t="s">
        <v>1716</v>
      </c>
      <c r="C121" s="2" t="s">
        <v>1112</v>
      </c>
      <c r="E121" s="2" t="s">
        <v>1112</v>
      </c>
      <c r="F121" s="2" t="s">
        <v>1717</v>
      </c>
      <c r="H121" s="2" t="s">
        <v>1152</v>
      </c>
      <c r="K121" s="2" t="s">
        <v>1325</v>
      </c>
    </row>
    <row r="122" spans="1:11" ht="18.75" customHeight="1">
      <c r="A122" s="2" t="s">
        <v>1718</v>
      </c>
      <c r="B122" s="2" t="s">
        <v>1719</v>
      </c>
      <c r="C122" s="2" t="s">
        <v>1119</v>
      </c>
      <c r="E122" s="2" t="s">
        <v>1119</v>
      </c>
      <c r="F122" s="2" t="s">
        <v>1720</v>
      </c>
      <c r="H122" s="2" t="s">
        <v>1152</v>
      </c>
      <c r="K122" s="2" t="s">
        <v>1325</v>
      </c>
    </row>
    <row r="123" spans="1:11" ht="18.75" customHeight="1">
      <c r="A123" s="2" t="s">
        <v>1721</v>
      </c>
      <c r="B123" s="2" t="s">
        <v>1722</v>
      </c>
      <c r="C123" s="2" t="s">
        <v>1072</v>
      </c>
      <c r="E123" s="2" t="s">
        <v>1072</v>
      </c>
      <c r="F123" s="2" t="s">
        <v>1723</v>
      </c>
      <c r="H123" s="2" t="s">
        <v>1152</v>
      </c>
      <c r="K123" s="2" t="s">
        <v>1325</v>
      </c>
    </row>
    <row r="124" spans="1:11" ht="18.75" customHeight="1">
      <c r="A124" s="2" t="s">
        <v>1724</v>
      </c>
      <c r="B124" s="2" t="s">
        <v>1725</v>
      </c>
      <c r="C124" s="2" t="s">
        <v>1072</v>
      </c>
      <c r="E124" s="2" t="s">
        <v>1072</v>
      </c>
      <c r="F124" s="2" t="s">
        <v>1726</v>
      </c>
      <c r="H124" s="2" t="s">
        <v>1152</v>
      </c>
      <c r="K124" s="2" t="s">
        <v>1325</v>
      </c>
    </row>
    <row r="125" spans="1:11" ht="18.75" customHeight="1">
      <c r="A125" s="2" t="s">
        <v>270</v>
      </c>
      <c r="B125" s="2" t="s">
        <v>387</v>
      </c>
      <c r="C125" s="2" t="s">
        <v>1181</v>
      </c>
      <c r="E125" s="2" t="s">
        <v>1727</v>
      </c>
      <c r="F125" s="2" t="s">
        <v>1728</v>
      </c>
      <c r="G125" s="2" t="s">
        <v>1729</v>
      </c>
      <c r="H125" s="2" t="s">
        <v>1730</v>
      </c>
      <c r="I125" s="44" t="s">
        <v>1731</v>
      </c>
      <c r="K125" s="2" t="s">
        <v>1732</v>
      </c>
    </row>
    <row r="126" spans="1:11" ht="18.75" customHeight="1">
      <c r="A126" s="2" t="s">
        <v>268</v>
      </c>
      <c r="B126" s="2" t="s">
        <v>388</v>
      </c>
      <c r="C126" s="2" t="s">
        <v>1164</v>
      </c>
      <c r="E126" s="2" t="s">
        <v>1164</v>
      </c>
      <c r="F126" s="2" t="s">
        <v>1733</v>
      </c>
      <c r="G126" s="2" t="s">
        <v>1734</v>
      </c>
      <c r="H126" s="2" t="s">
        <v>1733</v>
      </c>
      <c r="I126" s="44" t="s">
        <v>1180</v>
      </c>
      <c r="K126" s="2" t="s">
        <v>1732</v>
      </c>
    </row>
    <row r="127" spans="1:11" ht="18.75" customHeight="1">
      <c r="A127" s="2" t="s">
        <v>440</v>
      </c>
      <c r="B127" s="2" t="s">
        <v>1735</v>
      </c>
      <c r="C127" s="2" t="s">
        <v>1736</v>
      </c>
      <c r="D127" s="2" t="s">
        <v>1737</v>
      </c>
      <c r="E127" s="2" t="s">
        <v>1015</v>
      </c>
      <c r="F127" s="2" t="s">
        <v>1738</v>
      </c>
      <c r="H127" s="2" t="s">
        <v>1152</v>
      </c>
      <c r="K127" s="2" t="s">
        <v>1325</v>
      </c>
    </row>
    <row r="128" spans="1:11" ht="18.75" customHeight="1">
      <c r="A128" s="2" t="s">
        <v>442</v>
      </c>
      <c r="B128" s="2" t="s">
        <v>1739</v>
      </c>
      <c r="C128" s="2" t="s">
        <v>1736</v>
      </c>
      <c r="D128" s="2" t="s">
        <v>1740</v>
      </c>
      <c r="E128" s="2" t="s">
        <v>1015</v>
      </c>
      <c r="F128" s="2" t="s">
        <v>1741</v>
      </c>
      <c r="H128" s="2" t="s">
        <v>1152</v>
      </c>
      <c r="K128" s="2" t="s">
        <v>1325</v>
      </c>
    </row>
    <row r="129" spans="1:11" ht="18.75" customHeight="1">
      <c r="A129" s="2" t="s">
        <v>446</v>
      </c>
      <c r="B129" s="2" t="s">
        <v>1742</v>
      </c>
      <c r="C129" s="2" t="s">
        <v>1104</v>
      </c>
      <c r="E129" s="2" t="s">
        <v>1104</v>
      </c>
      <c r="F129" s="2" t="s">
        <v>1743</v>
      </c>
      <c r="G129" s="2" t="s">
        <v>1744</v>
      </c>
      <c r="H129" s="2" t="s">
        <v>1152</v>
      </c>
      <c r="K129" s="2" t="s">
        <v>1732</v>
      </c>
    </row>
    <row r="130" spans="1:11" ht="18.75" customHeight="1">
      <c r="A130" s="2" t="s">
        <v>427</v>
      </c>
      <c r="B130" s="2" t="s">
        <v>1745</v>
      </c>
      <c r="C130" s="2" t="s">
        <v>2128</v>
      </c>
      <c r="E130" s="2" t="s">
        <v>1746</v>
      </c>
      <c r="F130" s="2" t="s">
        <v>1747</v>
      </c>
      <c r="H130" s="2" t="s">
        <v>1152</v>
      </c>
      <c r="K130" s="2" t="s">
        <v>1335</v>
      </c>
    </row>
    <row r="131" spans="1:11" ht="18.75" customHeight="1">
      <c r="A131" s="2" t="s">
        <v>449</v>
      </c>
      <c r="B131" s="2" t="s">
        <v>1748</v>
      </c>
      <c r="C131" s="2" t="s">
        <v>415</v>
      </c>
      <c r="E131" s="2" t="s">
        <v>415</v>
      </c>
      <c r="F131" s="2" t="s">
        <v>1749</v>
      </c>
      <c r="H131" s="2" t="s">
        <v>1152</v>
      </c>
      <c r="K131" s="2" t="s">
        <v>1750</v>
      </c>
    </row>
    <row r="132" spans="1:11" ht="18.75" customHeight="1">
      <c r="A132" s="2" t="s">
        <v>455</v>
      </c>
      <c r="B132" s="2" t="s">
        <v>1751</v>
      </c>
      <c r="C132" s="2" t="s">
        <v>921</v>
      </c>
      <c r="D132" s="2" t="s">
        <v>1752</v>
      </c>
      <c r="E132" s="2" t="s">
        <v>921</v>
      </c>
      <c r="F132" s="2" t="s">
        <v>1753</v>
      </c>
      <c r="H132" s="2" t="s">
        <v>1152</v>
      </c>
      <c r="K132" s="2" t="s">
        <v>1325</v>
      </c>
    </row>
    <row r="133" spans="1:11" ht="18.75" customHeight="1">
      <c r="A133" s="2" t="s">
        <v>399</v>
      </c>
      <c r="B133" s="2" t="s">
        <v>1754</v>
      </c>
      <c r="C133" s="2" t="s">
        <v>1156</v>
      </c>
      <c r="D133" s="2" t="s">
        <v>1754</v>
      </c>
      <c r="F133" s="2" t="s">
        <v>1755</v>
      </c>
      <c r="H133" s="2" t="s">
        <v>1152</v>
      </c>
      <c r="K133" s="2" t="s">
        <v>1335</v>
      </c>
    </row>
    <row r="134" spans="1:11" ht="18.75" customHeight="1">
      <c r="A134" s="2" t="s">
        <v>466</v>
      </c>
      <c r="B134" s="2" t="s">
        <v>1756</v>
      </c>
      <c r="C134" s="2" t="s">
        <v>921</v>
      </c>
      <c r="E134" s="2" t="s">
        <v>921</v>
      </c>
      <c r="F134" s="2" t="s">
        <v>1296</v>
      </c>
      <c r="H134" s="2" t="s">
        <v>1152</v>
      </c>
      <c r="K134" s="2" t="s">
        <v>1325</v>
      </c>
    </row>
    <row r="135" spans="1:11" ht="18.75" customHeight="1">
      <c r="A135" s="2" t="s">
        <v>430</v>
      </c>
      <c r="B135" s="2" t="s">
        <v>1757</v>
      </c>
      <c r="C135" s="2" t="s">
        <v>921</v>
      </c>
      <c r="D135" s="2" t="s">
        <v>1758</v>
      </c>
      <c r="E135" s="2" t="s">
        <v>921</v>
      </c>
      <c r="F135" s="2" t="s">
        <v>1759</v>
      </c>
      <c r="H135" s="2" t="s">
        <v>1152</v>
      </c>
      <c r="K135" s="2" t="s">
        <v>1325</v>
      </c>
    </row>
    <row r="136" spans="1:11" ht="18.75" customHeight="1">
      <c r="A136" s="2" t="s">
        <v>470</v>
      </c>
      <c r="B136" s="2" t="s">
        <v>1760</v>
      </c>
      <c r="C136" s="2" t="s">
        <v>1007</v>
      </c>
      <c r="E136" s="2" t="s">
        <v>1007</v>
      </c>
      <c r="F136" s="2" t="s">
        <v>1761</v>
      </c>
      <c r="H136" s="2" t="s">
        <v>1762</v>
      </c>
      <c r="I136" s="44" t="s">
        <v>1007</v>
      </c>
      <c r="K136" s="2" t="s">
        <v>697</v>
      </c>
    </row>
    <row r="137" spans="1:11" ht="18.75" customHeight="1">
      <c r="A137" s="2" t="s">
        <v>477</v>
      </c>
      <c r="B137" s="2" t="s">
        <v>1763</v>
      </c>
      <c r="F137" s="2" t="s">
        <v>1764</v>
      </c>
      <c r="H137" s="2" t="s">
        <v>1152</v>
      </c>
      <c r="K137" s="2" t="s">
        <v>1343</v>
      </c>
    </row>
    <row r="138" spans="1:11" ht="18.75" customHeight="1">
      <c r="A138" s="2" t="s">
        <v>482</v>
      </c>
      <c r="B138" s="46" t="s">
        <v>1765</v>
      </c>
      <c r="C138" s="17" t="s">
        <v>1766</v>
      </c>
      <c r="E138" s="2" t="s">
        <v>1164</v>
      </c>
      <c r="F138" s="2" t="s">
        <v>1767</v>
      </c>
      <c r="H138" s="2" t="s">
        <v>1152</v>
      </c>
      <c r="K138" s="2" t="s">
        <v>1750</v>
      </c>
    </row>
    <row r="139" spans="1:11" ht="18.75" customHeight="1">
      <c r="A139" s="2" t="s">
        <v>484</v>
      </c>
      <c r="B139" s="46" t="s">
        <v>1768</v>
      </c>
      <c r="C139" s="17" t="s">
        <v>1766</v>
      </c>
      <c r="E139" s="2" t="s">
        <v>1164</v>
      </c>
      <c r="F139" s="2" t="s">
        <v>1769</v>
      </c>
      <c r="H139" s="2" t="s">
        <v>1770</v>
      </c>
      <c r="I139" s="44" t="s">
        <v>1771</v>
      </c>
      <c r="K139" s="2" t="s">
        <v>1750</v>
      </c>
    </row>
    <row r="140" spans="1:11" ht="18.75" customHeight="1">
      <c r="A140" s="2" t="s">
        <v>486</v>
      </c>
      <c r="B140" s="46" t="s">
        <v>1772</v>
      </c>
      <c r="C140" s="17" t="s">
        <v>1766</v>
      </c>
      <c r="E140" s="2" t="s">
        <v>1164</v>
      </c>
      <c r="F140" s="2" t="s">
        <v>1773</v>
      </c>
      <c r="H140" s="2" t="s">
        <v>1152</v>
      </c>
      <c r="K140" s="2" t="s">
        <v>1750</v>
      </c>
    </row>
    <row r="141" spans="1:11" ht="18.75" customHeight="1">
      <c r="A141" s="2" t="s">
        <v>488</v>
      </c>
      <c r="B141" s="46" t="s">
        <v>1774</v>
      </c>
      <c r="C141" s="17" t="s">
        <v>1775</v>
      </c>
      <c r="E141" s="2" t="s">
        <v>1775</v>
      </c>
      <c r="F141" s="2" t="s">
        <v>1776</v>
      </c>
      <c r="H141" s="2" t="s">
        <v>1770</v>
      </c>
      <c r="I141" s="44" t="s">
        <v>1771</v>
      </c>
      <c r="K141" s="2" t="s">
        <v>1750</v>
      </c>
    </row>
    <row r="142" spans="1:11" ht="18.75" customHeight="1">
      <c r="A142" s="2" t="s">
        <v>490</v>
      </c>
      <c r="B142" s="46" t="s">
        <v>1777</v>
      </c>
      <c r="C142" s="2" t="s">
        <v>1778</v>
      </c>
      <c r="E142" s="2" t="s">
        <v>1007</v>
      </c>
      <c r="F142" s="2" t="s">
        <v>1779</v>
      </c>
      <c r="H142" s="2" t="s">
        <v>1152</v>
      </c>
      <c r="K142" s="2" t="s">
        <v>1750</v>
      </c>
    </row>
    <row r="143" spans="1:11" ht="18.75" customHeight="1">
      <c r="A143" s="2" t="s">
        <v>492</v>
      </c>
      <c r="B143" s="46" t="s">
        <v>1780</v>
      </c>
      <c r="C143" s="2" t="s">
        <v>1778</v>
      </c>
      <c r="E143" s="2" t="s">
        <v>1007</v>
      </c>
      <c r="F143" s="2" t="s">
        <v>1781</v>
      </c>
      <c r="H143" s="2" t="s">
        <v>1152</v>
      </c>
      <c r="K143" s="2" t="s">
        <v>1750</v>
      </c>
    </row>
    <row r="144" spans="1:11" ht="18.75" customHeight="1">
      <c r="A144" s="2" t="s">
        <v>494</v>
      </c>
      <c r="B144" s="46" t="s">
        <v>1782</v>
      </c>
      <c r="C144" s="2" t="s">
        <v>1778</v>
      </c>
      <c r="E144" s="2" t="s">
        <v>1007</v>
      </c>
      <c r="F144" s="2" t="s">
        <v>1783</v>
      </c>
      <c r="H144" s="2" t="s">
        <v>1152</v>
      </c>
      <c r="K144" s="2" t="s">
        <v>1750</v>
      </c>
    </row>
    <row r="145" spans="1:11" ht="18.75" customHeight="1">
      <c r="A145" s="2" t="s">
        <v>496</v>
      </c>
      <c r="B145" s="46" t="s">
        <v>1784</v>
      </c>
      <c r="C145" s="2" t="s">
        <v>1778</v>
      </c>
      <c r="E145" s="2" t="s">
        <v>1007</v>
      </c>
      <c r="F145" s="2" t="s">
        <v>1785</v>
      </c>
      <c r="H145" s="2" t="s">
        <v>1152</v>
      </c>
      <c r="K145" s="2" t="s">
        <v>1750</v>
      </c>
    </row>
    <row r="146" spans="1:11" ht="18.75" customHeight="1">
      <c r="A146" s="2" t="s">
        <v>498</v>
      </c>
      <c r="B146" s="46" t="s">
        <v>1786</v>
      </c>
      <c r="C146" s="2" t="s">
        <v>1778</v>
      </c>
      <c r="E146" s="2" t="s">
        <v>1007</v>
      </c>
      <c r="F146" s="2" t="s">
        <v>1787</v>
      </c>
      <c r="H146" s="2" t="s">
        <v>1152</v>
      </c>
      <c r="K146" s="2" t="s">
        <v>1750</v>
      </c>
    </row>
    <row r="147" spans="1:11" ht="18.75" customHeight="1">
      <c r="A147" s="2" t="s">
        <v>500</v>
      </c>
      <c r="B147" s="46" t="s">
        <v>1788</v>
      </c>
      <c r="C147" s="2" t="s">
        <v>1778</v>
      </c>
      <c r="E147" s="2" t="s">
        <v>1007</v>
      </c>
      <c r="F147" s="2" t="s">
        <v>1789</v>
      </c>
      <c r="H147" s="2" t="s">
        <v>1152</v>
      </c>
      <c r="K147" s="2" t="s">
        <v>1750</v>
      </c>
    </row>
    <row r="148" spans="1:11" ht="18.75" customHeight="1">
      <c r="A148" s="2" t="s">
        <v>330</v>
      </c>
      <c r="B148" s="2" t="s">
        <v>1790</v>
      </c>
      <c r="C148" s="17" t="s">
        <v>1007</v>
      </c>
      <c r="E148" s="2" t="s">
        <v>1007</v>
      </c>
      <c r="F148" s="2" t="s">
        <v>1791</v>
      </c>
      <c r="G148" s="2" t="s">
        <v>1792</v>
      </c>
      <c r="H148" s="2" t="s">
        <v>1793</v>
      </c>
      <c r="I148" s="44" t="s">
        <v>1180</v>
      </c>
      <c r="K148" s="2" t="s">
        <v>1732</v>
      </c>
    </row>
    <row r="149" spans="1:11" ht="18.75" customHeight="1">
      <c r="A149" s="2" t="s">
        <v>333</v>
      </c>
      <c r="B149" s="2" t="s">
        <v>385</v>
      </c>
      <c r="C149" s="2" t="s">
        <v>1283</v>
      </c>
      <c r="E149" s="2" t="s">
        <v>1005</v>
      </c>
      <c r="F149" s="2" t="s">
        <v>1794</v>
      </c>
      <c r="G149" s="2" t="s">
        <v>1795</v>
      </c>
      <c r="H149" s="2" t="s">
        <v>1794</v>
      </c>
      <c r="I149" s="44" t="s">
        <v>1340</v>
      </c>
      <c r="K149" s="2" t="s">
        <v>1732</v>
      </c>
    </row>
    <row r="150" spans="1:11" ht="18.75" customHeight="1">
      <c r="A150" s="2" t="s">
        <v>335</v>
      </c>
      <c r="B150" s="2" t="s">
        <v>1796</v>
      </c>
      <c r="C150" s="2" t="s">
        <v>1283</v>
      </c>
      <c r="E150" s="2" t="s">
        <v>1005</v>
      </c>
      <c r="F150" s="2" t="s">
        <v>1797</v>
      </c>
      <c r="H150" s="2" t="s">
        <v>1798</v>
      </c>
      <c r="I150" s="44" t="s">
        <v>1340</v>
      </c>
      <c r="K150" s="2" t="s">
        <v>1732</v>
      </c>
    </row>
    <row r="151" spans="1:11" ht="18.75" customHeight="1">
      <c r="A151" s="2" t="s">
        <v>337</v>
      </c>
      <c r="B151" s="2" t="s">
        <v>1799</v>
      </c>
      <c r="C151" s="2" t="s">
        <v>1283</v>
      </c>
      <c r="E151" s="2" t="s">
        <v>1005</v>
      </c>
      <c r="F151" s="2" t="s">
        <v>1800</v>
      </c>
      <c r="H151" s="2" t="s">
        <v>1800</v>
      </c>
      <c r="I151" s="44" t="s">
        <v>1340</v>
      </c>
      <c r="K151" s="2" t="s">
        <v>1732</v>
      </c>
    </row>
    <row r="152" spans="1:11" ht="18.75" customHeight="1">
      <c r="A152" s="2" t="s">
        <v>339</v>
      </c>
      <c r="B152" s="2" t="s">
        <v>1801</v>
      </c>
      <c r="C152" s="2" t="s">
        <v>1104</v>
      </c>
      <c r="E152" s="2" t="s">
        <v>1104</v>
      </c>
      <c r="F152" s="2" t="s">
        <v>1802</v>
      </c>
      <c r="G152" s="2" t="s">
        <v>1803</v>
      </c>
      <c r="H152" s="2" t="s">
        <v>1802</v>
      </c>
      <c r="I152" s="44">
        <v>1</v>
      </c>
      <c r="K152" s="2" t="s">
        <v>1732</v>
      </c>
    </row>
    <row r="153" spans="1:11" ht="18.75" customHeight="1">
      <c r="A153" s="2" t="s">
        <v>343</v>
      </c>
      <c r="B153" s="2" t="s">
        <v>1804</v>
      </c>
      <c r="C153" s="2" t="s">
        <v>1164</v>
      </c>
      <c r="E153" s="2" t="s">
        <v>1164</v>
      </c>
      <c r="F153" s="2" t="s">
        <v>1805</v>
      </c>
      <c r="H153" s="2" t="s">
        <v>1806</v>
      </c>
      <c r="I153" s="44" t="s">
        <v>1180</v>
      </c>
      <c r="K153" s="2" t="s">
        <v>1732</v>
      </c>
    </row>
    <row r="154" spans="1:11" ht="18.75" customHeight="1">
      <c r="A154" s="2" t="s">
        <v>345</v>
      </c>
      <c r="B154" s="2" t="s">
        <v>1807</v>
      </c>
      <c r="C154" s="47" t="s">
        <v>1808</v>
      </c>
      <c r="E154" s="47" t="s">
        <v>1808</v>
      </c>
      <c r="F154" s="2" t="s">
        <v>1809</v>
      </c>
      <c r="H154" s="2" t="s">
        <v>1152</v>
      </c>
      <c r="K154" s="2" t="s">
        <v>1732</v>
      </c>
    </row>
    <row r="155" spans="1:11" ht="18.75" customHeight="1">
      <c r="A155" s="2" t="s">
        <v>347</v>
      </c>
      <c r="B155" s="2" t="s">
        <v>1810</v>
      </c>
      <c r="C155" s="2" t="s">
        <v>1811</v>
      </c>
      <c r="E155" s="2" t="s">
        <v>1811</v>
      </c>
      <c r="F155" s="2" t="s">
        <v>1812</v>
      </c>
      <c r="H155" s="2" t="s">
        <v>1152</v>
      </c>
      <c r="K155" s="2" t="s">
        <v>1732</v>
      </c>
    </row>
    <row r="156" spans="1:11" ht="18.75" customHeight="1">
      <c r="A156" s="2" t="s">
        <v>348</v>
      </c>
      <c r="B156" s="2" t="s">
        <v>1813</v>
      </c>
      <c r="C156" s="47" t="s">
        <v>1808</v>
      </c>
      <c r="E156" s="47" t="s">
        <v>1808</v>
      </c>
      <c r="F156" s="2" t="s">
        <v>1814</v>
      </c>
      <c r="H156" s="2" t="s">
        <v>1152</v>
      </c>
      <c r="K156" s="2" t="s">
        <v>1732</v>
      </c>
    </row>
    <row r="157" spans="1:11" ht="18.75" customHeight="1">
      <c r="A157" s="2" t="s">
        <v>350</v>
      </c>
      <c r="B157" s="2" t="s">
        <v>1815</v>
      </c>
      <c r="C157" s="2" t="s">
        <v>1811</v>
      </c>
      <c r="E157" s="2" t="s">
        <v>1811</v>
      </c>
      <c r="F157" s="2" t="s">
        <v>1816</v>
      </c>
      <c r="H157" s="2" t="s">
        <v>1152</v>
      </c>
      <c r="K157" s="2" t="s">
        <v>1732</v>
      </c>
    </row>
    <row r="158" spans="1:11" ht="18.75" customHeight="1">
      <c r="A158" s="2" t="s">
        <v>352</v>
      </c>
      <c r="B158" s="2" t="s">
        <v>1817</v>
      </c>
      <c r="C158" s="47" t="s">
        <v>1808</v>
      </c>
      <c r="E158" s="47" t="s">
        <v>1808</v>
      </c>
      <c r="F158" s="2" t="s">
        <v>1818</v>
      </c>
      <c r="H158" s="2" t="s">
        <v>1152</v>
      </c>
      <c r="K158" s="2" t="s">
        <v>1732</v>
      </c>
    </row>
    <row r="159" spans="1:11" ht="18.75" customHeight="1">
      <c r="A159" s="2" t="s">
        <v>354</v>
      </c>
      <c r="B159" s="2" t="s">
        <v>1819</v>
      </c>
      <c r="C159" s="2" t="s">
        <v>1811</v>
      </c>
      <c r="E159" s="2" t="s">
        <v>1811</v>
      </c>
      <c r="F159" s="2" t="s">
        <v>1820</v>
      </c>
      <c r="H159" s="2" t="s">
        <v>1152</v>
      </c>
      <c r="K159" s="2" t="s">
        <v>1732</v>
      </c>
    </row>
    <row r="160" spans="1:11" ht="18.75" customHeight="1">
      <c r="A160" s="2" t="s">
        <v>356</v>
      </c>
      <c r="B160" s="2" t="s">
        <v>1821</v>
      </c>
      <c r="C160" s="47" t="s">
        <v>1808</v>
      </c>
      <c r="E160" s="47" t="s">
        <v>1808</v>
      </c>
      <c r="F160" s="2" t="s">
        <v>1822</v>
      </c>
      <c r="H160" s="2" t="s">
        <v>1152</v>
      </c>
      <c r="K160" s="2" t="s">
        <v>1732</v>
      </c>
    </row>
    <row r="161" spans="1:11" ht="18.75" customHeight="1">
      <c r="A161" s="2" t="s">
        <v>358</v>
      </c>
      <c r="B161" s="2" t="s">
        <v>1823</v>
      </c>
      <c r="C161" s="2" t="s">
        <v>1811</v>
      </c>
      <c r="E161" s="2" t="s">
        <v>1811</v>
      </c>
      <c r="F161" s="2" t="s">
        <v>1824</v>
      </c>
      <c r="H161" s="2" t="s">
        <v>1152</v>
      </c>
      <c r="K161" s="2" t="s">
        <v>1732</v>
      </c>
    </row>
    <row r="162" spans="1:11" ht="18.75" customHeight="1">
      <c r="A162" s="2" t="s">
        <v>360</v>
      </c>
      <c r="B162" s="2" t="s">
        <v>1825</v>
      </c>
      <c r="C162" s="47" t="s">
        <v>1808</v>
      </c>
      <c r="E162" s="47" t="s">
        <v>1808</v>
      </c>
      <c r="F162" s="2" t="s">
        <v>1826</v>
      </c>
      <c r="H162" s="2" t="s">
        <v>1152</v>
      </c>
      <c r="K162" s="2" t="s">
        <v>1732</v>
      </c>
    </row>
    <row r="163" spans="1:11" ht="18.75" customHeight="1">
      <c r="A163" s="2" t="s">
        <v>362</v>
      </c>
      <c r="B163" s="2" t="s">
        <v>1827</v>
      </c>
      <c r="C163" s="2" t="s">
        <v>1811</v>
      </c>
      <c r="E163" s="2" t="s">
        <v>1811</v>
      </c>
      <c r="F163" s="2" t="s">
        <v>1828</v>
      </c>
      <c r="H163" s="2" t="s">
        <v>1152</v>
      </c>
      <c r="K163" s="2" t="s">
        <v>1732</v>
      </c>
    </row>
    <row r="164" spans="1:11" ht="18.75" customHeight="1">
      <c r="A164" s="2" t="s">
        <v>364</v>
      </c>
      <c r="B164" s="2" t="s">
        <v>1829</v>
      </c>
      <c r="C164" s="47" t="s">
        <v>1808</v>
      </c>
      <c r="E164" s="47" t="s">
        <v>1808</v>
      </c>
      <c r="F164" s="2" t="s">
        <v>1830</v>
      </c>
      <c r="H164" s="2" t="s">
        <v>1152</v>
      </c>
      <c r="K164" s="2" t="s">
        <v>1732</v>
      </c>
    </row>
    <row r="165" spans="1:11" ht="18.75" customHeight="1">
      <c r="A165" s="2" t="s">
        <v>366</v>
      </c>
      <c r="B165" s="2" t="s">
        <v>1831</v>
      </c>
      <c r="C165" s="2" t="s">
        <v>1811</v>
      </c>
      <c r="E165" s="2" t="s">
        <v>1811</v>
      </c>
      <c r="F165" s="2" t="s">
        <v>1832</v>
      </c>
      <c r="H165" s="2" t="s">
        <v>1152</v>
      </c>
      <c r="K165" s="2" t="s">
        <v>1732</v>
      </c>
    </row>
    <row r="166" spans="1:11" ht="18.75" customHeight="1">
      <c r="A166" s="2" t="s">
        <v>368</v>
      </c>
      <c r="B166" s="2" t="s">
        <v>1833</v>
      </c>
      <c r="C166" s="47" t="s">
        <v>1808</v>
      </c>
      <c r="E166" s="47" t="s">
        <v>1808</v>
      </c>
      <c r="F166" s="2" t="s">
        <v>1834</v>
      </c>
      <c r="H166" s="2" t="s">
        <v>1152</v>
      </c>
      <c r="K166" s="2" t="s">
        <v>1732</v>
      </c>
    </row>
    <row r="167" spans="1:11" ht="18.75" customHeight="1">
      <c r="A167" s="2" t="s">
        <v>370</v>
      </c>
      <c r="B167" s="2" t="s">
        <v>1835</v>
      </c>
      <c r="C167" s="2" t="s">
        <v>1811</v>
      </c>
      <c r="E167" s="2" t="s">
        <v>1811</v>
      </c>
      <c r="F167" s="2" t="s">
        <v>1836</v>
      </c>
      <c r="H167" s="2" t="s">
        <v>1152</v>
      </c>
      <c r="K167" s="2" t="s">
        <v>1732</v>
      </c>
    </row>
    <row r="168" spans="1:11" ht="18.75" customHeight="1">
      <c r="A168" s="2" t="s">
        <v>372</v>
      </c>
      <c r="B168" s="2" t="s">
        <v>1837</v>
      </c>
      <c r="F168" s="2" t="s">
        <v>1838</v>
      </c>
      <c r="H168" s="2" t="s">
        <v>1152</v>
      </c>
      <c r="K168" s="2" t="s">
        <v>1732</v>
      </c>
    </row>
    <row r="169" spans="1:11" ht="18.75" customHeight="1">
      <c r="A169" s="2" t="s">
        <v>374</v>
      </c>
      <c r="B169" s="2" t="s">
        <v>1839</v>
      </c>
      <c r="C169" s="2" t="s">
        <v>1840</v>
      </c>
      <c r="E169" s="2" t="s">
        <v>1840</v>
      </c>
      <c r="F169" s="2" t="s">
        <v>1841</v>
      </c>
      <c r="H169" s="2" t="s">
        <v>1152</v>
      </c>
      <c r="K169" s="2" t="s">
        <v>1732</v>
      </c>
    </row>
    <row r="170" spans="1:11" ht="18.75" customHeight="1">
      <c r="A170" s="2" t="s">
        <v>376</v>
      </c>
      <c r="B170" s="2" t="s">
        <v>1842</v>
      </c>
      <c r="C170" s="2" t="s">
        <v>1840</v>
      </c>
      <c r="E170" s="2" t="s">
        <v>1840</v>
      </c>
      <c r="F170" s="2" t="s">
        <v>1843</v>
      </c>
      <c r="H170" s="2" t="s">
        <v>1152</v>
      </c>
      <c r="K170" s="2" t="s">
        <v>1732</v>
      </c>
    </row>
    <row r="171" spans="1:11" ht="18.75" customHeight="1">
      <c r="A171" s="2" t="s">
        <v>378</v>
      </c>
      <c r="B171" s="2" t="s">
        <v>1844</v>
      </c>
      <c r="F171" s="2" t="s">
        <v>1845</v>
      </c>
      <c r="H171" s="2" t="s">
        <v>1152</v>
      </c>
      <c r="K171" s="2" t="s">
        <v>1732</v>
      </c>
    </row>
    <row r="172" spans="1:11" ht="18.75" customHeight="1">
      <c r="A172" s="2" t="s">
        <v>380</v>
      </c>
      <c r="B172" s="2" t="s">
        <v>379</v>
      </c>
      <c r="F172" s="2"/>
      <c r="H172" s="2"/>
      <c r="K172" s="2"/>
    </row>
    <row r="173" spans="1:11" ht="18.75" customHeight="1">
      <c r="A173" s="2" t="s">
        <v>382</v>
      </c>
      <c r="B173" s="2" t="s">
        <v>1846</v>
      </c>
      <c r="C173" s="2" t="s">
        <v>1244</v>
      </c>
      <c r="E173" s="2" t="s">
        <v>1244</v>
      </c>
      <c r="F173" s="2" t="s">
        <v>1847</v>
      </c>
      <c r="G173" s="2" t="s">
        <v>1848</v>
      </c>
      <c r="H173" s="2" t="s">
        <v>1849</v>
      </c>
      <c r="I173" s="44" t="s">
        <v>1850</v>
      </c>
      <c r="K173" s="2" t="s">
        <v>1732</v>
      </c>
    </row>
    <row r="174" spans="1:11" ht="18.75" customHeight="1">
      <c r="A174" s="2" t="s">
        <v>444</v>
      </c>
      <c r="B174" s="48" t="s">
        <v>1851</v>
      </c>
      <c r="C174" s="2" t="s">
        <v>1852</v>
      </c>
      <c r="E174" s="2" t="s">
        <v>1852</v>
      </c>
      <c r="F174" s="2" t="s">
        <v>1853</v>
      </c>
      <c r="H174" s="2" t="s">
        <v>1152</v>
      </c>
      <c r="K174" s="2" t="s">
        <v>1325</v>
      </c>
    </row>
    <row r="175" spans="1:11" ht="18.75" customHeight="1">
      <c r="A175" s="2" t="s">
        <v>432</v>
      </c>
      <c r="B175" s="2" t="s">
        <v>1854</v>
      </c>
      <c r="C175" s="2" t="s">
        <v>1007</v>
      </c>
      <c r="D175" s="2" t="s">
        <v>1006</v>
      </c>
      <c r="E175" s="2" t="s">
        <v>1007</v>
      </c>
      <c r="F175" s="2" t="s">
        <v>1855</v>
      </c>
      <c r="H175" s="2" t="s">
        <v>1856</v>
      </c>
      <c r="I175" s="44" t="s">
        <v>1007</v>
      </c>
      <c r="K175" s="2" t="s">
        <v>1343</v>
      </c>
    </row>
    <row r="176" spans="1:11" ht="18.75" customHeight="1">
      <c r="A176" s="2" t="s">
        <v>228</v>
      </c>
      <c r="B176" s="17" t="s">
        <v>1857</v>
      </c>
      <c r="C176" s="2" t="s">
        <v>1007</v>
      </c>
      <c r="D176" s="2" t="s">
        <v>227</v>
      </c>
      <c r="E176" s="2" t="s">
        <v>1007</v>
      </c>
      <c r="F176" s="2" t="s">
        <v>1858</v>
      </c>
      <c r="G176" s="2" t="s">
        <v>1859</v>
      </c>
      <c r="H176" s="2" t="s">
        <v>1860</v>
      </c>
      <c r="I176" s="44" t="s">
        <v>1007</v>
      </c>
      <c r="K176" s="2" t="s">
        <v>1343</v>
      </c>
    </row>
    <row r="177" spans="1:11" ht="18.75" customHeight="1">
      <c r="A177" s="2" t="s">
        <v>402</v>
      </c>
      <c r="B177" s="2" t="s">
        <v>1166</v>
      </c>
      <c r="C177" s="2" t="s">
        <v>1181</v>
      </c>
      <c r="E177" s="2" t="s">
        <v>1181</v>
      </c>
      <c r="H177" s="2" t="s">
        <v>1152</v>
      </c>
      <c r="K177" s="2" t="s">
        <v>1343</v>
      </c>
    </row>
    <row r="178" spans="1:11" ht="18.75" customHeight="1">
      <c r="A178" s="2" t="s">
        <v>404</v>
      </c>
      <c r="B178" s="2" t="s">
        <v>2025</v>
      </c>
      <c r="C178" s="2" t="s">
        <v>2129</v>
      </c>
      <c r="E178" s="2" t="s">
        <v>1260</v>
      </c>
      <c r="H178" s="2" t="s">
        <v>1861</v>
      </c>
      <c r="I178" s="44" t="s">
        <v>1862</v>
      </c>
      <c r="K178" s="2" t="s">
        <v>697</v>
      </c>
    </row>
    <row r="179" spans="1:11" ht="18.75" customHeight="1">
      <c r="A179" s="2" t="s">
        <v>406</v>
      </c>
      <c r="B179" s="2" t="s">
        <v>2026</v>
      </c>
      <c r="C179" s="2" t="s">
        <v>2129</v>
      </c>
      <c r="E179" s="2" t="s">
        <v>1260</v>
      </c>
      <c r="H179" s="2" t="s">
        <v>1861</v>
      </c>
      <c r="I179" s="44" t="s">
        <v>1862</v>
      </c>
      <c r="K179" s="2" t="s">
        <v>697</v>
      </c>
    </row>
    <row r="180" spans="1:11" ht="18.75" customHeight="1">
      <c r="A180" s="2" t="s">
        <v>408</v>
      </c>
      <c r="B180" s="2" t="s">
        <v>2027</v>
      </c>
      <c r="C180" s="2" t="s">
        <v>2129</v>
      </c>
      <c r="E180" s="2" t="s">
        <v>1260</v>
      </c>
      <c r="H180" s="2" t="s">
        <v>1861</v>
      </c>
      <c r="I180" s="44" t="s">
        <v>1862</v>
      </c>
      <c r="K180" s="2" t="s">
        <v>697</v>
      </c>
    </row>
    <row r="181" spans="1:11" ht="18.75" customHeight="1">
      <c r="A181" s="2" t="s">
        <v>410</v>
      </c>
      <c r="B181" s="2" t="s">
        <v>2028</v>
      </c>
      <c r="C181" s="2" t="s">
        <v>2129</v>
      </c>
      <c r="E181" s="2" t="s">
        <v>1260</v>
      </c>
      <c r="H181" s="2" t="s">
        <v>1861</v>
      </c>
      <c r="I181" s="44" t="s">
        <v>1862</v>
      </c>
      <c r="K181" s="2" t="s">
        <v>697</v>
      </c>
    </row>
    <row r="182" spans="1:11" ht="18.75" customHeight="1">
      <c r="A182" s="2" t="s">
        <v>412</v>
      </c>
      <c r="B182" s="2" t="s">
        <v>2029</v>
      </c>
      <c r="C182" s="2" t="s">
        <v>2129</v>
      </c>
      <c r="E182" s="2" t="s">
        <v>1260</v>
      </c>
      <c r="H182" s="2" t="s">
        <v>1861</v>
      </c>
      <c r="I182" s="44" t="s">
        <v>1862</v>
      </c>
      <c r="K182" s="2" t="s">
        <v>697</v>
      </c>
    </row>
    <row r="183" spans="1:11" ht="18.75" customHeight="1">
      <c r="A183" s="2" t="s">
        <v>414</v>
      </c>
      <c r="B183" s="2" t="s">
        <v>2030</v>
      </c>
      <c r="C183" s="2" t="s">
        <v>2129</v>
      </c>
      <c r="E183" s="2" t="s">
        <v>1260</v>
      </c>
      <c r="H183" s="2" t="s">
        <v>1861</v>
      </c>
      <c r="I183" s="44" t="s">
        <v>1862</v>
      </c>
      <c r="K183" s="2" t="s">
        <v>697</v>
      </c>
    </row>
    <row r="184" spans="1:11" ht="18.75" customHeight="1">
      <c r="A184" s="2" t="s">
        <v>417</v>
      </c>
      <c r="B184" s="2" t="s">
        <v>2031</v>
      </c>
      <c r="C184" s="2" t="s">
        <v>2129</v>
      </c>
      <c r="E184" s="2" t="s">
        <v>1260</v>
      </c>
      <c r="H184" s="2" t="s">
        <v>1861</v>
      </c>
      <c r="I184" s="44" t="s">
        <v>1862</v>
      </c>
      <c r="K184" s="2" t="s">
        <v>697</v>
      </c>
    </row>
    <row r="185" spans="1:11" ht="18.75" customHeight="1">
      <c r="A185" s="2" t="s">
        <v>419</v>
      </c>
      <c r="B185" s="2" t="s">
        <v>2032</v>
      </c>
      <c r="C185" s="2" t="s">
        <v>2129</v>
      </c>
      <c r="E185" s="2" t="s">
        <v>1260</v>
      </c>
      <c r="H185" s="2" t="s">
        <v>1861</v>
      </c>
      <c r="I185" s="44" t="s">
        <v>1862</v>
      </c>
      <c r="K185" s="2" t="s">
        <v>697</v>
      </c>
    </row>
    <row r="186" spans="1:11" ht="18.75" customHeight="1">
      <c r="A186" s="2" t="s">
        <v>421</v>
      </c>
      <c r="B186" s="2" t="s">
        <v>2033</v>
      </c>
      <c r="C186" s="2" t="s">
        <v>2129</v>
      </c>
      <c r="E186" s="2" t="s">
        <v>1260</v>
      </c>
      <c r="H186" s="2" t="s">
        <v>1861</v>
      </c>
      <c r="I186" s="44" t="s">
        <v>1862</v>
      </c>
      <c r="K186" s="2" t="s">
        <v>697</v>
      </c>
    </row>
    <row r="187" spans="1:11" ht="18.75" customHeight="1">
      <c r="A187" s="16" t="s">
        <v>836</v>
      </c>
      <c r="B187" s="16" t="s">
        <v>835</v>
      </c>
      <c r="C187" s="16" t="s">
        <v>1176</v>
      </c>
      <c r="E187" s="16" t="s">
        <v>1176</v>
      </c>
      <c r="H187" s="16" t="s">
        <v>1152</v>
      </c>
      <c r="I187" s="49"/>
      <c r="J187" s="49"/>
      <c r="K187" s="2" t="s">
        <v>1343</v>
      </c>
    </row>
    <row r="188" spans="1:11" ht="18.75" customHeight="1">
      <c r="A188" s="16" t="s">
        <v>838</v>
      </c>
      <c r="B188" s="16" t="s">
        <v>837</v>
      </c>
      <c r="C188" s="16" t="s">
        <v>1176</v>
      </c>
      <c r="E188" s="16" t="s">
        <v>1176</v>
      </c>
      <c r="H188" s="16" t="s">
        <v>1152</v>
      </c>
      <c r="I188" s="49"/>
      <c r="J188" s="49"/>
      <c r="K188" s="2" t="s">
        <v>1343</v>
      </c>
    </row>
    <row r="189" spans="1:11" ht="18.75" customHeight="1">
      <c r="A189" s="16" t="s">
        <v>840</v>
      </c>
      <c r="B189" s="16" t="s">
        <v>839</v>
      </c>
      <c r="C189" s="16" t="s">
        <v>1176</v>
      </c>
      <c r="E189" s="16" t="s">
        <v>1176</v>
      </c>
      <c r="H189" s="16" t="s">
        <v>1152</v>
      </c>
      <c r="I189" s="49"/>
      <c r="J189" s="49"/>
      <c r="K189" s="2" t="s">
        <v>1343</v>
      </c>
    </row>
    <row r="190" spans="1:11" ht="18.75" customHeight="1">
      <c r="A190" s="16" t="s">
        <v>892</v>
      </c>
      <c r="B190" s="16" t="s">
        <v>891</v>
      </c>
      <c r="C190" s="16" t="s">
        <v>1177</v>
      </c>
      <c r="E190" s="16" t="s">
        <v>1177</v>
      </c>
      <c r="H190" s="16" t="s">
        <v>1152</v>
      </c>
      <c r="I190" s="49"/>
      <c r="J190" s="49"/>
      <c r="K190" s="2" t="s">
        <v>1343</v>
      </c>
    </row>
    <row r="191" spans="1:11" ht="18.75" customHeight="1">
      <c r="A191" s="16" t="s">
        <v>894</v>
      </c>
      <c r="B191" s="16" t="s">
        <v>893</v>
      </c>
      <c r="C191" s="16" t="s">
        <v>1177</v>
      </c>
      <c r="E191" s="16" t="s">
        <v>1177</v>
      </c>
      <c r="H191" s="16" t="s">
        <v>1152</v>
      </c>
      <c r="I191" s="49"/>
      <c r="J191" s="49"/>
      <c r="K191" s="2" t="s">
        <v>1343</v>
      </c>
    </row>
    <row r="192" spans="1:11" ht="18.75" customHeight="1">
      <c r="A192" s="16" t="s">
        <v>896</v>
      </c>
      <c r="B192" s="16" t="s">
        <v>895</v>
      </c>
      <c r="C192" s="16" t="s">
        <v>1177</v>
      </c>
      <c r="E192" s="16" t="s">
        <v>1177</v>
      </c>
      <c r="H192" s="16" t="s">
        <v>1152</v>
      </c>
      <c r="I192" s="49"/>
      <c r="J192" s="49"/>
      <c r="K192" s="2" t="s">
        <v>1343</v>
      </c>
    </row>
    <row r="193" spans="1:11" ht="18.75" customHeight="1">
      <c r="A193" s="16" t="s">
        <v>897</v>
      </c>
      <c r="B193" s="16" t="s">
        <v>660</v>
      </c>
      <c r="C193" s="16" t="s">
        <v>1007</v>
      </c>
      <c r="E193" s="16" t="s">
        <v>1007</v>
      </c>
      <c r="H193" s="16" t="s">
        <v>1152</v>
      </c>
      <c r="I193" s="49"/>
      <c r="J193" s="49"/>
      <c r="K193" s="2" t="s">
        <v>1343</v>
      </c>
    </row>
    <row r="194" spans="1:11" ht="18.75" customHeight="1">
      <c r="A194" s="16" t="s">
        <v>900</v>
      </c>
      <c r="B194" s="16" t="s">
        <v>1864</v>
      </c>
      <c r="C194" s="16" t="s">
        <v>1178</v>
      </c>
      <c r="E194" s="16" t="s">
        <v>1178</v>
      </c>
      <c r="H194" s="16" t="s">
        <v>1152</v>
      </c>
      <c r="I194" s="49"/>
      <c r="J194" s="49"/>
      <c r="K194" s="2" t="s">
        <v>1343</v>
      </c>
    </row>
    <row r="195" spans="1:11" ht="18.75" customHeight="1">
      <c r="A195" s="16" t="s">
        <v>317</v>
      </c>
      <c r="B195" s="16" t="s">
        <v>828</v>
      </c>
      <c r="C195" s="16" t="s">
        <v>1179</v>
      </c>
      <c r="E195" s="16" t="s">
        <v>1179</v>
      </c>
      <c r="H195" s="16" t="s">
        <v>1152</v>
      </c>
      <c r="I195" s="49"/>
      <c r="J195" s="49"/>
      <c r="K195" s="2" t="s">
        <v>1343</v>
      </c>
    </row>
    <row r="196" spans="1:11" ht="18.75" customHeight="1">
      <c r="A196" s="16" t="s">
        <v>903</v>
      </c>
      <c r="B196" s="16" t="s">
        <v>902</v>
      </c>
      <c r="C196" s="16" t="s">
        <v>1180</v>
      </c>
      <c r="E196" s="16" t="s">
        <v>1180</v>
      </c>
      <c r="H196" s="16" t="s">
        <v>1152</v>
      </c>
      <c r="I196" s="49"/>
      <c r="J196" s="49"/>
      <c r="K196" s="2" t="s">
        <v>1343</v>
      </c>
    </row>
    <row r="197" spans="1:11" ht="18.75" customHeight="1">
      <c r="A197" s="16" t="s">
        <v>905</v>
      </c>
      <c r="B197" s="16" t="s">
        <v>904</v>
      </c>
      <c r="C197" s="16" t="s">
        <v>1180</v>
      </c>
      <c r="E197" s="16" t="s">
        <v>1180</v>
      </c>
      <c r="H197" s="16" t="s">
        <v>1152</v>
      </c>
      <c r="I197" s="49"/>
      <c r="J197" s="49"/>
      <c r="K197" s="2" t="s">
        <v>1343</v>
      </c>
    </row>
    <row r="198" spans="1:11" ht="18.75" customHeight="1">
      <c r="A198" s="16" t="s">
        <v>907</v>
      </c>
      <c r="B198" s="16" t="s">
        <v>906</v>
      </c>
      <c r="C198" s="16" t="s">
        <v>1180</v>
      </c>
      <c r="E198" s="16" t="s">
        <v>1180</v>
      </c>
      <c r="H198" s="16" t="s">
        <v>1152</v>
      </c>
      <c r="I198" s="49"/>
      <c r="J198" s="49"/>
      <c r="K198" s="2" t="s">
        <v>1343</v>
      </c>
    </row>
    <row r="199" spans="1:11" ht="18.75" customHeight="1">
      <c r="A199" s="16" t="s">
        <v>909</v>
      </c>
      <c r="B199" s="16" t="s">
        <v>908</v>
      </c>
      <c r="C199" s="16" t="s">
        <v>1180</v>
      </c>
      <c r="E199" s="16" t="s">
        <v>1180</v>
      </c>
      <c r="H199" s="16" t="s">
        <v>1152</v>
      </c>
      <c r="I199" s="49"/>
      <c r="J199" s="49"/>
      <c r="K199" s="2" t="s">
        <v>1343</v>
      </c>
    </row>
    <row r="200" spans="1:11" ht="18.75" customHeight="1">
      <c r="A200" s="16" t="s">
        <v>319</v>
      </c>
      <c r="B200" s="16" t="s">
        <v>318</v>
      </c>
      <c r="C200" s="16" t="s">
        <v>1181</v>
      </c>
      <c r="E200" s="16" t="s">
        <v>1181</v>
      </c>
      <c r="H200" s="16" t="s">
        <v>1152</v>
      </c>
      <c r="I200" s="49"/>
      <c r="J200" s="49"/>
      <c r="K200" s="2" t="s">
        <v>1343</v>
      </c>
    </row>
    <row r="201" spans="1:11" ht="18.75" customHeight="1">
      <c r="A201" s="16" t="s">
        <v>502</v>
      </c>
      <c r="B201" s="16" t="s">
        <v>843</v>
      </c>
      <c r="C201" s="16" t="s">
        <v>1182</v>
      </c>
      <c r="E201" s="16" t="s">
        <v>1182</v>
      </c>
      <c r="H201" s="16" t="s">
        <v>1152</v>
      </c>
      <c r="I201" s="49"/>
      <c r="J201" s="49"/>
      <c r="K201" s="2" t="s">
        <v>1343</v>
      </c>
    </row>
    <row r="202" spans="1:11" ht="18.75" customHeight="1">
      <c r="A202" s="16" t="s">
        <v>832</v>
      </c>
      <c r="B202" s="16" t="s">
        <v>831</v>
      </c>
      <c r="C202" s="16" t="s">
        <v>1183</v>
      </c>
      <c r="E202" s="16" t="s">
        <v>1183</v>
      </c>
      <c r="H202" s="16" t="s">
        <v>1152</v>
      </c>
      <c r="I202" s="49"/>
      <c r="J202" s="49"/>
      <c r="K202" s="2" t="s">
        <v>1343</v>
      </c>
    </row>
    <row r="203" spans="1:11" ht="18.75" customHeight="1">
      <c r="A203" s="16" t="s">
        <v>321</v>
      </c>
      <c r="B203" s="16" t="s">
        <v>830</v>
      </c>
      <c r="C203" s="16" t="s">
        <v>1184</v>
      </c>
      <c r="E203" s="16" t="s">
        <v>1184</v>
      </c>
      <c r="H203" s="16" t="s">
        <v>1152</v>
      </c>
      <c r="I203" s="49"/>
      <c r="J203" s="49"/>
      <c r="K203" s="2" t="s">
        <v>1343</v>
      </c>
    </row>
    <row r="204" spans="1:11" ht="18.75" customHeight="1">
      <c r="A204" s="16" t="s">
        <v>827</v>
      </c>
      <c r="B204" s="16" t="s">
        <v>826</v>
      </c>
      <c r="C204" s="16" t="s">
        <v>1180</v>
      </c>
      <c r="D204" s="16" t="s">
        <v>1865</v>
      </c>
      <c r="E204" s="16" t="s">
        <v>1180</v>
      </c>
      <c r="H204" s="16" t="s">
        <v>1152</v>
      </c>
      <c r="I204" s="49"/>
      <c r="J204" s="49"/>
      <c r="K204" s="2" t="s">
        <v>1343</v>
      </c>
    </row>
    <row r="205" spans="1:11" ht="18.75" customHeight="1">
      <c r="A205" s="16" t="s">
        <v>821</v>
      </c>
      <c r="B205" s="16" t="s">
        <v>1866</v>
      </c>
      <c r="C205" s="16" t="s">
        <v>1180</v>
      </c>
      <c r="E205" s="16" t="s">
        <v>1180</v>
      </c>
      <c r="H205" s="16" t="s">
        <v>1152</v>
      </c>
      <c r="I205" s="49"/>
      <c r="J205" s="49"/>
      <c r="K205" s="2" t="s">
        <v>1343</v>
      </c>
    </row>
    <row r="206" spans="1:11" ht="18.75" customHeight="1">
      <c r="A206" s="16" t="s">
        <v>913</v>
      </c>
      <c r="B206" s="16" t="s">
        <v>912</v>
      </c>
      <c r="C206" s="16" t="s">
        <v>1180</v>
      </c>
      <c r="E206" s="16" t="s">
        <v>1180</v>
      </c>
      <c r="H206" s="16" t="s">
        <v>1152</v>
      </c>
      <c r="I206" s="49"/>
      <c r="J206" s="49"/>
      <c r="K206" s="2" t="s">
        <v>1343</v>
      </c>
    </row>
    <row r="207" spans="1:11" ht="18.75" customHeight="1">
      <c r="A207" s="16" t="s">
        <v>915</v>
      </c>
      <c r="B207" s="16" t="s">
        <v>914</v>
      </c>
      <c r="C207" s="16" t="s">
        <v>1180</v>
      </c>
      <c r="E207" s="16" t="s">
        <v>1180</v>
      </c>
      <c r="H207" s="16" t="s">
        <v>1152</v>
      </c>
      <c r="I207" s="49"/>
      <c r="J207" s="49"/>
      <c r="K207" s="2" t="s">
        <v>1343</v>
      </c>
    </row>
    <row r="208" spans="1:11" ht="18.75" customHeight="1">
      <c r="A208" s="16" t="s">
        <v>823</v>
      </c>
      <c r="B208" s="16" t="s">
        <v>1867</v>
      </c>
      <c r="C208" s="16" t="s">
        <v>1180</v>
      </c>
      <c r="E208" s="16" t="s">
        <v>1180</v>
      </c>
      <c r="H208" s="16" t="s">
        <v>1152</v>
      </c>
      <c r="I208" s="49"/>
      <c r="J208" s="49"/>
      <c r="K208" s="2" t="s">
        <v>1343</v>
      </c>
    </row>
    <row r="209" spans="1:11" ht="18.75" customHeight="1">
      <c r="A209" s="16" t="s">
        <v>917</v>
      </c>
      <c r="B209" s="16" t="s">
        <v>916</v>
      </c>
      <c r="C209" s="16" t="s">
        <v>1180</v>
      </c>
      <c r="E209" s="16" t="s">
        <v>1180</v>
      </c>
      <c r="H209" s="16" t="s">
        <v>1152</v>
      </c>
      <c r="I209" s="49"/>
      <c r="J209" s="49"/>
      <c r="K209" s="2" t="s">
        <v>1343</v>
      </c>
    </row>
    <row r="210" spans="1:11" ht="18.75" customHeight="1">
      <c r="A210" s="2" t="s">
        <v>658</v>
      </c>
      <c r="B210" s="2" t="s">
        <v>1868</v>
      </c>
      <c r="C210" s="2" t="s">
        <v>1186</v>
      </c>
      <c r="D210" s="2" t="s">
        <v>1869</v>
      </c>
      <c r="E210" s="2" t="s">
        <v>1186</v>
      </c>
      <c r="F210" s="2" t="s">
        <v>1185</v>
      </c>
      <c r="G210" s="2"/>
      <c r="H210" s="2" t="s">
        <v>1870</v>
      </c>
      <c r="I210" s="44" t="s">
        <v>1186</v>
      </c>
      <c r="K210" s="2" t="s">
        <v>697</v>
      </c>
    </row>
    <row r="211" spans="1:11" ht="18.75" customHeight="1">
      <c r="A211" s="2" t="s">
        <v>523</v>
      </c>
      <c r="B211" s="2" t="s">
        <v>1871</v>
      </c>
      <c r="C211" s="50" t="s">
        <v>1178</v>
      </c>
      <c r="E211" s="50" t="s">
        <v>1178</v>
      </c>
      <c r="F211" s="2" t="s">
        <v>1187</v>
      </c>
      <c r="G211" s="2" t="s">
        <v>1872</v>
      </c>
      <c r="H211" s="2" t="s">
        <v>1873</v>
      </c>
      <c r="I211" s="44" t="s">
        <v>1178</v>
      </c>
      <c r="K211" s="2" t="s">
        <v>1343</v>
      </c>
    </row>
    <row r="212" spans="1:11" ht="18.75" customHeight="1">
      <c r="A212" s="2" t="s">
        <v>690</v>
      </c>
      <c r="B212" s="2" t="s">
        <v>1874</v>
      </c>
      <c r="C212" s="2" t="s">
        <v>1156</v>
      </c>
      <c r="E212" s="2" t="s">
        <v>1156</v>
      </c>
      <c r="F212" s="2" t="s">
        <v>1188</v>
      </c>
      <c r="H212" s="2" t="s">
        <v>1152</v>
      </c>
      <c r="K212" s="2" t="s">
        <v>1335</v>
      </c>
    </row>
    <row r="213" spans="1:11" ht="18.75" customHeight="1">
      <c r="A213" s="2" t="s">
        <v>553</v>
      </c>
      <c r="B213" s="2" t="s">
        <v>1189</v>
      </c>
      <c r="C213" s="2" t="s">
        <v>1190</v>
      </c>
      <c r="F213" s="2" t="s">
        <v>1875</v>
      </c>
      <c r="H213" s="2" t="s">
        <v>1152</v>
      </c>
      <c r="K213" s="2" t="s">
        <v>1458</v>
      </c>
    </row>
    <row r="214" spans="1:11" ht="18.75" customHeight="1">
      <c r="A214" s="2" t="s">
        <v>556</v>
      </c>
      <c r="B214" s="2" t="s">
        <v>1191</v>
      </c>
      <c r="C214" s="2" t="s">
        <v>1190</v>
      </c>
      <c r="F214" s="2" t="s">
        <v>1876</v>
      </c>
      <c r="H214" s="2" t="s">
        <v>1152</v>
      </c>
      <c r="K214" s="2" t="s">
        <v>1458</v>
      </c>
    </row>
    <row r="215" spans="1:11" ht="18.75" customHeight="1">
      <c r="A215" s="2" t="s">
        <v>559</v>
      </c>
      <c r="B215" s="2" t="s">
        <v>1192</v>
      </c>
      <c r="C215" s="2" t="s">
        <v>1190</v>
      </c>
      <c r="F215" s="2" t="s">
        <v>1877</v>
      </c>
      <c r="H215" s="2" t="s">
        <v>1152</v>
      </c>
      <c r="K215" s="2" t="s">
        <v>1458</v>
      </c>
    </row>
    <row r="216" spans="1:11" ht="18.75" customHeight="1">
      <c r="A216" s="2" t="s">
        <v>562</v>
      </c>
      <c r="B216" s="2" t="s">
        <v>1193</v>
      </c>
      <c r="C216" s="2" t="s">
        <v>1878</v>
      </c>
      <c r="F216" s="2" t="s">
        <v>1193</v>
      </c>
      <c r="H216" s="2" t="s">
        <v>1152</v>
      </c>
      <c r="K216" s="17" t="s">
        <v>1458</v>
      </c>
    </row>
    <row r="217" spans="1:11" ht="18.75" customHeight="1">
      <c r="A217" s="2" t="s">
        <v>564</v>
      </c>
      <c r="B217" s="2" t="s">
        <v>1195</v>
      </c>
      <c r="C217" s="2" t="s">
        <v>1878</v>
      </c>
      <c r="F217" s="2" t="s">
        <v>1195</v>
      </c>
      <c r="H217" s="2" t="s">
        <v>1152</v>
      </c>
      <c r="K217" s="17" t="s">
        <v>1458</v>
      </c>
    </row>
    <row r="218" spans="1:11" ht="18.75" customHeight="1">
      <c r="A218" s="2" t="s">
        <v>566</v>
      </c>
      <c r="B218" s="2" t="s">
        <v>1196</v>
      </c>
      <c r="C218" s="2" t="s">
        <v>1878</v>
      </c>
      <c r="F218" s="2" t="s">
        <v>1196</v>
      </c>
      <c r="H218" s="2" t="s">
        <v>1152</v>
      </c>
      <c r="K218" s="17" t="s">
        <v>1458</v>
      </c>
    </row>
    <row r="219" spans="1:11" ht="18.75" customHeight="1">
      <c r="A219" s="2" t="s">
        <v>568</v>
      </c>
      <c r="B219" s="2" t="s">
        <v>1197</v>
      </c>
      <c r="C219" s="2" t="s">
        <v>1878</v>
      </c>
      <c r="F219" s="2" t="s">
        <v>1197</v>
      </c>
      <c r="H219" s="2" t="s">
        <v>1152</v>
      </c>
      <c r="K219" s="17" t="s">
        <v>1458</v>
      </c>
    </row>
    <row r="220" spans="1:11" ht="18.75" customHeight="1">
      <c r="A220" s="2" t="s">
        <v>570</v>
      </c>
      <c r="B220" s="2" t="s">
        <v>1198</v>
      </c>
      <c r="C220" s="2" t="s">
        <v>1878</v>
      </c>
      <c r="F220" s="2" t="s">
        <v>1198</v>
      </c>
      <c r="H220" s="2" t="s">
        <v>1152</v>
      </c>
      <c r="K220" s="17" t="s">
        <v>1458</v>
      </c>
    </row>
    <row r="221" spans="1:11" ht="18.75" customHeight="1">
      <c r="A221" s="2" t="s">
        <v>572</v>
      </c>
      <c r="B221" s="2" t="s">
        <v>1199</v>
      </c>
      <c r="C221" s="2" t="s">
        <v>1878</v>
      </c>
      <c r="F221" s="2" t="s">
        <v>1199</v>
      </c>
      <c r="H221" s="2" t="s">
        <v>1152</v>
      </c>
      <c r="K221" s="17" t="s">
        <v>1458</v>
      </c>
    </row>
    <row r="222" spans="1:11" ht="18.75" customHeight="1">
      <c r="A222" s="2" t="s">
        <v>574</v>
      </c>
      <c r="B222" s="2" t="s">
        <v>1200</v>
      </c>
      <c r="C222" s="2" t="s">
        <v>1878</v>
      </c>
      <c r="F222" s="2" t="s">
        <v>1200</v>
      </c>
      <c r="H222" s="2" t="s">
        <v>1152</v>
      </c>
      <c r="K222" s="17" t="s">
        <v>1458</v>
      </c>
    </row>
    <row r="223" spans="1:11" ht="18.75" customHeight="1">
      <c r="A223" s="2" t="s">
        <v>576</v>
      </c>
      <c r="B223" s="2" t="s">
        <v>1201</v>
      </c>
      <c r="C223" s="2" t="s">
        <v>1878</v>
      </c>
      <c r="F223" s="2" t="s">
        <v>1201</v>
      </c>
      <c r="H223" s="2" t="s">
        <v>1152</v>
      </c>
      <c r="K223" s="17" t="s">
        <v>1458</v>
      </c>
    </row>
    <row r="224" spans="1:11" ht="18.75" customHeight="1">
      <c r="A224" s="2" t="s">
        <v>578</v>
      </c>
      <c r="B224" s="2" t="s">
        <v>1202</v>
      </c>
      <c r="C224" s="2" t="s">
        <v>1878</v>
      </c>
      <c r="F224" s="2" t="s">
        <v>1202</v>
      </c>
      <c r="H224" s="2" t="s">
        <v>1152</v>
      </c>
      <c r="K224" s="17" t="s">
        <v>1458</v>
      </c>
    </row>
    <row r="225" spans="1:11" ht="18.75" customHeight="1">
      <c r="A225" s="2" t="s">
        <v>580</v>
      </c>
      <c r="B225" s="2" t="s">
        <v>1203</v>
      </c>
      <c r="C225" s="2" t="s">
        <v>1878</v>
      </c>
      <c r="F225" s="2" t="s">
        <v>1203</v>
      </c>
      <c r="H225" s="2" t="s">
        <v>1152</v>
      </c>
      <c r="K225" s="17" t="s">
        <v>1458</v>
      </c>
    </row>
    <row r="226" spans="1:11" ht="18.75" customHeight="1">
      <c r="A226" s="2" t="s">
        <v>582</v>
      </c>
      <c r="B226" s="2" t="s">
        <v>1204</v>
      </c>
      <c r="C226" s="2" t="s">
        <v>1878</v>
      </c>
      <c r="F226" s="2" t="s">
        <v>1204</v>
      </c>
      <c r="H226" s="2" t="s">
        <v>1152</v>
      </c>
      <c r="K226" s="17" t="s">
        <v>1458</v>
      </c>
    </row>
    <row r="227" spans="1:11" ht="18.75" customHeight="1">
      <c r="A227" s="2" t="s">
        <v>584</v>
      </c>
      <c r="B227" s="2" t="s">
        <v>1205</v>
      </c>
      <c r="C227" s="2" t="s">
        <v>1878</v>
      </c>
      <c r="F227" s="2" t="s">
        <v>1205</v>
      </c>
      <c r="H227" s="2" t="s">
        <v>1152</v>
      </c>
      <c r="K227" s="17" t="s">
        <v>1458</v>
      </c>
    </row>
    <row r="228" spans="1:11" ht="18.75" customHeight="1">
      <c r="A228" s="2" t="s">
        <v>586</v>
      </c>
      <c r="B228" s="2" t="s">
        <v>1206</v>
      </c>
      <c r="C228" s="2" t="s">
        <v>1878</v>
      </c>
      <c r="F228" s="2" t="s">
        <v>1206</v>
      </c>
      <c r="H228" s="2" t="s">
        <v>1152</v>
      </c>
      <c r="K228" s="17" t="s">
        <v>1458</v>
      </c>
    </row>
    <row r="229" spans="1:11" ht="18.75" customHeight="1">
      <c r="A229" s="2" t="s">
        <v>588</v>
      </c>
      <c r="B229" s="2" t="s">
        <v>1207</v>
      </c>
      <c r="C229" s="2" t="s">
        <v>1878</v>
      </c>
      <c r="F229" s="2" t="s">
        <v>1207</v>
      </c>
      <c r="H229" s="2" t="s">
        <v>1152</v>
      </c>
      <c r="K229" s="17" t="s">
        <v>1458</v>
      </c>
    </row>
    <row r="230" spans="1:11" ht="18.75" customHeight="1">
      <c r="A230" s="2" t="s">
        <v>590</v>
      </c>
      <c r="B230" s="2" t="s">
        <v>1208</v>
      </c>
      <c r="C230" s="2" t="s">
        <v>1878</v>
      </c>
      <c r="F230" s="2" t="s">
        <v>1208</v>
      </c>
      <c r="H230" s="2" t="s">
        <v>1152</v>
      </c>
      <c r="K230" s="17" t="s">
        <v>1458</v>
      </c>
    </row>
    <row r="231" spans="1:11" ht="18.75" customHeight="1">
      <c r="A231" s="2" t="s">
        <v>592</v>
      </c>
      <c r="B231" s="2" t="s">
        <v>1209</v>
      </c>
      <c r="C231" s="2" t="s">
        <v>1878</v>
      </c>
      <c r="F231" s="2" t="s">
        <v>1209</v>
      </c>
      <c r="H231" s="2" t="s">
        <v>1152</v>
      </c>
      <c r="K231" s="17" t="s">
        <v>1458</v>
      </c>
    </row>
    <row r="232" spans="1:11" ht="18.75" customHeight="1">
      <c r="A232" s="2" t="s">
        <v>594</v>
      </c>
      <c r="B232" s="2" t="s">
        <v>1210</v>
      </c>
      <c r="C232" s="2" t="s">
        <v>1878</v>
      </c>
      <c r="F232" s="2" t="s">
        <v>1210</v>
      </c>
      <c r="H232" s="2" t="s">
        <v>1152</v>
      </c>
      <c r="K232" s="17" t="s">
        <v>1458</v>
      </c>
    </row>
    <row r="233" spans="1:11" ht="18.75" customHeight="1">
      <c r="A233" s="2" t="s">
        <v>596</v>
      </c>
      <c r="B233" s="2" t="s">
        <v>1211</v>
      </c>
      <c r="C233" s="2" t="s">
        <v>1878</v>
      </c>
      <c r="F233" s="2" t="s">
        <v>1211</v>
      </c>
      <c r="H233" s="2" t="s">
        <v>1152</v>
      </c>
      <c r="K233" s="17" t="s">
        <v>1458</v>
      </c>
    </row>
    <row r="234" spans="1:11" ht="18.75" customHeight="1">
      <c r="A234" s="2" t="s">
        <v>598</v>
      </c>
      <c r="B234" s="2" t="s">
        <v>1212</v>
      </c>
      <c r="C234" s="2" t="s">
        <v>1878</v>
      </c>
      <c r="F234" s="2" t="s">
        <v>1212</v>
      </c>
      <c r="H234" s="2" t="s">
        <v>1152</v>
      </c>
      <c r="K234" s="17" t="s">
        <v>1458</v>
      </c>
    </row>
    <row r="235" spans="1:11" ht="18.75" customHeight="1">
      <c r="A235" s="2" t="s">
        <v>600</v>
      </c>
      <c r="B235" s="2" t="s">
        <v>1879</v>
      </c>
      <c r="C235" s="2" t="s">
        <v>1878</v>
      </c>
      <c r="F235" s="2" t="s">
        <v>1213</v>
      </c>
      <c r="H235" s="2" t="s">
        <v>1152</v>
      </c>
      <c r="K235" s="17" t="s">
        <v>1458</v>
      </c>
    </row>
    <row r="236" spans="1:11" ht="18.75" customHeight="1">
      <c r="A236" s="2" t="s">
        <v>602</v>
      </c>
      <c r="B236" s="2" t="s">
        <v>1214</v>
      </c>
      <c r="C236" s="2" t="s">
        <v>1878</v>
      </c>
      <c r="F236" s="2" t="s">
        <v>1214</v>
      </c>
      <c r="H236" s="2" t="s">
        <v>1152</v>
      </c>
      <c r="K236" s="17" t="s">
        <v>1458</v>
      </c>
    </row>
    <row r="237" spans="1:11" ht="18.75" customHeight="1">
      <c r="A237" s="2" t="s">
        <v>604</v>
      </c>
      <c r="B237" s="2" t="s">
        <v>1880</v>
      </c>
      <c r="C237" s="2" t="s">
        <v>1878</v>
      </c>
      <c r="F237" s="2" t="s">
        <v>1215</v>
      </c>
      <c r="H237" s="2" t="s">
        <v>1152</v>
      </c>
      <c r="K237" s="17" t="s">
        <v>1458</v>
      </c>
    </row>
    <row r="238" spans="1:11" ht="18.75" customHeight="1">
      <c r="A238" s="2" t="s">
        <v>606</v>
      </c>
      <c r="B238" s="2" t="s">
        <v>1216</v>
      </c>
      <c r="C238" s="2" t="s">
        <v>1878</v>
      </c>
      <c r="F238" s="2" t="s">
        <v>1216</v>
      </c>
      <c r="H238" s="2" t="s">
        <v>1152</v>
      </c>
      <c r="K238" s="17" t="s">
        <v>1458</v>
      </c>
    </row>
    <row r="239" spans="1:11" ht="18.75" customHeight="1">
      <c r="A239" s="2" t="s">
        <v>608</v>
      </c>
      <c r="B239" s="2" t="s">
        <v>1217</v>
      </c>
      <c r="C239" s="2" t="s">
        <v>1878</v>
      </c>
      <c r="F239" s="2" t="s">
        <v>1217</v>
      </c>
      <c r="H239" s="2" t="s">
        <v>1152</v>
      </c>
      <c r="K239" s="17" t="s">
        <v>1458</v>
      </c>
    </row>
    <row r="240" spans="1:11" ht="18.75" customHeight="1">
      <c r="A240" s="2" t="s">
        <v>610</v>
      </c>
      <c r="B240" s="2" t="s">
        <v>1218</v>
      </c>
      <c r="C240" s="2" t="s">
        <v>1878</v>
      </c>
      <c r="F240" s="2" t="s">
        <v>1218</v>
      </c>
      <c r="H240" s="2" t="s">
        <v>1152</v>
      </c>
      <c r="K240" s="17" t="s">
        <v>1458</v>
      </c>
    </row>
    <row r="241" spans="1:11" ht="18.75" customHeight="1">
      <c r="A241" s="2" t="s">
        <v>612</v>
      </c>
      <c r="B241" s="2" t="s">
        <v>1219</v>
      </c>
      <c r="C241" s="2" t="s">
        <v>1878</v>
      </c>
      <c r="F241" s="2" t="s">
        <v>1219</v>
      </c>
      <c r="H241" s="2" t="s">
        <v>1152</v>
      </c>
      <c r="K241" s="17" t="s">
        <v>1458</v>
      </c>
    </row>
    <row r="242" spans="1:11" ht="18.75" customHeight="1">
      <c r="A242" s="2" t="s">
        <v>614</v>
      </c>
      <c r="B242" s="2" t="s">
        <v>1220</v>
      </c>
      <c r="C242" s="2" t="s">
        <v>1878</v>
      </c>
      <c r="F242" s="2" t="s">
        <v>1220</v>
      </c>
      <c r="H242" s="2" t="s">
        <v>1152</v>
      </c>
      <c r="K242" s="17" t="s">
        <v>1458</v>
      </c>
    </row>
    <row r="243" spans="1:11" ht="18.75" customHeight="1">
      <c r="A243" s="2" t="s">
        <v>616</v>
      </c>
      <c r="B243" s="2" t="s">
        <v>1221</v>
      </c>
      <c r="C243" s="2" t="s">
        <v>1878</v>
      </c>
      <c r="F243" s="2" t="s">
        <v>1221</v>
      </c>
      <c r="H243" s="2" t="s">
        <v>1152</v>
      </c>
      <c r="K243" s="17" t="s">
        <v>1458</v>
      </c>
    </row>
    <row r="244" spans="1:11" ht="18.75" customHeight="1">
      <c r="A244" s="2" t="s">
        <v>618</v>
      </c>
      <c r="B244" s="2" t="s">
        <v>1222</v>
      </c>
      <c r="C244" s="2" t="s">
        <v>1878</v>
      </c>
      <c r="F244" s="2" t="s">
        <v>1222</v>
      </c>
      <c r="H244" s="2" t="s">
        <v>1152</v>
      </c>
      <c r="K244" s="17" t="s">
        <v>1458</v>
      </c>
    </row>
    <row r="245" spans="1:11" ht="18.75" customHeight="1">
      <c r="A245" s="2" t="s">
        <v>620</v>
      </c>
      <c r="B245" s="2" t="s">
        <v>1223</v>
      </c>
      <c r="C245" s="2" t="s">
        <v>1878</v>
      </c>
      <c r="F245" s="2" t="s">
        <v>1223</v>
      </c>
      <c r="H245" s="2" t="s">
        <v>1152</v>
      </c>
      <c r="K245" s="17" t="s">
        <v>1458</v>
      </c>
    </row>
    <row r="246" spans="1:11" ht="18.75" customHeight="1">
      <c r="A246" s="2" t="s">
        <v>622</v>
      </c>
      <c r="B246" s="2" t="s">
        <v>1224</v>
      </c>
      <c r="C246" s="2" t="s">
        <v>1878</v>
      </c>
      <c r="F246" s="2" t="s">
        <v>1224</v>
      </c>
      <c r="H246" s="2" t="s">
        <v>1152</v>
      </c>
      <c r="K246" s="17" t="s">
        <v>1458</v>
      </c>
    </row>
    <row r="247" spans="1:11" ht="18.75" customHeight="1">
      <c r="A247" s="2" t="s">
        <v>624</v>
      </c>
      <c r="B247" s="2" t="s">
        <v>1225</v>
      </c>
      <c r="C247" s="2" t="s">
        <v>1878</v>
      </c>
      <c r="F247" s="2" t="s">
        <v>1225</v>
      </c>
      <c r="H247" s="2" t="s">
        <v>1152</v>
      </c>
      <c r="K247" s="17" t="s">
        <v>1458</v>
      </c>
    </row>
    <row r="248" spans="1:11" ht="18.75" customHeight="1">
      <c r="A248" s="2" t="s">
        <v>626</v>
      </c>
      <c r="B248" s="2" t="s">
        <v>1226</v>
      </c>
      <c r="C248" s="2" t="s">
        <v>1878</v>
      </c>
      <c r="F248" s="2" t="s">
        <v>1226</v>
      </c>
      <c r="H248" s="2" t="s">
        <v>1152</v>
      </c>
      <c r="K248" s="17" t="s">
        <v>1458</v>
      </c>
    </row>
    <row r="249" spans="1:11" ht="18.75" customHeight="1">
      <c r="A249" s="2" t="s">
        <v>628</v>
      </c>
      <c r="B249" s="2" t="s">
        <v>1227</v>
      </c>
      <c r="C249" s="2" t="s">
        <v>1878</v>
      </c>
      <c r="F249" s="2" t="s">
        <v>1227</v>
      </c>
      <c r="H249" s="2" t="s">
        <v>1152</v>
      </c>
      <c r="K249" s="17" t="s">
        <v>1458</v>
      </c>
    </row>
    <row r="250" spans="1:11" ht="18.75" customHeight="1">
      <c r="A250" s="2" t="s">
        <v>630</v>
      </c>
      <c r="B250" s="2" t="s">
        <v>1228</v>
      </c>
      <c r="C250" s="2" t="s">
        <v>1878</v>
      </c>
      <c r="F250" s="2" t="s">
        <v>1228</v>
      </c>
      <c r="H250" s="2" t="s">
        <v>1152</v>
      </c>
      <c r="K250" s="17" t="s">
        <v>1458</v>
      </c>
    </row>
    <row r="251" spans="1:11" ht="18.75" customHeight="1">
      <c r="A251" s="2" t="s">
        <v>632</v>
      </c>
      <c r="B251" s="2" t="s">
        <v>1229</v>
      </c>
      <c r="C251" s="2" t="s">
        <v>1878</v>
      </c>
      <c r="F251" s="2" t="s">
        <v>1229</v>
      </c>
      <c r="H251" s="2" t="s">
        <v>1152</v>
      </c>
      <c r="K251" s="17" t="s">
        <v>1458</v>
      </c>
    </row>
    <row r="252" spans="1:11" ht="18.75" customHeight="1">
      <c r="A252" s="2" t="s">
        <v>634</v>
      </c>
      <c r="B252" s="2" t="s">
        <v>1230</v>
      </c>
      <c r="C252" s="2" t="s">
        <v>1878</v>
      </c>
      <c r="F252" s="2" t="s">
        <v>1230</v>
      </c>
      <c r="H252" s="2" t="s">
        <v>1152</v>
      </c>
      <c r="K252" s="17" t="s">
        <v>1458</v>
      </c>
    </row>
    <row r="253" spans="1:11" ht="18.75" customHeight="1">
      <c r="A253" s="2" t="s">
        <v>636</v>
      </c>
      <c r="B253" s="2" t="s">
        <v>1231</v>
      </c>
      <c r="C253" s="2" t="s">
        <v>1878</v>
      </c>
      <c r="F253" s="2" t="s">
        <v>1231</v>
      </c>
      <c r="H253" s="2" t="s">
        <v>1152</v>
      </c>
      <c r="K253" s="17" t="s">
        <v>1458</v>
      </c>
    </row>
    <row r="254" spans="1:11" ht="18.75" customHeight="1">
      <c r="A254" s="2" t="s">
        <v>638</v>
      </c>
      <c r="B254" s="2" t="s">
        <v>1232</v>
      </c>
      <c r="C254" s="2" t="s">
        <v>1878</v>
      </c>
      <c r="F254" s="2" t="s">
        <v>1232</v>
      </c>
      <c r="H254" s="2" t="s">
        <v>1152</v>
      </c>
      <c r="K254" s="17" t="s">
        <v>1458</v>
      </c>
    </row>
    <row r="255" spans="1:11" ht="18.75" customHeight="1">
      <c r="A255" s="2" t="s">
        <v>640</v>
      </c>
      <c r="B255" s="2" t="s">
        <v>1233</v>
      </c>
      <c r="C255" s="2" t="s">
        <v>1878</v>
      </c>
      <c r="F255" s="2" t="s">
        <v>1233</v>
      </c>
      <c r="H255" s="2" t="s">
        <v>1152</v>
      </c>
      <c r="K255" s="17" t="s">
        <v>1458</v>
      </c>
    </row>
    <row r="256" spans="1:11" ht="18.75" customHeight="1">
      <c r="A256" s="2" t="s">
        <v>642</v>
      </c>
      <c r="B256" s="2" t="s">
        <v>1234</v>
      </c>
      <c r="C256" s="2" t="s">
        <v>1878</v>
      </c>
      <c r="F256" s="2" t="s">
        <v>1234</v>
      </c>
      <c r="H256" s="2" t="s">
        <v>1152</v>
      </c>
      <c r="K256" s="17" t="s">
        <v>1458</v>
      </c>
    </row>
    <row r="257" spans="1:11" ht="18.75" customHeight="1">
      <c r="A257" s="2" t="s">
        <v>540</v>
      </c>
      <c r="B257" s="2" t="s">
        <v>1235</v>
      </c>
      <c r="C257" s="2" t="s">
        <v>921</v>
      </c>
      <c r="F257" s="2" t="s">
        <v>1235</v>
      </c>
      <c r="H257" s="2" t="s">
        <v>1152</v>
      </c>
      <c r="K257" s="2" t="s">
        <v>1325</v>
      </c>
    </row>
    <row r="258" spans="1:11" ht="18.75" customHeight="1">
      <c r="A258" s="2" t="s">
        <v>547</v>
      </c>
      <c r="B258" s="2" t="s">
        <v>1236</v>
      </c>
      <c r="C258" s="2" t="s">
        <v>921</v>
      </c>
      <c r="F258" s="2" t="s">
        <v>1236</v>
      </c>
      <c r="H258" s="2" t="s">
        <v>1152</v>
      </c>
      <c r="K258" s="2" t="s">
        <v>1325</v>
      </c>
    </row>
    <row r="259" spans="1:11" ht="18.75" customHeight="1">
      <c r="A259" s="2" t="s">
        <v>549</v>
      </c>
      <c r="B259" s="2" t="s">
        <v>1237</v>
      </c>
      <c r="C259" s="2" t="s">
        <v>921</v>
      </c>
      <c r="F259" s="2" t="s">
        <v>1237</v>
      </c>
      <c r="H259" s="2" t="s">
        <v>1152</v>
      </c>
      <c r="K259" s="2" t="s">
        <v>1325</v>
      </c>
    </row>
    <row r="260" spans="1:11" ht="18.75" customHeight="1">
      <c r="A260" s="2" t="s">
        <v>529</v>
      </c>
      <c r="B260" s="2" t="s">
        <v>1881</v>
      </c>
      <c r="C260" s="2" t="s">
        <v>921</v>
      </c>
      <c r="D260" s="2" t="s">
        <v>1238</v>
      </c>
      <c r="F260" s="2" t="s">
        <v>1882</v>
      </c>
      <c r="H260" s="2" t="s">
        <v>1152</v>
      </c>
      <c r="K260" s="2" t="s">
        <v>1325</v>
      </c>
    </row>
    <row r="261" spans="1:11" ht="18.75" customHeight="1">
      <c r="A261" s="16" t="s">
        <v>279</v>
      </c>
      <c r="B261" s="51" t="s">
        <v>1883</v>
      </c>
      <c r="C261" s="16" t="s">
        <v>1007</v>
      </c>
      <c r="D261" s="16" t="s">
        <v>227</v>
      </c>
      <c r="F261" s="16" t="s">
        <v>1884</v>
      </c>
      <c r="I261" s="49"/>
      <c r="J261" s="49"/>
      <c r="K261" s="2" t="s">
        <v>1343</v>
      </c>
    </row>
    <row r="262" spans="1:11" ht="18.75" customHeight="1">
      <c r="A262" s="16" t="s">
        <v>230</v>
      </c>
      <c r="B262" s="16" t="s">
        <v>1885</v>
      </c>
      <c r="C262" s="16" t="s">
        <v>1164</v>
      </c>
      <c r="D262" s="16" t="s">
        <v>229</v>
      </c>
      <c r="F262" s="16" t="s">
        <v>1886</v>
      </c>
      <c r="I262" s="49"/>
      <c r="J262" s="49"/>
      <c r="K262" s="2" t="s">
        <v>1343</v>
      </c>
    </row>
    <row r="263" spans="1:11" ht="18.75" customHeight="1">
      <c r="A263" s="16" t="s">
        <v>232</v>
      </c>
      <c r="B263" s="16" t="s">
        <v>1887</v>
      </c>
      <c r="C263" s="16" t="s">
        <v>1164</v>
      </c>
      <c r="D263" s="16" t="s">
        <v>231</v>
      </c>
      <c r="F263" s="16" t="s">
        <v>1888</v>
      </c>
      <c r="I263" s="49"/>
      <c r="J263" s="49"/>
      <c r="K263" s="2" t="s">
        <v>1343</v>
      </c>
    </row>
    <row r="264" spans="1:11" ht="18.75" customHeight="1">
      <c r="A264" s="16" t="s">
        <v>250</v>
      </c>
      <c r="B264" s="16" t="s">
        <v>1889</v>
      </c>
      <c r="C264" s="16" t="s">
        <v>1007</v>
      </c>
      <c r="D264" s="16" t="s">
        <v>280</v>
      </c>
      <c r="F264" s="16" t="s">
        <v>1890</v>
      </c>
      <c r="I264" s="49"/>
      <c r="J264" s="49"/>
      <c r="K264" s="2" t="s">
        <v>1343</v>
      </c>
    </row>
    <row r="265" spans="1:11" ht="18.75" customHeight="1">
      <c r="A265" s="16" t="s">
        <v>284</v>
      </c>
      <c r="B265" s="51" t="s">
        <v>1891</v>
      </c>
      <c r="C265" s="16" t="s">
        <v>1007</v>
      </c>
      <c r="D265" s="16" t="s">
        <v>1892</v>
      </c>
      <c r="F265" s="16" t="s">
        <v>1893</v>
      </c>
      <c r="I265" s="49"/>
      <c r="J265" s="49"/>
      <c r="K265" s="2" t="s">
        <v>1343</v>
      </c>
    </row>
    <row r="266" spans="1:11" ht="18.75" customHeight="1">
      <c r="A266" s="16" t="s">
        <v>286</v>
      </c>
      <c r="B266" s="16" t="s">
        <v>1894</v>
      </c>
      <c r="C266" s="16" t="s">
        <v>1007</v>
      </c>
      <c r="D266" s="16" t="s">
        <v>1895</v>
      </c>
      <c r="F266" s="16" t="s">
        <v>1896</v>
      </c>
      <c r="I266" s="49"/>
      <c r="J266" s="49"/>
      <c r="K266" s="2" t="s">
        <v>1343</v>
      </c>
    </row>
    <row r="267" spans="1:11" ht="18.75" customHeight="1">
      <c r="A267" s="16" t="s">
        <v>288</v>
      </c>
      <c r="B267" s="16" t="s">
        <v>1897</v>
      </c>
      <c r="C267" s="16" t="s">
        <v>1007</v>
      </c>
      <c r="D267" s="16" t="s">
        <v>287</v>
      </c>
      <c r="F267" s="16" t="s">
        <v>1898</v>
      </c>
      <c r="I267" s="49"/>
      <c r="J267" s="49"/>
      <c r="K267" s="2" t="s">
        <v>1343</v>
      </c>
    </row>
    <row r="268" spans="1:11" ht="18.75" customHeight="1">
      <c r="A268" s="16" t="s">
        <v>290</v>
      </c>
      <c r="B268" s="16" t="s">
        <v>1899</v>
      </c>
      <c r="C268" s="16" t="s">
        <v>1007</v>
      </c>
      <c r="D268" s="16" t="s">
        <v>289</v>
      </c>
      <c r="F268" s="16" t="s">
        <v>1900</v>
      </c>
      <c r="I268" s="49"/>
      <c r="J268" s="49"/>
      <c r="K268" s="2" t="s">
        <v>1343</v>
      </c>
    </row>
    <row r="269" spans="1:11" ht="18.75" customHeight="1">
      <c r="A269" s="16" t="s">
        <v>246</v>
      </c>
      <c r="B269" s="16" t="s">
        <v>1901</v>
      </c>
      <c r="C269" s="16" t="s">
        <v>1239</v>
      </c>
      <c r="D269" s="16" t="s">
        <v>291</v>
      </c>
      <c r="F269" s="16" t="s">
        <v>1902</v>
      </c>
      <c r="I269" s="49"/>
      <c r="J269" s="49"/>
      <c r="K269" s="2" t="s">
        <v>1343</v>
      </c>
    </row>
    <row r="270" spans="1:11" ht="18.75" customHeight="1">
      <c r="A270" s="16" t="s">
        <v>248</v>
      </c>
      <c r="B270" s="16" t="s">
        <v>1903</v>
      </c>
      <c r="C270" s="16" t="s">
        <v>1239</v>
      </c>
      <c r="D270" s="16" t="s">
        <v>281</v>
      </c>
      <c r="F270" s="16" t="s">
        <v>1904</v>
      </c>
      <c r="I270" s="49"/>
      <c r="J270" s="49"/>
      <c r="K270" s="2" t="s">
        <v>1343</v>
      </c>
    </row>
    <row r="271" spans="1:11" ht="18.75" customHeight="1">
      <c r="A271" s="16" t="s">
        <v>293</v>
      </c>
      <c r="B271" s="51" t="s">
        <v>1905</v>
      </c>
      <c r="C271" s="16" t="s">
        <v>1239</v>
      </c>
      <c r="D271" s="16" t="s">
        <v>1906</v>
      </c>
      <c r="F271" s="16" t="s">
        <v>1907</v>
      </c>
      <c r="I271" s="49"/>
      <c r="J271" s="49"/>
      <c r="K271" s="2" t="s">
        <v>1343</v>
      </c>
    </row>
    <row r="272" spans="1:11" ht="18.75" customHeight="1">
      <c r="A272" s="16" t="s">
        <v>295</v>
      </c>
      <c r="B272" s="16" t="s">
        <v>1908</v>
      </c>
      <c r="C272" s="16" t="s">
        <v>1239</v>
      </c>
      <c r="D272" s="16" t="s">
        <v>1909</v>
      </c>
      <c r="F272" s="16" t="s">
        <v>1910</v>
      </c>
      <c r="I272" s="49"/>
      <c r="J272" s="49"/>
      <c r="K272" s="2" t="s">
        <v>1343</v>
      </c>
    </row>
    <row r="273" spans="1:11" ht="18.75" customHeight="1">
      <c r="A273" s="16" t="s">
        <v>297</v>
      </c>
      <c r="B273" s="16" t="s">
        <v>1911</v>
      </c>
      <c r="C273" s="16" t="s">
        <v>1239</v>
      </c>
      <c r="D273" s="16" t="s">
        <v>296</v>
      </c>
      <c r="F273" s="16" t="s">
        <v>1912</v>
      </c>
      <c r="I273" s="49"/>
      <c r="J273" s="49"/>
      <c r="K273" s="2" t="s">
        <v>1343</v>
      </c>
    </row>
    <row r="274" spans="1:11" ht="18.75" customHeight="1">
      <c r="A274" s="16" t="s">
        <v>255</v>
      </c>
      <c r="B274" s="16" t="s">
        <v>1913</v>
      </c>
      <c r="C274" s="16" t="s">
        <v>1181</v>
      </c>
      <c r="D274" s="16" t="s">
        <v>282</v>
      </c>
      <c r="F274" s="16" t="s">
        <v>1914</v>
      </c>
      <c r="I274" s="49"/>
      <c r="J274" s="49"/>
      <c r="K274" s="2" t="s">
        <v>1343</v>
      </c>
    </row>
    <row r="275" spans="1:11" ht="18.75" customHeight="1">
      <c r="A275" s="16" t="s">
        <v>299</v>
      </c>
      <c r="B275" s="16" t="s">
        <v>1915</v>
      </c>
      <c r="C275" s="16" t="s">
        <v>1181</v>
      </c>
      <c r="D275" s="16" t="s">
        <v>298</v>
      </c>
      <c r="F275" s="16" t="s">
        <v>1916</v>
      </c>
      <c r="I275" s="49"/>
      <c r="J275" s="49"/>
      <c r="K275" s="2" t="s">
        <v>1343</v>
      </c>
    </row>
    <row r="276" spans="1:11" ht="18.75" customHeight="1">
      <c r="A276" s="16" t="s">
        <v>244</v>
      </c>
      <c r="B276" s="16" t="s">
        <v>1917</v>
      </c>
      <c r="C276" s="16" t="s">
        <v>1181</v>
      </c>
      <c r="D276" s="16" t="s">
        <v>300</v>
      </c>
      <c r="F276" s="16" t="s">
        <v>1918</v>
      </c>
      <c r="I276" s="49"/>
      <c r="J276" s="49"/>
      <c r="K276" s="2" t="s">
        <v>1343</v>
      </c>
    </row>
    <row r="277" spans="1:11" ht="18.75" customHeight="1">
      <c r="A277" s="16" t="s">
        <v>238</v>
      </c>
      <c r="B277" s="16" t="s">
        <v>1919</v>
      </c>
      <c r="C277" s="16" t="s">
        <v>1164</v>
      </c>
      <c r="D277" s="16" t="s">
        <v>1920</v>
      </c>
      <c r="F277" s="16" t="s">
        <v>1921</v>
      </c>
      <c r="I277" s="49"/>
      <c r="J277" s="49"/>
      <c r="K277" s="2" t="s">
        <v>1343</v>
      </c>
    </row>
    <row r="278" spans="1:11" ht="18.75" customHeight="1">
      <c r="A278" s="16" t="s">
        <v>273</v>
      </c>
      <c r="B278" s="16" t="s">
        <v>1922</v>
      </c>
      <c r="C278" s="16" t="s">
        <v>1181</v>
      </c>
      <c r="D278" s="16" t="s">
        <v>1923</v>
      </c>
      <c r="F278" s="16" t="s">
        <v>1924</v>
      </c>
      <c r="I278" s="49"/>
      <c r="J278" s="49"/>
      <c r="K278" s="2" t="s">
        <v>1343</v>
      </c>
    </row>
    <row r="279" spans="1:11" ht="18.75" customHeight="1">
      <c r="A279" s="31" t="s">
        <v>850</v>
      </c>
      <c r="B279" s="2" t="s">
        <v>1925</v>
      </c>
      <c r="C279" s="2" t="s">
        <v>1164</v>
      </c>
      <c r="E279" s="2" t="s">
        <v>1164</v>
      </c>
      <c r="F279" s="2" t="s">
        <v>1240</v>
      </c>
      <c r="K279" s="2" t="s">
        <v>1732</v>
      </c>
    </row>
    <row r="280" spans="1:11" ht="18.75" customHeight="1">
      <c r="A280" s="31" t="s">
        <v>847</v>
      </c>
      <c r="B280" s="2" t="s">
        <v>1926</v>
      </c>
      <c r="C280" s="2" t="s">
        <v>1181</v>
      </c>
      <c r="E280" s="2" t="s">
        <v>1727</v>
      </c>
      <c r="F280" s="2" t="s">
        <v>1241</v>
      </c>
      <c r="K280" s="2" t="s">
        <v>1732</v>
      </c>
    </row>
    <row r="281" spans="1:11" ht="18.75" customHeight="1">
      <c r="A281" s="31" t="s">
        <v>853</v>
      </c>
      <c r="B281" s="2" t="s">
        <v>1927</v>
      </c>
      <c r="C281" s="2" t="s">
        <v>1244</v>
      </c>
      <c r="E281" s="2" t="s">
        <v>1244</v>
      </c>
      <c r="F281" s="2" t="s">
        <v>1243</v>
      </c>
      <c r="K281" s="2" t="s">
        <v>1732</v>
      </c>
    </row>
    <row r="282" spans="1:11" ht="18.75" customHeight="1">
      <c r="A282" s="31" t="s">
        <v>855</v>
      </c>
      <c r="B282" s="2" t="s">
        <v>1928</v>
      </c>
      <c r="C282" s="2" t="s">
        <v>1244</v>
      </c>
      <c r="E282" s="2" t="s">
        <v>1244</v>
      </c>
      <c r="F282" s="2" t="s">
        <v>1245</v>
      </c>
      <c r="K282" s="2" t="s">
        <v>1732</v>
      </c>
    </row>
    <row r="283" spans="1:11" ht="18.75" customHeight="1">
      <c r="A283" s="31" t="s">
        <v>857</v>
      </c>
      <c r="B283" s="2" t="s">
        <v>1929</v>
      </c>
      <c r="C283" s="2" t="s">
        <v>1244</v>
      </c>
      <c r="E283" s="2" t="s">
        <v>1244</v>
      </c>
      <c r="F283" s="2" t="s">
        <v>1246</v>
      </c>
      <c r="K283" s="2" t="s">
        <v>1732</v>
      </c>
    </row>
    <row r="284" spans="1:11" ht="18.75" customHeight="1">
      <c r="A284" s="31" t="s">
        <v>859</v>
      </c>
      <c r="B284" s="2" t="s">
        <v>1930</v>
      </c>
      <c r="C284" s="2" t="s">
        <v>1070</v>
      </c>
      <c r="D284" s="2" t="s">
        <v>1070</v>
      </c>
      <c r="E284" s="2" t="s">
        <v>1070</v>
      </c>
      <c r="F284" s="2" t="s">
        <v>1931</v>
      </c>
      <c r="K284" s="2" t="s">
        <v>1732</v>
      </c>
    </row>
    <row r="285" spans="1:11" ht="18.75" customHeight="1">
      <c r="A285" s="31" t="s">
        <v>863</v>
      </c>
      <c r="B285" s="2" t="s">
        <v>1932</v>
      </c>
      <c r="C285" s="2" t="s">
        <v>1070</v>
      </c>
      <c r="D285" s="2" t="s">
        <v>1070</v>
      </c>
      <c r="E285" s="2" t="s">
        <v>1070</v>
      </c>
      <c r="F285" s="2" t="s">
        <v>1248</v>
      </c>
      <c r="K285" s="2" t="s">
        <v>1732</v>
      </c>
    </row>
    <row r="286" spans="1:11" ht="18.75" customHeight="1">
      <c r="A286" s="31" t="s">
        <v>861</v>
      </c>
      <c r="B286" s="2" t="s">
        <v>1933</v>
      </c>
      <c r="C286" s="2" t="s">
        <v>1070</v>
      </c>
      <c r="D286" s="2" t="s">
        <v>1070</v>
      </c>
      <c r="E286" s="2" t="s">
        <v>1070</v>
      </c>
      <c r="F286" s="2" t="s">
        <v>1249</v>
      </c>
      <c r="K286" s="2" t="s">
        <v>1732</v>
      </c>
    </row>
    <row r="287" spans="1:11" ht="18.75" customHeight="1">
      <c r="A287" s="31" t="s">
        <v>865</v>
      </c>
      <c r="B287" s="2" t="s">
        <v>1934</v>
      </c>
      <c r="C287" s="2" t="s">
        <v>1070</v>
      </c>
      <c r="D287" s="2" t="s">
        <v>1070</v>
      </c>
      <c r="E287" s="2" t="s">
        <v>1070</v>
      </c>
      <c r="F287" s="2" t="s">
        <v>1250</v>
      </c>
      <c r="K287" s="2" t="s">
        <v>1732</v>
      </c>
    </row>
    <row r="288" spans="1:11" ht="18.75" customHeight="1">
      <c r="A288" s="31" t="s">
        <v>868</v>
      </c>
      <c r="B288" s="2" t="s">
        <v>1935</v>
      </c>
      <c r="C288" s="2" t="s">
        <v>2130</v>
      </c>
      <c r="D288" s="2" t="s">
        <v>1252</v>
      </c>
      <c r="E288" s="2" t="s">
        <v>1252</v>
      </c>
      <c r="F288" s="2" t="s">
        <v>1251</v>
      </c>
      <c r="K288" s="2" t="s">
        <v>697</v>
      </c>
    </row>
    <row r="289" spans="1:11" ht="18.75" customHeight="1">
      <c r="A289" s="31" t="s">
        <v>870</v>
      </c>
      <c r="B289" s="2" t="s">
        <v>1936</v>
      </c>
      <c r="C289" s="2" t="s">
        <v>2130</v>
      </c>
      <c r="D289" s="2" t="s">
        <v>1252</v>
      </c>
      <c r="E289" s="2" t="s">
        <v>1252</v>
      </c>
      <c r="F289" s="2" t="s">
        <v>1253</v>
      </c>
      <c r="K289" s="2" t="s">
        <v>697</v>
      </c>
    </row>
    <row r="290" spans="1:11" ht="18.75" customHeight="1">
      <c r="A290" s="31" t="s">
        <v>275</v>
      </c>
      <c r="B290" s="2" t="s">
        <v>1937</v>
      </c>
      <c r="C290" s="2" t="s">
        <v>2130</v>
      </c>
      <c r="D290" s="2" t="s">
        <v>1252</v>
      </c>
      <c r="E290" s="2" t="s">
        <v>1252</v>
      </c>
      <c r="F290" s="2" t="s">
        <v>1254</v>
      </c>
      <c r="K290" s="2" t="s">
        <v>697</v>
      </c>
    </row>
    <row r="291" spans="1:11" ht="18.75" customHeight="1">
      <c r="A291" s="31" t="s">
        <v>804</v>
      </c>
      <c r="B291" s="2" t="s">
        <v>1938</v>
      </c>
      <c r="C291" s="2" t="s">
        <v>2131</v>
      </c>
      <c r="D291" s="2"/>
      <c r="E291" s="2" t="s">
        <v>1279</v>
      </c>
      <c r="F291" s="2" t="s">
        <v>1939</v>
      </c>
      <c r="H291" s="2" t="s">
        <v>1940</v>
      </c>
      <c r="I291" s="44" t="s">
        <v>1531</v>
      </c>
      <c r="K291" s="2" t="s">
        <v>697</v>
      </c>
    </row>
    <row r="292" spans="1:11" ht="18.75" customHeight="1">
      <c r="A292" s="31" t="s">
        <v>873</v>
      </c>
      <c r="B292" s="2" t="s">
        <v>1941</v>
      </c>
      <c r="C292" s="2" t="s">
        <v>1942</v>
      </c>
      <c r="E292" s="2" t="s">
        <v>1942</v>
      </c>
      <c r="F292" s="2" t="s">
        <v>1943</v>
      </c>
      <c r="K292" s="2" t="s">
        <v>1732</v>
      </c>
    </row>
    <row r="293" spans="1:11" ht="18.75" customHeight="1">
      <c r="A293" s="31" t="s">
        <v>760</v>
      </c>
      <c r="B293" s="2" t="s">
        <v>1944</v>
      </c>
      <c r="C293" s="2" t="s">
        <v>2129</v>
      </c>
      <c r="E293" s="2" t="s">
        <v>1260</v>
      </c>
      <c r="F293" s="2" t="s">
        <v>1945</v>
      </c>
      <c r="K293" s="2" t="s">
        <v>697</v>
      </c>
    </row>
    <row r="294" spans="1:11" ht="18.75" customHeight="1">
      <c r="A294" s="31" t="s">
        <v>762</v>
      </c>
      <c r="B294" s="2" t="s">
        <v>1946</v>
      </c>
      <c r="C294" s="2" t="s">
        <v>2129</v>
      </c>
      <c r="E294" s="2" t="s">
        <v>1260</v>
      </c>
      <c r="F294" s="2" t="s">
        <v>1947</v>
      </c>
      <c r="K294" s="2" t="s">
        <v>697</v>
      </c>
    </row>
    <row r="295" spans="1:11" ht="18.75" customHeight="1">
      <c r="A295" s="31" t="s">
        <v>764</v>
      </c>
      <c r="B295" s="2" t="s">
        <v>1948</v>
      </c>
      <c r="C295" s="2" t="s">
        <v>2129</v>
      </c>
      <c r="E295" s="2" t="s">
        <v>1260</v>
      </c>
      <c r="F295" s="2" t="s">
        <v>1949</v>
      </c>
      <c r="K295" s="2" t="s">
        <v>697</v>
      </c>
    </row>
    <row r="296" spans="1:11" ht="18.75" customHeight="1">
      <c r="A296" s="31" t="s">
        <v>766</v>
      </c>
      <c r="B296" s="2" t="s">
        <v>1950</v>
      </c>
      <c r="C296" s="2" t="s">
        <v>2129</v>
      </c>
      <c r="E296" s="2" t="s">
        <v>1260</v>
      </c>
      <c r="F296" s="2" t="s">
        <v>1951</v>
      </c>
      <c r="K296" s="2" t="s">
        <v>697</v>
      </c>
    </row>
    <row r="297" spans="1:11" ht="18.75" customHeight="1">
      <c r="A297" s="31" t="s">
        <v>768</v>
      </c>
      <c r="B297" s="2" t="s">
        <v>1952</v>
      </c>
      <c r="C297" s="2" t="s">
        <v>2129</v>
      </c>
      <c r="E297" s="2" t="s">
        <v>1260</v>
      </c>
      <c r="F297" s="2" t="s">
        <v>1953</v>
      </c>
      <c r="K297" s="2" t="s">
        <v>697</v>
      </c>
    </row>
    <row r="298" spans="1:11" ht="18.75" customHeight="1">
      <c r="A298" s="31" t="s">
        <v>770</v>
      </c>
      <c r="B298" s="2" t="s">
        <v>1863</v>
      </c>
      <c r="C298" s="2" t="s">
        <v>2129</v>
      </c>
      <c r="E298" s="2" t="s">
        <v>1260</v>
      </c>
      <c r="F298" s="2" t="s">
        <v>1954</v>
      </c>
      <c r="K298" s="2" t="s">
        <v>697</v>
      </c>
    </row>
    <row r="299" spans="1:11" ht="18.75" customHeight="1">
      <c r="A299" s="31" t="s">
        <v>772</v>
      </c>
      <c r="B299" s="2" t="s">
        <v>1955</v>
      </c>
      <c r="C299" s="2" t="s">
        <v>2129</v>
      </c>
      <c r="E299" s="2" t="s">
        <v>1260</v>
      </c>
      <c r="F299" s="2" t="s">
        <v>1956</v>
      </c>
      <c r="K299" s="2" t="s">
        <v>697</v>
      </c>
    </row>
    <row r="300" spans="1:11" ht="18.75" customHeight="1">
      <c r="A300" s="31" t="s">
        <v>774</v>
      </c>
      <c r="B300" s="2" t="s">
        <v>1957</v>
      </c>
      <c r="C300" s="2" t="s">
        <v>2129</v>
      </c>
      <c r="E300" s="2" t="s">
        <v>1260</v>
      </c>
      <c r="F300" s="2" t="s">
        <v>1958</v>
      </c>
      <c r="K300" s="2" t="s">
        <v>697</v>
      </c>
    </row>
    <row r="301" spans="1:11" ht="18.75" customHeight="1">
      <c r="A301" s="31" t="s">
        <v>776</v>
      </c>
      <c r="B301" s="2" t="s">
        <v>1959</v>
      </c>
      <c r="C301" s="2" t="s">
        <v>2129</v>
      </c>
      <c r="E301" s="2" t="s">
        <v>1260</v>
      </c>
      <c r="F301" s="2" t="s">
        <v>1960</v>
      </c>
      <c r="K301" s="2" t="s">
        <v>697</v>
      </c>
    </row>
    <row r="302" spans="1:11" ht="18.75" customHeight="1">
      <c r="A302" s="31" t="s">
        <v>778</v>
      </c>
      <c r="B302" s="2" t="s">
        <v>1961</v>
      </c>
      <c r="C302" s="2" t="s">
        <v>2130</v>
      </c>
      <c r="E302" s="2" t="s">
        <v>1252</v>
      </c>
      <c r="F302" s="2" t="s">
        <v>1962</v>
      </c>
      <c r="K302" s="2" t="s">
        <v>697</v>
      </c>
    </row>
    <row r="303" spans="1:11" ht="18.75" customHeight="1">
      <c r="A303" s="31" t="s">
        <v>780</v>
      </c>
      <c r="B303" s="2" t="s">
        <v>1963</v>
      </c>
      <c r="C303" s="2" t="s">
        <v>2130</v>
      </c>
      <c r="E303" s="2" t="s">
        <v>1252</v>
      </c>
      <c r="F303" s="2" t="s">
        <v>1964</v>
      </c>
      <c r="K303" s="2" t="s">
        <v>697</v>
      </c>
    </row>
    <row r="304" spans="1:11" ht="18.75" customHeight="1">
      <c r="A304" s="31" t="s">
        <v>782</v>
      </c>
      <c r="B304" s="2" t="s">
        <v>1965</v>
      </c>
      <c r="C304" s="2" t="s">
        <v>2130</v>
      </c>
      <c r="E304" s="2" t="s">
        <v>1252</v>
      </c>
      <c r="F304" s="2" t="s">
        <v>1966</v>
      </c>
      <c r="K304" s="2" t="s">
        <v>697</v>
      </c>
    </row>
    <row r="305" spans="1:11" ht="18.75" customHeight="1">
      <c r="A305" s="31" t="s">
        <v>784</v>
      </c>
      <c r="B305" s="2" t="s">
        <v>1967</v>
      </c>
      <c r="C305" s="2" t="s">
        <v>2130</v>
      </c>
      <c r="E305" s="2" t="s">
        <v>1252</v>
      </c>
      <c r="F305" s="2" t="s">
        <v>1968</v>
      </c>
      <c r="K305" s="2" t="s">
        <v>697</v>
      </c>
    </row>
    <row r="306" spans="1:11" ht="18.75" customHeight="1">
      <c r="A306" s="31" t="s">
        <v>786</v>
      </c>
      <c r="B306" s="2" t="s">
        <v>1969</v>
      </c>
      <c r="C306" s="2" t="s">
        <v>2130</v>
      </c>
      <c r="E306" s="2" t="s">
        <v>1252</v>
      </c>
      <c r="F306" s="2" t="s">
        <v>1970</v>
      </c>
      <c r="K306" s="2" t="s">
        <v>697</v>
      </c>
    </row>
    <row r="307" spans="1:11" ht="18.75" customHeight="1">
      <c r="A307" s="31" t="s">
        <v>788</v>
      </c>
      <c r="B307" s="2" t="s">
        <v>1971</v>
      </c>
      <c r="C307" s="2" t="s">
        <v>2130</v>
      </c>
      <c r="E307" s="2" t="s">
        <v>1252</v>
      </c>
      <c r="F307" s="2" t="s">
        <v>1972</v>
      </c>
      <c r="K307" s="2" t="s">
        <v>697</v>
      </c>
    </row>
    <row r="308" spans="1:11" ht="18.75" customHeight="1">
      <c r="A308" s="31" t="s">
        <v>790</v>
      </c>
      <c r="B308" s="2" t="s">
        <v>1973</v>
      </c>
      <c r="C308" s="2" t="s">
        <v>2130</v>
      </c>
      <c r="E308" s="2" t="s">
        <v>1252</v>
      </c>
      <c r="F308" s="2" t="s">
        <v>1974</v>
      </c>
      <c r="K308" s="2" t="s">
        <v>697</v>
      </c>
    </row>
    <row r="309" spans="1:11" ht="18.75" customHeight="1">
      <c r="A309" s="31" t="s">
        <v>792</v>
      </c>
      <c r="B309" s="2" t="s">
        <v>1975</v>
      </c>
      <c r="C309" s="2" t="s">
        <v>2130</v>
      </c>
      <c r="E309" s="2" t="s">
        <v>1252</v>
      </c>
      <c r="F309" s="2" t="s">
        <v>1976</v>
      </c>
      <c r="K309" s="2" t="s">
        <v>697</v>
      </c>
    </row>
    <row r="310" spans="1:11" ht="18.75" customHeight="1">
      <c r="A310" s="31" t="s">
        <v>794</v>
      </c>
      <c r="B310" s="2" t="s">
        <v>1977</v>
      </c>
      <c r="C310" s="2" t="s">
        <v>2130</v>
      </c>
      <c r="E310" s="2" t="s">
        <v>1252</v>
      </c>
      <c r="F310" s="2" t="s">
        <v>1978</v>
      </c>
      <c r="K310" s="2" t="s">
        <v>697</v>
      </c>
    </row>
    <row r="311" spans="1:11" ht="18.75" customHeight="1">
      <c r="A311" s="31" t="s">
        <v>796</v>
      </c>
      <c r="B311" s="2" t="s">
        <v>1979</v>
      </c>
      <c r="C311" s="2" t="s">
        <v>2131</v>
      </c>
      <c r="E311" s="2" t="s">
        <v>1279</v>
      </c>
      <c r="F311" s="2" t="s">
        <v>1980</v>
      </c>
      <c r="K311" s="2" t="s">
        <v>697</v>
      </c>
    </row>
    <row r="312" spans="1:11" ht="18.75" customHeight="1">
      <c r="A312" s="31" t="s">
        <v>808</v>
      </c>
      <c r="B312" s="2" t="s">
        <v>1874</v>
      </c>
      <c r="C312" s="2" t="s">
        <v>1281</v>
      </c>
      <c r="E312" s="2" t="s">
        <v>1281</v>
      </c>
      <c r="F312" s="2" t="s">
        <v>1188</v>
      </c>
      <c r="K312" s="2" t="s">
        <v>1335</v>
      </c>
    </row>
    <row r="313" spans="1:11" ht="18.75" customHeight="1">
      <c r="A313" s="31" t="s">
        <v>757</v>
      </c>
      <c r="B313" s="2" t="s">
        <v>1981</v>
      </c>
      <c r="C313" s="2" t="s">
        <v>1283</v>
      </c>
      <c r="D313" s="2" t="s">
        <v>1982</v>
      </c>
      <c r="E313" s="2" t="s">
        <v>1283</v>
      </c>
      <c r="F313" s="2" t="s">
        <v>1282</v>
      </c>
      <c r="K313" s="2" t="s">
        <v>1983</v>
      </c>
    </row>
    <row r="314" spans="1:11" ht="18.75" customHeight="1">
      <c r="A314" s="31" t="s">
        <v>423</v>
      </c>
      <c r="B314" s="2" t="s">
        <v>1984</v>
      </c>
      <c r="C314" s="2" t="s">
        <v>2130</v>
      </c>
      <c r="E314" s="2" t="s">
        <v>1985</v>
      </c>
      <c r="F314" s="2" t="s">
        <v>1986</v>
      </c>
      <c r="K314" s="2" t="s">
        <v>697</v>
      </c>
    </row>
    <row r="315" spans="1:11" ht="18.75" customHeight="1">
      <c r="A315" s="31" t="s">
        <v>424</v>
      </c>
      <c r="B315" s="2" t="s">
        <v>1987</v>
      </c>
      <c r="C315" s="2" t="s">
        <v>2130</v>
      </c>
      <c r="E315" s="2" t="s">
        <v>1985</v>
      </c>
      <c r="F315" s="2" t="s">
        <v>1284</v>
      </c>
      <c r="K315" s="2" t="s">
        <v>697</v>
      </c>
    </row>
    <row r="316" spans="1:11" ht="18.75" customHeight="1">
      <c r="A316" s="31" t="s">
        <v>1285</v>
      </c>
      <c r="B316" s="27" t="s">
        <v>1988</v>
      </c>
      <c r="C316" s="2" t="s">
        <v>1177</v>
      </c>
      <c r="F316" s="27" t="s">
        <v>1286</v>
      </c>
      <c r="K316" s="2" t="s">
        <v>1475</v>
      </c>
    </row>
    <row r="317" spans="1:11" ht="18.75" customHeight="1">
      <c r="A317" s="31" t="s">
        <v>1287</v>
      </c>
      <c r="B317" s="27" t="s">
        <v>1989</v>
      </c>
      <c r="C317" s="2" t="s">
        <v>1288</v>
      </c>
      <c r="F317" s="27" t="s">
        <v>1289</v>
      </c>
      <c r="K317" s="2" t="s">
        <v>1475</v>
      </c>
    </row>
    <row r="318" spans="1:11" ht="18.75" customHeight="1">
      <c r="A318" s="31" t="s">
        <v>1290</v>
      </c>
      <c r="B318" s="27" t="s">
        <v>1990</v>
      </c>
      <c r="C318" s="2" t="s">
        <v>1991</v>
      </c>
      <c r="E318" s="2" t="s">
        <v>1992</v>
      </c>
      <c r="F318" s="27" t="s">
        <v>1292</v>
      </c>
      <c r="K318" s="2" t="s">
        <v>1475</v>
      </c>
    </row>
    <row r="319" spans="1:11" ht="18.75" customHeight="1">
      <c r="A319" s="31" t="s">
        <v>1293</v>
      </c>
      <c r="B319" s="27" t="s">
        <v>1993</v>
      </c>
      <c r="C319" s="2" t="s">
        <v>1991</v>
      </c>
      <c r="E319" s="2" t="s">
        <v>1992</v>
      </c>
      <c r="F319" s="27" t="s">
        <v>1294</v>
      </c>
      <c r="K319" s="2" t="s">
        <v>1475</v>
      </c>
    </row>
    <row r="320" spans="1:11" ht="18.75" customHeight="1">
      <c r="A320" s="31" t="s">
        <v>951</v>
      </c>
      <c r="B320" s="2" t="s">
        <v>1756</v>
      </c>
      <c r="C320" s="2" t="s">
        <v>2132</v>
      </c>
      <c r="D320" s="2" t="s">
        <v>1295</v>
      </c>
      <c r="E320" s="2" t="s">
        <v>1015</v>
      </c>
      <c r="F320" s="2" t="s">
        <v>1296</v>
      </c>
      <c r="G320" s="2"/>
      <c r="H320" s="2" t="s">
        <v>1152</v>
      </c>
      <c r="K320" s="2" t="s">
        <v>1325</v>
      </c>
    </row>
    <row r="321" spans="1:11" ht="18.75" customHeight="1">
      <c r="A321" s="2" t="s">
        <v>920</v>
      </c>
      <c r="B321" s="52" t="s">
        <v>919</v>
      </c>
      <c r="C321" s="53" t="s">
        <v>921</v>
      </c>
      <c r="D321" s="53" t="s">
        <v>921</v>
      </c>
      <c r="E321" s="53" t="s">
        <v>921</v>
      </c>
      <c r="F321" s="2" t="s">
        <v>1994</v>
      </c>
      <c r="H321" s="2" t="s">
        <v>1152</v>
      </c>
      <c r="K321" s="2" t="s">
        <v>1317</v>
      </c>
    </row>
    <row r="322" spans="1:11" ht="18.75" customHeight="1">
      <c r="A322" s="2" t="s">
        <v>923</v>
      </c>
      <c r="B322" s="52" t="s">
        <v>922</v>
      </c>
      <c r="C322" s="53" t="s">
        <v>921</v>
      </c>
      <c r="D322" s="53" t="s">
        <v>921</v>
      </c>
      <c r="E322" s="53" t="s">
        <v>921</v>
      </c>
      <c r="F322" s="2" t="s">
        <v>1995</v>
      </c>
      <c r="H322" s="2" t="s">
        <v>1152</v>
      </c>
      <c r="K322" s="2" t="s">
        <v>1317</v>
      </c>
    </row>
    <row r="323" spans="1:11" ht="18.75" customHeight="1">
      <c r="A323" s="2" t="s">
        <v>925</v>
      </c>
      <c r="B323" s="52" t="s">
        <v>924</v>
      </c>
      <c r="C323" s="53" t="s">
        <v>921</v>
      </c>
      <c r="D323" s="53" t="s">
        <v>921</v>
      </c>
      <c r="E323" s="53" t="s">
        <v>921</v>
      </c>
      <c r="F323" s="2" t="s">
        <v>1996</v>
      </c>
      <c r="H323" s="2" t="s">
        <v>1152</v>
      </c>
      <c r="K323" s="2" t="s">
        <v>1317</v>
      </c>
    </row>
    <row r="324" spans="1:11" ht="18.75" customHeight="1">
      <c r="A324" s="2" t="s">
        <v>927</v>
      </c>
      <c r="B324" s="52" t="s">
        <v>926</v>
      </c>
      <c r="C324" s="53" t="s">
        <v>921</v>
      </c>
      <c r="D324" s="53" t="s">
        <v>921</v>
      </c>
      <c r="E324" s="53" t="s">
        <v>921</v>
      </c>
      <c r="F324" s="2" t="s">
        <v>1997</v>
      </c>
      <c r="H324" s="2" t="s">
        <v>1152</v>
      </c>
      <c r="K324" s="2" t="s">
        <v>1317</v>
      </c>
    </row>
    <row r="325" spans="1:11" ht="18.75" customHeight="1">
      <c r="A325" s="2" t="s">
        <v>929</v>
      </c>
      <c r="B325" s="52" t="s">
        <v>928</v>
      </c>
      <c r="C325" s="53" t="s">
        <v>921</v>
      </c>
      <c r="D325" s="53" t="s">
        <v>921</v>
      </c>
      <c r="E325" s="53" t="s">
        <v>921</v>
      </c>
      <c r="F325" s="2" t="s">
        <v>1998</v>
      </c>
      <c r="H325" s="2" t="s">
        <v>1152</v>
      </c>
      <c r="K325" s="2" t="s">
        <v>1317</v>
      </c>
    </row>
    <row r="326" spans="1:11" ht="18.75" customHeight="1">
      <c r="A326" s="2" t="s">
        <v>931</v>
      </c>
      <c r="B326" s="52" t="s">
        <v>954</v>
      </c>
      <c r="C326" s="53" t="s">
        <v>2126</v>
      </c>
      <c r="D326" s="53" t="s">
        <v>932</v>
      </c>
      <c r="E326" s="2" t="s">
        <v>1015</v>
      </c>
      <c r="F326" s="2" t="s">
        <v>1999</v>
      </c>
      <c r="H326" s="2" t="s">
        <v>1152</v>
      </c>
      <c r="K326" s="2" t="s">
        <v>1317</v>
      </c>
    </row>
    <row r="327" spans="1:11" ht="18.75" customHeight="1">
      <c r="A327" s="2" t="s">
        <v>934</v>
      </c>
      <c r="B327" s="52" t="s">
        <v>956</v>
      </c>
      <c r="C327" s="53" t="s">
        <v>2126</v>
      </c>
      <c r="D327" s="53" t="s">
        <v>932</v>
      </c>
      <c r="E327" s="2" t="s">
        <v>1015</v>
      </c>
      <c r="F327" s="2" t="s">
        <v>2000</v>
      </c>
      <c r="H327" s="2" t="s">
        <v>1152</v>
      </c>
      <c r="K327" s="2" t="s">
        <v>1317</v>
      </c>
    </row>
    <row r="328" spans="1:11" ht="18.75" customHeight="1">
      <c r="A328" s="2" t="s">
        <v>935</v>
      </c>
      <c r="B328" s="52" t="s">
        <v>958</v>
      </c>
      <c r="C328" s="53" t="s">
        <v>2126</v>
      </c>
      <c r="D328" s="53" t="s">
        <v>932</v>
      </c>
      <c r="E328" s="2" t="s">
        <v>1015</v>
      </c>
      <c r="F328" s="2" t="s">
        <v>2001</v>
      </c>
      <c r="H328" s="2" t="s">
        <v>1152</v>
      </c>
      <c r="K328" s="2" t="s">
        <v>1317</v>
      </c>
    </row>
    <row r="329" spans="1:11" ht="18.75" customHeight="1">
      <c r="A329" s="2" t="s">
        <v>937</v>
      </c>
      <c r="B329" s="52" t="s">
        <v>960</v>
      </c>
      <c r="C329" s="53" t="s">
        <v>2126</v>
      </c>
      <c r="D329" s="53" t="s">
        <v>932</v>
      </c>
      <c r="E329" s="2" t="s">
        <v>1015</v>
      </c>
      <c r="F329" s="2" t="s">
        <v>2002</v>
      </c>
      <c r="H329" s="2" t="s">
        <v>1152</v>
      </c>
      <c r="K329" s="2" t="s">
        <v>1317</v>
      </c>
    </row>
    <row r="330" spans="1:11" ht="18.75" customHeight="1">
      <c r="A330" s="2" t="s">
        <v>939</v>
      </c>
      <c r="B330" s="52" t="s">
        <v>962</v>
      </c>
      <c r="C330" s="53" t="s">
        <v>2126</v>
      </c>
      <c r="D330" s="53" t="s">
        <v>932</v>
      </c>
      <c r="E330" s="2" t="s">
        <v>1015</v>
      </c>
      <c r="F330" s="2" t="s">
        <v>2003</v>
      </c>
      <c r="H330" s="2" t="s">
        <v>1152</v>
      </c>
      <c r="K330" s="2" t="s">
        <v>1317</v>
      </c>
    </row>
    <row r="331" spans="1:11" ht="18.75" customHeight="1">
      <c r="A331" s="2" t="s">
        <v>941</v>
      </c>
      <c r="B331" s="52" t="s">
        <v>2127</v>
      </c>
      <c r="C331" s="53" t="s">
        <v>2126</v>
      </c>
      <c r="D331" s="53" t="s">
        <v>932</v>
      </c>
      <c r="E331" s="2" t="s">
        <v>1015</v>
      </c>
      <c r="F331" s="2" t="s">
        <v>2004</v>
      </c>
      <c r="H331" s="2" t="s">
        <v>1152</v>
      </c>
      <c r="K331" s="2" t="s">
        <v>1317</v>
      </c>
    </row>
    <row r="332" spans="1:11" ht="18.75" customHeight="1">
      <c r="A332" s="2" t="s">
        <v>943</v>
      </c>
      <c r="B332" s="52" t="s">
        <v>966</v>
      </c>
      <c r="C332" s="53" t="s">
        <v>2126</v>
      </c>
      <c r="D332" s="53" t="s">
        <v>932</v>
      </c>
      <c r="E332" s="2" t="s">
        <v>1015</v>
      </c>
      <c r="F332" s="2" t="s">
        <v>2005</v>
      </c>
      <c r="H332" s="2" t="s">
        <v>1152</v>
      </c>
      <c r="K332" s="2" t="s">
        <v>1317</v>
      </c>
    </row>
    <row r="333" spans="1:11" ht="18.75" customHeight="1">
      <c r="A333" s="2" t="s">
        <v>945</v>
      </c>
      <c r="B333" s="52" t="s">
        <v>968</v>
      </c>
      <c r="C333" s="53" t="s">
        <v>2126</v>
      </c>
      <c r="D333" s="53" t="s">
        <v>932</v>
      </c>
      <c r="E333" s="2" t="s">
        <v>1015</v>
      </c>
      <c r="F333" s="2" t="s">
        <v>2006</v>
      </c>
      <c r="H333" s="2" t="s">
        <v>1152</v>
      </c>
      <c r="K333" s="2" t="s">
        <v>1317</v>
      </c>
    </row>
    <row r="334" spans="1:11" ht="18.75" customHeight="1">
      <c r="A334" s="2" t="s">
        <v>947</v>
      </c>
      <c r="B334" s="52" t="s">
        <v>970</v>
      </c>
      <c r="C334" s="53" t="s">
        <v>2126</v>
      </c>
      <c r="D334" s="53" t="s">
        <v>932</v>
      </c>
      <c r="E334" s="2" t="s">
        <v>1015</v>
      </c>
      <c r="F334" s="2" t="s">
        <v>2007</v>
      </c>
      <c r="H334" s="2" t="s">
        <v>1152</v>
      </c>
      <c r="K334" s="2" t="s">
        <v>1317</v>
      </c>
    </row>
    <row r="335" spans="1:11" ht="18.75" customHeight="1">
      <c r="A335" s="2" t="s">
        <v>949</v>
      </c>
      <c r="B335" s="52" t="s">
        <v>972</v>
      </c>
      <c r="C335" s="53" t="s">
        <v>2126</v>
      </c>
      <c r="D335" s="53" t="s">
        <v>932</v>
      </c>
      <c r="E335" s="2" t="s">
        <v>1015</v>
      </c>
      <c r="F335" s="2" t="s">
        <v>2008</v>
      </c>
      <c r="H335" s="2" t="s">
        <v>1152</v>
      </c>
      <c r="K335" s="2" t="s">
        <v>1317</v>
      </c>
    </row>
    <row r="336" spans="1:11" ht="18.75" customHeight="1">
      <c r="A336" s="2" t="s">
        <v>952</v>
      </c>
      <c r="B336" s="52" t="s">
        <v>974</v>
      </c>
      <c r="C336" s="53" t="s">
        <v>2126</v>
      </c>
      <c r="D336" s="53" t="s">
        <v>932</v>
      </c>
      <c r="E336" s="2" t="s">
        <v>1015</v>
      </c>
      <c r="F336" s="2" t="s">
        <v>2009</v>
      </c>
      <c r="H336" s="2" t="s">
        <v>1152</v>
      </c>
      <c r="K336" s="2" t="s">
        <v>1317</v>
      </c>
    </row>
    <row r="337" spans="1:11" ht="18.75" customHeight="1">
      <c r="A337" s="2" t="s">
        <v>953</v>
      </c>
      <c r="B337" s="52" t="s">
        <v>976</v>
      </c>
      <c r="C337" s="53" t="s">
        <v>2126</v>
      </c>
      <c r="D337" s="53" t="s">
        <v>932</v>
      </c>
      <c r="E337" s="2" t="s">
        <v>1015</v>
      </c>
      <c r="F337" s="2" t="s">
        <v>2010</v>
      </c>
      <c r="H337" s="2" t="s">
        <v>1152</v>
      </c>
      <c r="K337" s="2" t="s">
        <v>1317</v>
      </c>
    </row>
    <row r="338" spans="1:11" ht="18.75" customHeight="1">
      <c r="A338" s="2" t="s">
        <v>955</v>
      </c>
      <c r="B338" s="52" t="s">
        <v>980</v>
      </c>
      <c r="C338" s="53" t="s">
        <v>2126</v>
      </c>
      <c r="D338" s="53" t="s">
        <v>932</v>
      </c>
      <c r="E338" s="2" t="s">
        <v>1015</v>
      </c>
      <c r="F338" s="2" t="s">
        <v>2011</v>
      </c>
      <c r="H338" s="2" t="s">
        <v>1152</v>
      </c>
      <c r="K338" s="2" t="s">
        <v>1317</v>
      </c>
    </row>
    <row r="339" spans="1:11" ht="18.75" customHeight="1">
      <c r="A339" s="2" t="s">
        <v>957</v>
      </c>
      <c r="B339" s="52" t="s">
        <v>2012</v>
      </c>
      <c r="C339" s="53" t="s">
        <v>2126</v>
      </c>
      <c r="D339" s="53" t="s">
        <v>932</v>
      </c>
      <c r="E339" s="2" t="s">
        <v>1015</v>
      </c>
      <c r="F339" s="2" t="s">
        <v>2013</v>
      </c>
      <c r="H339" s="2" t="s">
        <v>1152</v>
      </c>
      <c r="K339" s="2" t="s">
        <v>1317</v>
      </c>
    </row>
    <row r="340" spans="1:11" ht="18.75" customHeight="1">
      <c r="A340" s="2" t="s">
        <v>959</v>
      </c>
      <c r="B340" s="52" t="s">
        <v>2014</v>
      </c>
      <c r="C340" s="53" t="s">
        <v>2126</v>
      </c>
      <c r="D340" s="53" t="s">
        <v>932</v>
      </c>
      <c r="E340" s="2" t="s">
        <v>1015</v>
      </c>
      <c r="F340" s="2" t="s">
        <v>2015</v>
      </c>
      <c r="H340" s="2" t="s">
        <v>1152</v>
      </c>
      <c r="K340" s="2" t="s">
        <v>1317</v>
      </c>
    </row>
    <row r="341" spans="1:11" ht="18.75" customHeight="1">
      <c r="A341" s="2" t="s">
        <v>961</v>
      </c>
      <c r="B341" s="52" t="s">
        <v>2016</v>
      </c>
      <c r="C341" s="53" t="s">
        <v>2126</v>
      </c>
      <c r="D341" s="53" t="s">
        <v>932</v>
      </c>
      <c r="E341" s="2" t="s">
        <v>1015</v>
      </c>
      <c r="F341" s="2" t="s">
        <v>2017</v>
      </c>
      <c r="H341" s="2" t="s">
        <v>1152</v>
      </c>
      <c r="K341" s="2" t="s">
        <v>1317</v>
      </c>
    </row>
    <row r="342" spans="1:11" ht="18.75" customHeight="1">
      <c r="A342" s="2" t="s">
        <v>963</v>
      </c>
      <c r="B342" s="52" t="s">
        <v>988</v>
      </c>
      <c r="C342" s="53" t="s">
        <v>2126</v>
      </c>
      <c r="D342" s="53" t="s">
        <v>932</v>
      </c>
      <c r="E342" s="2" t="s">
        <v>1015</v>
      </c>
      <c r="F342" s="2" t="s">
        <v>2018</v>
      </c>
      <c r="H342" s="2" t="s">
        <v>1152</v>
      </c>
      <c r="K342" s="2" t="s">
        <v>1317</v>
      </c>
    </row>
    <row r="343" spans="1:11" ht="18.75" customHeight="1">
      <c r="A343" s="2" t="s">
        <v>965</v>
      </c>
      <c r="B343" s="27" t="s">
        <v>2019</v>
      </c>
      <c r="C343" s="2" t="s">
        <v>1991</v>
      </c>
      <c r="E343" s="2" t="s">
        <v>1992</v>
      </c>
      <c r="F343" s="27" t="s">
        <v>1297</v>
      </c>
      <c r="H343" s="2" t="s">
        <v>1152</v>
      </c>
      <c r="K343" s="2" t="s">
        <v>1475</v>
      </c>
    </row>
    <row r="344" spans="1:11" ht="18.75" customHeight="1">
      <c r="A344" s="2" t="s">
        <v>967</v>
      </c>
      <c r="B344" s="27" t="s">
        <v>2020</v>
      </c>
      <c r="C344" s="2" t="s">
        <v>1298</v>
      </c>
      <c r="D344" s="2" t="s">
        <v>1298</v>
      </c>
      <c r="E344" s="2" t="s">
        <v>1298</v>
      </c>
      <c r="F344" s="27" t="s">
        <v>1299</v>
      </c>
      <c r="H344" s="2" t="s">
        <v>1152</v>
      </c>
      <c r="K344" s="2" t="s">
        <v>1475</v>
      </c>
    </row>
    <row r="345" spans="1:11" ht="18.75" customHeight="1">
      <c r="A345" s="2" t="s">
        <v>969</v>
      </c>
      <c r="B345" s="2" t="s">
        <v>2021</v>
      </c>
      <c r="C345" s="2" t="s">
        <v>1104</v>
      </c>
      <c r="D345" s="2" t="s">
        <v>1104</v>
      </c>
      <c r="E345" s="2" t="s">
        <v>1104</v>
      </c>
      <c r="F345" s="2" t="s">
        <v>1300</v>
      </c>
      <c r="H345" s="2" t="s">
        <v>1152</v>
      </c>
      <c r="K345" s="2" t="s">
        <v>1458</v>
      </c>
    </row>
    <row r="346" spans="1:11">
      <c r="A346" s="6" t="s">
        <v>971</v>
      </c>
      <c r="B346" s="6" t="s">
        <v>2034</v>
      </c>
      <c r="C346" s="6" t="s">
        <v>1104</v>
      </c>
      <c r="D346" s="6" t="s">
        <v>1104</v>
      </c>
      <c r="E346" s="6" t="s">
        <v>1104</v>
      </c>
      <c r="H346" s="6" t="s">
        <v>1152</v>
      </c>
      <c r="K346" s="6" t="s">
        <v>1317</v>
      </c>
    </row>
    <row r="347" spans="1:11">
      <c r="A347" s="6" t="s">
        <v>973</v>
      </c>
      <c r="B347" s="6" t="s">
        <v>2035</v>
      </c>
      <c r="C347" s="6" t="s">
        <v>1104</v>
      </c>
      <c r="D347" s="6" t="s">
        <v>1104</v>
      </c>
      <c r="E347" s="6" t="s">
        <v>1104</v>
      </c>
      <c r="H347" s="6" t="s">
        <v>1152</v>
      </c>
      <c r="K347" s="6" t="s">
        <v>1317</v>
      </c>
    </row>
    <row r="348" spans="1:11">
      <c r="A348" s="6" t="s">
        <v>975</v>
      </c>
      <c r="B348" s="6" t="s">
        <v>2036</v>
      </c>
      <c r="C348" s="6" t="s">
        <v>1104</v>
      </c>
      <c r="D348" s="6" t="s">
        <v>1104</v>
      </c>
      <c r="E348" s="6" t="s">
        <v>1104</v>
      </c>
      <c r="H348" s="6" t="s">
        <v>1152</v>
      </c>
      <c r="K348" s="6" t="s">
        <v>1317</v>
      </c>
    </row>
    <row r="349" spans="1:11">
      <c r="A349" s="6" t="s">
        <v>977</v>
      </c>
      <c r="B349" s="6" t="s">
        <v>2037</v>
      </c>
      <c r="C349" s="6" t="s">
        <v>1104</v>
      </c>
      <c r="D349" s="6" t="s">
        <v>1104</v>
      </c>
      <c r="E349" s="6" t="s">
        <v>1104</v>
      </c>
      <c r="H349" s="6" t="s">
        <v>1152</v>
      </c>
      <c r="K349" s="6" t="s">
        <v>1317</v>
      </c>
    </row>
    <row r="350" spans="1:11">
      <c r="A350" s="6" t="s">
        <v>979</v>
      </c>
      <c r="B350" s="6" t="s">
        <v>2038</v>
      </c>
      <c r="C350" s="6" t="s">
        <v>1104</v>
      </c>
      <c r="D350" s="6" t="s">
        <v>1104</v>
      </c>
      <c r="E350" s="6" t="s">
        <v>1104</v>
      </c>
      <c r="H350" s="6" t="s">
        <v>1152</v>
      </c>
      <c r="K350" s="6" t="s">
        <v>1317</v>
      </c>
    </row>
    <row r="351" spans="1:11">
      <c r="A351" s="6" t="s">
        <v>981</v>
      </c>
      <c r="B351" s="6" t="s">
        <v>2039</v>
      </c>
      <c r="C351" s="6" t="s">
        <v>1104</v>
      </c>
      <c r="D351" s="6" t="s">
        <v>1104</v>
      </c>
      <c r="E351" s="6" t="s">
        <v>1104</v>
      </c>
      <c r="H351" s="6" t="s">
        <v>1152</v>
      </c>
      <c r="K351" s="6" t="s">
        <v>1317</v>
      </c>
    </row>
    <row r="352" spans="1:11">
      <c r="A352" s="6" t="s">
        <v>983</v>
      </c>
      <c r="B352" s="6" t="s">
        <v>2040</v>
      </c>
      <c r="C352" s="6" t="s">
        <v>1104</v>
      </c>
      <c r="D352" s="6" t="s">
        <v>1104</v>
      </c>
      <c r="E352" s="6" t="s">
        <v>1104</v>
      </c>
      <c r="H352" s="6" t="s">
        <v>1152</v>
      </c>
      <c r="K352" s="6" t="s">
        <v>1317</v>
      </c>
    </row>
    <row r="353" spans="1:12">
      <c r="A353" s="6" t="s">
        <v>985</v>
      </c>
      <c r="B353" s="6" t="s">
        <v>2041</v>
      </c>
      <c r="C353" s="6" t="s">
        <v>1104</v>
      </c>
      <c r="D353" s="6" t="s">
        <v>1104</v>
      </c>
      <c r="E353" s="6" t="s">
        <v>1104</v>
      </c>
      <c r="H353" s="6" t="s">
        <v>1152</v>
      </c>
      <c r="K353" s="6" t="s">
        <v>1317</v>
      </c>
    </row>
    <row r="354" spans="1:12">
      <c r="A354" s="6" t="s">
        <v>987</v>
      </c>
      <c r="B354" s="6" t="s">
        <v>2042</v>
      </c>
      <c r="C354" s="6" t="s">
        <v>1104</v>
      </c>
      <c r="D354" s="6" t="s">
        <v>1104</v>
      </c>
      <c r="E354" s="6" t="s">
        <v>1104</v>
      </c>
      <c r="H354" s="6" t="s">
        <v>1152</v>
      </c>
      <c r="K354" s="6" t="s">
        <v>1317</v>
      </c>
    </row>
    <row r="355" spans="1:12">
      <c r="A355" s="6" t="s">
        <v>989</v>
      </c>
      <c r="B355" s="6" t="s">
        <v>2043</v>
      </c>
      <c r="C355" s="6" t="s">
        <v>1104</v>
      </c>
      <c r="D355" s="6" t="s">
        <v>1104</v>
      </c>
      <c r="E355" s="6" t="s">
        <v>1104</v>
      </c>
      <c r="H355" s="6" t="s">
        <v>1152</v>
      </c>
      <c r="K355" s="6" t="s">
        <v>1317</v>
      </c>
    </row>
    <row r="356" spans="1:12">
      <c r="A356" s="6" t="s">
        <v>2044</v>
      </c>
      <c r="B356" s="6" t="s">
        <v>2045</v>
      </c>
      <c r="C356" s="6" t="s">
        <v>1104</v>
      </c>
      <c r="D356" s="6" t="s">
        <v>1104</v>
      </c>
      <c r="E356" s="6" t="s">
        <v>1104</v>
      </c>
      <c r="H356" s="6" t="s">
        <v>1152</v>
      </c>
      <c r="K356" s="6" t="s">
        <v>1317</v>
      </c>
    </row>
    <row r="357" spans="1:12">
      <c r="A357" s="6" t="s">
        <v>2046</v>
      </c>
      <c r="B357" s="6" t="s">
        <v>2047</v>
      </c>
      <c r="C357" s="6" t="s">
        <v>1104</v>
      </c>
      <c r="D357" s="6" t="s">
        <v>1104</v>
      </c>
      <c r="E357" s="6" t="s">
        <v>1104</v>
      </c>
      <c r="H357" s="6" t="s">
        <v>1152</v>
      </c>
      <c r="K357" s="6" t="s">
        <v>1317</v>
      </c>
    </row>
    <row r="358" spans="1:12">
      <c r="A358" s="6" t="s">
        <v>2048</v>
      </c>
      <c r="B358" s="6" t="s">
        <v>2049</v>
      </c>
      <c r="C358" s="6" t="s">
        <v>1104</v>
      </c>
      <c r="D358" s="6" t="s">
        <v>1104</v>
      </c>
      <c r="E358" s="6" t="s">
        <v>1104</v>
      </c>
      <c r="H358" s="6" t="s">
        <v>1152</v>
      </c>
      <c r="K358" s="6" t="s">
        <v>1317</v>
      </c>
    </row>
    <row r="359" spans="1:12">
      <c r="A359" s="55" t="s">
        <v>2051</v>
      </c>
      <c r="B359" s="58" t="s">
        <v>2079</v>
      </c>
      <c r="C359" s="57" t="s">
        <v>1070</v>
      </c>
      <c r="D359" s="57" t="s">
        <v>1070</v>
      </c>
      <c r="E359" s="57" t="s">
        <v>1070</v>
      </c>
      <c r="F359" s="55"/>
      <c r="G359" s="55"/>
      <c r="H359" s="55"/>
      <c r="I359" s="55"/>
      <c r="J359" s="55"/>
      <c r="K359" s="2" t="s">
        <v>1732</v>
      </c>
      <c r="L359" s="55"/>
    </row>
    <row r="360" spans="1:12">
      <c r="A360" s="55" t="s">
        <v>2071</v>
      </c>
      <c r="B360" s="57" t="s">
        <v>2080</v>
      </c>
      <c r="C360" s="57" t="s">
        <v>1104</v>
      </c>
      <c r="D360" s="57" t="s">
        <v>1104</v>
      </c>
      <c r="E360" s="57" t="s">
        <v>1104</v>
      </c>
      <c r="F360" s="55"/>
      <c r="G360" s="55"/>
      <c r="H360" s="55"/>
      <c r="I360" s="55"/>
      <c r="J360" s="55"/>
      <c r="K360" s="2" t="s">
        <v>1732</v>
      </c>
      <c r="L360" s="55"/>
    </row>
    <row r="361" spans="1:12">
      <c r="A361" s="55" t="s">
        <v>2072</v>
      </c>
      <c r="B361" s="58" t="s">
        <v>2081</v>
      </c>
      <c r="C361" s="58" t="s">
        <v>1070</v>
      </c>
      <c r="D361" s="58" t="s">
        <v>1070</v>
      </c>
      <c r="E361" s="58" t="s">
        <v>1070</v>
      </c>
      <c r="F361" s="55"/>
      <c r="G361" s="55"/>
      <c r="H361" s="55"/>
      <c r="I361" s="55"/>
      <c r="J361" s="55"/>
      <c r="K361" s="2" t="s">
        <v>1732</v>
      </c>
      <c r="L361" s="55"/>
    </row>
    <row r="362" spans="1:12">
      <c r="A362" s="55" t="s">
        <v>2073</v>
      </c>
      <c r="B362" s="58" t="s">
        <v>2082</v>
      </c>
      <c r="C362" s="58" t="s">
        <v>1070</v>
      </c>
      <c r="D362" s="58" t="s">
        <v>1070</v>
      </c>
      <c r="E362" s="58" t="s">
        <v>1070</v>
      </c>
      <c r="F362" s="55"/>
      <c r="G362" s="55"/>
      <c r="H362" s="55"/>
      <c r="I362" s="55"/>
      <c r="J362" s="55"/>
      <c r="K362" s="2" t="s">
        <v>1732</v>
      </c>
      <c r="L362" s="55"/>
    </row>
    <row r="363" spans="1:12">
      <c r="A363" s="55" t="s">
        <v>2074</v>
      </c>
      <c r="B363" s="58" t="s">
        <v>2083</v>
      </c>
      <c r="C363" s="58" t="s">
        <v>1283</v>
      </c>
      <c r="D363" s="58" t="s">
        <v>1283</v>
      </c>
      <c r="E363" s="58" t="s">
        <v>1283</v>
      </c>
      <c r="F363" s="55"/>
      <c r="G363" s="55"/>
      <c r="H363" s="55"/>
      <c r="I363" s="55"/>
      <c r="J363" s="55"/>
      <c r="K363" s="2" t="s">
        <v>1732</v>
      </c>
      <c r="L363" s="55"/>
    </row>
    <row r="364" spans="1:12">
      <c r="A364" s="55" t="s">
        <v>2075</v>
      </c>
      <c r="B364" s="58" t="s">
        <v>2084</v>
      </c>
      <c r="C364" s="58" t="s">
        <v>1180</v>
      </c>
      <c r="D364" s="58" t="s">
        <v>1180</v>
      </c>
      <c r="E364" s="58" t="s">
        <v>1180</v>
      </c>
      <c r="F364" s="55"/>
      <c r="G364" s="55"/>
      <c r="H364" s="55"/>
      <c r="I364" s="55"/>
      <c r="J364" s="55"/>
      <c r="K364" s="2" t="s">
        <v>1732</v>
      </c>
      <c r="L364" s="55"/>
    </row>
    <row r="365" spans="1:12">
      <c r="A365" s="55" t="s">
        <v>2076</v>
      </c>
      <c r="B365" s="58" t="s">
        <v>2085</v>
      </c>
      <c r="C365" s="58" t="s">
        <v>1180</v>
      </c>
      <c r="D365" s="58" t="s">
        <v>1180</v>
      </c>
      <c r="E365" s="58" t="s">
        <v>1180</v>
      </c>
      <c r="F365" s="55"/>
      <c r="G365" s="55"/>
      <c r="H365" s="55"/>
      <c r="I365" s="55"/>
      <c r="J365" s="55"/>
      <c r="K365" s="2" t="s">
        <v>1732</v>
      </c>
      <c r="L365" s="55"/>
    </row>
    <row r="366" spans="1:12" s="61" customFormat="1">
      <c r="A366" s="59" t="s">
        <v>2077</v>
      </c>
      <c r="B366" s="60" t="s">
        <v>2086</v>
      </c>
      <c r="C366" s="59" t="s">
        <v>1104</v>
      </c>
      <c r="D366" s="59" t="s">
        <v>1104</v>
      </c>
      <c r="E366" s="59" t="s">
        <v>2052</v>
      </c>
      <c r="F366" s="59" t="s">
        <v>2052</v>
      </c>
      <c r="G366" s="59" t="s">
        <v>2052</v>
      </c>
      <c r="H366" s="59" t="s">
        <v>2052</v>
      </c>
      <c r="I366" s="59" t="s">
        <v>2052</v>
      </c>
      <c r="J366" s="59"/>
      <c r="K366" s="2" t="s">
        <v>1732</v>
      </c>
      <c r="L366" s="59" t="s">
        <v>2052</v>
      </c>
    </row>
    <row r="367" spans="1:12">
      <c r="A367" s="55" t="s">
        <v>2078</v>
      </c>
      <c r="B367" s="56" t="s">
        <v>2070</v>
      </c>
      <c r="C367" s="55"/>
      <c r="D367" s="55"/>
      <c r="E367" s="55"/>
      <c r="F367" s="55"/>
      <c r="G367" s="55"/>
      <c r="H367" s="55"/>
      <c r="I367" s="55"/>
      <c r="J367" s="55"/>
      <c r="K367" s="2" t="s">
        <v>1732</v>
      </c>
      <c r="L367" s="55"/>
    </row>
    <row r="368" spans="1:12" ht="18.75" customHeight="1">
      <c r="A368" s="2" t="s">
        <v>2087</v>
      </c>
      <c r="B368" s="2" t="s">
        <v>2088</v>
      </c>
      <c r="C368" s="17" t="s">
        <v>1164</v>
      </c>
      <c r="E368" s="2" t="s">
        <v>1164</v>
      </c>
      <c r="F368" s="2" t="s">
        <v>2089</v>
      </c>
      <c r="G368" s="2" t="s">
        <v>1792</v>
      </c>
      <c r="H368" s="2" t="s">
        <v>1793</v>
      </c>
      <c r="I368" s="44" t="s">
        <v>1180</v>
      </c>
      <c r="K368" s="2" t="s">
        <v>1732</v>
      </c>
    </row>
    <row r="369" spans="1:11">
      <c r="A369" s="6" t="s">
        <v>2090</v>
      </c>
      <c r="B369" s="6" t="s">
        <v>2091</v>
      </c>
      <c r="C369" s="6" t="s">
        <v>1850</v>
      </c>
      <c r="D369" s="6" t="s">
        <v>1850</v>
      </c>
      <c r="E369" s="6" t="s">
        <v>1850</v>
      </c>
      <c r="F369" s="6" t="s">
        <v>1849</v>
      </c>
      <c r="K369" s="2" t="s">
        <v>1732</v>
      </c>
    </row>
    <row r="370" spans="1:11">
      <c r="A370" s="2" t="s">
        <v>2101</v>
      </c>
      <c r="B370" s="56" t="s">
        <v>2095</v>
      </c>
      <c r="C370" s="55"/>
      <c r="D370" s="55"/>
      <c r="E370" s="55"/>
      <c r="F370" s="55"/>
      <c r="G370" s="55"/>
      <c r="H370" s="55"/>
      <c r="I370" s="55"/>
      <c r="J370" s="68"/>
      <c r="K370" s="2" t="s">
        <v>1732</v>
      </c>
    </row>
    <row r="371" spans="1:11">
      <c r="A371" s="6" t="s">
        <v>2102</v>
      </c>
      <c r="B371" s="56" t="s">
        <v>2096</v>
      </c>
      <c r="C371" s="55"/>
      <c r="D371" s="55"/>
      <c r="E371" s="55"/>
      <c r="F371" s="55"/>
      <c r="G371" s="55"/>
      <c r="H371" s="55"/>
      <c r="I371" s="55"/>
      <c r="J371" s="68"/>
      <c r="K371" s="2" t="s">
        <v>1732</v>
      </c>
    </row>
    <row r="372" spans="1:11">
      <c r="A372" s="2" t="s">
        <v>2103</v>
      </c>
      <c r="B372" s="56" t="s">
        <v>2098</v>
      </c>
      <c r="C372" s="55"/>
      <c r="D372" s="55"/>
      <c r="E372" s="55"/>
      <c r="F372" s="55"/>
      <c r="G372" s="55"/>
      <c r="H372" s="55"/>
      <c r="I372" s="55"/>
      <c r="J372" s="68"/>
      <c r="K372" s="2" t="s">
        <v>1732</v>
      </c>
    </row>
    <row r="373" spans="1:11">
      <c r="A373" s="6" t="s">
        <v>2117</v>
      </c>
      <c r="B373" s="56" t="s">
        <v>2108</v>
      </c>
      <c r="C373" s="55"/>
      <c r="D373" s="55"/>
      <c r="E373" s="55"/>
      <c r="F373" s="55"/>
      <c r="G373" s="56"/>
      <c r="H373" s="55"/>
      <c r="I373" s="68"/>
      <c r="J373" s="68"/>
      <c r="K373" s="6" t="s">
        <v>1317</v>
      </c>
    </row>
    <row r="374" spans="1:11">
      <c r="A374" s="2" t="s">
        <v>2118</v>
      </c>
      <c r="B374" s="56" t="s">
        <v>2109</v>
      </c>
      <c r="C374" s="55"/>
      <c r="D374" s="55"/>
      <c r="E374" s="55"/>
      <c r="F374" s="55"/>
      <c r="G374" s="56"/>
      <c r="H374" s="55"/>
      <c r="I374" s="68"/>
      <c r="J374" s="68"/>
      <c r="K374" s="6" t="s">
        <v>1317</v>
      </c>
    </row>
    <row r="375" spans="1:11">
      <c r="A375" s="6" t="s">
        <v>2119</v>
      </c>
      <c r="B375" s="56" t="s">
        <v>2110</v>
      </c>
      <c r="C375" s="55"/>
      <c r="D375" s="55"/>
      <c r="E375" s="55"/>
      <c r="F375" s="55"/>
      <c r="G375" s="56"/>
      <c r="H375" s="55"/>
      <c r="I375" s="68"/>
      <c r="J375" s="68"/>
      <c r="K375" s="6" t="s">
        <v>1317</v>
      </c>
    </row>
    <row r="376" spans="1:11">
      <c r="A376" s="2" t="s">
        <v>2120</v>
      </c>
      <c r="B376" s="56" t="s">
        <v>2111</v>
      </c>
      <c r="C376" s="55"/>
      <c r="D376" s="55"/>
      <c r="E376" s="55"/>
      <c r="F376" s="55"/>
      <c r="G376" s="56"/>
      <c r="H376" s="55"/>
      <c r="I376" s="68"/>
      <c r="J376" s="68"/>
      <c r="K376" s="6" t="s">
        <v>1317</v>
      </c>
    </row>
    <row r="377" spans="1:11">
      <c r="A377" s="2" t="s">
        <v>2121</v>
      </c>
      <c r="B377" s="56" t="s">
        <v>2113</v>
      </c>
      <c r="C377" s="55"/>
      <c r="D377" s="55"/>
      <c r="E377" s="55"/>
      <c r="F377" s="55"/>
      <c r="G377" s="56"/>
      <c r="H377" s="55"/>
      <c r="I377" s="68"/>
      <c r="J377" s="68"/>
      <c r="K377" s="6" t="s">
        <v>1317</v>
      </c>
    </row>
    <row r="378" spans="1:11">
      <c r="A378" s="2" t="s">
        <v>2122</v>
      </c>
      <c r="B378" s="56" t="s">
        <v>2114</v>
      </c>
      <c r="C378" s="55"/>
      <c r="D378" s="55"/>
      <c r="E378" s="55"/>
      <c r="F378" s="55"/>
      <c r="G378" s="56"/>
      <c r="H378" s="55"/>
      <c r="I378" s="68"/>
      <c r="J378" s="68"/>
      <c r="K378" s="6" t="s">
        <v>1317</v>
      </c>
    </row>
    <row r="379" spans="1:11">
      <c r="A379" s="6" t="s">
        <v>2123</v>
      </c>
      <c r="B379" s="56" t="s">
        <v>2115</v>
      </c>
      <c r="C379" s="55"/>
      <c r="D379" s="55"/>
      <c r="E379" s="55"/>
      <c r="F379" s="55"/>
      <c r="G379" s="56"/>
      <c r="H379" s="55"/>
      <c r="I379" s="68"/>
      <c r="J379" s="68"/>
      <c r="K379" s="6" t="s">
        <v>1317</v>
      </c>
    </row>
    <row r="380" spans="1:11">
      <c r="A380" s="2" t="s">
        <v>3666</v>
      </c>
      <c r="B380" s="69" t="s">
        <v>2133</v>
      </c>
      <c r="C380" s="6" t="s">
        <v>5221</v>
      </c>
      <c r="K380" s="2" t="s">
        <v>1458</v>
      </c>
    </row>
    <row r="381" spans="1:11">
      <c r="A381" s="2" t="s">
        <v>3667</v>
      </c>
      <c r="B381" s="69" t="s">
        <v>2134</v>
      </c>
      <c r="C381" s="6" t="s">
        <v>5221</v>
      </c>
      <c r="K381" s="2" t="s">
        <v>1458</v>
      </c>
    </row>
    <row r="382" spans="1:11">
      <c r="A382" s="2" t="s">
        <v>3668</v>
      </c>
      <c r="B382" s="69" t="s">
        <v>2135</v>
      </c>
      <c r="C382" s="6" t="s">
        <v>5221</v>
      </c>
      <c r="K382" s="2" t="s">
        <v>1458</v>
      </c>
    </row>
    <row r="383" spans="1:11">
      <c r="A383" s="2" t="s">
        <v>3669</v>
      </c>
      <c r="B383" s="69" t="s">
        <v>2136</v>
      </c>
      <c r="C383" s="6" t="s">
        <v>5221</v>
      </c>
      <c r="K383" s="2" t="s">
        <v>1458</v>
      </c>
    </row>
    <row r="384" spans="1:11">
      <c r="A384" s="2" t="s">
        <v>3670</v>
      </c>
      <c r="B384" s="69" t="s">
        <v>2137</v>
      </c>
      <c r="C384" s="6" t="s">
        <v>5221</v>
      </c>
      <c r="K384" s="2" t="s">
        <v>1458</v>
      </c>
    </row>
    <row r="385" spans="1:11">
      <c r="A385" s="2" t="s">
        <v>3671</v>
      </c>
      <c r="B385" s="69" t="s">
        <v>2138</v>
      </c>
      <c r="C385" s="6" t="s">
        <v>5221</v>
      </c>
      <c r="K385" s="2" t="s">
        <v>1458</v>
      </c>
    </row>
    <row r="386" spans="1:11">
      <c r="A386" s="2" t="s">
        <v>3672</v>
      </c>
      <c r="B386" s="69" t="s">
        <v>2139</v>
      </c>
      <c r="C386" s="6" t="s">
        <v>5221</v>
      </c>
      <c r="K386" s="2" t="s">
        <v>1458</v>
      </c>
    </row>
    <row r="387" spans="1:11">
      <c r="A387" s="2" t="s">
        <v>3673</v>
      </c>
      <c r="B387" s="69" t="s">
        <v>2140</v>
      </c>
      <c r="C387" s="6" t="s">
        <v>5221</v>
      </c>
      <c r="K387" s="2" t="s">
        <v>1458</v>
      </c>
    </row>
    <row r="388" spans="1:11">
      <c r="A388" s="2" t="s">
        <v>3674</v>
      </c>
      <c r="B388" s="69" t="s">
        <v>2141</v>
      </c>
      <c r="C388" s="6" t="s">
        <v>5221</v>
      </c>
      <c r="K388" s="2" t="s">
        <v>1458</v>
      </c>
    </row>
    <row r="389" spans="1:11">
      <c r="A389" s="2" t="s">
        <v>3675</v>
      </c>
      <c r="B389" s="69" t="s">
        <v>2142</v>
      </c>
      <c r="C389" s="6" t="s">
        <v>5221</v>
      </c>
      <c r="K389" s="2" t="s">
        <v>1458</v>
      </c>
    </row>
    <row r="390" spans="1:11">
      <c r="A390" s="2" t="s">
        <v>3676</v>
      </c>
      <c r="B390" s="69" t="s">
        <v>2143</v>
      </c>
      <c r="C390" s="6" t="s">
        <v>5221</v>
      </c>
      <c r="K390" s="2" t="s">
        <v>1458</v>
      </c>
    </row>
    <row r="391" spans="1:11">
      <c r="A391" s="2" t="s">
        <v>3677</v>
      </c>
      <c r="B391" s="69" t="s">
        <v>2144</v>
      </c>
      <c r="C391" s="6" t="s">
        <v>5221</v>
      </c>
      <c r="K391" s="2" t="s">
        <v>1458</v>
      </c>
    </row>
    <row r="392" spans="1:11">
      <c r="A392" s="2" t="s">
        <v>3678</v>
      </c>
      <c r="B392" s="69" t="s">
        <v>2145</v>
      </c>
      <c r="C392" s="6" t="s">
        <v>5221</v>
      </c>
      <c r="K392" s="2" t="s">
        <v>1458</v>
      </c>
    </row>
    <row r="393" spans="1:11">
      <c r="A393" s="2" t="s">
        <v>3679</v>
      </c>
      <c r="B393" s="69" t="s">
        <v>2146</v>
      </c>
      <c r="C393" s="6" t="s">
        <v>5221</v>
      </c>
      <c r="K393" s="2" t="s">
        <v>1458</v>
      </c>
    </row>
    <row r="394" spans="1:11">
      <c r="A394" s="2" t="s">
        <v>3680</v>
      </c>
      <c r="B394" s="69" t="s">
        <v>2147</v>
      </c>
      <c r="C394" s="6" t="s">
        <v>5221</v>
      </c>
      <c r="K394" s="2" t="s">
        <v>1458</v>
      </c>
    </row>
    <row r="395" spans="1:11">
      <c r="A395" s="2" t="s">
        <v>3681</v>
      </c>
      <c r="B395" s="69" t="s">
        <v>2148</v>
      </c>
      <c r="C395" s="6" t="s">
        <v>5221</v>
      </c>
      <c r="K395" s="2" t="s">
        <v>1458</v>
      </c>
    </row>
    <row r="396" spans="1:11">
      <c r="A396" s="2" t="s">
        <v>3682</v>
      </c>
      <c r="B396" s="69" t="s">
        <v>2149</v>
      </c>
      <c r="C396" s="6" t="s">
        <v>5221</v>
      </c>
      <c r="K396" s="2" t="s">
        <v>1458</v>
      </c>
    </row>
    <row r="397" spans="1:11">
      <c r="A397" s="2" t="s">
        <v>3683</v>
      </c>
      <c r="B397" s="69" t="s">
        <v>2150</v>
      </c>
      <c r="C397" s="6" t="s">
        <v>5221</v>
      </c>
      <c r="K397" s="2" t="s">
        <v>1458</v>
      </c>
    </row>
    <row r="398" spans="1:11">
      <c r="A398" s="2" t="s">
        <v>3684</v>
      </c>
      <c r="B398" s="69" t="s">
        <v>2151</v>
      </c>
      <c r="C398" s="6" t="s">
        <v>5221</v>
      </c>
      <c r="K398" s="2" t="s">
        <v>1458</v>
      </c>
    </row>
    <row r="399" spans="1:11">
      <c r="A399" s="2" t="s">
        <v>3685</v>
      </c>
      <c r="B399" s="69" t="s">
        <v>2152</v>
      </c>
      <c r="C399" s="6" t="s">
        <v>5221</v>
      </c>
      <c r="K399" s="2" t="s">
        <v>1458</v>
      </c>
    </row>
    <row r="400" spans="1:11">
      <c r="A400" s="2" t="s">
        <v>3686</v>
      </c>
      <c r="B400" s="69" t="s">
        <v>2153</v>
      </c>
      <c r="C400" s="6" t="s">
        <v>5221</v>
      </c>
      <c r="K400" s="2" t="s">
        <v>1458</v>
      </c>
    </row>
    <row r="401" spans="1:11">
      <c r="A401" s="2" t="s">
        <v>3687</v>
      </c>
      <c r="B401" s="69" t="s">
        <v>2154</v>
      </c>
      <c r="C401" s="6" t="s">
        <v>5221</v>
      </c>
      <c r="K401" s="2" t="s">
        <v>1458</v>
      </c>
    </row>
    <row r="402" spans="1:11">
      <c r="A402" s="2" t="s">
        <v>3688</v>
      </c>
      <c r="B402" s="69" t="s">
        <v>2155</v>
      </c>
      <c r="C402" s="6" t="s">
        <v>5221</v>
      </c>
      <c r="K402" s="2" t="s">
        <v>1458</v>
      </c>
    </row>
    <row r="403" spans="1:11">
      <c r="A403" s="2" t="s">
        <v>3689</v>
      </c>
      <c r="B403" s="69" t="s">
        <v>6378</v>
      </c>
      <c r="C403" s="6" t="s">
        <v>5221</v>
      </c>
      <c r="K403" s="2" t="s">
        <v>1458</v>
      </c>
    </row>
    <row r="404" spans="1:11">
      <c r="A404" s="2" t="s">
        <v>3690</v>
      </c>
      <c r="B404" s="69" t="s">
        <v>6379</v>
      </c>
      <c r="C404" s="6" t="s">
        <v>5221</v>
      </c>
      <c r="K404" s="2" t="s">
        <v>1458</v>
      </c>
    </row>
    <row r="405" spans="1:11">
      <c r="A405" s="2" t="s">
        <v>3691</v>
      </c>
      <c r="B405" s="69" t="s">
        <v>6380</v>
      </c>
      <c r="C405" s="6" t="s">
        <v>5221</v>
      </c>
      <c r="K405" s="2" t="s">
        <v>1458</v>
      </c>
    </row>
    <row r="406" spans="1:11">
      <c r="A406" s="2" t="s">
        <v>3692</v>
      </c>
      <c r="B406" s="69" t="s">
        <v>2156</v>
      </c>
      <c r="C406" s="6" t="s">
        <v>5221</v>
      </c>
      <c r="K406" s="2" t="s">
        <v>1458</v>
      </c>
    </row>
    <row r="407" spans="1:11">
      <c r="A407" s="2" t="s">
        <v>3693</v>
      </c>
      <c r="B407" s="69" t="s">
        <v>2157</v>
      </c>
      <c r="C407" s="6" t="s">
        <v>5221</v>
      </c>
      <c r="K407" s="2" t="s">
        <v>1458</v>
      </c>
    </row>
    <row r="408" spans="1:11">
      <c r="A408" s="2" t="s">
        <v>3694</v>
      </c>
      <c r="B408" s="69" t="s">
        <v>2158</v>
      </c>
      <c r="C408" s="6" t="s">
        <v>5221</v>
      </c>
      <c r="K408" s="2" t="s">
        <v>1458</v>
      </c>
    </row>
    <row r="409" spans="1:11">
      <c r="A409" s="2" t="s">
        <v>3695</v>
      </c>
      <c r="B409" s="69" t="s">
        <v>2159</v>
      </c>
      <c r="C409" s="6" t="s">
        <v>5221</v>
      </c>
      <c r="K409" s="2" t="s">
        <v>1458</v>
      </c>
    </row>
    <row r="410" spans="1:11">
      <c r="A410" s="2" t="s">
        <v>3696</v>
      </c>
      <c r="B410" s="69" t="s">
        <v>2160</v>
      </c>
      <c r="C410" s="6" t="s">
        <v>5221</v>
      </c>
      <c r="K410" s="2" t="s">
        <v>1458</v>
      </c>
    </row>
    <row r="411" spans="1:11">
      <c r="A411" s="2" t="s">
        <v>3697</v>
      </c>
      <c r="B411" s="69" t="s">
        <v>2161</v>
      </c>
      <c r="C411" s="6" t="s">
        <v>5221</v>
      </c>
      <c r="K411" s="2" t="s">
        <v>1458</v>
      </c>
    </row>
    <row r="412" spans="1:11">
      <c r="A412" s="2" t="s">
        <v>3698</v>
      </c>
      <c r="B412" s="69" t="s">
        <v>6381</v>
      </c>
      <c r="C412" s="6" t="s">
        <v>5221</v>
      </c>
      <c r="K412" s="2" t="s">
        <v>1458</v>
      </c>
    </row>
    <row r="413" spans="1:11">
      <c r="A413" s="2" t="s">
        <v>3699</v>
      </c>
      <c r="B413" s="69" t="s">
        <v>6382</v>
      </c>
      <c r="C413" s="6" t="s">
        <v>5221</v>
      </c>
      <c r="K413" s="2" t="s">
        <v>1458</v>
      </c>
    </row>
    <row r="414" spans="1:11">
      <c r="A414" s="2" t="s">
        <v>3700</v>
      </c>
      <c r="B414" s="69" t="s">
        <v>6383</v>
      </c>
      <c r="C414" s="6" t="s">
        <v>5221</v>
      </c>
      <c r="K414" s="2" t="s">
        <v>1458</v>
      </c>
    </row>
    <row r="415" spans="1:11">
      <c r="A415" s="2" t="s">
        <v>3701</v>
      </c>
      <c r="B415" s="69" t="s">
        <v>2162</v>
      </c>
      <c r="C415" s="6" t="s">
        <v>5221</v>
      </c>
      <c r="K415" s="2" t="s">
        <v>1458</v>
      </c>
    </row>
    <row r="416" spans="1:11">
      <c r="A416" s="2" t="s">
        <v>3702</v>
      </c>
      <c r="B416" s="69" t="s">
        <v>2163</v>
      </c>
      <c r="C416" s="6" t="s">
        <v>5221</v>
      </c>
      <c r="K416" s="2" t="s">
        <v>1458</v>
      </c>
    </row>
    <row r="417" spans="1:11">
      <c r="A417" s="2" t="s">
        <v>3703</v>
      </c>
      <c r="B417" s="69" t="s">
        <v>2164</v>
      </c>
      <c r="C417" s="6" t="s">
        <v>5221</v>
      </c>
      <c r="K417" s="2" t="s">
        <v>1458</v>
      </c>
    </row>
    <row r="418" spans="1:11">
      <c r="A418" s="2" t="s">
        <v>3704</v>
      </c>
      <c r="B418" s="69" t="s">
        <v>2165</v>
      </c>
      <c r="C418" s="6" t="s">
        <v>5221</v>
      </c>
      <c r="K418" s="2" t="s">
        <v>1458</v>
      </c>
    </row>
    <row r="419" spans="1:11">
      <c r="A419" s="2" t="s">
        <v>3705</v>
      </c>
      <c r="B419" s="69" t="s">
        <v>6384</v>
      </c>
      <c r="C419" s="6" t="s">
        <v>5221</v>
      </c>
      <c r="K419" s="2" t="s">
        <v>1458</v>
      </c>
    </row>
    <row r="420" spans="1:11">
      <c r="A420" s="2" t="s">
        <v>3706</v>
      </c>
      <c r="B420" s="69" t="s">
        <v>6385</v>
      </c>
      <c r="C420" s="6" t="s">
        <v>5221</v>
      </c>
      <c r="K420" s="2" t="s">
        <v>1458</v>
      </c>
    </row>
    <row r="421" spans="1:11">
      <c r="A421" s="2" t="s">
        <v>3707</v>
      </c>
      <c r="B421" s="69" t="s">
        <v>2166</v>
      </c>
      <c r="C421" s="6" t="s">
        <v>5221</v>
      </c>
      <c r="K421" s="2" t="s">
        <v>1458</v>
      </c>
    </row>
    <row r="422" spans="1:11">
      <c r="A422" s="2" t="s">
        <v>3708</v>
      </c>
      <c r="B422" s="69" t="s">
        <v>2167</v>
      </c>
      <c r="C422" s="6" t="s">
        <v>5221</v>
      </c>
      <c r="K422" s="2" t="s">
        <v>1458</v>
      </c>
    </row>
    <row r="423" spans="1:11">
      <c r="A423" s="2" t="s">
        <v>3709</v>
      </c>
      <c r="B423" s="69" t="s">
        <v>2168</v>
      </c>
      <c r="C423" s="6" t="s">
        <v>5221</v>
      </c>
      <c r="K423" s="2" t="s">
        <v>1458</v>
      </c>
    </row>
    <row r="424" spans="1:11">
      <c r="A424" s="2" t="s">
        <v>3710</v>
      </c>
      <c r="B424" s="69" t="s">
        <v>2169</v>
      </c>
      <c r="C424" s="6" t="s">
        <v>5221</v>
      </c>
      <c r="K424" s="2" t="s">
        <v>1458</v>
      </c>
    </row>
    <row r="425" spans="1:11">
      <c r="A425" s="2" t="s">
        <v>3711</v>
      </c>
      <c r="B425" s="69" t="s">
        <v>6386</v>
      </c>
      <c r="C425" s="6" t="s">
        <v>5221</v>
      </c>
      <c r="K425" s="2" t="s">
        <v>1458</v>
      </c>
    </row>
    <row r="426" spans="1:11">
      <c r="A426" s="2" t="s">
        <v>3712</v>
      </c>
      <c r="B426" s="69" t="s">
        <v>2170</v>
      </c>
      <c r="C426" s="6" t="s">
        <v>5221</v>
      </c>
      <c r="K426" s="2" t="s">
        <v>1458</v>
      </c>
    </row>
    <row r="427" spans="1:11">
      <c r="A427" s="2" t="s">
        <v>3713</v>
      </c>
      <c r="B427" s="69" t="s">
        <v>2171</v>
      </c>
      <c r="C427" s="6" t="s">
        <v>5221</v>
      </c>
      <c r="K427" s="2" t="s">
        <v>1458</v>
      </c>
    </row>
    <row r="428" spans="1:11">
      <c r="A428" s="2" t="s">
        <v>3714</v>
      </c>
      <c r="B428" s="69" t="s">
        <v>2172</v>
      </c>
      <c r="C428" s="6" t="s">
        <v>5221</v>
      </c>
      <c r="K428" s="2" t="s">
        <v>1458</v>
      </c>
    </row>
    <row r="429" spans="1:11">
      <c r="A429" s="2" t="s">
        <v>3715</v>
      </c>
      <c r="B429" s="69" t="s">
        <v>2173</v>
      </c>
      <c r="C429" s="6" t="s">
        <v>5221</v>
      </c>
      <c r="K429" s="2" t="s">
        <v>1458</v>
      </c>
    </row>
    <row r="430" spans="1:11">
      <c r="A430" s="2" t="s">
        <v>3716</v>
      </c>
      <c r="B430" s="69" t="s">
        <v>2174</v>
      </c>
      <c r="C430" s="6" t="s">
        <v>5221</v>
      </c>
      <c r="K430" s="2" t="s">
        <v>1458</v>
      </c>
    </row>
    <row r="431" spans="1:11">
      <c r="A431" s="2" t="s">
        <v>3717</v>
      </c>
      <c r="B431" s="69" t="s">
        <v>2175</v>
      </c>
      <c r="C431" s="6" t="s">
        <v>5221</v>
      </c>
      <c r="K431" s="2" t="s">
        <v>1458</v>
      </c>
    </row>
    <row r="432" spans="1:11">
      <c r="A432" s="2" t="s">
        <v>3718</v>
      </c>
      <c r="B432" s="69" t="s">
        <v>2176</v>
      </c>
      <c r="C432" s="6" t="s">
        <v>5221</v>
      </c>
      <c r="K432" s="2" t="s">
        <v>1458</v>
      </c>
    </row>
    <row r="433" spans="1:11">
      <c r="A433" s="2" t="s">
        <v>3719</v>
      </c>
      <c r="B433" s="69" t="s">
        <v>2177</v>
      </c>
      <c r="C433" s="6" t="s">
        <v>5221</v>
      </c>
      <c r="K433" s="2" t="s">
        <v>1458</v>
      </c>
    </row>
    <row r="434" spans="1:11">
      <c r="A434" s="2" t="s">
        <v>3720</v>
      </c>
      <c r="B434" s="69" t="s">
        <v>2178</v>
      </c>
      <c r="C434" s="6" t="s">
        <v>5221</v>
      </c>
      <c r="K434" s="2" t="s">
        <v>1458</v>
      </c>
    </row>
    <row r="435" spans="1:11">
      <c r="A435" s="2" t="s">
        <v>3721</v>
      </c>
      <c r="B435" s="69" t="s">
        <v>2179</v>
      </c>
      <c r="C435" s="6" t="s">
        <v>5221</v>
      </c>
      <c r="K435" s="2" t="s">
        <v>1458</v>
      </c>
    </row>
    <row r="436" spans="1:11">
      <c r="A436" s="2" t="s">
        <v>3722</v>
      </c>
      <c r="B436" s="69" t="s">
        <v>2180</v>
      </c>
      <c r="C436" s="6" t="s">
        <v>5221</v>
      </c>
      <c r="K436" s="2" t="s">
        <v>1458</v>
      </c>
    </row>
    <row r="437" spans="1:11">
      <c r="A437" s="2" t="s">
        <v>3723</v>
      </c>
      <c r="B437" s="69" t="s">
        <v>2181</v>
      </c>
      <c r="C437" s="6" t="s">
        <v>5221</v>
      </c>
      <c r="K437" s="2" t="s">
        <v>1458</v>
      </c>
    </row>
    <row r="438" spans="1:11">
      <c r="A438" s="2" t="s">
        <v>3724</v>
      </c>
      <c r="B438" s="69" t="s">
        <v>2182</v>
      </c>
      <c r="C438" s="6" t="s">
        <v>5221</v>
      </c>
      <c r="K438" s="2" t="s">
        <v>1458</v>
      </c>
    </row>
    <row r="439" spans="1:11">
      <c r="A439" s="2" t="s">
        <v>3725</v>
      </c>
      <c r="B439" s="69" t="s">
        <v>2183</v>
      </c>
      <c r="C439" s="6" t="s">
        <v>5221</v>
      </c>
      <c r="K439" s="2" t="s">
        <v>1458</v>
      </c>
    </row>
    <row r="440" spans="1:11">
      <c r="A440" s="2" t="s">
        <v>3726</v>
      </c>
      <c r="B440" s="69" t="s">
        <v>2184</v>
      </c>
      <c r="C440" s="6" t="s">
        <v>5221</v>
      </c>
      <c r="K440" s="2" t="s">
        <v>1458</v>
      </c>
    </row>
    <row r="441" spans="1:11">
      <c r="A441" s="2" t="s">
        <v>3727</v>
      </c>
      <c r="B441" s="69" t="s">
        <v>2185</v>
      </c>
      <c r="C441" s="6" t="s">
        <v>5221</v>
      </c>
      <c r="K441" s="2" t="s">
        <v>1458</v>
      </c>
    </row>
    <row r="442" spans="1:11">
      <c r="A442" s="2" t="s">
        <v>3728</v>
      </c>
      <c r="B442" s="69" t="s">
        <v>2186</v>
      </c>
      <c r="C442" s="6" t="s">
        <v>5221</v>
      </c>
      <c r="K442" s="2" t="s">
        <v>1458</v>
      </c>
    </row>
    <row r="443" spans="1:11">
      <c r="A443" s="2" t="s">
        <v>3729</v>
      </c>
      <c r="B443" s="69" t="s">
        <v>6387</v>
      </c>
      <c r="C443" s="6" t="s">
        <v>5221</v>
      </c>
      <c r="K443" s="2" t="s">
        <v>1458</v>
      </c>
    </row>
    <row r="444" spans="1:11">
      <c r="A444" s="2" t="s">
        <v>3730</v>
      </c>
      <c r="B444" s="69" t="s">
        <v>2187</v>
      </c>
      <c r="C444" s="6" t="s">
        <v>5221</v>
      </c>
      <c r="K444" s="2" t="s">
        <v>1458</v>
      </c>
    </row>
    <row r="445" spans="1:11">
      <c r="A445" s="2" t="s">
        <v>3731</v>
      </c>
      <c r="B445" s="69" t="s">
        <v>2188</v>
      </c>
      <c r="C445" s="6" t="s">
        <v>5221</v>
      </c>
      <c r="K445" s="2" t="s">
        <v>1458</v>
      </c>
    </row>
    <row r="446" spans="1:11">
      <c r="A446" s="2" t="s">
        <v>3732</v>
      </c>
      <c r="B446" s="69" t="s">
        <v>2189</v>
      </c>
      <c r="C446" s="6" t="s">
        <v>5221</v>
      </c>
      <c r="K446" s="2" t="s">
        <v>1458</v>
      </c>
    </row>
    <row r="447" spans="1:11">
      <c r="A447" s="2" t="s">
        <v>3733</v>
      </c>
      <c r="B447" s="69" t="s">
        <v>2190</v>
      </c>
      <c r="C447" s="6" t="s">
        <v>5221</v>
      </c>
      <c r="K447" s="2" t="s">
        <v>1458</v>
      </c>
    </row>
    <row r="448" spans="1:11">
      <c r="A448" s="2" t="s">
        <v>3734</v>
      </c>
      <c r="B448" s="69" t="s">
        <v>2191</v>
      </c>
      <c r="C448" s="6" t="s">
        <v>5221</v>
      </c>
      <c r="K448" s="2" t="s">
        <v>1458</v>
      </c>
    </row>
    <row r="449" spans="1:11">
      <c r="A449" s="2" t="s">
        <v>3735</v>
      </c>
      <c r="B449" s="69" t="s">
        <v>2192</v>
      </c>
      <c r="C449" s="6" t="s">
        <v>5221</v>
      </c>
      <c r="K449" s="2" t="s">
        <v>1458</v>
      </c>
    </row>
    <row r="450" spans="1:11">
      <c r="A450" s="2" t="s">
        <v>3736</v>
      </c>
      <c r="B450" s="69" t="s">
        <v>2193</v>
      </c>
      <c r="C450" s="6" t="s">
        <v>5221</v>
      </c>
      <c r="K450" s="2" t="s">
        <v>1458</v>
      </c>
    </row>
    <row r="451" spans="1:11">
      <c r="A451" s="2" t="s">
        <v>3737</v>
      </c>
      <c r="B451" s="69" t="s">
        <v>2194</v>
      </c>
      <c r="C451" s="6" t="s">
        <v>5221</v>
      </c>
      <c r="K451" s="2" t="s">
        <v>1458</v>
      </c>
    </row>
    <row r="452" spans="1:11">
      <c r="A452" s="2" t="s">
        <v>3738</v>
      </c>
      <c r="B452" s="69" t="s">
        <v>2195</v>
      </c>
      <c r="C452" s="6" t="s">
        <v>5221</v>
      </c>
      <c r="K452" s="2" t="s">
        <v>1458</v>
      </c>
    </row>
    <row r="453" spans="1:11">
      <c r="A453" s="2" t="s">
        <v>3739</v>
      </c>
      <c r="B453" s="69" t="s">
        <v>2196</v>
      </c>
      <c r="C453" s="6" t="s">
        <v>5221</v>
      </c>
      <c r="K453" s="2" t="s">
        <v>1458</v>
      </c>
    </row>
    <row r="454" spans="1:11">
      <c r="A454" s="2" t="s">
        <v>3740</v>
      </c>
      <c r="B454" s="69" t="s">
        <v>2197</v>
      </c>
      <c r="C454" s="6" t="s">
        <v>5221</v>
      </c>
      <c r="K454" s="2" t="s">
        <v>1458</v>
      </c>
    </row>
    <row r="455" spans="1:11">
      <c r="A455" s="2" t="s">
        <v>3741</v>
      </c>
      <c r="B455" s="69" t="s">
        <v>2198</v>
      </c>
      <c r="C455" s="6" t="s">
        <v>5221</v>
      </c>
      <c r="K455" s="2" t="s">
        <v>1458</v>
      </c>
    </row>
    <row r="456" spans="1:11">
      <c r="A456" s="2" t="s">
        <v>3742</v>
      </c>
      <c r="B456" s="69" t="s">
        <v>2199</v>
      </c>
      <c r="C456" s="6" t="s">
        <v>5221</v>
      </c>
      <c r="K456" s="2" t="s">
        <v>1458</v>
      </c>
    </row>
    <row r="457" spans="1:11">
      <c r="A457" s="2" t="s">
        <v>3743</v>
      </c>
      <c r="B457" s="69" t="s">
        <v>2200</v>
      </c>
      <c r="C457" s="6" t="s">
        <v>5221</v>
      </c>
      <c r="K457" s="2" t="s">
        <v>1458</v>
      </c>
    </row>
    <row r="458" spans="1:11">
      <c r="A458" s="2" t="s">
        <v>3744</v>
      </c>
      <c r="B458" s="69" t="s">
        <v>2201</v>
      </c>
      <c r="C458" s="6" t="s">
        <v>5221</v>
      </c>
      <c r="K458" s="2" t="s">
        <v>1458</v>
      </c>
    </row>
    <row r="459" spans="1:11">
      <c r="A459" s="2" t="s">
        <v>3745</v>
      </c>
      <c r="B459" s="69" t="s">
        <v>2202</v>
      </c>
      <c r="C459" s="6" t="s">
        <v>5221</v>
      </c>
      <c r="K459" s="2" t="s">
        <v>1458</v>
      </c>
    </row>
    <row r="460" spans="1:11">
      <c r="A460" s="2" t="s">
        <v>3746</v>
      </c>
      <c r="B460" s="69" t="s">
        <v>2203</v>
      </c>
      <c r="C460" s="6" t="s">
        <v>5221</v>
      </c>
      <c r="K460" s="2" t="s">
        <v>1458</v>
      </c>
    </row>
    <row r="461" spans="1:11">
      <c r="A461" s="2" t="s">
        <v>3747</v>
      </c>
      <c r="B461" s="69" t="s">
        <v>2204</v>
      </c>
      <c r="C461" s="6" t="s">
        <v>5221</v>
      </c>
      <c r="K461" s="2" t="s">
        <v>1458</v>
      </c>
    </row>
    <row r="462" spans="1:11">
      <c r="A462" s="2" t="s">
        <v>3748</v>
      </c>
      <c r="B462" s="69" t="s">
        <v>2205</v>
      </c>
      <c r="C462" s="6" t="s">
        <v>5221</v>
      </c>
      <c r="K462" s="2" t="s">
        <v>1458</v>
      </c>
    </row>
    <row r="463" spans="1:11">
      <c r="A463" s="2" t="s">
        <v>3749</v>
      </c>
      <c r="B463" s="69" t="s">
        <v>2206</v>
      </c>
      <c r="C463" s="6" t="s">
        <v>5221</v>
      </c>
      <c r="K463" s="2" t="s">
        <v>1458</v>
      </c>
    </row>
    <row r="464" spans="1:11">
      <c r="A464" s="2" t="s">
        <v>3750</v>
      </c>
      <c r="B464" s="69" t="s">
        <v>2207</v>
      </c>
      <c r="C464" s="6" t="s">
        <v>5221</v>
      </c>
      <c r="K464" s="2" t="s">
        <v>1458</v>
      </c>
    </row>
    <row r="465" spans="1:11">
      <c r="A465" s="2" t="s">
        <v>3751</v>
      </c>
      <c r="B465" s="69" t="s">
        <v>2208</v>
      </c>
      <c r="C465" s="6" t="s">
        <v>5221</v>
      </c>
      <c r="K465" s="2" t="s">
        <v>1458</v>
      </c>
    </row>
    <row r="466" spans="1:11">
      <c r="A466" s="2" t="s">
        <v>3752</v>
      </c>
      <c r="B466" s="69" t="s">
        <v>2209</v>
      </c>
      <c r="C466" s="6" t="s">
        <v>5221</v>
      </c>
      <c r="K466" s="2" t="s">
        <v>1458</v>
      </c>
    </row>
    <row r="467" spans="1:11">
      <c r="A467" s="2" t="s">
        <v>3753</v>
      </c>
      <c r="B467" s="69" t="s">
        <v>2210</v>
      </c>
      <c r="C467" s="6" t="s">
        <v>5221</v>
      </c>
      <c r="K467" s="2" t="s">
        <v>1458</v>
      </c>
    </row>
    <row r="468" spans="1:11">
      <c r="A468" s="2" t="s">
        <v>3754</v>
      </c>
      <c r="B468" s="69" t="s">
        <v>2211</v>
      </c>
      <c r="C468" s="6" t="s">
        <v>5221</v>
      </c>
      <c r="K468" s="2" t="s">
        <v>1458</v>
      </c>
    </row>
    <row r="469" spans="1:11">
      <c r="A469" s="2" t="s">
        <v>3755</v>
      </c>
      <c r="B469" s="69" t="s">
        <v>2212</v>
      </c>
      <c r="C469" s="6" t="s">
        <v>5221</v>
      </c>
      <c r="K469" s="2" t="s">
        <v>1458</v>
      </c>
    </row>
    <row r="470" spans="1:11">
      <c r="A470" s="2" t="s">
        <v>3756</v>
      </c>
      <c r="B470" s="69" t="s">
        <v>2213</v>
      </c>
      <c r="C470" s="6" t="s">
        <v>5221</v>
      </c>
      <c r="K470" s="2" t="s">
        <v>1458</v>
      </c>
    </row>
    <row r="471" spans="1:11">
      <c r="A471" s="2" t="s">
        <v>3757</v>
      </c>
      <c r="B471" s="69" t="s">
        <v>2214</v>
      </c>
      <c r="C471" s="6" t="s">
        <v>5221</v>
      </c>
      <c r="K471" s="2" t="s">
        <v>1458</v>
      </c>
    </row>
    <row r="472" spans="1:11">
      <c r="A472" s="2" t="s">
        <v>3758</v>
      </c>
      <c r="B472" s="69" t="s">
        <v>2215</v>
      </c>
      <c r="C472" s="6" t="s">
        <v>5221</v>
      </c>
      <c r="K472" s="2" t="s">
        <v>1458</v>
      </c>
    </row>
    <row r="473" spans="1:11">
      <c r="A473" s="2" t="s">
        <v>3759</v>
      </c>
      <c r="B473" s="69" t="s">
        <v>2216</v>
      </c>
      <c r="C473" s="6" t="s">
        <v>5221</v>
      </c>
      <c r="K473" s="2" t="s">
        <v>1458</v>
      </c>
    </row>
    <row r="474" spans="1:11">
      <c r="A474" s="2" t="s">
        <v>3760</v>
      </c>
      <c r="B474" s="69" t="s">
        <v>2217</v>
      </c>
      <c r="C474" s="6" t="s">
        <v>5221</v>
      </c>
      <c r="K474" s="2" t="s">
        <v>1458</v>
      </c>
    </row>
    <row r="475" spans="1:11">
      <c r="A475" s="2" t="s">
        <v>3761</v>
      </c>
      <c r="B475" s="69" t="s">
        <v>2218</v>
      </c>
      <c r="C475" s="6" t="s">
        <v>5221</v>
      </c>
      <c r="K475" s="2" t="s">
        <v>1458</v>
      </c>
    </row>
    <row r="476" spans="1:11">
      <c r="A476" s="2" t="s">
        <v>3762</v>
      </c>
      <c r="B476" s="69" t="s">
        <v>2219</v>
      </c>
      <c r="C476" s="6" t="s">
        <v>5221</v>
      </c>
      <c r="K476" s="2" t="s">
        <v>1458</v>
      </c>
    </row>
    <row r="477" spans="1:11">
      <c r="A477" s="2" t="s">
        <v>3763</v>
      </c>
      <c r="B477" s="69" t="s">
        <v>2220</v>
      </c>
      <c r="C477" s="6" t="s">
        <v>5221</v>
      </c>
      <c r="K477" s="2" t="s">
        <v>1458</v>
      </c>
    </row>
    <row r="478" spans="1:11">
      <c r="A478" s="2" t="s">
        <v>3764</v>
      </c>
      <c r="B478" s="69" t="s">
        <v>2221</v>
      </c>
      <c r="C478" s="6" t="s">
        <v>5221</v>
      </c>
      <c r="K478" s="2" t="s">
        <v>1458</v>
      </c>
    </row>
    <row r="479" spans="1:11">
      <c r="A479" s="2" t="s">
        <v>3765</v>
      </c>
      <c r="B479" s="69" t="s">
        <v>2222</v>
      </c>
      <c r="C479" s="6" t="s">
        <v>5221</v>
      </c>
      <c r="K479" s="2" t="s">
        <v>1458</v>
      </c>
    </row>
    <row r="480" spans="1:11">
      <c r="A480" s="2" t="s">
        <v>3766</v>
      </c>
      <c r="B480" s="69" t="s">
        <v>2223</v>
      </c>
      <c r="C480" s="6" t="s">
        <v>5221</v>
      </c>
      <c r="K480" s="2" t="s">
        <v>1458</v>
      </c>
    </row>
    <row r="481" spans="1:11">
      <c r="A481" s="2" t="s">
        <v>3767</v>
      </c>
      <c r="B481" s="69" t="s">
        <v>2224</v>
      </c>
      <c r="C481" s="6" t="s">
        <v>5221</v>
      </c>
      <c r="K481" s="2" t="s">
        <v>1458</v>
      </c>
    </row>
    <row r="482" spans="1:11">
      <c r="A482" s="2" t="s">
        <v>3768</v>
      </c>
      <c r="B482" s="69" t="s">
        <v>2225</v>
      </c>
      <c r="C482" s="6" t="s">
        <v>5221</v>
      </c>
      <c r="K482" s="2" t="s">
        <v>1458</v>
      </c>
    </row>
    <row r="483" spans="1:11">
      <c r="A483" s="2" t="s">
        <v>3769</v>
      </c>
      <c r="B483" s="69" t="s">
        <v>2226</v>
      </c>
      <c r="C483" s="6" t="s">
        <v>5221</v>
      </c>
      <c r="K483" s="2" t="s">
        <v>1458</v>
      </c>
    </row>
    <row r="484" spans="1:11">
      <c r="A484" s="2" t="s">
        <v>3770</v>
      </c>
      <c r="B484" s="69" t="s">
        <v>2227</v>
      </c>
      <c r="C484" s="6" t="s">
        <v>5221</v>
      </c>
      <c r="K484" s="2" t="s">
        <v>1458</v>
      </c>
    </row>
    <row r="485" spans="1:11">
      <c r="A485" s="2" t="s">
        <v>3771</v>
      </c>
      <c r="B485" s="69" t="s">
        <v>2228</v>
      </c>
      <c r="C485" s="6" t="s">
        <v>5221</v>
      </c>
      <c r="K485" s="2" t="s">
        <v>1458</v>
      </c>
    </row>
    <row r="486" spans="1:11">
      <c r="A486" s="2" t="s">
        <v>3772</v>
      </c>
      <c r="B486" s="69" t="s">
        <v>2229</v>
      </c>
      <c r="C486" s="6" t="s">
        <v>5221</v>
      </c>
      <c r="K486" s="2" t="s">
        <v>1458</v>
      </c>
    </row>
    <row r="487" spans="1:11">
      <c r="A487" s="2" t="s">
        <v>3773</v>
      </c>
      <c r="B487" s="69" t="s">
        <v>2230</v>
      </c>
      <c r="C487" s="6" t="s">
        <v>5221</v>
      </c>
      <c r="K487" s="2" t="s">
        <v>1458</v>
      </c>
    </row>
    <row r="488" spans="1:11">
      <c r="A488" s="2" t="s">
        <v>3774</v>
      </c>
      <c r="B488" s="69" t="s">
        <v>2231</v>
      </c>
      <c r="C488" s="6" t="s">
        <v>5221</v>
      </c>
      <c r="K488" s="2" t="s">
        <v>1458</v>
      </c>
    </row>
    <row r="489" spans="1:11">
      <c r="A489" s="2" t="s">
        <v>3775</v>
      </c>
      <c r="B489" s="69" t="s">
        <v>2232</v>
      </c>
      <c r="C489" s="6" t="s">
        <v>5221</v>
      </c>
      <c r="K489" s="2" t="s">
        <v>1458</v>
      </c>
    </row>
    <row r="490" spans="1:11">
      <c r="A490" s="2" t="s">
        <v>3776</v>
      </c>
      <c r="B490" s="69" t="s">
        <v>2233</v>
      </c>
      <c r="C490" s="6" t="s">
        <v>5221</v>
      </c>
      <c r="K490" s="2" t="s">
        <v>1458</v>
      </c>
    </row>
    <row r="491" spans="1:11">
      <c r="A491" s="2" t="s">
        <v>3777</v>
      </c>
      <c r="B491" s="69" t="s">
        <v>2234</v>
      </c>
      <c r="C491" s="6" t="s">
        <v>5221</v>
      </c>
      <c r="K491" s="2" t="s">
        <v>1458</v>
      </c>
    </row>
    <row r="492" spans="1:11">
      <c r="A492" s="2" t="s">
        <v>3778</v>
      </c>
      <c r="B492" s="69" t="s">
        <v>2235</v>
      </c>
      <c r="C492" s="6" t="s">
        <v>5221</v>
      </c>
      <c r="K492" s="2" t="s">
        <v>1458</v>
      </c>
    </row>
    <row r="493" spans="1:11">
      <c r="A493" s="2" t="s">
        <v>3779</v>
      </c>
      <c r="B493" s="69" t="s">
        <v>2236</v>
      </c>
      <c r="C493" s="6" t="s">
        <v>5221</v>
      </c>
      <c r="K493" s="2" t="s">
        <v>1458</v>
      </c>
    </row>
    <row r="494" spans="1:11">
      <c r="A494" s="2" t="s">
        <v>3780</v>
      </c>
      <c r="B494" s="69" t="s">
        <v>2237</v>
      </c>
      <c r="C494" s="6" t="s">
        <v>5221</v>
      </c>
      <c r="K494" s="2" t="s">
        <v>1458</v>
      </c>
    </row>
    <row r="495" spans="1:11">
      <c r="A495" s="2" t="s">
        <v>3781</v>
      </c>
      <c r="B495" s="69" t="s">
        <v>2238</v>
      </c>
      <c r="C495" s="6" t="s">
        <v>5221</v>
      </c>
      <c r="K495" s="2" t="s">
        <v>1458</v>
      </c>
    </row>
    <row r="496" spans="1:11">
      <c r="A496" s="2" t="s">
        <v>3782</v>
      </c>
      <c r="B496" s="69" t="s">
        <v>2239</v>
      </c>
      <c r="C496" s="6" t="s">
        <v>5221</v>
      </c>
      <c r="K496" s="2" t="s">
        <v>1458</v>
      </c>
    </row>
    <row r="497" spans="1:11">
      <c r="A497" s="2" t="s">
        <v>3783</v>
      </c>
      <c r="B497" s="69" t="s">
        <v>2240</v>
      </c>
      <c r="C497" s="6" t="s">
        <v>5221</v>
      </c>
      <c r="K497" s="2" t="s">
        <v>1458</v>
      </c>
    </row>
    <row r="498" spans="1:11">
      <c r="A498" s="2" t="s">
        <v>3784</v>
      </c>
      <c r="B498" s="69" t="s">
        <v>2241</v>
      </c>
      <c r="C498" s="6" t="s">
        <v>5221</v>
      </c>
      <c r="K498" s="2" t="s">
        <v>1458</v>
      </c>
    </row>
    <row r="499" spans="1:11">
      <c r="A499" s="2" t="s">
        <v>3785</v>
      </c>
      <c r="B499" s="69" t="s">
        <v>6388</v>
      </c>
      <c r="C499" s="6" t="s">
        <v>5221</v>
      </c>
      <c r="K499" s="2" t="s">
        <v>1458</v>
      </c>
    </row>
    <row r="500" spans="1:11">
      <c r="A500" s="2" t="s">
        <v>3786</v>
      </c>
      <c r="B500" s="69" t="s">
        <v>2243</v>
      </c>
      <c r="C500" s="6" t="s">
        <v>5221</v>
      </c>
      <c r="K500" s="2" t="s">
        <v>1458</v>
      </c>
    </row>
    <row r="501" spans="1:11">
      <c r="A501" s="2" t="s">
        <v>3787</v>
      </c>
      <c r="B501" s="69" t="s">
        <v>2244</v>
      </c>
      <c r="C501" s="6" t="s">
        <v>5221</v>
      </c>
      <c r="K501" s="2" t="s">
        <v>1458</v>
      </c>
    </row>
    <row r="502" spans="1:11">
      <c r="A502" s="2" t="s">
        <v>3788</v>
      </c>
      <c r="B502" s="69" t="s">
        <v>2245</v>
      </c>
      <c r="C502" s="6" t="s">
        <v>5221</v>
      </c>
      <c r="K502" s="2" t="s">
        <v>1458</v>
      </c>
    </row>
    <row r="503" spans="1:11">
      <c r="A503" s="2" t="s">
        <v>3789</v>
      </c>
      <c r="B503" s="69" t="s">
        <v>6389</v>
      </c>
      <c r="C503" s="6" t="s">
        <v>5221</v>
      </c>
      <c r="K503" s="2" t="s">
        <v>1458</v>
      </c>
    </row>
    <row r="504" spans="1:11">
      <c r="A504" s="2" t="s">
        <v>3790</v>
      </c>
      <c r="B504" s="69" t="s">
        <v>6390</v>
      </c>
      <c r="C504" s="6" t="s">
        <v>5221</v>
      </c>
      <c r="K504" s="2" t="s">
        <v>1458</v>
      </c>
    </row>
    <row r="505" spans="1:11">
      <c r="A505" s="2" t="s">
        <v>3791</v>
      </c>
      <c r="B505" s="69" t="s">
        <v>6391</v>
      </c>
      <c r="C505" s="6" t="s">
        <v>5221</v>
      </c>
      <c r="K505" s="2" t="s">
        <v>1458</v>
      </c>
    </row>
    <row r="506" spans="1:11">
      <c r="A506" s="2" t="s">
        <v>3792</v>
      </c>
      <c r="B506" s="69" t="s">
        <v>6392</v>
      </c>
      <c r="C506" s="6" t="s">
        <v>5221</v>
      </c>
      <c r="K506" s="2" t="s">
        <v>1458</v>
      </c>
    </row>
    <row r="507" spans="1:11">
      <c r="A507" s="2" t="s">
        <v>3793</v>
      </c>
      <c r="B507" s="69" t="s">
        <v>6393</v>
      </c>
      <c r="C507" s="6" t="s">
        <v>5221</v>
      </c>
      <c r="K507" s="2" t="s">
        <v>1458</v>
      </c>
    </row>
    <row r="508" spans="1:11">
      <c r="A508" s="2" t="s">
        <v>3794</v>
      </c>
      <c r="B508" s="69" t="s">
        <v>6394</v>
      </c>
      <c r="C508" s="6" t="s">
        <v>5221</v>
      </c>
      <c r="K508" s="2" t="s">
        <v>1458</v>
      </c>
    </row>
    <row r="509" spans="1:11">
      <c r="A509" s="2" t="s">
        <v>3795</v>
      </c>
      <c r="B509" s="69" t="s">
        <v>6395</v>
      </c>
      <c r="C509" s="6" t="s">
        <v>5221</v>
      </c>
      <c r="K509" s="2" t="s">
        <v>1458</v>
      </c>
    </row>
    <row r="510" spans="1:11">
      <c r="A510" s="2" t="s">
        <v>3796</v>
      </c>
      <c r="B510" s="69" t="s">
        <v>6396</v>
      </c>
      <c r="C510" s="6" t="s">
        <v>5221</v>
      </c>
      <c r="K510" s="2" t="s">
        <v>1458</v>
      </c>
    </row>
    <row r="511" spans="1:11">
      <c r="A511" s="2" t="s">
        <v>3797</v>
      </c>
      <c r="B511" s="69" t="s">
        <v>6397</v>
      </c>
      <c r="C511" s="6" t="s">
        <v>5221</v>
      </c>
      <c r="K511" s="2" t="s">
        <v>1458</v>
      </c>
    </row>
    <row r="512" spans="1:11">
      <c r="A512" s="2" t="s">
        <v>3798</v>
      </c>
      <c r="B512" s="69" t="s">
        <v>6398</v>
      </c>
      <c r="C512" s="6" t="s">
        <v>5221</v>
      </c>
      <c r="K512" s="2" t="s">
        <v>1458</v>
      </c>
    </row>
    <row r="513" spans="1:11">
      <c r="A513" s="2" t="s">
        <v>3799</v>
      </c>
      <c r="B513" s="69" t="s">
        <v>6399</v>
      </c>
      <c r="C513" s="6" t="s">
        <v>5221</v>
      </c>
      <c r="K513" s="2" t="s">
        <v>1458</v>
      </c>
    </row>
    <row r="514" spans="1:11">
      <c r="A514" s="2" t="s">
        <v>3800</v>
      </c>
      <c r="B514" s="69" t="s">
        <v>6400</v>
      </c>
      <c r="C514" s="6" t="s">
        <v>5221</v>
      </c>
      <c r="K514" s="2" t="s">
        <v>1458</v>
      </c>
    </row>
    <row r="515" spans="1:11">
      <c r="A515" s="2" t="s">
        <v>3801</v>
      </c>
      <c r="B515" s="69" t="s">
        <v>2246</v>
      </c>
      <c r="C515" s="6" t="s">
        <v>5221</v>
      </c>
      <c r="K515" s="2" t="s">
        <v>1458</v>
      </c>
    </row>
    <row r="516" spans="1:11">
      <c r="A516" s="2" t="s">
        <v>3802</v>
      </c>
      <c r="B516" s="69" t="s">
        <v>6401</v>
      </c>
      <c r="C516" s="6" t="s">
        <v>5221</v>
      </c>
      <c r="K516" s="2" t="s">
        <v>1458</v>
      </c>
    </row>
    <row r="517" spans="1:11">
      <c r="A517" s="2" t="s">
        <v>3803</v>
      </c>
      <c r="B517" s="69" t="s">
        <v>6402</v>
      </c>
      <c r="C517" s="6" t="s">
        <v>5221</v>
      </c>
      <c r="K517" s="2" t="s">
        <v>1458</v>
      </c>
    </row>
    <row r="518" spans="1:11">
      <c r="A518" s="2" t="s">
        <v>3804</v>
      </c>
      <c r="B518" s="69" t="s">
        <v>6403</v>
      </c>
      <c r="C518" s="6" t="s">
        <v>5221</v>
      </c>
      <c r="K518" s="2" t="s">
        <v>1458</v>
      </c>
    </row>
    <row r="519" spans="1:11">
      <c r="A519" s="2" t="s">
        <v>3805</v>
      </c>
      <c r="B519" s="69" t="s">
        <v>6404</v>
      </c>
      <c r="C519" s="6" t="s">
        <v>5221</v>
      </c>
      <c r="K519" s="2" t="s">
        <v>1458</v>
      </c>
    </row>
    <row r="520" spans="1:11">
      <c r="A520" s="2" t="s">
        <v>3806</v>
      </c>
      <c r="B520" s="69" t="s">
        <v>6405</v>
      </c>
      <c r="C520" s="6" t="s">
        <v>5221</v>
      </c>
      <c r="K520" s="2" t="s">
        <v>1458</v>
      </c>
    </row>
    <row r="521" spans="1:11">
      <c r="A521" s="2" t="s">
        <v>3807</v>
      </c>
      <c r="B521" s="69" t="s">
        <v>6406</v>
      </c>
      <c r="C521" s="6" t="s">
        <v>5221</v>
      </c>
      <c r="K521" s="2" t="s">
        <v>1458</v>
      </c>
    </row>
    <row r="522" spans="1:11">
      <c r="A522" s="2" t="s">
        <v>3808</v>
      </c>
      <c r="B522" s="69" t="s">
        <v>6407</v>
      </c>
      <c r="C522" s="6" t="s">
        <v>5221</v>
      </c>
      <c r="K522" s="2" t="s">
        <v>1458</v>
      </c>
    </row>
    <row r="523" spans="1:11">
      <c r="A523" s="2" t="s">
        <v>3809</v>
      </c>
      <c r="B523" s="69" t="s">
        <v>6408</v>
      </c>
      <c r="C523" s="6" t="s">
        <v>5221</v>
      </c>
      <c r="K523" s="2" t="s">
        <v>1458</v>
      </c>
    </row>
    <row r="524" spans="1:11">
      <c r="A524" s="2" t="s">
        <v>3810</v>
      </c>
      <c r="B524" s="69" t="s">
        <v>2247</v>
      </c>
      <c r="C524" s="6" t="s">
        <v>5221</v>
      </c>
      <c r="K524" s="2" t="s">
        <v>1458</v>
      </c>
    </row>
    <row r="525" spans="1:11">
      <c r="A525" s="2" t="s">
        <v>3811</v>
      </c>
      <c r="B525" s="69" t="s">
        <v>2248</v>
      </c>
      <c r="C525" s="6" t="s">
        <v>5221</v>
      </c>
      <c r="K525" s="2" t="s">
        <v>1458</v>
      </c>
    </row>
    <row r="526" spans="1:11">
      <c r="A526" s="2" t="s">
        <v>3812</v>
      </c>
      <c r="B526" s="69" t="s">
        <v>2249</v>
      </c>
      <c r="C526" s="6" t="s">
        <v>5221</v>
      </c>
      <c r="K526" s="2" t="s">
        <v>1458</v>
      </c>
    </row>
    <row r="527" spans="1:11">
      <c r="A527" s="2" t="s">
        <v>3813</v>
      </c>
      <c r="B527" s="69" t="s">
        <v>2250</v>
      </c>
      <c r="C527" s="6" t="s">
        <v>5221</v>
      </c>
      <c r="K527" s="2" t="s">
        <v>1458</v>
      </c>
    </row>
    <row r="528" spans="1:11">
      <c r="A528" s="2" t="s">
        <v>3814</v>
      </c>
      <c r="B528" s="69" t="s">
        <v>2251</v>
      </c>
      <c r="C528" s="6" t="s">
        <v>5221</v>
      </c>
      <c r="K528" s="2" t="s">
        <v>1458</v>
      </c>
    </row>
    <row r="529" spans="1:11">
      <c r="A529" s="2" t="s">
        <v>3815</v>
      </c>
      <c r="B529" s="69" t="s">
        <v>6409</v>
      </c>
      <c r="C529" s="6" t="s">
        <v>5221</v>
      </c>
      <c r="K529" s="2" t="s">
        <v>1458</v>
      </c>
    </row>
    <row r="530" spans="1:11">
      <c r="A530" s="2" t="s">
        <v>3816</v>
      </c>
      <c r="B530" s="69" t="s">
        <v>2252</v>
      </c>
      <c r="C530" s="6" t="s">
        <v>5221</v>
      </c>
      <c r="K530" s="2" t="s">
        <v>1458</v>
      </c>
    </row>
    <row r="531" spans="1:11">
      <c r="A531" s="2" t="s">
        <v>3817</v>
      </c>
      <c r="B531" s="69" t="s">
        <v>2253</v>
      </c>
      <c r="C531" s="6" t="s">
        <v>5221</v>
      </c>
      <c r="K531" s="2" t="s">
        <v>1458</v>
      </c>
    </row>
    <row r="532" spans="1:11">
      <c r="A532" s="2" t="s">
        <v>3818</v>
      </c>
      <c r="B532" s="69" t="s">
        <v>2254</v>
      </c>
      <c r="C532" s="6" t="s">
        <v>5221</v>
      </c>
      <c r="K532" s="2" t="s">
        <v>1458</v>
      </c>
    </row>
    <row r="533" spans="1:11">
      <c r="A533" s="2" t="s">
        <v>3819</v>
      </c>
      <c r="B533" s="69" t="s">
        <v>2255</v>
      </c>
      <c r="C533" s="6" t="s">
        <v>5221</v>
      </c>
      <c r="K533" s="2" t="s">
        <v>1458</v>
      </c>
    </row>
    <row r="534" spans="1:11">
      <c r="A534" s="2" t="s">
        <v>3820</v>
      </c>
      <c r="B534" s="69" t="s">
        <v>2256</v>
      </c>
      <c r="C534" s="6" t="s">
        <v>5221</v>
      </c>
      <c r="K534" s="2" t="s">
        <v>1458</v>
      </c>
    </row>
    <row r="535" spans="1:11">
      <c r="A535" s="2" t="s">
        <v>3821</v>
      </c>
      <c r="B535" s="69" t="s">
        <v>6410</v>
      </c>
      <c r="C535" s="6" t="s">
        <v>5221</v>
      </c>
      <c r="K535" s="2" t="s">
        <v>1458</v>
      </c>
    </row>
    <row r="536" spans="1:11">
      <c r="A536" s="2" t="s">
        <v>3822</v>
      </c>
      <c r="B536" s="69" t="s">
        <v>6411</v>
      </c>
      <c r="C536" s="6" t="s">
        <v>5221</v>
      </c>
      <c r="K536" s="2" t="s">
        <v>1458</v>
      </c>
    </row>
    <row r="537" spans="1:11">
      <c r="A537" s="2" t="s">
        <v>3823</v>
      </c>
      <c r="B537" s="69" t="s">
        <v>6412</v>
      </c>
      <c r="C537" s="6" t="s">
        <v>5221</v>
      </c>
      <c r="K537" s="2" t="s">
        <v>1458</v>
      </c>
    </row>
    <row r="538" spans="1:11">
      <c r="A538" s="2" t="s">
        <v>3824</v>
      </c>
      <c r="B538" s="69" t="s">
        <v>6413</v>
      </c>
      <c r="C538" s="6" t="s">
        <v>5221</v>
      </c>
      <c r="K538" s="2" t="s">
        <v>1458</v>
      </c>
    </row>
    <row r="539" spans="1:11">
      <c r="A539" s="2" t="s">
        <v>3825</v>
      </c>
      <c r="B539" s="69" t="s">
        <v>2257</v>
      </c>
      <c r="C539" s="6" t="s">
        <v>5221</v>
      </c>
      <c r="K539" s="2" t="s">
        <v>1458</v>
      </c>
    </row>
    <row r="540" spans="1:11">
      <c r="A540" s="2" t="s">
        <v>3826</v>
      </c>
      <c r="B540" s="69" t="s">
        <v>2258</v>
      </c>
      <c r="C540" s="6" t="s">
        <v>5221</v>
      </c>
      <c r="K540" s="2" t="s">
        <v>1458</v>
      </c>
    </row>
    <row r="541" spans="1:11">
      <c r="A541" s="2" t="s">
        <v>3827</v>
      </c>
      <c r="B541" s="69" t="s">
        <v>2259</v>
      </c>
      <c r="C541" s="6" t="s">
        <v>5221</v>
      </c>
      <c r="K541" s="2" t="s">
        <v>1458</v>
      </c>
    </row>
    <row r="542" spans="1:11">
      <c r="A542" s="2" t="s">
        <v>3828</v>
      </c>
      <c r="B542" s="69" t="s">
        <v>2260</v>
      </c>
      <c r="C542" s="6" t="s">
        <v>5221</v>
      </c>
      <c r="K542" s="2" t="s">
        <v>1458</v>
      </c>
    </row>
    <row r="543" spans="1:11">
      <c r="A543" s="2" t="s">
        <v>3829</v>
      </c>
      <c r="B543" s="69" t="s">
        <v>2261</v>
      </c>
      <c r="C543" s="6" t="s">
        <v>5221</v>
      </c>
      <c r="K543" s="2" t="s">
        <v>1458</v>
      </c>
    </row>
    <row r="544" spans="1:11">
      <c r="A544" s="2" t="s">
        <v>3830</v>
      </c>
      <c r="B544" s="69" t="s">
        <v>2262</v>
      </c>
      <c r="C544" s="6" t="s">
        <v>5221</v>
      </c>
      <c r="K544" s="2" t="s">
        <v>1458</v>
      </c>
    </row>
    <row r="545" spans="1:11">
      <c r="A545" s="2" t="s">
        <v>3831</v>
      </c>
      <c r="B545" s="69" t="s">
        <v>2263</v>
      </c>
      <c r="C545" s="6" t="s">
        <v>5221</v>
      </c>
      <c r="K545" s="2" t="s">
        <v>1458</v>
      </c>
    </row>
    <row r="546" spans="1:11">
      <c r="A546" s="2" t="s">
        <v>3832</v>
      </c>
      <c r="B546" s="69" t="s">
        <v>6414</v>
      </c>
      <c r="C546" s="6" t="s">
        <v>5221</v>
      </c>
      <c r="K546" s="2" t="s">
        <v>1458</v>
      </c>
    </row>
    <row r="547" spans="1:11">
      <c r="A547" s="2" t="s">
        <v>3833</v>
      </c>
      <c r="B547" s="69" t="s">
        <v>2264</v>
      </c>
      <c r="C547" s="6" t="s">
        <v>5221</v>
      </c>
      <c r="K547" s="2" t="s">
        <v>1458</v>
      </c>
    </row>
    <row r="548" spans="1:11">
      <c r="A548" s="2" t="s">
        <v>3834</v>
      </c>
      <c r="B548" s="69" t="s">
        <v>2265</v>
      </c>
      <c r="C548" s="6" t="s">
        <v>5221</v>
      </c>
      <c r="K548" s="2" t="s">
        <v>1458</v>
      </c>
    </row>
    <row r="549" spans="1:11">
      <c r="A549" s="2" t="s">
        <v>3835</v>
      </c>
      <c r="B549" s="69" t="s">
        <v>2266</v>
      </c>
      <c r="C549" s="6" t="s">
        <v>5221</v>
      </c>
      <c r="K549" s="2" t="s">
        <v>1458</v>
      </c>
    </row>
    <row r="550" spans="1:11">
      <c r="A550" s="2" t="s">
        <v>3836</v>
      </c>
      <c r="B550" s="69" t="s">
        <v>2267</v>
      </c>
      <c r="C550" s="6" t="s">
        <v>5221</v>
      </c>
      <c r="K550" s="2" t="s">
        <v>1458</v>
      </c>
    </row>
    <row r="551" spans="1:11">
      <c r="A551" s="2" t="s">
        <v>3837</v>
      </c>
      <c r="B551" s="69" t="s">
        <v>2268</v>
      </c>
      <c r="C551" s="6" t="s">
        <v>5221</v>
      </c>
      <c r="K551" s="2" t="s">
        <v>1458</v>
      </c>
    </row>
    <row r="552" spans="1:11">
      <c r="A552" s="2" t="s">
        <v>3838</v>
      </c>
      <c r="B552" s="69" t="s">
        <v>2269</v>
      </c>
      <c r="C552" s="6" t="s">
        <v>5221</v>
      </c>
      <c r="K552" s="2" t="s">
        <v>1458</v>
      </c>
    </row>
    <row r="553" spans="1:11">
      <c r="A553" s="2" t="s">
        <v>3839</v>
      </c>
      <c r="B553" s="69" t="s">
        <v>2270</v>
      </c>
      <c r="C553" s="6" t="s">
        <v>5221</v>
      </c>
      <c r="K553" s="2" t="s">
        <v>1458</v>
      </c>
    </row>
    <row r="554" spans="1:11">
      <c r="A554" s="2" t="s">
        <v>3840</v>
      </c>
      <c r="B554" s="69" t="s">
        <v>2271</v>
      </c>
      <c r="C554" s="6" t="s">
        <v>5221</v>
      </c>
      <c r="K554" s="2" t="s">
        <v>1458</v>
      </c>
    </row>
    <row r="555" spans="1:11">
      <c r="A555" s="2" t="s">
        <v>3841</v>
      </c>
      <c r="B555" s="69" t="s">
        <v>2272</v>
      </c>
      <c r="C555" s="6" t="s">
        <v>5221</v>
      </c>
      <c r="K555" s="2" t="s">
        <v>1458</v>
      </c>
    </row>
    <row r="556" spans="1:11">
      <c r="A556" s="2" t="s">
        <v>3842</v>
      </c>
      <c r="B556" s="69" t="s">
        <v>2273</v>
      </c>
      <c r="C556" s="6" t="s">
        <v>5221</v>
      </c>
      <c r="K556" s="2" t="s">
        <v>1458</v>
      </c>
    </row>
    <row r="557" spans="1:11">
      <c r="A557" s="2" t="s">
        <v>3843</v>
      </c>
      <c r="B557" s="69" t="s">
        <v>2274</v>
      </c>
      <c r="C557" s="6" t="s">
        <v>5221</v>
      </c>
      <c r="K557" s="2" t="s">
        <v>1458</v>
      </c>
    </row>
    <row r="558" spans="1:11">
      <c r="A558" s="2" t="s">
        <v>3844</v>
      </c>
      <c r="B558" s="69" t="s">
        <v>2275</v>
      </c>
      <c r="C558" s="6" t="s">
        <v>5221</v>
      </c>
      <c r="K558" s="2" t="s">
        <v>1458</v>
      </c>
    </row>
    <row r="559" spans="1:11">
      <c r="A559" s="2" t="s">
        <v>3845</v>
      </c>
      <c r="B559" s="69" t="s">
        <v>2276</v>
      </c>
      <c r="C559" s="6" t="s">
        <v>5221</v>
      </c>
      <c r="K559" s="2" t="s">
        <v>1458</v>
      </c>
    </row>
    <row r="560" spans="1:11">
      <c r="A560" s="2" t="s">
        <v>3846</v>
      </c>
      <c r="B560" s="69" t="s">
        <v>2277</v>
      </c>
      <c r="C560" s="6" t="s">
        <v>5221</v>
      </c>
      <c r="K560" s="2" t="s">
        <v>1458</v>
      </c>
    </row>
    <row r="561" spans="1:11">
      <c r="A561" s="2" t="s">
        <v>3847</v>
      </c>
      <c r="B561" s="69" t="s">
        <v>2278</v>
      </c>
      <c r="C561" s="6" t="s">
        <v>5221</v>
      </c>
      <c r="K561" s="2" t="s">
        <v>1458</v>
      </c>
    </row>
    <row r="562" spans="1:11">
      <c r="A562" s="2" t="s">
        <v>3848</v>
      </c>
      <c r="B562" s="69" t="s">
        <v>2279</v>
      </c>
      <c r="C562" s="6" t="s">
        <v>5221</v>
      </c>
      <c r="K562" s="2" t="s">
        <v>1458</v>
      </c>
    </row>
    <row r="563" spans="1:11">
      <c r="A563" s="2" t="s">
        <v>3849</v>
      </c>
      <c r="B563" s="69" t="s">
        <v>2280</v>
      </c>
      <c r="C563" s="6" t="s">
        <v>5221</v>
      </c>
      <c r="K563" s="2" t="s">
        <v>1458</v>
      </c>
    </row>
    <row r="564" spans="1:11">
      <c r="A564" s="2" t="s">
        <v>3850</v>
      </c>
      <c r="B564" s="69" t="s">
        <v>2281</v>
      </c>
      <c r="C564" s="6" t="s">
        <v>5221</v>
      </c>
      <c r="K564" s="2" t="s">
        <v>1458</v>
      </c>
    </row>
    <row r="565" spans="1:11">
      <c r="A565" s="2" t="s">
        <v>3851</v>
      </c>
      <c r="B565" s="69" t="s">
        <v>2282</v>
      </c>
      <c r="C565" s="6" t="s">
        <v>5221</v>
      </c>
      <c r="K565" s="2" t="s">
        <v>1458</v>
      </c>
    </row>
    <row r="566" spans="1:11">
      <c r="A566" s="2" t="s">
        <v>3852</v>
      </c>
      <c r="B566" s="69" t="s">
        <v>2283</v>
      </c>
      <c r="C566" s="6" t="s">
        <v>5221</v>
      </c>
      <c r="K566" s="2" t="s">
        <v>1458</v>
      </c>
    </row>
    <row r="567" spans="1:11">
      <c r="A567" s="2" t="s">
        <v>3853</v>
      </c>
      <c r="B567" s="69" t="s">
        <v>2284</v>
      </c>
      <c r="C567" s="6" t="s">
        <v>5221</v>
      </c>
      <c r="K567" s="2" t="s">
        <v>1458</v>
      </c>
    </row>
    <row r="568" spans="1:11">
      <c r="A568" s="2" t="s">
        <v>3854</v>
      </c>
      <c r="B568" s="69" t="s">
        <v>2285</v>
      </c>
      <c r="C568" s="6" t="s">
        <v>5221</v>
      </c>
      <c r="K568" s="2" t="s">
        <v>1458</v>
      </c>
    </row>
    <row r="569" spans="1:11">
      <c r="A569" s="2" t="s">
        <v>3855</v>
      </c>
      <c r="B569" s="69" t="s">
        <v>2286</v>
      </c>
      <c r="C569" s="6" t="s">
        <v>5221</v>
      </c>
      <c r="K569" s="2" t="s">
        <v>1458</v>
      </c>
    </row>
    <row r="570" spans="1:11">
      <c r="A570" s="2" t="s">
        <v>3856</v>
      </c>
      <c r="B570" s="69" t="s">
        <v>2287</v>
      </c>
      <c r="C570" s="6" t="s">
        <v>5221</v>
      </c>
      <c r="K570" s="2" t="s">
        <v>1458</v>
      </c>
    </row>
    <row r="571" spans="1:11">
      <c r="A571" s="2" t="s">
        <v>3857</v>
      </c>
      <c r="B571" s="69" t="s">
        <v>2288</v>
      </c>
      <c r="C571" s="6" t="s">
        <v>5221</v>
      </c>
      <c r="K571" s="2" t="s">
        <v>1458</v>
      </c>
    </row>
    <row r="572" spans="1:11">
      <c r="A572" s="2" t="s">
        <v>3858</v>
      </c>
      <c r="B572" s="69" t="s">
        <v>2289</v>
      </c>
      <c r="C572" s="6" t="s">
        <v>5221</v>
      </c>
      <c r="K572" s="2" t="s">
        <v>1458</v>
      </c>
    </row>
    <row r="573" spans="1:11">
      <c r="A573" s="2" t="s">
        <v>3859</v>
      </c>
      <c r="B573" s="69" t="s">
        <v>2290</v>
      </c>
      <c r="C573" s="6" t="s">
        <v>5221</v>
      </c>
      <c r="K573" s="2" t="s">
        <v>1458</v>
      </c>
    </row>
    <row r="574" spans="1:11">
      <c r="A574" s="2" t="s">
        <v>3860</v>
      </c>
      <c r="B574" s="69" t="s">
        <v>2291</v>
      </c>
      <c r="C574" s="6" t="s">
        <v>5221</v>
      </c>
      <c r="K574" s="2" t="s">
        <v>1458</v>
      </c>
    </row>
    <row r="575" spans="1:11">
      <c r="A575" s="2" t="s">
        <v>3861</v>
      </c>
      <c r="B575" s="69" t="s">
        <v>2292</v>
      </c>
      <c r="C575" s="6" t="s">
        <v>5221</v>
      </c>
      <c r="K575" s="2" t="s">
        <v>1458</v>
      </c>
    </row>
    <row r="576" spans="1:11">
      <c r="A576" s="2" t="s">
        <v>3862</v>
      </c>
      <c r="B576" s="69" t="s">
        <v>2293</v>
      </c>
      <c r="C576" s="6" t="s">
        <v>5221</v>
      </c>
      <c r="K576" s="2" t="s">
        <v>1458</v>
      </c>
    </row>
    <row r="577" spans="1:11">
      <c r="A577" s="2" t="s">
        <v>3863</v>
      </c>
      <c r="B577" s="69" t="s">
        <v>2294</v>
      </c>
      <c r="C577" s="6" t="s">
        <v>5221</v>
      </c>
      <c r="K577" s="2" t="s">
        <v>1458</v>
      </c>
    </row>
    <row r="578" spans="1:11">
      <c r="A578" s="2" t="s">
        <v>3864</v>
      </c>
      <c r="B578" s="69" t="s">
        <v>2295</v>
      </c>
      <c r="C578" s="6" t="s">
        <v>5221</v>
      </c>
      <c r="K578" s="2" t="s">
        <v>1458</v>
      </c>
    </row>
    <row r="579" spans="1:11">
      <c r="A579" s="2" t="s">
        <v>3865</v>
      </c>
      <c r="B579" s="69" t="s">
        <v>2296</v>
      </c>
      <c r="C579" s="6" t="s">
        <v>5221</v>
      </c>
      <c r="K579" s="2" t="s">
        <v>1458</v>
      </c>
    </row>
    <row r="580" spans="1:11">
      <c r="A580" s="2" t="s">
        <v>3866</v>
      </c>
      <c r="B580" s="69" t="s">
        <v>2297</v>
      </c>
      <c r="C580" s="6" t="s">
        <v>5221</v>
      </c>
      <c r="K580" s="2" t="s">
        <v>1458</v>
      </c>
    </row>
    <row r="581" spans="1:11">
      <c r="A581" s="2" t="s">
        <v>3867</v>
      </c>
      <c r="B581" s="69" t="s">
        <v>2298</v>
      </c>
      <c r="C581" s="6" t="s">
        <v>5221</v>
      </c>
      <c r="K581" s="2" t="s">
        <v>1458</v>
      </c>
    </row>
    <row r="582" spans="1:11">
      <c r="A582" s="2" t="s">
        <v>3868</v>
      </c>
      <c r="B582" s="69" t="s">
        <v>2299</v>
      </c>
      <c r="C582" s="6" t="s">
        <v>5221</v>
      </c>
      <c r="K582" s="2" t="s">
        <v>1458</v>
      </c>
    </row>
    <row r="583" spans="1:11">
      <c r="A583" s="2" t="s">
        <v>3869</v>
      </c>
      <c r="B583" s="69" t="s">
        <v>2300</v>
      </c>
      <c r="C583" s="6" t="s">
        <v>5221</v>
      </c>
      <c r="K583" s="2" t="s">
        <v>1458</v>
      </c>
    </row>
    <row r="584" spans="1:11">
      <c r="A584" s="2" t="s">
        <v>3870</v>
      </c>
      <c r="B584" s="69" t="s">
        <v>2301</v>
      </c>
      <c r="C584" s="6" t="s">
        <v>5221</v>
      </c>
      <c r="K584" s="2" t="s">
        <v>1458</v>
      </c>
    </row>
    <row r="585" spans="1:11">
      <c r="A585" s="2" t="s">
        <v>3871</v>
      </c>
      <c r="B585" s="69" t="s">
        <v>2302</v>
      </c>
      <c r="C585" s="6" t="s">
        <v>5221</v>
      </c>
      <c r="K585" s="2" t="s">
        <v>1458</v>
      </c>
    </row>
    <row r="586" spans="1:11">
      <c r="A586" s="2" t="s">
        <v>3872</v>
      </c>
      <c r="B586" s="69" t="s">
        <v>2303</v>
      </c>
      <c r="C586" s="6" t="s">
        <v>5221</v>
      </c>
      <c r="K586" s="2" t="s">
        <v>1458</v>
      </c>
    </row>
    <row r="587" spans="1:11">
      <c r="A587" s="2" t="s">
        <v>3873</v>
      </c>
      <c r="B587" s="69" t="s">
        <v>2304</v>
      </c>
      <c r="C587" s="6" t="s">
        <v>5221</v>
      </c>
      <c r="K587" s="2" t="s">
        <v>1458</v>
      </c>
    </row>
    <row r="588" spans="1:11">
      <c r="A588" s="2" t="s">
        <v>3874</v>
      </c>
      <c r="B588" s="69" t="s">
        <v>2305</v>
      </c>
      <c r="C588" s="6" t="s">
        <v>5221</v>
      </c>
      <c r="K588" s="2" t="s">
        <v>1458</v>
      </c>
    </row>
    <row r="589" spans="1:11">
      <c r="A589" s="2" t="s">
        <v>3875</v>
      </c>
      <c r="B589" s="69" t="s">
        <v>2306</v>
      </c>
      <c r="C589" s="6" t="s">
        <v>5221</v>
      </c>
      <c r="K589" s="2" t="s">
        <v>1458</v>
      </c>
    </row>
    <row r="590" spans="1:11">
      <c r="A590" s="2" t="s">
        <v>3876</v>
      </c>
      <c r="B590" s="69" t="s">
        <v>2307</v>
      </c>
      <c r="C590" s="6" t="s">
        <v>5221</v>
      </c>
      <c r="K590" s="2" t="s">
        <v>1458</v>
      </c>
    </row>
    <row r="591" spans="1:11">
      <c r="A591" s="2" t="s">
        <v>3877</v>
      </c>
      <c r="B591" s="69" t="s">
        <v>2308</v>
      </c>
      <c r="C591" s="6" t="s">
        <v>5221</v>
      </c>
      <c r="K591" s="2" t="s">
        <v>1458</v>
      </c>
    </row>
    <row r="592" spans="1:11">
      <c r="A592" s="2" t="s">
        <v>3878</v>
      </c>
      <c r="B592" s="69" t="s">
        <v>2309</v>
      </c>
      <c r="C592" s="6" t="s">
        <v>5221</v>
      </c>
      <c r="K592" s="2" t="s">
        <v>1458</v>
      </c>
    </row>
    <row r="593" spans="1:11">
      <c r="A593" s="2" t="s">
        <v>3879</v>
      </c>
      <c r="B593" s="69" t="s">
        <v>2310</v>
      </c>
      <c r="C593" s="6" t="s">
        <v>5221</v>
      </c>
      <c r="K593" s="2" t="s">
        <v>1458</v>
      </c>
    </row>
    <row r="594" spans="1:11">
      <c r="A594" s="2" t="s">
        <v>3880</v>
      </c>
      <c r="B594" s="69" t="s">
        <v>2311</v>
      </c>
      <c r="C594" s="6" t="s">
        <v>5221</v>
      </c>
      <c r="K594" s="2" t="s">
        <v>1458</v>
      </c>
    </row>
    <row r="595" spans="1:11">
      <c r="A595" s="2" t="s">
        <v>3881</v>
      </c>
      <c r="B595" s="69" t="s">
        <v>2312</v>
      </c>
      <c r="C595" s="6" t="s">
        <v>5221</v>
      </c>
      <c r="K595" s="2" t="s">
        <v>1458</v>
      </c>
    </row>
    <row r="596" spans="1:11">
      <c r="A596" s="2" t="s">
        <v>3882</v>
      </c>
      <c r="B596" s="69" t="s">
        <v>2313</v>
      </c>
      <c r="C596" s="6" t="s">
        <v>5221</v>
      </c>
      <c r="K596" s="2" t="s">
        <v>1458</v>
      </c>
    </row>
    <row r="597" spans="1:11">
      <c r="A597" s="2" t="s">
        <v>3883</v>
      </c>
      <c r="B597" s="69" t="s">
        <v>2314</v>
      </c>
      <c r="C597" s="6" t="s">
        <v>5221</v>
      </c>
      <c r="K597" s="2" t="s">
        <v>1458</v>
      </c>
    </row>
    <row r="598" spans="1:11">
      <c r="A598" s="2" t="s">
        <v>3884</v>
      </c>
      <c r="B598" s="69" t="s">
        <v>2315</v>
      </c>
      <c r="C598" s="6" t="s">
        <v>5221</v>
      </c>
      <c r="K598" s="2" t="s">
        <v>1458</v>
      </c>
    </row>
    <row r="599" spans="1:11">
      <c r="A599" s="2" t="s">
        <v>3885</v>
      </c>
      <c r="B599" s="69" t="s">
        <v>2316</v>
      </c>
      <c r="C599" s="6" t="s">
        <v>5221</v>
      </c>
      <c r="K599" s="2" t="s">
        <v>1458</v>
      </c>
    </row>
    <row r="600" spans="1:11">
      <c r="A600" s="2" t="s">
        <v>3886</v>
      </c>
      <c r="B600" s="69" t="s">
        <v>2317</v>
      </c>
      <c r="C600" s="6" t="s">
        <v>5221</v>
      </c>
      <c r="K600" s="2" t="s">
        <v>1458</v>
      </c>
    </row>
    <row r="601" spans="1:11">
      <c r="A601" s="2" t="s">
        <v>3887</v>
      </c>
      <c r="B601" s="69" t="s">
        <v>2318</v>
      </c>
      <c r="C601" s="6" t="s">
        <v>5221</v>
      </c>
      <c r="K601" s="2" t="s">
        <v>1458</v>
      </c>
    </row>
    <row r="602" spans="1:11">
      <c r="A602" s="2" t="s">
        <v>3888</v>
      </c>
      <c r="B602" s="69" t="s">
        <v>2319</v>
      </c>
      <c r="C602" s="6" t="s">
        <v>5221</v>
      </c>
      <c r="K602" s="2" t="s">
        <v>1458</v>
      </c>
    </row>
    <row r="603" spans="1:11">
      <c r="A603" s="2" t="s">
        <v>3889</v>
      </c>
      <c r="B603" s="69" t="s">
        <v>2320</v>
      </c>
      <c r="C603" s="6" t="s">
        <v>5221</v>
      </c>
      <c r="K603" s="2" t="s">
        <v>1458</v>
      </c>
    </row>
    <row r="604" spans="1:11">
      <c r="A604" s="2" t="s">
        <v>3890</v>
      </c>
      <c r="B604" s="69" t="s">
        <v>2321</v>
      </c>
      <c r="C604" s="6" t="s">
        <v>5221</v>
      </c>
      <c r="K604" s="2" t="s">
        <v>1458</v>
      </c>
    </row>
    <row r="605" spans="1:11">
      <c r="A605" s="2" t="s">
        <v>3891</v>
      </c>
      <c r="B605" s="69" t="s">
        <v>2322</v>
      </c>
      <c r="C605" s="6" t="s">
        <v>5221</v>
      </c>
      <c r="K605" s="2" t="s">
        <v>1458</v>
      </c>
    </row>
    <row r="606" spans="1:11">
      <c r="A606" s="2" t="s">
        <v>3892</v>
      </c>
      <c r="B606" s="69" t="s">
        <v>2323</v>
      </c>
      <c r="C606" s="6" t="s">
        <v>5221</v>
      </c>
      <c r="K606" s="2" t="s">
        <v>1458</v>
      </c>
    </row>
    <row r="607" spans="1:11">
      <c r="A607" s="2" t="s">
        <v>3893</v>
      </c>
      <c r="B607" s="69" t="s">
        <v>2324</v>
      </c>
      <c r="C607" s="6" t="s">
        <v>5221</v>
      </c>
      <c r="K607" s="2" t="s">
        <v>1458</v>
      </c>
    </row>
    <row r="608" spans="1:11">
      <c r="A608" s="2" t="s">
        <v>3894</v>
      </c>
      <c r="B608" s="69" t="s">
        <v>2325</v>
      </c>
      <c r="C608" s="6" t="s">
        <v>5221</v>
      </c>
      <c r="K608" s="2" t="s">
        <v>1458</v>
      </c>
    </row>
    <row r="609" spans="1:11">
      <c r="A609" s="2" t="s">
        <v>3895</v>
      </c>
      <c r="B609" s="69" t="s">
        <v>2326</v>
      </c>
      <c r="C609" s="6" t="s">
        <v>5221</v>
      </c>
      <c r="K609" s="2" t="s">
        <v>1458</v>
      </c>
    </row>
    <row r="610" spans="1:11">
      <c r="A610" s="2" t="s">
        <v>3896</v>
      </c>
      <c r="B610" s="69" t="s">
        <v>2327</v>
      </c>
      <c r="C610" s="6" t="s">
        <v>5221</v>
      </c>
      <c r="K610" s="2" t="s">
        <v>1458</v>
      </c>
    </row>
    <row r="611" spans="1:11">
      <c r="A611" s="2" t="s">
        <v>3897</v>
      </c>
      <c r="B611" s="69" t="s">
        <v>2328</v>
      </c>
      <c r="C611" s="6" t="s">
        <v>5221</v>
      </c>
      <c r="K611" s="2" t="s">
        <v>1458</v>
      </c>
    </row>
    <row r="612" spans="1:11">
      <c r="A612" s="2" t="s">
        <v>3898</v>
      </c>
      <c r="B612" s="69" t="s">
        <v>2329</v>
      </c>
      <c r="C612" s="6" t="s">
        <v>5221</v>
      </c>
      <c r="K612" s="2" t="s">
        <v>1458</v>
      </c>
    </row>
    <row r="613" spans="1:11">
      <c r="A613" s="2" t="s">
        <v>3899</v>
      </c>
      <c r="B613" s="69" t="s">
        <v>2330</v>
      </c>
      <c r="C613" s="6" t="s">
        <v>5221</v>
      </c>
      <c r="K613" s="2" t="s">
        <v>1458</v>
      </c>
    </row>
    <row r="614" spans="1:11">
      <c r="A614" s="2" t="s">
        <v>3900</v>
      </c>
      <c r="B614" s="69" t="s">
        <v>2331</v>
      </c>
      <c r="C614" s="6" t="s">
        <v>5221</v>
      </c>
      <c r="K614" s="2" t="s">
        <v>1458</v>
      </c>
    </row>
    <row r="615" spans="1:11">
      <c r="A615" s="2" t="s">
        <v>3901</v>
      </c>
      <c r="B615" s="69" t="s">
        <v>2332</v>
      </c>
      <c r="C615" s="6" t="s">
        <v>5221</v>
      </c>
      <c r="K615" s="2" t="s">
        <v>1458</v>
      </c>
    </row>
    <row r="616" spans="1:11">
      <c r="A616" s="2" t="s">
        <v>3902</v>
      </c>
      <c r="B616" s="69" t="s">
        <v>2333</v>
      </c>
      <c r="C616" s="6" t="s">
        <v>5221</v>
      </c>
      <c r="K616" s="2" t="s">
        <v>1458</v>
      </c>
    </row>
    <row r="617" spans="1:11">
      <c r="A617" s="2" t="s">
        <v>3903</v>
      </c>
      <c r="B617" s="69" t="s">
        <v>2334</v>
      </c>
      <c r="C617" s="6" t="s">
        <v>5221</v>
      </c>
      <c r="K617" s="2" t="s">
        <v>1458</v>
      </c>
    </row>
    <row r="618" spans="1:11">
      <c r="A618" s="2" t="s">
        <v>3904</v>
      </c>
      <c r="B618" s="69" t="s">
        <v>2335</v>
      </c>
      <c r="C618" s="6" t="s">
        <v>5221</v>
      </c>
      <c r="K618" s="2" t="s">
        <v>1458</v>
      </c>
    </row>
    <row r="619" spans="1:11">
      <c r="A619" s="2" t="s">
        <v>3905</v>
      </c>
      <c r="B619" s="69" t="s">
        <v>2336</v>
      </c>
      <c r="C619" s="6" t="s">
        <v>5221</v>
      </c>
      <c r="K619" s="2" t="s">
        <v>1458</v>
      </c>
    </row>
    <row r="620" spans="1:11">
      <c r="A620" s="2" t="s">
        <v>3906</v>
      </c>
      <c r="B620" s="69" t="s">
        <v>2337</v>
      </c>
      <c r="C620" s="6" t="s">
        <v>5221</v>
      </c>
      <c r="K620" s="2" t="s">
        <v>1458</v>
      </c>
    </row>
    <row r="621" spans="1:11">
      <c r="A621" s="2" t="s">
        <v>3907</v>
      </c>
      <c r="B621" s="69" t="s">
        <v>2338</v>
      </c>
      <c r="C621" s="6" t="s">
        <v>5221</v>
      </c>
      <c r="K621" s="2" t="s">
        <v>1458</v>
      </c>
    </row>
    <row r="622" spans="1:11">
      <c r="A622" s="2" t="s">
        <v>3908</v>
      </c>
      <c r="B622" s="69" t="s">
        <v>2339</v>
      </c>
      <c r="C622" s="6" t="s">
        <v>5221</v>
      </c>
      <c r="K622" s="2" t="s">
        <v>1458</v>
      </c>
    </row>
    <row r="623" spans="1:11">
      <c r="A623" s="2" t="s">
        <v>3909</v>
      </c>
      <c r="B623" s="69" t="s">
        <v>2340</v>
      </c>
      <c r="C623" s="6" t="s">
        <v>5221</v>
      </c>
      <c r="K623" s="2" t="s">
        <v>1458</v>
      </c>
    </row>
    <row r="624" spans="1:11">
      <c r="A624" s="2" t="s">
        <v>3910</v>
      </c>
      <c r="B624" s="69" t="s">
        <v>2341</v>
      </c>
      <c r="C624" s="6" t="s">
        <v>5221</v>
      </c>
      <c r="K624" s="2" t="s">
        <v>1458</v>
      </c>
    </row>
    <row r="625" spans="1:11">
      <c r="A625" s="2" t="s">
        <v>3911</v>
      </c>
      <c r="B625" s="69" t="s">
        <v>2342</v>
      </c>
      <c r="C625" s="6" t="s">
        <v>5221</v>
      </c>
      <c r="K625" s="2" t="s">
        <v>1458</v>
      </c>
    </row>
    <row r="626" spans="1:11">
      <c r="A626" s="2" t="s">
        <v>3912</v>
      </c>
      <c r="B626" s="69" t="s">
        <v>2343</v>
      </c>
      <c r="C626" s="6" t="s">
        <v>5221</v>
      </c>
      <c r="K626" s="2" t="s">
        <v>1458</v>
      </c>
    </row>
    <row r="627" spans="1:11">
      <c r="A627" s="2" t="s">
        <v>3913</v>
      </c>
      <c r="B627" s="69" t="s">
        <v>2344</v>
      </c>
      <c r="C627" s="6" t="s">
        <v>5221</v>
      </c>
      <c r="K627" s="2" t="s">
        <v>1458</v>
      </c>
    </row>
    <row r="628" spans="1:11">
      <c r="A628" s="2" t="s">
        <v>3914</v>
      </c>
      <c r="B628" s="69" t="s">
        <v>2345</v>
      </c>
      <c r="C628" s="6" t="s">
        <v>5221</v>
      </c>
      <c r="K628" s="2" t="s">
        <v>1458</v>
      </c>
    </row>
    <row r="629" spans="1:11">
      <c r="A629" s="2" t="s">
        <v>3915</v>
      </c>
      <c r="B629" s="69" t="s">
        <v>2346</v>
      </c>
      <c r="C629" s="6" t="s">
        <v>5221</v>
      </c>
      <c r="K629" s="2" t="s">
        <v>1458</v>
      </c>
    </row>
    <row r="630" spans="1:11">
      <c r="A630" s="2" t="s">
        <v>3916</v>
      </c>
      <c r="B630" s="69" t="s">
        <v>2347</v>
      </c>
      <c r="C630" s="6" t="s">
        <v>5221</v>
      </c>
      <c r="K630" s="2" t="s">
        <v>1458</v>
      </c>
    </row>
    <row r="631" spans="1:11">
      <c r="A631" s="2" t="s">
        <v>3917</v>
      </c>
      <c r="B631" s="69" t="s">
        <v>2348</v>
      </c>
      <c r="C631" s="6" t="s">
        <v>5221</v>
      </c>
      <c r="K631" s="2" t="s">
        <v>1458</v>
      </c>
    </row>
    <row r="632" spans="1:11">
      <c r="A632" s="2" t="s">
        <v>3918</v>
      </c>
      <c r="B632" s="69" t="s">
        <v>2349</v>
      </c>
      <c r="C632" s="6" t="s">
        <v>5221</v>
      </c>
      <c r="K632" s="2" t="s">
        <v>1458</v>
      </c>
    </row>
    <row r="633" spans="1:11">
      <c r="A633" s="2" t="s">
        <v>3919</v>
      </c>
      <c r="B633" s="69" t="s">
        <v>2350</v>
      </c>
      <c r="C633" s="6" t="s">
        <v>5221</v>
      </c>
      <c r="K633" s="2" t="s">
        <v>1458</v>
      </c>
    </row>
    <row r="634" spans="1:11">
      <c r="A634" s="2" t="s">
        <v>3920</v>
      </c>
      <c r="B634" s="69" t="s">
        <v>2351</v>
      </c>
      <c r="C634" s="6" t="s">
        <v>5221</v>
      </c>
      <c r="K634" s="2" t="s">
        <v>1458</v>
      </c>
    </row>
    <row r="635" spans="1:11">
      <c r="A635" s="2" t="s">
        <v>3921</v>
      </c>
      <c r="B635" s="69" t="s">
        <v>2352</v>
      </c>
      <c r="C635" s="6" t="s">
        <v>5221</v>
      </c>
      <c r="K635" s="2" t="s">
        <v>1458</v>
      </c>
    </row>
    <row r="636" spans="1:11">
      <c r="A636" s="2" t="s">
        <v>3922</v>
      </c>
      <c r="B636" s="69" t="s">
        <v>2353</v>
      </c>
      <c r="C636" s="6" t="s">
        <v>5221</v>
      </c>
      <c r="K636" s="2" t="s">
        <v>1458</v>
      </c>
    </row>
    <row r="637" spans="1:11">
      <c r="A637" s="2" t="s">
        <v>3923</v>
      </c>
      <c r="B637" s="69" t="s">
        <v>2354</v>
      </c>
      <c r="C637" s="6" t="s">
        <v>5221</v>
      </c>
      <c r="K637" s="2" t="s">
        <v>1458</v>
      </c>
    </row>
    <row r="638" spans="1:11">
      <c r="A638" s="2" t="s">
        <v>3924</v>
      </c>
      <c r="B638" s="69" t="s">
        <v>2355</v>
      </c>
      <c r="C638" s="6" t="s">
        <v>5221</v>
      </c>
      <c r="K638" s="2" t="s">
        <v>1458</v>
      </c>
    </row>
    <row r="639" spans="1:11">
      <c r="A639" s="2" t="s">
        <v>3925</v>
      </c>
      <c r="B639" s="69" t="s">
        <v>2356</v>
      </c>
      <c r="C639" s="6" t="s">
        <v>5221</v>
      </c>
      <c r="K639" s="2" t="s">
        <v>1458</v>
      </c>
    </row>
    <row r="640" spans="1:11">
      <c r="A640" s="2" t="s">
        <v>3926</v>
      </c>
      <c r="B640" s="69" t="s">
        <v>2357</v>
      </c>
      <c r="C640" s="6" t="s">
        <v>5221</v>
      </c>
      <c r="K640" s="2" t="s">
        <v>1458</v>
      </c>
    </row>
    <row r="641" spans="1:11">
      <c r="A641" s="2" t="s">
        <v>3927</v>
      </c>
      <c r="B641" s="69" t="s">
        <v>2358</v>
      </c>
      <c r="C641" s="6" t="s">
        <v>5221</v>
      </c>
      <c r="K641" s="2" t="s">
        <v>1458</v>
      </c>
    </row>
    <row r="642" spans="1:11">
      <c r="A642" s="2" t="s">
        <v>3928</v>
      </c>
      <c r="B642" s="69" t="s">
        <v>2359</v>
      </c>
      <c r="C642" s="6" t="s">
        <v>5221</v>
      </c>
      <c r="K642" s="2" t="s">
        <v>1458</v>
      </c>
    </row>
    <row r="643" spans="1:11">
      <c r="A643" s="2" t="s">
        <v>3929</v>
      </c>
      <c r="B643" s="69" t="s">
        <v>2360</v>
      </c>
      <c r="C643" s="6" t="s">
        <v>5221</v>
      </c>
      <c r="K643" s="2" t="s">
        <v>1458</v>
      </c>
    </row>
    <row r="644" spans="1:11">
      <c r="A644" s="2" t="s">
        <v>3930</v>
      </c>
      <c r="B644" s="69" t="s">
        <v>2361</v>
      </c>
      <c r="C644" s="6" t="s">
        <v>5221</v>
      </c>
      <c r="K644" s="2" t="s">
        <v>1458</v>
      </c>
    </row>
    <row r="645" spans="1:11">
      <c r="A645" s="2" t="s">
        <v>3931</v>
      </c>
      <c r="B645" s="69" t="s">
        <v>2362</v>
      </c>
      <c r="C645" s="6" t="s">
        <v>5221</v>
      </c>
      <c r="K645" s="2" t="s">
        <v>1458</v>
      </c>
    </row>
    <row r="646" spans="1:11">
      <c r="A646" s="2" t="s">
        <v>3932</v>
      </c>
      <c r="B646" s="69" t="s">
        <v>2363</v>
      </c>
      <c r="C646" s="6" t="s">
        <v>5221</v>
      </c>
      <c r="K646" s="2" t="s">
        <v>1458</v>
      </c>
    </row>
    <row r="647" spans="1:11">
      <c r="A647" s="2" t="s">
        <v>3933</v>
      </c>
      <c r="B647" s="69" t="s">
        <v>2364</v>
      </c>
      <c r="C647" s="6" t="s">
        <v>5221</v>
      </c>
      <c r="K647" s="2" t="s">
        <v>1458</v>
      </c>
    </row>
    <row r="648" spans="1:11">
      <c r="A648" s="2" t="s">
        <v>3934</v>
      </c>
      <c r="B648" s="69" t="s">
        <v>2365</v>
      </c>
      <c r="C648" s="6" t="s">
        <v>5221</v>
      </c>
      <c r="K648" s="2" t="s">
        <v>1458</v>
      </c>
    </row>
    <row r="649" spans="1:11">
      <c r="A649" s="2" t="s">
        <v>3935</v>
      </c>
      <c r="B649" s="69" t="s">
        <v>2366</v>
      </c>
      <c r="C649" s="6" t="s">
        <v>5221</v>
      </c>
      <c r="K649" s="2" t="s">
        <v>1458</v>
      </c>
    </row>
    <row r="650" spans="1:11">
      <c r="A650" s="2" t="s">
        <v>3936</v>
      </c>
      <c r="B650" s="69" t="s">
        <v>2367</v>
      </c>
      <c r="C650" s="6" t="s">
        <v>5221</v>
      </c>
      <c r="K650" s="2" t="s">
        <v>1458</v>
      </c>
    </row>
    <row r="651" spans="1:11">
      <c r="A651" s="2" t="s">
        <v>3937</v>
      </c>
      <c r="B651" s="69" t="s">
        <v>2368</v>
      </c>
      <c r="C651" s="6" t="s">
        <v>5221</v>
      </c>
      <c r="K651" s="2" t="s">
        <v>1458</v>
      </c>
    </row>
    <row r="652" spans="1:11">
      <c r="A652" s="2" t="s">
        <v>3938</v>
      </c>
      <c r="B652" s="69" t="s">
        <v>2369</v>
      </c>
      <c r="C652" s="6" t="s">
        <v>5221</v>
      </c>
      <c r="K652" s="2" t="s">
        <v>1458</v>
      </c>
    </row>
    <row r="653" spans="1:11">
      <c r="A653" s="2" t="s">
        <v>3939</v>
      </c>
      <c r="B653" s="69" t="s">
        <v>2370</v>
      </c>
      <c r="C653" s="6" t="s">
        <v>5221</v>
      </c>
      <c r="K653" s="2" t="s">
        <v>1458</v>
      </c>
    </row>
    <row r="654" spans="1:11">
      <c r="A654" s="2" t="s">
        <v>3940</v>
      </c>
      <c r="B654" s="69" t="s">
        <v>2371</v>
      </c>
      <c r="C654" s="6" t="s">
        <v>5221</v>
      </c>
      <c r="K654" s="2" t="s">
        <v>1458</v>
      </c>
    </row>
    <row r="655" spans="1:11">
      <c r="A655" s="2" t="s">
        <v>3941</v>
      </c>
      <c r="B655" s="69" t="s">
        <v>2372</v>
      </c>
      <c r="C655" s="6" t="s">
        <v>5221</v>
      </c>
      <c r="K655" s="2" t="s">
        <v>1458</v>
      </c>
    </row>
    <row r="656" spans="1:11">
      <c r="A656" s="2" t="s">
        <v>3942</v>
      </c>
      <c r="B656" s="69" t="s">
        <v>2373</v>
      </c>
      <c r="C656" s="6" t="s">
        <v>5221</v>
      </c>
      <c r="K656" s="2" t="s">
        <v>1458</v>
      </c>
    </row>
    <row r="657" spans="1:11">
      <c r="A657" s="2" t="s">
        <v>3943</v>
      </c>
      <c r="B657" s="69" t="s">
        <v>2374</v>
      </c>
      <c r="C657" s="6" t="s">
        <v>5221</v>
      </c>
      <c r="K657" s="2" t="s">
        <v>1458</v>
      </c>
    </row>
    <row r="658" spans="1:11">
      <c r="A658" s="2" t="s">
        <v>3944</v>
      </c>
      <c r="B658" s="69" t="s">
        <v>2375</v>
      </c>
      <c r="C658" s="6" t="s">
        <v>5221</v>
      </c>
      <c r="K658" s="2" t="s">
        <v>1458</v>
      </c>
    </row>
    <row r="659" spans="1:11">
      <c r="A659" s="2" t="s">
        <v>3945</v>
      </c>
      <c r="B659" s="69" t="s">
        <v>2376</v>
      </c>
      <c r="C659" s="6" t="s">
        <v>5221</v>
      </c>
      <c r="K659" s="2" t="s">
        <v>1458</v>
      </c>
    </row>
    <row r="660" spans="1:11">
      <c r="A660" s="2" t="s">
        <v>3946</v>
      </c>
      <c r="B660" s="69" t="s">
        <v>2377</v>
      </c>
      <c r="C660" s="6" t="s">
        <v>5221</v>
      </c>
      <c r="K660" s="2" t="s">
        <v>1458</v>
      </c>
    </row>
    <row r="661" spans="1:11">
      <c r="A661" s="2" t="s">
        <v>3947</v>
      </c>
      <c r="B661" s="69" t="s">
        <v>2378</v>
      </c>
      <c r="C661" s="6" t="s">
        <v>5221</v>
      </c>
      <c r="K661" s="2" t="s">
        <v>1458</v>
      </c>
    </row>
    <row r="662" spans="1:11">
      <c r="A662" s="2" t="s">
        <v>3948</v>
      </c>
      <c r="B662" s="69" t="s">
        <v>2379</v>
      </c>
      <c r="C662" s="6" t="s">
        <v>5221</v>
      </c>
      <c r="K662" s="2" t="s">
        <v>1458</v>
      </c>
    </row>
    <row r="663" spans="1:11">
      <c r="A663" s="2" t="s">
        <v>3949</v>
      </c>
      <c r="B663" s="69" t="s">
        <v>2380</v>
      </c>
      <c r="C663" s="6" t="s">
        <v>5221</v>
      </c>
      <c r="K663" s="2" t="s">
        <v>1458</v>
      </c>
    </row>
    <row r="664" spans="1:11">
      <c r="A664" s="2" t="s">
        <v>3950</v>
      </c>
      <c r="B664" s="69" t="s">
        <v>2381</v>
      </c>
      <c r="C664" s="6" t="s">
        <v>5221</v>
      </c>
      <c r="K664" s="2" t="s">
        <v>1458</v>
      </c>
    </row>
    <row r="665" spans="1:11">
      <c r="A665" s="2" t="s">
        <v>3951</v>
      </c>
      <c r="B665" s="69" t="s">
        <v>2382</v>
      </c>
      <c r="C665" s="6" t="s">
        <v>5221</v>
      </c>
      <c r="K665" s="2" t="s">
        <v>1458</v>
      </c>
    </row>
    <row r="666" spans="1:11">
      <c r="A666" s="2" t="s">
        <v>3952</v>
      </c>
      <c r="B666" s="69" t="s">
        <v>2383</v>
      </c>
      <c r="C666" s="6" t="s">
        <v>5221</v>
      </c>
      <c r="K666" s="2" t="s">
        <v>1458</v>
      </c>
    </row>
    <row r="667" spans="1:11">
      <c r="A667" s="2" t="s">
        <v>3953</v>
      </c>
      <c r="B667" s="69" t="s">
        <v>6415</v>
      </c>
      <c r="C667" s="6" t="s">
        <v>5221</v>
      </c>
      <c r="K667" s="2" t="s">
        <v>1458</v>
      </c>
    </row>
    <row r="668" spans="1:11">
      <c r="A668" s="2" t="s">
        <v>3954</v>
      </c>
      <c r="B668" s="69" t="s">
        <v>2384</v>
      </c>
      <c r="C668" s="6" t="s">
        <v>5221</v>
      </c>
      <c r="K668" s="2" t="s">
        <v>1458</v>
      </c>
    </row>
    <row r="669" spans="1:11">
      <c r="A669" s="2" t="s">
        <v>3955</v>
      </c>
      <c r="B669" s="69" t="s">
        <v>2385</v>
      </c>
      <c r="C669" s="6" t="s">
        <v>5221</v>
      </c>
      <c r="K669" s="2" t="s">
        <v>1458</v>
      </c>
    </row>
    <row r="670" spans="1:11">
      <c r="A670" s="2" t="s">
        <v>3956</v>
      </c>
      <c r="B670" s="69" t="s">
        <v>2386</v>
      </c>
      <c r="C670" s="6" t="s">
        <v>5221</v>
      </c>
      <c r="K670" s="2" t="s">
        <v>1458</v>
      </c>
    </row>
    <row r="671" spans="1:11">
      <c r="A671" s="2" t="s">
        <v>3957</v>
      </c>
      <c r="B671" s="69" t="s">
        <v>2387</v>
      </c>
      <c r="C671" s="6" t="s">
        <v>5221</v>
      </c>
      <c r="K671" s="2" t="s">
        <v>1458</v>
      </c>
    </row>
    <row r="672" spans="1:11">
      <c r="A672" s="2" t="s">
        <v>3958</v>
      </c>
      <c r="B672" s="69" t="s">
        <v>2388</v>
      </c>
      <c r="C672" s="6" t="s">
        <v>5221</v>
      </c>
      <c r="K672" s="2" t="s">
        <v>1458</v>
      </c>
    </row>
    <row r="673" spans="1:11">
      <c r="A673" s="2" t="s">
        <v>3959</v>
      </c>
      <c r="B673" s="69" t="s">
        <v>2389</v>
      </c>
      <c r="C673" s="6" t="s">
        <v>5221</v>
      </c>
      <c r="K673" s="2" t="s">
        <v>1458</v>
      </c>
    </row>
    <row r="674" spans="1:11">
      <c r="A674" s="2" t="s">
        <v>3960</v>
      </c>
      <c r="B674" s="69" t="s">
        <v>2390</v>
      </c>
      <c r="C674" s="6" t="s">
        <v>5221</v>
      </c>
      <c r="K674" s="2" t="s">
        <v>1458</v>
      </c>
    </row>
    <row r="675" spans="1:11">
      <c r="A675" s="2" t="s">
        <v>3961</v>
      </c>
      <c r="B675" s="69" t="s">
        <v>2391</v>
      </c>
      <c r="C675" s="6" t="s">
        <v>5221</v>
      </c>
      <c r="K675" s="2" t="s">
        <v>1458</v>
      </c>
    </row>
    <row r="676" spans="1:11">
      <c r="A676" s="2" t="s">
        <v>3962</v>
      </c>
      <c r="B676" s="69" t="s">
        <v>2392</v>
      </c>
      <c r="C676" s="6" t="s">
        <v>5221</v>
      </c>
      <c r="K676" s="2" t="s">
        <v>1458</v>
      </c>
    </row>
    <row r="677" spans="1:11">
      <c r="A677" s="2" t="s">
        <v>3963</v>
      </c>
      <c r="B677" s="69" t="s">
        <v>2393</v>
      </c>
      <c r="C677" s="6" t="s">
        <v>5221</v>
      </c>
      <c r="K677" s="2" t="s">
        <v>1458</v>
      </c>
    </row>
    <row r="678" spans="1:11">
      <c r="A678" s="2" t="s">
        <v>3964</v>
      </c>
      <c r="B678" s="69" t="s">
        <v>2394</v>
      </c>
      <c r="C678" s="6" t="s">
        <v>5221</v>
      </c>
      <c r="K678" s="2" t="s">
        <v>1458</v>
      </c>
    </row>
    <row r="679" spans="1:11">
      <c r="A679" s="2" t="s">
        <v>3965</v>
      </c>
      <c r="B679" s="69" t="s">
        <v>2395</v>
      </c>
      <c r="C679" s="6" t="s">
        <v>5221</v>
      </c>
      <c r="K679" s="2" t="s">
        <v>1458</v>
      </c>
    </row>
    <row r="680" spans="1:11">
      <c r="A680" s="2" t="s">
        <v>3966</v>
      </c>
      <c r="B680" s="69" t="s">
        <v>2396</v>
      </c>
      <c r="C680" s="6" t="s">
        <v>5221</v>
      </c>
      <c r="K680" s="2" t="s">
        <v>1458</v>
      </c>
    </row>
    <row r="681" spans="1:11">
      <c r="A681" s="2" t="s">
        <v>3967</v>
      </c>
      <c r="B681" s="69" t="s">
        <v>2397</v>
      </c>
      <c r="C681" s="6" t="s">
        <v>5221</v>
      </c>
      <c r="K681" s="2" t="s">
        <v>1458</v>
      </c>
    </row>
    <row r="682" spans="1:11">
      <c r="A682" s="2" t="s">
        <v>3968</v>
      </c>
      <c r="B682" s="69" t="s">
        <v>2398</v>
      </c>
      <c r="C682" s="6" t="s">
        <v>5221</v>
      </c>
      <c r="K682" s="2" t="s">
        <v>1458</v>
      </c>
    </row>
    <row r="683" spans="1:11">
      <c r="A683" s="2" t="s">
        <v>3969</v>
      </c>
      <c r="B683" s="69" t="s">
        <v>2399</v>
      </c>
      <c r="C683" s="6" t="s">
        <v>5221</v>
      </c>
      <c r="K683" s="2" t="s">
        <v>1458</v>
      </c>
    </row>
    <row r="684" spans="1:11">
      <c r="A684" s="2" t="s">
        <v>3970</v>
      </c>
      <c r="B684" s="69" t="s">
        <v>2400</v>
      </c>
      <c r="C684" s="6" t="s">
        <v>5221</v>
      </c>
      <c r="K684" s="2" t="s">
        <v>1458</v>
      </c>
    </row>
    <row r="685" spans="1:11">
      <c r="A685" s="2" t="s">
        <v>3971</v>
      </c>
      <c r="B685" s="69" t="s">
        <v>2401</v>
      </c>
      <c r="C685" s="6" t="s">
        <v>5221</v>
      </c>
      <c r="K685" s="2" t="s">
        <v>1458</v>
      </c>
    </row>
    <row r="686" spans="1:11">
      <c r="A686" s="2" t="s">
        <v>3972</v>
      </c>
      <c r="B686" s="69" t="s">
        <v>6416</v>
      </c>
      <c r="C686" s="6" t="s">
        <v>5221</v>
      </c>
      <c r="K686" s="2" t="s">
        <v>1458</v>
      </c>
    </row>
    <row r="687" spans="1:11">
      <c r="A687" s="2" t="s">
        <v>3973</v>
      </c>
      <c r="B687" s="69" t="s">
        <v>6417</v>
      </c>
      <c r="C687" s="6" t="s">
        <v>5221</v>
      </c>
      <c r="K687" s="2" t="s">
        <v>1458</v>
      </c>
    </row>
    <row r="688" spans="1:11">
      <c r="A688" s="2" t="s">
        <v>3974</v>
      </c>
      <c r="B688" s="69" t="s">
        <v>6418</v>
      </c>
      <c r="C688" s="6" t="s">
        <v>5221</v>
      </c>
      <c r="K688" s="2" t="s">
        <v>1458</v>
      </c>
    </row>
    <row r="689" spans="1:11">
      <c r="A689" s="2" t="s">
        <v>3975</v>
      </c>
      <c r="B689" s="69" t="s">
        <v>2402</v>
      </c>
      <c r="C689" s="6" t="s">
        <v>5221</v>
      </c>
      <c r="K689" s="2" t="s">
        <v>1458</v>
      </c>
    </row>
    <row r="690" spans="1:11">
      <c r="A690" s="2" t="s">
        <v>3976</v>
      </c>
      <c r="B690" s="69" t="s">
        <v>2403</v>
      </c>
      <c r="C690" s="6" t="s">
        <v>5221</v>
      </c>
      <c r="K690" s="2" t="s">
        <v>1458</v>
      </c>
    </row>
    <row r="691" spans="1:11">
      <c r="A691" s="2" t="s">
        <v>3977</v>
      </c>
      <c r="B691" s="69" t="s">
        <v>2404</v>
      </c>
      <c r="C691" s="6" t="s">
        <v>5221</v>
      </c>
      <c r="K691" s="2" t="s">
        <v>1458</v>
      </c>
    </row>
    <row r="692" spans="1:11">
      <c r="A692" s="2" t="s">
        <v>3978</v>
      </c>
      <c r="B692" s="69" t="s">
        <v>2405</v>
      </c>
      <c r="C692" s="6" t="s">
        <v>5221</v>
      </c>
      <c r="K692" s="2" t="s">
        <v>1458</v>
      </c>
    </row>
    <row r="693" spans="1:11">
      <c r="A693" s="2" t="s">
        <v>3979</v>
      </c>
      <c r="B693" s="69" t="s">
        <v>2406</v>
      </c>
      <c r="C693" s="6" t="s">
        <v>5221</v>
      </c>
      <c r="K693" s="2" t="s">
        <v>1458</v>
      </c>
    </row>
    <row r="694" spans="1:11">
      <c r="A694" s="2" t="s">
        <v>3980</v>
      </c>
      <c r="B694" s="69" t="s">
        <v>6419</v>
      </c>
      <c r="C694" s="6" t="s">
        <v>5221</v>
      </c>
      <c r="K694" s="2" t="s">
        <v>1458</v>
      </c>
    </row>
    <row r="695" spans="1:11">
      <c r="A695" s="2" t="s">
        <v>3981</v>
      </c>
      <c r="B695" s="69" t="s">
        <v>2407</v>
      </c>
      <c r="C695" s="6" t="s">
        <v>5221</v>
      </c>
      <c r="K695" s="2" t="s">
        <v>1458</v>
      </c>
    </row>
    <row r="696" spans="1:11">
      <c r="A696" s="2" t="s">
        <v>3982</v>
      </c>
      <c r="B696" s="69" t="s">
        <v>2408</v>
      </c>
      <c r="C696" s="6" t="s">
        <v>5221</v>
      </c>
      <c r="K696" s="2" t="s">
        <v>1458</v>
      </c>
    </row>
    <row r="697" spans="1:11">
      <c r="A697" s="2" t="s">
        <v>3983</v>
      </c>
      <c r="B697" s="69" t="s">
        <v>2409</v>
      </c>
      <c r="C697" s="6" t="s">
        <v>5221</v>
      </c>
      <c r="K697" s="2" t="s">
        <v>1458</v>
      </c>
    </row>
    <row r="698" spans="1:11">
      <c r="A698" s="2" t="s">
        <v>3984</v>
      </c>
      <c r="B698" s="69" t="s">
        <v>6420</v>
      </c>
      <c r="C698" s="6" t="s">
        <v>5221</v>
      </c>
      <c r="K698" s="2" t="s">
        <v>1458</v>
      </c>
    </row>
    <row r="699" spans="1:11">
      <c r="A699" s="2" t="s">
        <v>3985</v>
      </c>
      <c r="B699" s="69" t="s">
        <v>6421</v>
      </c>
      <c r="C699" s="6" t="s">
        <v>5221</v>
      </c>
      <c r="K699" s="2" t="s">
        <v>1458</v>
      </c>
    </row>
    <row r="700" spans="1:11">
      <c r="A700" s="2" t="s">
        <v>3986</v>
      </c>
      <c r="B700" s="69" t="s">
        <v>2410</v>
      </c>
      <c r="C700" s="6" t="s">
        <v>5221</v>
      </c>
      <c r="K700" s="2" t="s">
        <v>1458</v>
      </c>
    </row>
    <row r="701" spans="1:11">
      <c r="A701" s="2" t="s">
        <v>3987</v>
      </c>
      <c r="B701" s="69" t="s">
        <v>2411</v>
      </c>
      <c r="C701" s="6" t="s">
        <v>5221</v>
      </c>
      <c r="K701" s="2" t="s">
        <v>1458</v>
      </c>
    </row>
    <row r="702" spans="1:11">
      <c r="A702" s="2" t="s">
        <v>3988</v>
      </c>
      <c r="B702" s="69" t="s">
        <v>2412</v>
      </c>
      <c r="C702" s="6" t="s">
        <v>5221</v>
      </c>
      <c r="K702" s="2" t="s">
        <v>1458</v>
      </c>
    </row>
    <row r="703" spans="1:11">
      <c r="A703" s="2" t="s">
        <v>7200</v>
      </c>
      <c r="B703" s="69" t="s">
        <v>2413</v>
      </c>
      <c r="C703" s="6" t="s">
        <v>5221</v>
      </c>
      <c r="K703" s="2" t="s">
        <v>1458</v>
      </c>
    </row>
    <row r="704" spans="1:11">
      <c r="A704" s="2" t="s">
        <v>3989</v>
      </c>
      <c r="B704" s="69" t="s">
        <v>2414</v>
      </c>
      <c r="C704" s="6" t="s">
        <v>5221</v>
      </c>
      <c r="K704" s="2" t="s">
        <v>1458</v>
      </c>
    </row>
    <row r="705" spans="1:11">
      <c r="A705" s="2" t="s">
        <v>3990</v>
      </c>
      <c r="B705" s="69" t="s">
        <v>2415</v>
      </c>
      <c r="C705" s="6" t="s">
        <v>5221</v>
      </c>
      <c r="K705" s="2" t="s">
        <v>1458</v>
      </c>
    </row>
    <row r="706" spans="1:11">
      <c r="A706" s="2" t="s">
        <v>3991</v>
      </c>
      <c r="B706" s="69" t="s">
        <v>2416</v>
      </c>
      <c r="C706" s="6" t="s">
        <v>5221</v>
      </c>
      <c r="K706" s="2" t="s">
        <v>1458</v>
      </c>
    </row>
    <row r="707" spans="1:11">
      <c r="A707" s="2" t="s">
        <v>3992</v>
      </c>
      <c r="B707" s="69" t="s">
        <v>2417</v>
      </c>
      <c r="C707" s="6" t="s">
        <v>5221</v>
      </c>
      <c r="K707" s="2" t="s">
        <v>1458</v>
      </c>
    </row>
    <row r="708" spans="1:11">
      <c r="A708" s="2" t="s">
        <v>3993</v>
      </c>
      <c r="B708" s="69" t="s">
        <v>6422</v>
      </c>
      <c r="C708" s="6" t="s">
        <v>5221</v>
      </c>
      <c r="K708" s="2" t="s">
        <v>1458</v>
      </c>
    </row>
    <row r="709" spans="1:11">
      <c r="A709" s="2" t="s">
        <v>3994</v>
      </c>
      <c r="B709" s="69" t="s">
        <v>2418</v>
      </c>
      <c r="C709" s="6" t="s">
        <v>5221</v>
      </c>
      <c r="K709" s="2" t="s">
        <v>1458</v>
      </c>
    </row>
    <row r="710" spans="1:11">
      <c r="A710" s="2" t="s">
        <v>3995</v>
      </c>
      <c r="B710" s="69" t="s">
        <v>2419</v>
      </c>
      <c r="C710" s="6" t="s">
        <v>5221</v>
      </c>
      <c r="K710" s="2" t="s">
        <v>1458</v>
      </c>
    </row>
    <row r="711" spans="1:11">
      <c r="A711" s="2" t="s">
        <v>3996</v>
      </c>
      <c r="B711" s="69" t="s">
        <v>6423</v>
      </c>
      <c r="C711" s="6" t="s">
        <v>5221</v>
      </c>
      <c r="K711" s="2" t="s">
        <v>1458</v>
      </c>
    </row>
    <row r="712" spans="1:11">
      <c r="A712" s="2" t="s">
        <v>3997</v>
      </c>
      <c r="B712" s="69" t="s">
        <v>6424</v>
      </c>
      <c r="C712" s="6" t="s">
        <v>5221</v>
      </c>
      <c r="K712" s="2" t="s">
        <v>1458</v>
      </c>
    </row>
    <row r="713" spans="1:11">
      <c r="A713" s="2" t="s">
        <v>3998</v>
      </c>
      <c r="B713" s="69" t="s">
        <v>6425</v>
      </c>
      <c r="C713" s="6" t="s">
        <v>5221</v>
      </c>
      <c r="K713" s="2" t="s">
        <v>1458</v>
      </c>
    </row>
    <row r="714" spans="1:11">
      <c r="A714" s="2" t="s">
        <v>3999</v>
      </c>
      <c r="B714" s="69" t="s">
        <v>2420</v>
      </c>
      <c r="C714" s="6" t="s">
        <v>5221</v>
      </c>
      <c r="K714" s="2" t="s">
        <v>1458</v>
      </c>
    </row>
    <row r="715" spans="1:11">
      <c r="A715" s="2" t="s">
        <v>4000</v>
      </c>
      <c r="B715" s="69" t="s">
        <v>6426</v>
      </c>
      <c r="C715" s="6" t="s">
        <v>5221</v>
      </c>
      <c r="K715" s="2" t="s">
        <v>1458</v>
      </c>
    </row>
    <row r="716" spans="1:11">
      <c r="A716" s="2" t="s">
        <v>4001</v>
      </c>
      <c r="B716" s="69" t="s">
        <v>2421</v>
      </c>
      <c r="C716" s="6" t="s">
        <v>5221</v>
      </c>
      <c r="K716" s="2" t="s">
        <v>1458</v>
      </c>
    </row>
    <row r="717" spans="1:11">
      <c r="A717" s="2" t="s">
        <v>4002</v>
      </c>
      <c r="B717" s="69" t="s">
        <v>2422</v>
      </c>
      <c r="C717" s="6" t="s">
        <v>5221</v>
      </c>
      <c r="K717" s="2" t="s">
        <v>1458</v>
      </c>
    </row>
    <row r="718" spans="1:11">
      <c r="A718" s="2" t="s">
        <v>4003</v>
      </c>
      <c r="B718" s="69" t="s">
        <v>2423</v>
      </c>
      <c r="C718" s="6" t="s">
        <v>5221</v>
      </c>
      <c r="K718" s="2" t="s">
        <v>1458</v>
      </c>
    </row>
    <row r="719" spans="1:11">
      <c r="A719" s="2" t="s">
        <v>4004</v>
      </c>
      <c r="B719" s="69" t="s">
        <v>2424</v>
      </c>
      <c r="C719" s="6" t="s">
        <v>5221</v>
      </c>
      <c r="K719" s="2" t="s">
        <v>1458</v>
      </c>
    </row>
    <row r="720" spans="1:11">
      <c r="A720" s="2" t="s">
        <v>4005</v>
      </c>
      <c r="B720" s="69" t="s">
        <v>2425</v>
      </c>
      <c r="C720" s="6" t="s">
        <v>5221</v>
      </c>
      <c r="K720" s="2" t="s">
        <v>1458</v>
      </c>
    </row>
    <row r="721" spans="1:11">
      <c r="A721" s="2" t="s">
        <v>4006</v>
      </c>
      <c r="B721" s="69" t="s">
        <v>2426</v>
      </c>
      <c r="C721" s="6" t="s">
        <v>5221</v>
      </c>
      <c r="K721" s="2" t="s">
        <v>1458</v>
      </c>
    </row>
    <row r="722" spans="1:11">
      <c r="A722" s="2" t="s">
        <v>4007</v>
      </c>
      <c r="B722" s="69" t="s">
        <v>2427</v>
      </c>
      <c r="C722" s="6" t="s">
        <v>5221</v>
      </c>
      <c r="K722" s="2" t="s">
        <v>1458</v>
      </c>
    </row>
    <row r="723" spans="1:11">
      <c r="A723" s="2" t="s">
        <v>4008</v>
      </c>
      <c r="B723" s="69" t="s">
        <v>2428</v>
      </c>
      <c r="C723" s="6" t="s">
        <v>5221</v>
      </c>
      <c r="K723" s="2" t="s">
        <v>1458</v>
      </c>
    </row>
    <row r="724" spans="1:11">
      <c r="A724" s="2" t="s">
        <v>4009</v>
      </c>
      <c r="B724" s="69" t="s">
        <v>6427</v>
      </c>
      <c r="C724" s="6" t="s">
        <v>5221</v>
      </c>
      <c r="K724" s="2" t="s">
        <v>1458</v>
      </c>
    </row>
    <row r="725" spans="1:11">
      <c r="A725" s="2" t="s">
        <v>4010</v>
      </c>
      <c r="B725" s="69" t="s">
        <v>2429</v>
      </c>
      <c r="C725" s="6" t="s">
        <v>5221</v>
      </c>
      <c r="K725" s="2" t="s">
        <v>1458</v>
      </c>
    </row>
    <row r="726" spans="1:11">
      <c r="A726" s="2" t="s">
        <v>4011</v>
      </c>
      <c r="B726" s="69" t="s">
        <v>2430</v>
      </c>
      <c r="C726" s="6" t="s">
        <v>5221</v>
      </c>
      <c r="K726" s="2" t="s">
        <v>1458</v>
      </c>
    </row>
    <row r="727" spans="1:11">
      <c r="A727" s="2" t="s">
        <v>4012</v>
      </c>
      <c r="B727" s="69" t="s">
        <v>2431</v>
      </c>
      <c r="C727" s="6" t="s">
        <v>5221</v>
      </c>
      <c r="K727" s="2" t="s">
        <v>1458</v>
      </c>
    </row>
    <row r="728" spans="1:11">
      <c r="A728" s="2" t="s">
        <v>4013</v>
      </c>
      <c r="B728" s="69" t="s">
        <v>2432</v>
      </c>
      <c r="C728" s="6" t="s">
        <v>5221</v>
      </c>
      <c r="K728" s="2" t="s">
        <v>1458</v>
      </c>
    </row>
    <row r="729" spans="1:11">
      <c r="A729" s="2" t="s">
        <v>4014</v>
      </c>
      <c r="B729" s="69" t="s">
        <v>6428</v>
      </c>
      <c r="C729" s="6" t="s">
        <v>5221</v>
      </c>
      <c r="K729" s="2" t="s">
        <v>1458</v>
      </c>
    </row>
    <row r="730" spans="1:11">
      <c r="A730" s="2" t="s">
        <v>4015</v>
      </c>
      <c r="B730" s="69" t="s">
        <v>2433</v>
      </c>
      <c r="C730" s="6" t="s">
        <v>5221</v>
      </c>
      <c r="K730" s="2" t="s">
        <v>1458</v>
      </c>
    </row>
    <row r="731" spans="1:11">
      <c r="A731" s="2" t="s">
        <v>4016</v>
      </c>
      <c r="B731" s="69" t="s">
        <v>6429</v>
      </c>
      <c r="C731" s="6" t="s">
        <v>5221</v>
      </c>
      <c r="K731" s="2" t="s">
        <v>1458</v>
      </c>
    </row>
    <row r="732" spans="1:11">
      <c r="A732" s="2" t="s">
        <v>4017</v>
      </c>
      <c r="B732" s="69" t="s">
        <v>2434</v>
      </c>
      <c r="C732" s="6" t="s">
        <v>5221</v>
      </c>
      <c r="K732" s="2" t="s">
        <v>1458</v>
      </c>
    </row>
    <row r="733" spans="1:11">
      <c r="A733" s="2" t="s">
        <v>4018</v>
      </c>
      <c r="B733" s="69" t="s">
        <v>2435</v>
      </c>
      <c r="C733" s="6" t="s">
        <v>5221</v>
      </c>
      <c r="K733" s="2" t="s">
        <v>1458</v>
      </c>
    </row>
    <row r="734" spans="1:11">
      <c r="A734" s="2" t="s">
        <v>4019</v>
      </c>
      <c r="B734" s="69" t="s">
        <v>6430</v>
      </c>
      <c r="C734" s="6" t="s">
        <v>5221</v>
      </c>
      <c r="K734" s="2" t="s">
        <v>1458</v>
      </c>
    </row>
    <row r="735" spans="1:11">
      <c r="A735" s="2" t="s">
        <v>4020</v>
      </c>
      <c r="B735" s="69" t="s">
        <v>2436</v>
      </c>
      <c r="C735" s="6" t="s">
        <v>5221</v>
      </c>
      <c r="K735" s="2" t="s">
        <v>1458</v>
      </c>
    </row>
    <row r="736" spans="1:11">
      <c r="A736" s="2" t="s">
        <v>4021</v>
      </c>
      <c r="B736" s="69" t="s">
        <v>2437</v>
      </c>
      <c r="C736" s="6" t="s">
        <v>5221</v>
      </c>
      <c r="K736" s="2" t="s">
        <v>1458</v>
      </c>
    </row>
    <row r="737" spans="1:11">
      <c r="A737" s="2" t="s">
        <v>4022</v>
      </c>
      <c r="B737" s="69" t="s">
        <v>2438</v>
      </c>
      <c r="C737" s="6" t="s">
        <v>5221</v>
      </c>
      <c r="K737" s="2" t="s">
        <v>1458</v>
      </c>
    </row>
    <row r="738" spans="1:11">
      <c r="A738" s="2" t="s">
        <v>4023</v>
      </c>
      <c r="B738" s="69" t="s">
        <v>2439</v>
      </c>
      <c r="C738" s="6" t="s">
        <v>5221</v>
      </c>
      <c r="K738" s="2" t="s">
        <v>1458</v>
      </c>
    </row>
    <row r="739" spans="1:11">
      <c r="A739" s="2" t="s">
        <v>4024</v>
      </c>
      <c r="B739" s="69" t="s">
        <v>2440</v>
      </c>
      <c r="C739" s="6" t="s">
        <v>5221</v>
      </c>
      <c r="K739" s="2" t="s">
        <v>1458</v>
      </c>
    </row>
    <row r="740" spans="1:11">
      <c r="A740" s="2" t="s">
        <v>4025</v>
      </c>
      <c r="B740" s="69" t="s">
        <v>2441</v>
      </c>
      <c r="C740" s="6" t="s">
        <v>5221</v>
      </c>
      <c r="K740" s="2" t="s">
        <v>1458</v>
      </c>
    </row>
    <row r="741" spans="1:11">
      <c r="A741" s="2" t="s">
        <v>4026</v>
      </c>
      <c r="B741" s="69" t="s">
        <v>2442</v>
      </c>
      <c r="C741" s="6" t="s">
        <v>5221</v>
      </c>
      <c r="K741" s="2" t="s">
        <v>1458</v>
      </c>
    </row>
    <row r="742" spans="1:11">
      <c r="A742" s="2" t="s">
        <v>4027</v>
      </c>
      <c r="B742" s="69" t="s">
        <v>2443</v>
      </c>
      <c r="C742" s="6" t="s">
        <v>5221</v>
      </c>
      <c r="K742" s="2" t="s">
        <v>1458</v>
      </c>
    </row>
    <row r="743" spans="1:11">
      <c r="A743" s="2" t="s">
        <v>4028</v>
      </c>
      <c r="B743" s="69" t="s">
        <v>2444</v>
      </c>
      <c r="C743" s="6" t="s">
        <v>5221</v>
      </c>
      <c r="K743" s="2" t="s">
        <v>1458</v>
      </c>
    </row>
    <row r="744" spans="1:11">
      <c r="A744" s="2" t="s">
        <v>4029</v>
      </c>
      <c r="B744" s="69" t="s">
        <v>6431</v>
      </c>
      <c r="C744" s="6" t="s">
        <v>5221</v>
      </c>
      <c r="K744" s="2" t="s">
        <v>1458</v>
      </c>
    </row>
    <row r="745" spans="1:11">
      <c r="A745" s="2" t="s">
        <v>4030</v>
      </c>
      <c r="B745" s="69" t="s">
        <v>2445</v>
      </c>
      <c r="C745" s="6" t="s">
        <v>5221</v>
      </c>
      <c r="K745" s="2" t="s">
        <v>1458</v>
      </c>
    </row>
    <row r="746" spans="1:11">
      <c r="A746" s="2" t="s">
        <v>4031</v>
      </c>
      <c r="B746" s="69" t="s">
        <v>2446</v>
      </c>
      <c r="C746" s="6" t="s">
        <v>5221</v>
      </c>
      <c r="K746" s="2" t="s">
        <v>1458</v>
      </c>
    </row>
    <row r="747" spans="1:11">
      <c r="A747" s="2" t="s">
        <v>4032</v>
      </c>
      <c r="B747" s="69" t="s">
        <v>2447</v>
      </c>
      <c r="C747" s="6" t="s">
        <v>5221</v>
      </c>
      <c r="K747" s="2" t="s">
        <v>1458</v>
      </c>
    </row>
    <row r="748" spans="1:11">
      <c r="A748" s="2" t="s">
        <v>4033</v>
      </c>
      <c r="B748" s="69" t="s">
        <v>2448</v>
      </c>
      <c r="C748" s="6" t="s">
        <v>5221</v>
      </c>
      <c r="K748" s="2" t="s">
        <v>1458</v>
      </c>
    </row>
    <row r="749" spans="1:11">
      <c r="A749" s="2" t="s">
        <v>4034</v>
      </c>
      <c r="B749" s="69" t="s">
        <v>2449</v>
      </c>
      <c r="C749" s="6" t="s">
        <v>5221</v>
      </c>
      <c r="K749" s="2" t="s">
        <v>1458</v>
      </c>
    </row>
    <row r="750" spans="1:11">
      <c r="A750" s="2" t="s">
        <v>4035</v>
      </c>
      <c r="B750" s="69" t="s">
        <v>2450</v>
      </c>
      <c r="C750" s="6" t="s">
        <v>5221</v>
      </c>
      <c r="K750" s="2" t="s">
        <v>1458</v>
      </c>
    </row>
    <row r="751" spans="1:11">
      <c r="A751" s="2" t="s">
        <v>4036</v>
      </c>
      <c r="B751" s="69" t="s">
        <v>2451</v>
      </c>
      <c r="C751" s="6" t="s">
        <v>5221</v>
      </c>
      <c r="K751" s="2" t="s">
        <v>1458</v>
      </c>
    </row>
    <row r="752" spans="1:11">
      <c r="A752" s="2" t="s">
        <v>4037</v>
      </c>
      <c r="B752" s="69" t="s">
        <v>2452</v>
      </c>
      <c r="C752" s="6" t="s">
        <v>5221</v>
      </c>
      <c r="K752" s="2" t="s">
        <v>1458</v>
      </c>
    </row>
    <row r="753" spans="1:11">
      <c r="A753" s="2" t="s">
        <v>4038</v>
      </c>
      <c r="B753" s="69" t="s">
        <v>2453</v>
      </c>
      <c r="C753" s="6" t="s">
        <v>5221</v>
      </c>
      <c r="K753" s="2" t="s">
        <v>1458</v>
      </c>
    </row>
    <row r="754" spans="1:11">
      <c r="A754" s="2" t="s">
        <v>4039</v>
      </c>
      <c r="B754" s="69" t="s">
        <v>2454</v>
      </c>
      <c r="C754" s="6" t="s">
        <v>5221</v>
      </c>
      <c r="K754" s="2" t="s">
        <v>1458</v>
      </c>
    </row>
    <row r="755" spans="1:11">
      <c r="A755" s="2" t="s">
        <v>4040</v>
      </c>
      <c r="B755" s="69" t="s">
        <v>2455</v>
      </c>
      <c r="C755" s="6" t="s">
        <v>5221</v>
      </c>
      <c r="K755" s="2" t="s">
        <v>1458</v>
      </c>
    </row>
    <row r="756" spans="1:11">
      <c r="A756" s="2" t="s">
        <v>4041</v>
      </c>
      <c r="B756" s="69" t="s">
        <v>2456</v>
      </c>
      <c r="C756" s="6" t="s">
        <v>5221</v>
      </c>
      <c r="K756" s="2" t="s">
        <v>1458</v>
      </c>
    </row>
    <row r="757" spans="1:11">
      <c r="A757" s="2" t="s">
        <v>4042</v>
      </c>
      <c r="B757" s="69" t="s">
        <v>2457</v>
      </c>
      <c r="C757" s="6" t="s">
        <v>5221</v>
      </c>
      <c r="K757" s="2" t="s">
        <v>1458</v>
      </c>
    </row>
    <row r="758" spans="1:11">
      <c r="A758" s="2" t="s">
        <v>4043</v>
      </c>
      <c r="B758" s="69" t="s">
        <v>2458</v>
      </c>
      <c r="C758" s="6" t="s">
        <v>5221</v>
      </c>
      <c r="K758" s="2" t="s">
        <v>1458</v>
      </c>
    </row>
    <row r="759" spans="1:11">
      <c r="A759" s="2" t="s">
        <v>4044</v>
      </c>
      <c r="B759" s="69" t="s">
        <v>2459</v>
      </c>
      <c r="C759" s="6" t="s">
        <v>5221</v>
      </c>
      <c r="K759" s="2" t="s">
        <v>1458</v>
      </c>
    </row>
    <row r="760" spans="1:11">
      <c r="A760" s="2" t="s">
        <v>4045</v>
      </c>
      <c r="B760" s="69" t="s">
        <v>2460</v>
      </c>
      <c r="C760" s="6" t="s">
        <v>5221</v>
      </c>
      <c r="K760" s="2" t="s">
        <v>1458</v>
      </c>
    </row>
    <row r="761" spans="1:11">
      <c r="A761" s="2" t="s">
        <v>4046</v>
      </c>
      <c r="B761" s="69" t="s">
        <v>2461</v>
      </c>
      <c r="C761" s="6" t="s">
        <v>5221</v>
      </c>
      <c r="K761" s="2" t="s">
        <v>1458</v>
      </c>
    </row>
    <row r="762" spans="1:11">
      <c r="A762" s="2" t="s">
        <v>4047</v>
      </c>
      <c r="B762" s="69" t="s">
        <v>2462</v>
      </c>
      <c r="C762" s="6" t="s">
        <v>5221</v>
      </c>
      <c r="K762" s="2" t="s">
        <v>1458</v>
      </c>
    </row>
    <row r="763" spans="1:11">
      <c r="A763" s="2" t="s">
        <v>4048</v>
      </c>
      <c r="B763" s="69" t="s">
        <v>2463</v>
      </c>
      <c r="C763" s="6" t="s">
        <v>5221</v>
      </c>
      <c r="K763" s="2" t="s">
        <v>1458</v>
      </c>
    </row>
    <row r="764" spans="1:11">
      <c r="A764" s="2" t="s">
        <v>4049</v>
      </c>
      <c r="B764" s="69" t="s">
        <v>6432</v>
      </c>
      <c r="C764" s="6" t="s">
        <v>5221</v>
      </c>
      <c r="K764" s="2" t="s">
        <v>1458</v>
      </c>
    </row>
    <row r="765" spans="1:11">
      <c r="A765" s="2" t="s">
        <v>4050</v>
      </c>
      <c r="B765" s="69" t="s">
        <v>2464</v>
      </c>
      <c r="C765" s="6" t="s">
        <v>5221</v>
      </c>
      <c r="K765" s="2" t="s">
        <v>1458</v>
      </c>
    </row>
    <row r="766" spans="1:11">
      <c r="A766" s="2" t="s">
        <v>4051</v>
      </c>
      <c r="B766" s="69" t="s">
        <v>2465</v>
      </c>
      <c r="C766" s="6" t="s">
        <v>5221</v>
      </c>
      <c r="K766" s="2" t="s">
        <v>1458</v>
      </c>
    </row>
    <row r="767" spans="1:11">
      <c r="A767" s="2" t="s">
        <v>4052</v>
      </c>
      <c r="B767" s="69" t="s">
        <v>2466</v>
      </c>
      <c r="C767" s="6" t="s">
        <v>5221</v>
      </c>
      <c r="K767" s="2" t="s">
        <v>1458</v>
      </c>
    </row>
    <row r="768" spans="1:11">
      <c r="A768" s="2" t="s">
        <v>4053</v>
      </c>
      <c r="B768" s="69" t="s">
        <v>6433</v>
      </c>
      <c r="C768" s="6" t="s">
        <v>5221</v>
      </c>
      <c r="K768" s="2" t="s">
        <v>1458</v>
      </c>
    </row>
    <row r="769" spans="1:11">
      <c r="A769" s="2" t="s">
        <v>4054</v>
      </c>
      <c r="B769" s="69" t="s">
        <v>2467</v>
      </c>
      <c r="C769" s="6" t="s">
        <v>5221</v>
      </c>
      <c r="K769" s="2" t="s">
        <v>1458</v>
      </c>
    </row>
    <row r="770" spans="1:11">
      <c r="A770" s="2" t="s">
        <v>4055</v>
      </c>
      <c r="B770" s="69" t="s">
        <v>6434</v>
      </c>
      <c r="C770" s="6" t="s">
        <v>5221</v>
      </c>
      <c r="K770" s="2" t="s">
        <v>1458</v>
      </c>
    </row>
    <row r="771" spans="1:11">
      <c r="A771" s="2" t="s">
        <v>4056</v>
      </c>
      <c r="B771" s="69" t="s">
        <v>2468</v>
      </c>
      <c r="C771" s="6" t="s">
        <v>5221</v>
      </c>
      <c r="K771" s="2" t="s">
        <v>1458</v>
      </c>
    </row>
    <row r="772" spans="1:11">
      <c r="A772" s="2" t="s">
        <v>4057</v>
      </c>
      <c r="B772" s="69" t="s">
        <v>2469</v>
      </c>
      <c r="C772" s="6" t="s">
        <v>5221</v>
      </c>
      <c r="K772" s="2" t="s">
        <v>1458</v>
      </c>
    </row>
    <row r="773" spans="1:11">
      <c r="A773" s="2" t="s">
        <v>4058</v>
      </c>
      <c r="B773" s="69" t="s">
        <v>2470</v>
      </c>
      <c r="C773" s="6" t="s">
        <v>5221</v>
      </c>
      <c r="K773" s="2" t="s">
        <v>1458</v>
      </c>
    </row>
    <row r="774" spans="1:11">
      <c r="A774" s="2" t="s">
        <v>4059</v>
      </c>
      <c r="B774" s="69" t="s">
        <v>2471</v>
      </c>
      <c r="C774" s="6" t="s">
        <v>5221</v>
      </c>
      <c r="K774" s="2" t="s">
        <v>1458</v>
      </c>
    </row>
    <row r="775" spans="1:11">
      <c r="A775" s="2" t="s">
        <v>4060</v>
      </c>
      <c r="B775" s="69" t="s">
        <v>2472</v>
      </c>
      <c r="C775" s="6" t="s">
        <v>5221</v>
      </c>
      <c r="K775" s="2" t="s">
        <v>1458</v>
      </c>
    </row>
    <row r="776" spans="1:11">
      <c r="A776" s="2" t="s">
        <v>4061</v>
      </c>
      <c r="B776" s="69" t="s">
        <v>2473</v>
      </c>
      <c r="C776" s="6" t="s">
        <v>5221</v>
      </c>
      <c r="K776" s="2" t="s">
        <v>1458</v>
      </c>
    </row>
    <row r="777" spans="1:11">
      <c r="A777" s="2" t="s">
        <v>4062</v>
      </c>
      <c r="B777" s="69" t="s">
        <v>2474</v>
      </c>
      <c r="C777" s="6" t="s">
        <v>5221</v>
      </c>
      <c r="K777" s="2" t="s">
        <v>1458</v>
      </c>
    </row>
    <row r="778" spans="1:11">
      <c r="A778" s="2" t="s">
        <v>4063</v>
      </c>
      <c r="B778" s="69" t="s">
        <v>2475</v>
      </c>
      <c r="C778" s="6" t="s">
        <v>5221</v>
      </c>
      <c r="K778" s="2" t="s">
        <v>1458</v>
      </c>
    </row>
    <row r="779" spans="1:11">
      <c r="A779" s="2" t="s">
        <v>4064</v>
      </c>
      <c r="B779" s="69" t="s">
        <v>2476</v>
      </c>
      <c r="C779" s="6" t="s">
        <v>5221</v>
      </c>
      <c r="K779" s="2" t="s">
        <v>1458</v>
      </c>
    </row>
    <row r="780" spans="1:11">
      <c r="A780" s="2" t="s">
        <v>4065</v>
      </c>
      <c r="B780" s="69" t="s">
        <v>2477</v>
      </c>
      <c r="C780" s="6" t="s">
        <v>5221</v>
      </c>
      <c r="K780" s="2" t="s">
        <v>1458</v>
      </c>
    </row>
    <row r="781" spans="1:11">
      <c r="A781" s="2" t="s">
        <v>4066</v>
      </c>
      <c r="B781" s="69" t="s">
        <v>2478</v>
      </c>
      <c r="C781" s="6" t="s">
        <v>5221</v>
      </c>
      <c r="K781" s="2" t="s">
        <v>1458</v>
      </c>
    </row>
    <row r="782" spans="1:11">
      <c r="A782" s="2" t="s">
        <v>4067</v>
      </c>
      <c r="B782" s="69" t="s">
        <v>2479</v>
      </c>
      <c r="C782" s="6" t="s">
        <v>5221</v>
      </c>
      <c r="K782" s="2" t="s">
        <v>1458</v>
      </c>
    </row>
    <row r="783" spans="1:11">
      <c r="A783" s="2" t="s">
        <v>4068</v>
      </c>
      <c r="B783" s="69" t="s">
        <v>2480</v>
      </c>
      <c r="C783" s="6" t="s">
        <v>5221</v>
      </c>
      <c r="K783" s="2" t="s">
        <v>1458</v>
      </c>
    </row>
    <row r="784" spans="1:11">
      <c r="A784" s="2" t="s">
        <v>4069</v>
      </c>
      <c r="B784" s="69" t="s">
        <v>2481</v>
      </c>
      <c r="C784" s="6" t="s">
        <v>5221</v>
      </c>
      <c r="K784" s="2" t="s">
        <v>1458</v>
      </c>
    </row>
    <row r="785" spans="1:11">
      <c r="A785" s="2" t="s">
        <v>4070</v>
      </c>
      <c r="B785" s="69" t="s">
        <v>2482</v>
      </c>
      <c r="C785" s="6" t="s">
        <v>5221</v>
      </c>
      <c r="K785" s="2" t="s">
        <v>1458</v>
      </c>
    </row>
    <row r="786" spans="1:11">
      <c r="A786" s="2" t="s">
        <v>4071</v>
      </c>
      <c r="B786" s="69" t="s">
        <v>2483</v>
      </c>
      <c r="C786" s="6" t="s">
        <v>5221</v>
      </c>
      <c r="K786" s="2" t="s">
        <v>1458</v>
      </c>
    </row>
    <row r="787" spans="1:11">
      <c r="A787" s="2" t="s">
        <v>4072</v>
      </c>
      <c r="B787" s="69" t="s">
        <v>2484</v>
      </c>
      <c r="C787" s="6" t="s">
        <v>5221</v>
      </c>
      <c r="K787" s="2" t="s">
        <v>1458</v>
      </c>
    </row>
    <row r="788" spans="1:11">
      <c r="A788" s="2" t="s">
        <v>4073</v>
      </c>
      <c r="B788" s="69" t="s">
        <v>2485</v>
      </c>
      <c r="C788" s="6" t="s">
        <v>5221</v>
      </c>
      <c r="K788" s="2" t="s">
        <v>1458</v>
      </c>
    </row>
    <row r="789" spans="1:11">
      <c r="A789" s="2" t="s">
        <v>4074</v>
      </c>
      <c r="B789" s="69" t="s">
        <v>2486</v>
      </c>
      <c r="C789" s="6" t="s">
        <v>5221</v>
      </c>
      <c r="K789" s="2" t="s">
        <v>1458</v>
      </c>
    </row>
    <row r="790" spans="1:11">
      <c r="A790" s="2" t="s">
        <v>4075</v>
      </c>
      <c r="B790" s="69" t="s">
        <v>2487</v>
      </c>
      <c r="C790" s="6" t="s">
        <v>5221</v>
      </c>
      <c r="K790" s="2" t="s">
        <v>1458</v>
      </c>
    </row>
    <row r="791" spans="1:11">
      <c r="A791" s="2" t="s">
        <v>4076</v>
      </c>
      <c r="B791" s="69" t="s">
        <v>2488</v>
      </c>
      <c r="C791" s="6" t="s">
        <v>5221</v>
      </c>
      <c r="K791" s="2" t="s">
        <v>1458</v>
      </c>
    </row>
    <row r="792" spans="1:11">
      <c r="A792" s="2" t="s">
        <v>4077</v>
      </c>
      <c r="B792" s="69" t="s">
        <v>2489</v>
      </c>
      <c r="C792" s="6" t="s">
        <v>5221</v>
      </c>
      <c r="K792" s="2" t="s">
        <v>1458</v>
      </c>
    </row>
    <row r="793" spans="1:11">
      <c r="A793" s="2" t="s">
        <v>4078</v>
      </c>
      <c r="B793" s="69" t="s">
        <v>2490</v>
      </c>
      <c r="C793" s="6" t="s">
        <v>5221</v>
      </c>
      <c r="K793" s="2" t="s">
        <v>1458</v>
      </c>
    </row>
    <row r="794" spans="1:11">
      <c r="A794" s="2" t="s">
        <v>4079</v>
      </c>
      <c r="B794" s="69" t="s">
        <v>2491</v>
      </c>
      <c r="C794" s="6" t="s">
        <v>5221</v>
      </c>
      <c r="K794" s="2" t="s">
        <v>1458</v>
      </c>
    </row>
    <row r="795" spans="1:11">
      <c r="A795" s="2" t="s">
        <v>4080</v>
      </c>
      <c r="B795" s="69" t="s">
        <v>2492</v>
      </c>
      <c r="C795" s="6" t="s">
        <v>5221</v>
      </c>
      <c r="K795" s="2" t="s">
        <v>1458</v>
      </c>
    </row>
    <row r="796" spans="1:11">
      <c r="A796" s="2" t="s">
        <v>4081</v>
      </c>
      <c r="B796" s="69" t="s">
        <v>2493</v>
      </c>
      <c r="C796" s="6" t="s">
        <v>5221</v>
      </c>
      <c r="K796" s="2" t="s">
        <v>1458</v>
      </c>
    </row>
    <row r="797" spans="1:11">
      <c r="A797" s="2" t="s">
        <v>4082</v>
      </c>
      <c r="B797" s="69" t="s">
        <v>2494</v>
      </c>
      <c r="C797" s="6" t="s">
        <v>5221</v>
      </c>
      <c r="K797" s="2" t="s">
        <v>1458</v>
      </c>
    </row>
    <row r="798" spans="1:11">
      <c r="A798" s="2" t="s">
        <v>4083</v>
      </c>
      <c r="B798" s="69" t="s">
        <v>2495</v>
      </c>
      <c r="C798" s="6" t="s">
        <v>5221</v>
      </c>
      <c r="K798" s="2" t="s">
        <v>1458</v>
      </c>
    </row>
    <row r="799" spans="1:11">
      <c r="A799" s="2" t="s">
        <v>4084</v>
      </c>
      <c r="B799" s="69" t="s">
        <v>2496</v>
      </c>
      <c r="C799" s="6" t="s">
        <v>5221</v>
      </c>
      <c r="K799" s="2" t="s">
        <v>1458</v>
      </c>
    </row>
    <row r="800" spans="1:11">
      <c r="A800" s="2" t="s">
        <v>4085</v>
      </c>
      <c r="B800" s="69" t="s">
        <v>2497</v>
      </c>
      <c r="C800" s="6" t="s">
        <v>5221</v>
      </c>
      <c r="K800" s="2" t="s">
        <v>1458</v>
      </c>
    </row>
    <row r="801" spans="1:11">
      <c r="A801" s="2" t="s">
        <v>4086</v>
      </c>
      <c r="B801" s="69" t="s">
        <v>2498</v>
      </c>
      <c r="C801" s="6" t="s">
        <v>5221</v>
      </c>
      <c r="K801" s="2" t="s">
        <v>1458</v>
      </c>
    </row>
    <row r="802" spans="1:11">
      <c r="A802" s="2" t="s">
        <v>4087</v>
      </c>
      <c r="B802" s="69" t="s">
        <v>2499</v>
      </c>
      <c r="C802" s="6" t="s">
        <v>5221</v>
      </c>
      <c r="K802" s="2" t="s">
        <v>1458</v>
      </c>
    </row>
    <row r="803" spans="1:11">
      <c r="A803" s="2" t="s">
        <v>4088</v>
      </c>
      <c r="B803" s="69" t="s">
        <v>2500</v>
      </c>
      <c r="C803" s="6" t="s">
        <v>5221</v>
      </c>
      <c r="K803" s="2" t="s">
        <v>1458</v>
      </c>
    </row>
    <row r="804" spans="1:11">
      <c r="A804" s="2" t="s">
        <v>4089</v>
      </c>
      <c r="B804" s="69" t="s">
        <v>2501</v>
      </c>
      <c r="C804" s="6" t="s">
        <v>5221</v>
      </c>
      <c r="K804" s="2" t="s">
        <v>1458</v>
      </c>
    </row>
    <row r="805" spans="1:11">
      <c r="A805" s="2" t="s">
        <v>4090</v>
      </c>
      <c r="B805" s="69" t="s">
        <v>2502</v>
      </c>
      <c r="C805" s="6" t="s">
        <v>5221</v>
      </c>
      <c r="K805" s="2" t="s">
        <v>1458</v>
      </c>
    </row>
    <row r="806" spans="1:11">
      <c r="A806" s="2" t="s">
        <v>4091</v>
      </c>
      <c r="B806" s="69" t="s">
        <v>2503</v>
      </c>
      <c r="C806" s="6" t="s">
        <v>5221</v>
      </c>
      <c r="K806" s="2" t="s">
        <v>1458</v>
      </c>
    </row>
    <row r="807" spans="1:11">
      <c r="A807" s="2" t="s">
        <v>4092</v>
      </c>
      <c r="B807" s="69" t="s">
        <v>2504</v>
      </c>
      <c r="C807" s="6" t="s">
        <v>5221</v>
      </c>
      <c r="K807" s="2" t="s">
        <v>1458</v>
      </c>
    </row>
    <row r="808" spans="1:11">
      <c r="A808" s="2" t="s">
        <v>4093</v>
      </c>
      <c r="B808" s="69" t="s">
        <v>2505</v>
      </c>
      <c r="C808" s="6" t="s">
        <v>5221</v>
      </c>
      <c r="K808" s="2" t="s">
        <v>1458</v>
      </c>
    </row>
    <row r="809" spans="1:11">
      <c r="A809" s="2" t="s">
        <v>4094</v>
      </c>
      <c r="B809" s="69" t="s">
        <v>2506</v>
      </c>
      <c r="C809" s="6" t="s">
        <v>5221</v>
      </c>
      <c r="K809" s="2" t="s">
        <v>1458</v>
      </c>
    </row>
    <row r="810" spans="1:11">
      <c r="A810" s="2" t="s">
        <v>4095</v>
      </c>
      <c r="B810" s="69" t="s">
        <v>2507</v>
      </c>
      <c r="C810" s="6" t="s">
        <v>5221</v>
      </c>
      <c r="K810" s="2" t="s">
        <v>1458</v>
      </c>
    </row>
    <row r="811" spans="1:11">
      <c r="A811" s="2" t="s">
        <v>4096</v>
      </c>
      <c r="B811" s="69" t="s">
        <v>2508</v>
      </c>
      <c r="C811" s="6" t="s">
        <v>5221</v>
      </c>
      <c r="K811" s="2" t="s">
        <v>1458</v>
      </c>
    </row>
    <row r="812" spans="1:11">
      <c r="A812" s="2" t="s">
        <v>4097</v>
      </c>
      <c r="B812" s="69" t="s">
        <v>2509</v>
      </c>
      <c r="C812" s="6" t="s">
        <v>5221</v>
      </c>
      <c r="K812" s="2" t="s">
        <v>1458</v>
      </c>
    </row>
    <row r="813" spans="1:11">
      <c r="A813" s="2" t="s">
        <v>4098</v>
      </c>
      <c r="B813" s="69" t="s">
        <v>2510</v>
      </c>
      <c r="C813" s="6" t="s">
        <v>5221</v>
      </c>
      <c r="K813" s="2" t="s">
        <v>1458</v>
      </c>
    </row>
    <row r="814" spans="1:11">
      <c r="A814" s="2" t="s">
        <v>4099</v>
      </c>
      <c r="B814" s="69" t="s">
        <v>2511</v>
      </c>
      <c r="C814" s="6" t="s">
        <v>5221</v>
      </c>
      <c r="K814" s="2" t="s">
        <v>1458</v>
      </c>
    </row>
    <row r="815" spans="1:11">
      <c r="A815" s="2" t="s">
        <v>4100</v>
      </c>
      <c r="B815" s="69" t="s">
        <v>2512</v>
      </c>
      <c r="C815" s="6" t="s">
        <v>5221</v>
      </c>
      <c r="K815" s="2" t="s">
        <v>1458</v>
      </c>
    </row>
    <row r="816" spans="1:11">
      <c r="A816" s="2" t="s">
        <v>4101</v>
      </c>
      <c r="B816" s="69" t="s">
        <v>2513</v>
      </c>
      <c r="C816" s="6" t="s">
        <v>5221</v>
      </c>
      <c r="K816" s="2" t="s">
        <v>1458</v>
      </c>
    </row>
    <row r="817" spans="1:11">
      <c r="A817" s="2" t="s">
        <v>4102</v>
      </c>
      <c r="B817" s="69" t="s">
        <v>2514</v>
      </c>
      <c r="C817" s="6" t="s">
        <v>5221</v>
      </c>
      <c r="K817" s="2" t="s">
        <v>1458</v>
      </c>
    </row>
    <row r="818" spans="1:11">
      <c r="A818" s="2" t="s">
        <v>4103</v>
      </c>
      <c r="B818" s="69" t="s">
        <v>2515</v>
      </c>
      <c r="C818" s="6" t="s">
        <v>5221</v>
      </c>
      <c r="K818" s="2" t="s">
        <v>1458</v>
      </c>
    </row>
    <row r="819" spans="1:11">
      <c r="A819" s="2" t="s">
        <v>4104</v>
      </c>
      <c r="B819" s="69" t="s">
        <v>2516</v>
      </c>
      <c r="C819" s="6" t="s">
        <v>5221</v>
      </c>
      <c r="K819" s="2" t="s">
        <v>1458</v>
      </c>
    </row>
    <row r="820" spans="1:11">
      <c r="A820" s="2" t="s">
        <v>4105</v>
      </c>
      <c r="B820" s="69" t="s">
        <v>2517</v>
      </c>
      <c r="C820" s="6" t="s">
        <v>5221</v>
      </c>
      <c r="K820" s="2" t="s">
        <v>1458</v>
      </c>
    </row>
    <row r="821" spans="1:11">
      <c r="A821" s="2" t="s">
        <v>4106</v>
      </c>
      <c r="B821" s="69" t="s">
        <v>2518</v>
      </c>
      <c r="C821" s="6" t="s">
        <v>5221</v>
      </c>
      <c r="K821" s="2" t="s">
        <v>1458</v>
      </c>
    </row>
    <row r="822" spans="1:11">
      <c r="A822" s="2" t="s">
        <v>4107</v>
      </c>
      <c r="B822" s="69" t="s">
        <v>2519</v>
      </c>
      <c r="C822" s="6" t="s">
        <v>5221</v>
      </c>
      <c r="K822" s="2" t="s">
        <v>1458</v>
      </c>
    </row>
    <row r="823" spans="1:11">
      <c r="A823" s="2" t="s">
        <v>4108</v>
      </c>
      <c r="B823" s="69" t="s">
        <v>2520</v>
      </c>
      <c r="C823" s="6" t="s">
        <v>5221</v>
      </c>
      <c r="K823" s="2" t="s">
        <v>1458</v>
      </c>
    </row>
    <row r="824" spans="1:11">
      <c r="A824" s="2" t="s">
        <v>4109</v>
      </c>
      <c r="B824" s="69" t="s">
        <v>2521</v>
      </c>
      <c r="C824" s="6" t="s">
        <v>5221</v>
      </c>
      <c r="K824" s="2" t="s">
        <v>1458</v>
      </c>
    </row>
    <row r="825" spans="1:11">
      <c r="A825" s="2" t="s">
        <v>4110</v>
      </c>
      <c r="B825" s="69" t="s">
        <v>2522</v>
      </c>
      <c r="C825" s="6" t="s">
        <v>5221</v>
      </c>
      <c r="K825" s="2" t="s">
        <v>1458</v>
      </c>
    </row>
    <row r="826" spans="1:11">
      <c r="A826" s="2" t="s">
        <v>4111</v>
      </c>
      <c r="B826" s="69" t="s">
        <v>2523</v>
      </c>
      <c r="C826" s="6" t="s">
        <v>5221</v>
      </c>
      <c r="K826" s="2" t="s">
        <v>1458</v>
      </c>
    </row>
    <row r="827" spans="1:11">
      <c r="A827" s="2" t="s">
        <v>4112</v>
      </c>
      <c r="B827" s="69" t="s">
        <v>2524</v>
      </c>
      <c r="C827" s="6" t="s">
        <v>5221</v>
      </c>
      <c r="K827" s="2" t="s">
        <v>1458</v>
      </c>
    </row>
    <row r="828" spans="1:11">
      <c r="A828" s="2" t="s">
        <v>4113</v>
      </c>
      <c r="B828" s="69" t="s">
        <v>2525</v>
      </c>
      <c r="C828" s="6" t="s">
        <v>5221</v>
      </c>
      <c r="K828" s="2" t="s">
        <v>1458</v>
      </c>
    </row>
    <row r="829" spans="1:11">
      <c r="A829" s="2" t="s">
        <v>4114</v>
      </c>
      <c r="B829" s="69" t="s">
        <v>2526</v>
      </c>
      <c r="C829" s="6" t="s">
        <v>5221</v>
      </c>
      <c r="K829" s="2" t="s">
        <v>1458</v>
      </c>
    </row>
    <row r="830" spans="1:11">
      <c r="A830" s="2" t="s">
        <v>4115</v>
      </c>
      <c r="B830" s="69" t="s">
        <v>2527</v>
      </c>
      <c r="C830" s="6" t="s">
        <v>5221</v>
      </c>
      <c r="K830" s="2" t="s">
        <v>1458</v>
      </c>
    </row>
    <row r="831" spans="1:11">
      <c r="A831" s="2" t="s">
        <v>4116</v>
      </c>
      <c r="B831" s="69" t="s">
        <v>2528</v>
      </c>
      <c r="C831" s="6" t="s">
        <v>5221</v>
      </c>
      <c r="K831" s="2" t="s">
        <v>1458</v>
      </c>
    </row>
    <row r="832" spans="1:11">
      <c r="A832" s="2" t="s">
        <v>4117</v>
      </c>
      <c r="B832" s="69" t="s">
        <v>2529</v>
      </c>
      <c r="C832" s="6" t="s">
        <v>5221</v>
      </c>
      <c r="K832" s="2" t="s">
        <v>1458</v>
      </c>
    </row>
    <row r="833" spans="1:11">
      <c r="A833" s="2" t="s">
        <v>4118</v>
      </c>
      <c r="B833" s="69" t="s">
        <v>2530</v>
      </c>
      <c r="C833" s="6" t="s">
        <v>5221</v>
      </c>
      <c r="K833" s="2" t="s">
        <v>1458</v>
      </c>
    </row>
    <row r="834" spans="1:11">
      <c r="A834" s="2" t="s">
        <v>4119</v>
      </c>
      <c r="B834" s="69" t="s">
        <v>6435</v>
      </c>
      <c r="C834" s="6" t="s">
        <v>5221</v>
      </c>
      <c r="K834" s="2" t="s">
        <v>1458</v>
      </c>
    </row>
    <row r="835" spans="1:11">
      <c r="A835" s="2" t="s">
        <v>4120</v>
      </c>
      <c r="B835" s="69" t="s">
        <v>6436</v>
      </c>
      <c r="C835" s="6" t="s">
        <v>5221</v>
      </c>
      <c r="K835" s="2" t="s">
        <v>1458</v>
      </c>
    </row>
    <row r="836" spans="1:11">
      <c r="A836" s="2" t="s">
        <v>4121</v>
      </c>
      <c r="B836" s="69" t="s">
        <v>2531</v>
      </c>
      <c r="C836" s="6" t="s">
        <v>5221</v>
      </c>
      <c r="K836" s="2" t="s">
        <v>1458</v>
      </c>
    </row>
    <row r="837" spans="1:11">
      <c r="A837" s="2" t="s">
        <v>4122</v>
      </c>
      <c r="B837" s="69" t="s">
        <v>2532</v>
      </c>
      <c r="C837" s="6" t="s">
        <v>5221</v>
      </c>
      <c r="K837" s="2" t="s">
        <v>1458</v>
      </c>
    </row>
    <row r="838" spans="1:11">
      <c r="A838" s="2" t="s">
        <v>4123</v>
      </c>
      <c r="B838" s="69" t="s">
        <v>6437</v>
      </c>
      <c r="C838" s="6" t="s">
        <v>5221</v>
      </c>
      <c r="K838" s="2" t="s">
        <v>1458</v>
      </c>
    </row>
    <row r="839" spans="1:11">
      <c r="A839" s="2" t="s">
        <v>4124</v>
      </c>
      <c r="B839" s="69" t="s">
        <v>2533</v>
      </c>
      <c r="C839" s="6" t="s">
        <v>5221</v>
      </c>
      <c r="K839" s="2" t="s">
        <v>1458</v>
      </c>
    </row>
    <row r="840" spans="1:11">
      <c r="A840" s="2" t="s">
        <v>4125</v>
      </c>
      <c r="B840" s="69" t="s">
        <v>2534</v>
      </c>
      <c r="C840" s="6" t="s">
        <v>5221</v>
      </c>
      <c r="K840" s="2" t="s">
        <v>1458</v>
      </c>
    </row>
    <row r="841" spans="1:11">
      <c r="A841" s="2" t="s">
        <v>4126</v>
      </c>
      <c r="B841" s="69" t="s">
        <v>2535</v>
      </c>
      <c r="C841" s="6" t="s">
        <v>5221</v>
      </c>
      <c r="K841" s="2" t="s">
        <v>1458</v>
      </c>
    </row>
    <row r="842" spans="1:11">
      <c r="A842" s="2" t="s">
        <v>4127</v>
      </c>
      <c r="B842" s="69" t="s">
        <v>2536</v>
      </c>
      <c r="C842" s="6" t="s">
        <v>5221</v>
      </c>
      <c r="K842" s="2" t="s">
        <v>1458</v>
      </c>
    </row>
    <row r="843" spans="1:11">
      <c r="A843" s="2" t="s">
        <v>4128</v>
      </c>
      <c r="B843" s="69" t="s">
        <v>2537</v>
      </c>
      <c r="C843" s="6" t="s">
        <v>5221</v>
      </c>
      <c r="K843" s="2" t="s">
        <v>1458</v>
      </c>
    </row>
    <row r="844" spans="1:11">
      <c r="A844" s="2" t="s">
        <v>4129</v>
      </c>
      <c r="B844" s="69" t="s">
        <v>6438</v>
      </c>
      <c r="C844" s="6" t="s">
        <v>5221</v>
      </c>
      <c r="K844" s="2" t="s">
        <v>1458</v>
      </c>
    </row>
    <row r="845" spans="1:11">
      <c r="A845" s="2" t="s">
        <v>4130</v>
      </c>
      <c r="B845" s="69" t="s">
        <v>6439</v>
      </c>
      <c r="C845" s="6" t="s">
        <v>5221</v>
      </c>
      <c r="K845" s="2" t="s">
        <v>1458</v>
      </c>
    </row>
    <row r="846" spans="1:11">
      <c r="A846" s="2" t="s">
        <v>4131</v>
      </c>
      <c r="B846" s="69" t="s">
        <v>2538</v>
      </c>
      <c r="C846" s="6" t="s">
        <v>5221</v>
      </c>
      <c r="K846" s="2" t="s">
        <v>1458</v>
      </c>
    </row>
    <row r="847" spans="1:11">
      <c r="A847" s="2" t="s">
        <v>4132</v>
      </c>
      <c r="B847" s="69" t="s">
        <v>2539</v>
      </c>
      <c r="C847" s="6" t="s">
        <v>5221</v>
      </c>
      <c r="K847" s="2" t="s">
        <v>1458</v>
      </c>
    </row>
    <row r="848" spans="1:11">
      <c r="A848" s="2" t="s">
        <v>4133</v>
      </c>
      <c r="B848" s="69" t="s">
        <v>6440</v>
      </c>
      <c r="C848" s="6" t="s">
        <v>5221</v>
      </c>
      <c r="K848" s="2" t="s">
        <v>1458</v>
      </c>
    </row>
    <row r="849" spans="1:11">
      <c r="A849" s="2" t="s">
        <v>4134</v>
      </c>
      <c r="B849" s="69" t="s">
        <v>6441</v>
      </c>
      <c r="C849" s="6" t="s">
        <v>5221</v>
      </c>
      <c r="K849" s="2" t="s">
        <v>1458</v>
      </c>
    </row>
    <row r="850" spans="1:11">
      <c r="A850" s="2" t="s">
        <v>4135</v>
      </c>
      <c r="B850" s="69" t="s">
        <v>6442</v>
      </c>
      <c r="C850" s="6" t="s">
        <v>5221</v>
      </c>
      <c r="K850" s="2" t="s">
        <v>1458</v>
      </c>
    </row>
    <row r="851" spans="1:11">
      <c r="A851" s="2" t="s">
        <v>4136</v>
      </c>
      <c r="B851" s="69" t="s">
        <v>6443</v>
      </c>
      <c r="C851" s="6" t="s">
        <v>5221</v>
      </c>
      <c r="K851" s="2" t="s">
        <v>1458</v>
      </c>
    </row>
    <row r="852" spans="1:11">
      <c r="A852" s="2" t="s">
        <v>4137</v>
      </c>
      <c r="B852" s="69" t="s">
        <v>6444</v>
      </c>
      <c r="C852" s="6" t="s">
        <v>5221</v>
      </c>
      <c r="K852" s="2" t="s">
        <v>1458</v>
      </c>
    </row>
    <row r="853" spans="1:11">
      <c r="A853" s="2" t="s">
        <v>4138</v>
      </c>
      <c r="B853" s="69" t="s">
        <v>2540</v>
      </c>
      <c r="C853" s="6" t="s">
        <v>5221</v>
      </c>
      <c r="K853" s="2" t="s">
        <v>1458</v>
      </c>
    </row>
    <row r="854" spans="1:11">
      <c r="A854" s="2" t="s">
        <v>4139</v>
      </c>
      <c r="B854" s="69" t="s">
        <v>2541</v>
      </c>
      <c r="C854" s="6" t="s">
        <v>5221</v>
      </c>
      <c r="K854" s="2" t="s">
        <v>1458</v>
      </c>
    </row>
    <row r="855" spans="1:11">
      <c r="A855" s="2" t="s">
        <v>4140</v>
      </c>
      <c r="B855" s="69" t="s">
        <v>2542</v>
      </c>
      <c r="C855" s="6" t="s">
        <v>5221</v>
      </c>
      <c r="K855" s="2" t="s">
        <v>1458</v>
      </c>
    </row>
    <row r="856" spans="1:11">
      <c r="A856" s="2" t="s">
        <v>4141</v>
      </c>
      <c r="B856" s="69" t="s">
        <v>2543</v>
      </c>
      <c r="C856" s="6" t="s">
        <v>5221</v>
      </c>
      <c r="K856" s="2" t="s">
        <v>1458</v>
      </c>
    </row>
    <row r="857" spans="1:11">
      <c r="A857" s="2" t="s">
        <v>4142</v>
      </c>
      <c r="B857" s="69" t="s">
        <v>6445</v>
      </c>
      <c r="C857" s="6" t="s">
        <v>5221</v>
      </c>
      <c r="K857" s="2" t="s">
        <v>1458</v>
      </c>
    </row>
    <row r="858" spans="1:11">
      <c r="A858" s="2" t="s">
        <v>4143</v>
      </c>
      <c r="B858" s="69" t="s">
        <v>6446</v>
      </c>
      <c r="C858" s="6" t="s">
        <v>5221</v>
      </c>
      <c r="K858" s="2" t="s">
        <v>1458</v>
      </c>
    </row>
    <row r="859" spans="1:11">
      <c r="A859" s="2" t="s">
        <v>4144</v>
      </c>
      <c r="B859" s="69" t="s">
        <v>6447</v>
      </c>
      <c r="C859" s="6" t="s">
        <v>5221</v>
      </c>
      <c r="K859" s="2" t="s">
        <v>1458</v>
      </c>
    </row>
    <row r="860" spans="1:11">
      <c r="A860" s="2" t="s">
        <v>4145</v>
      </c>
      <c r="B860" s="69" t="s">
        <v>6448</v>
      </c>
      <c r="C860" s="6" t="s">
        <v>5221</v>
      </c>
      <c r="K860" s="2" t="s">
        <v>1458</v>
      </c>
    </row>
    <row r="861" spans="1:11">
      <c r="A861" s="2" t="s">
        <v>4146</v>
      </c>
      <c r="B861" s="69" t="s">
        <v>6449</v>
      </c>
      <c r="C861" s="6" t="s">
        <v>5221</v>
      </c>
      <c r="K861" s="2" t="s">
        <v>1458</v>
      </c>
    </row>
    <row r="862" spans="1:11">
      <c r="A862" s="2" t="s">
        <v>4147</v>
      </c>
      <c r="B862" s="69" t="s">
        <v>6450</v>
      </c>
      <c r="C862" s="6" t="s">
        <v>5221</v>
      </c>
      <c r="K862" s="2" t="s">
        <v>1458</v>
      </c>
    </row>
    <row r="863" spans="1:11">
      <c r="A863" s="2" t="s">
        <v>4148</v>
      </c>
      <c r="B863" s="69" t="s">
        <v>6451</v>
      </c>
      <c r="C863" s="6" t="s">
        <v>5221</v>
      </c>
      <c r="K863" s="2" t="s">
        <v>1458</v>
      </c>
    </row>
    <row r="864" spans="1:11">
      <c r="A864" s="2" t="s">
        <v>4149</v>
      </c>
      <c r="B864" s="69" t="s">
        <v>6452</v>
      </c>
      <c r="C864" s="6" t="s">
        <v>5221</v>
      </c>
      <c r="K864" s="2" t="s">
        <v>1458</v>
      </c>
    </row>
    <row r="865" spans="1:11">
      <c r="A865" s="2" t="s">
        <v>4150</v>
      </c>
      <c r="B865" s="69" t="s">
        <v>2544</v>
      </c>
      <c r="C865" s="6" t="s">
        <v>5221</v>
      </c>
      <c r="K865" s="2" t="s">
        <v>1458</v>
      </c>
    </row>
    <row r="866" spans="1:11">
      <c r="A866" s="2" t="s">
        <v>4151</v>
      </c>
      <c r="B866" s="69" t="s">
        <v>2545</v>
      </c>
      <c r="C866" s="6" t="s">
        <v>5221</v>
      </c>
      <c r="K866" s="2" t="s">
        <v>1458</v>
      </c>
    </row>
    <row r="867" spans="1:11">
      <c r="A867" s="2" t="s">
        <v>4152</v>
      </c>
      <c r="B867" s="69" t="s">
        <v>6453</v>
      </c>
      <c r="C867" s="6" t="s">
        <v>5221</v>
      </c>
      <c r="K867" s="2" t="s">
        <v>1458</v>
      </c>
    </row>
    <row r="868" spans="1:11">
      <c r="A868" s="2" t="s">
        <v>4153</v>
      </c>
      <c r="B868" s="69" t="s">
        <v>6454</v>
      </c>
      <c r="C868" s="6" t="s">
        <v>5221</v>
      </c>
      <c r="K868" s="2" t="s">
        <v>1458</v>
      </c>
    </row>
    <row r="869" spans="1:11">
      <c r="A869" s="2" t="s">
        <v>4154</v>
      </c>
      <c r="B869" s="69" t="s">
        <v>6455</v>
      </c>
      <c r="C869" s="6" t="s">
        <v>5221</v>
      </c>
      <c r="K869" s="2" t="s">
        <v>1458</v>
      </c>
    </row>
    <row r="870" spans="1:11">
      <c r="A870" s="2" t="s">
        <v>4155</v>
      </c>
      <c r="B870" s="69" t="s">
        <v>6456</v>
      </c>
      <c r="C870" s="6" t="s">
        <v>5221</v>
      </c>
      <c r="K870" s="2" t="s">
        <v>1458</v>
      </c>
    </row>
    <row r="871" spans="1:11">
      <c r="A871" s="2" t="s">
        <v>4156</v>
      </c>
      <c r="B871" s="69" t="s">
        <v>6457</v>
      </c>
      <c r="C871" s="6" t="s">
        <v>5221</v>
      </c>
      <c r="K871" s="2" t="s">
        <v>1458</v>
      </c>
    </row>
    <row r="872" spans="1:11">
      <c r="A872" s="2" t="s">
        <v>4157</v>
      </c>
      <c r="B872" s="69" t="s">
        <v>6458</v>
      </c>
      <c r="C872" s="6" t="s">
        <v>5221</v>
      </c>
      <c r="K872" s="2" t="s">
        <v>1458</v>
      </c>
    </row>
    <row r="873" spans="1:11">
      <c r="A873" s="2" t="s">
        <v>4158</v>
      </c>
      <c r="B873" s="69" t="s">
        <v>6459</v>
      </c>
      <c r="C873" s="6" t="s">
        <v>5221</v>
      </c>
      <c r="K873" s="2" t="s">
        <v>1458</v>
      </c>
    </row>
    <row r="874" spans="1:11">
      <c r="A874" s="2" t="s">
        <v>4159</v>
      </c>
      <c r="B874" s="69" t="s">
        <v>6460</v>
      </c>
      <c r="C874" s="6" t="s">
        <v>5221</v>
      </c>
      <c r="K874" s="2" t="s">
        <v>1458</v>
      </c>
    </row>
    <row r="875" spans="1:11">
      <c r="A875" s="2" t="s">
        <v>4160</v>
      </c>
      <c r="B875" s="69" t="s">
        <v>6461</v>
      </c>
      <c r="C875" s="6" t="s">
        <v>5221</v>
      </c>
      <c r="K875" s="2" t="s">
        <v>1458</v>
      </c>
    </row>
    <row r="876" spans="1:11">
      <c r="A876" s="2" t="s">
        <v>4161</v>
      </c>
      <c r="B876" s="69" t="s">
        <v>6462</v>
      </c>
      <c r="C876" s="6" t="s">
        <v>5221</v>
      </c>
      <c r="K876" s="2" t="s">
        <v>1458</v>
      </c>
    </row>
    <row r="877" spans="1:11">
      <c r="A877" s="2" t="s">
        <v>4162</v>
      </c>
      <c r="B877" s="69" t="s">
        <v>6463</v>
      </c>
      <c r="C877" s="6" t="s">
        <v>5221</v>
      </c>
      <c r="K877" s="2" t="s">
        <v>1458</v>
      </c>
    </row>
    <row r="878" spans="1:11">
      <c r="A878" s="2" t="s">
        <v>4163</v>
      </c>
      <c r="B878" s="69" t="s">
        <v>6464</v>
      </c>
      <c r="C878" s="6" t="s">
        <v>5221</v>
      </c>
      <c r="K878" s="2" t="s">
        <v>1458</v>
      </c>
    </row>
    <row r="879" spans="1:11">
      <c r="A879" s="2" t="s">
        <v>4164</v>
      </c>
      <c r="B879" s="69" t="s">
        <v>6465</v>
      </c>
      <c r="C879" s="6" t="s">
        <v>5221</v>
      </c>
      <c r="K879" s="2" t="s">
        <v>1458</v>
      </c>
    </row>
    <row r="880" spans="1:11">
      <c r="A880" s="2" t="s">
        <v>4165</v>
      </c>
      <c r="B880" s="69" t="s">
        <v>6466</v>
      </c>
      <c r="C880" s="6" t="s">
        <v>5221</v>
      </c>
      <c r="K880" s="2" t="s">
        <v>1458</v>
      </c>
    </row>
    <row r="881" spans="1:11">
      <c r="A881" s="2" t="s">
        <v>4166</v>
      </c>
      <c r="B881" s="69" t="s">
        <v>2546</v>
      </c>
      <c r="C881" s="6" t="s">
        <v>5221</v>
      </c>
      <c r="K881" s="2" t="s">
        <v>1458</v>
      </c>
    </row>
    <row r="882" spans="1:11">
      <c r="A882" s="2" t="s">
        <v>4167</v>
      </c>
      <c r="B882" s="69" t="s">
        <v>2547</v>
      </c>
      <c r="C882" s="6" t="s">
        <v>5221</v>
      </c>
      <c r="K882" s="2" t="s">
        <v>1458</v>
      </c>
    </row>
    <row r="883" spans="1:11">
      <c r="A883" s="2" t="s">
        <v>4168</v>
      </c>
      <c r="B883" s="69" t="s">
        <v>2548</v>
      </c>
      <c r="C883" s="6" t="s">
        <v>5221</v>
      </c>
      <c r="K883" s="2" t="s">
        <v>1458</v>
      </c>
    </row>
    <row r="884" spans="1:11">
      <c r="A884" s="2" t="s">
        <v>4169</v>
      </c>
      <c r="B884" s="69" t="s">
        <v>2549</v>
      </c>
      <c r="C884" s="6" t="s">
        <v>5221</v>
      </c>
      <c r="K884" s="2" t="s">
        <v>1458</v>
      </c>
    </row>
    <row r="885" spans="1:11">
      <c r="A885" s="2" t="s">
        <v>4170</v>
      </c>
      <c r="B885" s="69" t="s">
        <v>2550</v>
      </c>
      <c r="C885" s="6" t="s">
        <v>5221</v>
      </c>
      <c r="K885" s="2" t="s">
        <v>1458</v>
      </c>
    </row>
    <row r="886" spans="1:11">
      <c r="A886" s="2" t="s">
        <v>4171</v>
      </c>
      <c r="B886" s="69" t="s">
        <v>2551</v>
      </c>
      <c r="C886" s="6" t="s">
        <v>5221</v>
      </c>
      <c r="K886" s="2" t="s">
        <v>1458</v>
      </c>
    </row>
    <row r="887" spans="1:11">
      <c r="A887" s="2" t="s">
        <v>4172</v>
      </c>
      <c r="B887" s="69" t="s">
        <v>2552</v>
      </c>
      <c r="C887" s="6" t="s">
        <v>5221</v>
      </c>
      <c r="K887" s="2" t="s">
        <v>1458</v>
      </c>
    </row>
    <row r="888" spans="1:11">
      <c r="A888" s="2" t="s">
        <v>4173</v>
      </c>
      <c r="B888" s="69" t="s">
        <v>2553</v>
      </c>
      <c r="C888" s="6" t="s">
        <v>5221</v>
      </c>
      <c r="K888" s="2" t="s">
        <v>1458</v>
      </c>
    </row>
    <row r="889" spans="1:11">
      <c r="A889" s="2" t="s">
        <v>4174</v>
      </c>
      <c r="B889" s="69" t="s">
        <v>2554</v>
      </c>
      <c r="C889" s="6" t="s">
        <v>5221</v>
      </c>
      <c r="K889" s="2" t="s">
        <v>1458</v>
      </c>
    </row>
    <row r="890" spans="1:11">
      <c r="A890" s="2" t="s">
        <v>4175</v>
      </c>
      <c r="B890" s="69" t="s">
        <v>2555</v>
      </c>
      <c r="C890" s="6" t="s">
        <v>5221</v>
      </c>
      <c r="K890" s="2" t="s">
        <v>1458</v>
      </c>
    </row>
    <row r="891" spans="1:11">
      <c r="A891" s="2" t="s">
        <v>4176</v>
      </c>
      <c r="B891" s="69" t="s">
        <v>2556</v>
      </c>
      <c r="C891" s="6" t="s">
        <v>5221</v>
      </c>
      <c r="K891" s="2" t="s">
        <v>1458</v>
      </c>
    </row>
    <row r="892" spans="1:11">
      <c r="A892" s="2" t="s">
        <v>4177</v>
      </c>
      <c r="B892" s="69" t="s">
        <v>2557</v>
      </c>
      <c r="C892" s="6" t="s">
        <v>5221</v>
      </c>
      <c r="K892" s="2" t="s">
        <v>1458</v>
      </c>
    </row>
    <row r="893" spans="1:11">
      <c r="A893" s="2" t="s">
        <v>4178</v>
      </c>
      <c r="B893" s="69" t="s">
        <v>2558</v>
      </c>
      <c r="C893" s="6" t="s">
        <v>5221</v>
      </c>
      <c r="K893" s="2" t="s">
        <v>1458</v>
      </c>
    </row>
    <row r="894" spans="1:11">
      <c r="A894" s="2" t="s">
        <v>4179</v>
      </c>
      <c r="B894" s="69" t="s">
        <v>2559</v>
      </c>
      <c r="C894" s="6" t="s">
        <v>5221</v>
      </c>
      <c r="K894" s="2" t="s">
        <v>1458</v>
      </c>
    </row>
    <row r="895" spans="1:11">
      <c r="A895" s="2" t="s">
        <v>4180</v>
      </c>
      <c r="B895" s="69" t="s">
        <v>2560</v>
      </c>
      <c r="C895" s="6" t="s">
        <v>5221</v>
      </c>
      <c r="K895" s="2" t="s">
        <v>1458</v>
      </c>
    </row>
    <row r="896" spans="1:11">
      <c r="A896" s="2" t="s">
        <v>4181</v>
      </c>
      <c r="B896" s="69" t="s">
        <v>6467</v>
      </c>
      <c r="C896" s="6" t="s">
        <v>5221</v>
      </c>
      <c r="K896" s="2" t="s">
        <v>1458</v>
      </c>
    </row>
    <row r="897" spans="1:11">
      <c r="A897" s="2" t="s">
        <v>4182</v>
      </c>
      <c r="B897" s="69" t="s">
        <v>6468</v>
      </c>
      <c r="C897" s="6" t="s">
        <v>5221</v>
      </c>
      <c r="K897" s="2" t="s">
        <v>1458</v>
      </c>
    </row>
    <row r="898" spans="1:11">
      <c r="A898" s="2" t="s">
        <v>4183</v>
      </c>
      <c r="B898" s="69" t="s">
        <v>6469</v>
      </c>
      <c r="C898" s="6" t="s">
        <v>5221</v>
      </c>
      <c r="K898" s="2" t="s">
        <v>1458</v>
      </c>
    </row>
    <row r="899" spans="1:11">
      <c r="A899" s="2" t="s">
        <v>4184</v>
      </c>
      <c r="B899" s="69" t="s">
        <v>6470</v>
      </c>
      <c r="C899" s="6" t="s">
        <v>5221</v>
      </c>
      <c r="K899" s="2" t="s">
        <v>1458</v>
      </c>
    </row>
    <row r="900" spans="1:11">
      <c r="A900" s="2" t="s">
        <v>4185</v>
      </c>
      <c r="B900" s="69" t="s">
        <v>6471</v>
      </c>
      <c r="C900" s="6" t="s">
        <v>5221</v>
      </c>
      <c r="K900" s="2" t="s">
        <v>1458</v>
      </c>
    </row>
    <row r="901" spans="1:11">
      <c r="A901" s="2" t="s">
        <v>4186</v>
      </c>
      <c r="B901" s="69" t="s">
        <v>6472</v>
      </c>
      <c r="C901" s="6" t="s">
        <v>5221</v>
      </c>
      <c r="K901" s="2" t="s">
        <v>1458</v>
      </c>
    </row>
    <row r="902" spans="1:11">
      <c r="A902" s="2" t="s">
        <v>4187</v>
      </c>
      <c r="B902" s="69" t="s">
        <v>6473</v>
      </c>
      <c r="C902" s="6" t="s">
        <v>5221</v>
      </c>
      <c r="K902" s="2" t="s">
        <v>1458</v>
      </c>
    </row>
    <row r="903" spans="1:11">
      <c r="A903" s="2" t="s">
        <v>4188</v>
      </c>
      <c r="B903" s="69" t="s">
        <v>2561</v>
      </c>
      <c r="C903" s="6" t="s">
        <v>5221</v>
      </c>
      <c r="K903" s="2" t="s">
        <v>1458</v>
      </c>
    </row>
    <row r="904" spans="1:11">
      <c r="A904" s="2" t="s">
        <v>4189</v>
      </c>
      <c r="B904" s="69" t="s">
        <v>2562</v>
      </c>
      <c r="C904" s="6" t="s">
        <v>5221</v>
      </c>
      <c r="K904" s="2" t="s">
        <v>1458</v>
      </c>
    </row>
    <row r="905" spans="1:11">
      <c r="A905" s="2" t="s">
        <v>4190</v>
      </c>
      <c r="B905" s="69" t="s">
        <v>6474</v>
      </c>
      <c r="C905" s="6" t="s">
        <v>5221</v>
      </c>
      <c r="K905" s="2" t="s">
        <v>1458</v>
      </c>
    </row>
    <row r="906" spans="1:11">
      <c r="A906" s="2" t="s">
        <v>4191</v>
      </c>
      <c r="B906" s="69" t="s">
        <v>2563</v>
      </c>
      <c r="C906" s="6" t="s">
        <v>5221</v>
      </c>
      <c r="K906" s="2" t="s">
        <v>1458</v>
      </c>
    </row>
    <row r="907" spans="1:11">
      <c r="A907" s="2" t="s">
        <v>4192</v>
      </c>
      <c r="B907" s="69" t="s">
        <v>2564</v>
      </c>
      <c r="C907" s="6" t="s">
        <v>5221</v>
      </c>
      <c r="K907" s="2" t="s">
        <v>1458</v>
      </c>
    </row>
    <row r="908" spans="1:11">
      <c r="A908" s="2" t="s">
        <v>4193</v>
      </c>
      <c r="B908" s="69" t="s">
        <v>2565</v>
      </c>
      <c r="C908" s="6" t="s">
        <v>5221</v>
      </c>
      <c r="K908" s="2" t="s">
        <v>1458</v>
      </c>
    </row>
    <row r="909" spans="1:11">
      <c r="A909" s="2" t="s">
        <v>4194</v>
      </c>
      <c r="B909" s="69" t="s">
        <v>2566</v>
      </c>
      <c r="C909" s="6" t="s">
        <v>5221</v>
      </c>
      <c r="K909" s="2" t="s">
        <v>1458</v>
      </c>
    </row>
    <row r="910" spans="1:11">
      <c r="A910" s="2" t="s">
        <v>4195</v>
      </c>
      <c r="B910" s="69" t="s">
        <v>2567</v>
      </c>
      <c r="C910" s="6" t="s">
        <v>5221</v>
      </c>
      <c r="K910" s="2" t="s">
        <v>1458</v>
      </c>
    </row>
    <row r="911" spans="1:11">
      <c r="A911" s="2" t="s">
        <v>4196</v>
      </c>
      <c r="B911" s="69" t="s">
        <v>2568</v>
      </c>
      <c r="C911" s="6" t="s">
        <v>5221</v>
      </c>
      <c r="K911" s="2" t="s">
        <v>1458</v>
      </c>
    </row>
    <row r="912" spans="1:11">
      <c r="A912" s="2" t="s">
        <v>4197</v>
      </c>
      <c r="B912" s="69" t="s">
        <v>2569</v>
      </c>
      <c r="C912" s="6" t="s">
        <v>5221</v>
      </c>
      <c r="K912" s="2" t="s">
        <v>1458</v>
      </c>
    </row>
    <row r="913" spans="1:11">
      <c r="A913" s="2" t="s">
        <v>4198</v>
      </c>
      <c r="B913" s="69" t="s">
        <v>2570</v>
      </c>
      <c r="C913" s="6" t="s">
        <v>5221</v>
      </c>
      <c r="K913" s="2" t="s">
        <v>1458</v>
      </c>
    </row>
    <row r="914" spans="1:11">
      <c r="A914" s="2" t="s">
        <v>4199</v>
      </c>
      <c r="B914" s="69" t="s">
        <v>2571</v>
      </c>
      <c r="C914" s="6" t="s">
        <v>5221</v>
      </c>
      <c r="K914" s="2" t="s">
        <v>1458</v>
      </c>
    </row>
    <row r="915" spans="1:11">
      <c r="A915" s="2" t="s">
        <v>4200</v>
      </c>
      <c r="B915" s="69" t="s">
        <v>2572</v>
      </c>
      <c r="C915" s="6" t="s">
        <v>5221</v>
      </c>
      <c r="K915" s="2" t="s">
        <v>1458</v>
      </c>
    </row>
    <row r="916" spans="1:11">
      <c r="A916" s="2" t="s">
        <v>4201</v>
      </c>
      <c r="B916" s="69" t="s">
        <v>2573</v>
      </c>
      <c r="C916" s="6" t="s">
        <v>5221</v>
      </c>
      <c r="K916" s="2" t="s">
        <v>1458</v>
      </c>
    </row>
    <row r="917" spans="1:11">
      <c r="A917" s="2" t="s">
        <v>4202</v>
      </c>
      <c r="B917" s="69" t="s">
        <v>2574</v>
      </c>
      <c r="C917" s="6" t="s">
        <v>5221</v>
      </c>
      <c r="K917" s="2" t="s">
        <v>1458</v>
      </c>
    </row>
    <row r="918" spans="1:11">
      <c r="A918" s="2" t="s">
        <v>4203</v>
      </c>
      <c r="B918" s="69" t="s">
        <v>2575</v>
      </c>
      <c r="C918" s="6" t="s">
        <v>5221</v>
      </c>
      <c r="K918" s="2" t="s">
        <v>1458</v>
      </c>
    </row>
    <row r="919" spans="1:11">
      <c r="A919" s="2" t="s">
        <v>4204</v>
      </c>
      <c r="B919" s="69" t="s">
        <v>2576</v>
      </c>
      <c r="C919" s="6" t="s">
        <v>5221</v>
      </c>
      <c r="K919" s="2" t="s">
        <v>1458</v>
      </c>
    </row>
    <row r="920" spans="1:11">
      <c r="A920" s="2" t="s">
        <v>4205</v>
      </c>
      <c r="B920" s="69" t="s">
        <v>2577</v>
      </c>
      <c r="C920" s="6" t="s">
        <v>5221</v>
      </c>
      <c r="K920" s="2" t="s">
        <v>1458</v>
      </c>
    </row>
    <row r="921" spans="1:11">
      <c r="A921" s="2" t="s">
        <v>4206</v>
      </c>
      <c r="B921" s="69" t="s">
        <v>2578</v>
      </c>
      <c r="C921" s="6" t="s">
        <v>5221</v>
      </c>
      <c r="K921" s="2" t="s">
        <v>1458</v>
      </c>
    </row>
    <row r="922" spans="1:11">
      <c r="A922" s="2" t="s">
        <v>4207</v>
      </c>
      <c r="B922" s="69" t="s">
        <v>2579</v>
      </c>
      <c r="C922" s="6" t="s">
        <v>5221</v>
      </c>
      <c r="K922" s="2" t="s">
        <v>1458</v>
      </c>
    </row>
    <row r="923" spans="1:11">
      <c r="A923" s="2" t="s">
        <v>4208</v>
      </c>
      <c r="B923" s="69" t="s">
        <v>2580</v>
      </c>
      <c r="C923" s="6" t="s">
        <v>5221</v>
      </c>
      <c r="K923" s="2" t="s">
        <v>1458</v>
      </c>
    </row>
    <row r="924" spans="1:11">
      <c r="A924" s="2" t="s">
        <v>4209</v>
      </c>
      <c r="B924" s="69" t="s">
        <v>2581</v>
      </c>
      <c r="C924" s="6" t="s">
        <v>5221</v>
      </c>
      <c r="K924" s="2" t="s">
        <v>1458</v>
      </c>
    </row>
    <row r="925" spans="1:11">
      <c r="A925" s="2" t="s">
        <v>4210</v>
      </c>
      <c r="B925" s="69" t="s">
        <v>6475</v>
      </c>
      <c r="C925" s="6" t="s">
        <v>5221</v>
      </c>
      <c r="K925" s="2" t="s">
        <v>1458</v>
      </c>
    </row>
    <row r="926" spans="1:11">
      <c r="A926" s="2" t="s">
        <v>4211</v>
      </c>
      <c r="B926" s="69" t="s">
        <v>2582</v>
      </c>
      <c r="C926" s="6" t="s">
        <v>5221</v>
      </c>
      <c r="K926" s="2" t="s">
        <v>1458</v>
      </c>
    </row>
    <row r="927" spans="1:11">
      <c r="A927" s="2" t="s">
        <v>4212</v>
      </c>
      <c r="B927" s="69" t="s">
        <v>2583</v>
      </c>
      <c r="C927" s="6" t="s">
        <v>5221</v>
      </c>
      <c r="K927" s="2" t="s">
        <v>1458</v>
      </c>
    </row>
    <row r="928" spans="1:11">
      <c r="A928" s="2" t="s">
        <v>4213</v>
      </c>
      <c r="B928" s="69" t="s">
        <v>6476</v>
      </c>
      <c r="C928" s="6" t="s">
        <v>5221</v>
      </c>
      <c r="K928" s="2" t="s">
        <v>1458</v>
      </c>
    </row>
    <row r="929" spans="1:11">
      <c r="A929" s="2" t="s">
        <v>4214</v>
      </c>
      <c r="B929" s="69" t="s">
        <v>6477</v>
      </c>
      <c r="C929" s="6" t="s">
        <v>5221</v>
      </c>
      <c r="K929" s="2" t="s">
        <v>1458</v>
      </c>
    </row>
    <row r="930" spans="1:11">
      <c r="A930" s="2" t="s">
        <v>4215</v>
      </c>
      <c r="B930" s="69" t="s">
        <v>2584</v>
      </c>
      <c r="C930" s="6" t="s">
        <v>5221</v>
      </c>
      <c r="K930" s="2" t="s">
        <v>1458</v>
      </c>
    </row>
    <row r="931" spans="1:11">
      <c r="A931" s="2" t="s">
        <v>4216</v>
      </c>
      <c r="B931" s="69" t="s">
        <v>2585</v>
      </c>
      <c r="C931" s="6" t="s">
        <v>5221</v>
      </c>
      <c r="K931" s="2" t="s">
        <v>1458</v>
      </c>
    </row>
    <row r="932" spans="1:11">
      <c r="A932" s="2" t="s">
        <v>4217</v>
      </c>
      <c r="B932" s="69" t="s">
        <v>2586</v>
      </c>
      <c r="C932" s="6" t="s">
        <v>5221</v>
      </c>
      <c r="K932" s="2" t="s">
        <v>1458</v>
      </c>
    </row>
    <row r="933" spans="1:11">
      <c r="A933" s="2" t="s">
        <v>4218</v>
      </c>
      <c r="B933" s="69" t="s">
        <v>2587</v>
      </c>
      <c r="C933" s="6" t="s">
        <v>5221</v>
      </c>
      <c r="K933" s="2" t="s">
        <v>1458</v>
      </c>
    </row>
    <row r="934" spans="1:11">
      <c r="A934" s="2" t="s">
        <v>4219</v>
      </c>
      <c r="B934" s="69" t="s">
        <v>2588</v>
      </c>
      <c r="C934" s="6" t="s">
        <v>5221</v>
      </c>
      <c r="K934" s="2" t="s">
        <v>1458</v>
      </c>
    </row>
    <row r="935" spans="1:11">
      <c r="A935" s="2" t="s">
        <v>4220</v>
      </c>
      <c r="B935" s="69" t="s">
        <v>2589</v>
      </c>
      <c r="C935" s="6" t="s">
        <v>5221</v>
      </c>
      <c r="K935" s="2" t="s">
        <v>1458</v>
      </c>
    </row>
    <row r="936" spans="1:11">
      <c r="A936" s="2" t="s">
        <v>4221</v>
      </c>
      <c r="B936" s="69" t="s">
        <v>2590</v>
      </c>
      <c r="C936" s="6" t="s">
        <v>5221</v>
      </c>
      <c r="K936" s="2" t="s">
        <v>1458</v>
      </c>
    </row>
    <row r="937" spans="1:11">
      <c r="A937" s="2" t="s">
        <v>4222</v>
      </c>
      <c r="B937" s="69" t="s">
        <v>2591</v>
      </c>
      <c r="C937" s="6" t="s">
        <v>5221</v>
      </c>
      <c r="K937" s="2" t="s">
        <v>1458</v>
      </c>
    </row>
    <row r="938" spans="1:11">
      <c r="A938" s="2" t="s">
        <v>4223</v>
      </c>
      <c r="B938" s="69" t="s">
        <v>2592</v>
      </c>
      <c r="C938" s="6" t="s">
        <v>5221</v>
      </c>
      <c r="K938" s="2" t="s">
        <v>1458</v>
      </c>
    </row>
    <row r="939" spans="1:11">
      <c r="A939" s="2" t="s">
        <v>4224</v>
      </c>
      <c r="B939" s="69" t="s">
        <v>2593</v>
      </c>
      <c r="C939" s="6" t="s">
        <v>5221</v>
      </c>
      <c r="K939" s="2" t="s">
        <v>1458</v>
      </c>
    </row>
    <row r="940" spans="1:11">
      <c r="A940" s="2" t="s">
        <v>4225</v>
      </c>
      <c r="B940" s="69" t="s">
        <v>2594</v>
      </c>
      <c r="C940" s="6" t="s">
        <v>5221</v>
      </c>
      <c r="K940" s="2" t="s">
        <v>1458</v>
      </c>
    </row>
    <row r="941" spans="1:11">
      <c r="A941" s="2" t="s">
        <v>4226</v>
      </c>
      <c r="B941" s="69" t="s">
        <v>6478</v>
      </c>
      <c r="C941" s="6" t="s">
        <v>5221</v>
      </c>
      <c r="K941" s="2" t="s">
        <v>1458</v>
      </c>
    </row>
    <row r="942" spans="1:11">
      <c r="A942" s="2" t="s">
        <v>4227</v>
      </c>
      <c r="B942" s="69" t="s">
        <v>2595</v>
      </c>
      <c r="C942" s="6" t="s">
        <v>5221</v>
      </c>
      <c r="K942" s="2" t="s">
        <v>1458</v>
      </c>
    </row>
    <row r="943" spans="1:11">
      <c r="A943" s="2" t="s">
        <v>4228</v>
      </c>
      <c r="B943" s="69" t="s">
        <v>2596</v>
      </c>
      <c r="C943" s="6" t="s">
        <v>5221</v>
      </c>
      <c r="K943" s="2" t="s">
        <v>1458</v>
      </c>
    </row>
    <row r="944" spans="1:11">
      <c r="A944" s="2" t="s">
        <v>4229</v>
      </c>
      <c r="B944" s="69" t="s">
        <v>2597</v>
      </c>
      <c r="C944" s="6" t="s">
        <v>5221</v>
      </c>
      <c r="K944" s="2" t="s">
        <v>1458</v>
      </c>
    </row>
    <row r="945" spans="1:11">
      <c r="A945" s="2" t="s">
        <v>4230</v>
      </c>
      <c r="B945" s="69" t="s">
        <v>2598</v>
      </c>
      <c r="C945" s="6" t="s">
        <v>5221</v>
      </c>
      <c r="K945" s="2" t="s">
        <v>1458</v>
      </c>
    </row>
    <row r="946" spans="1:11">
      <c r="A946" s="2" t="s">
        <v>4231</v>
      </c>
      <c r="B946" s="69" t="s">
        <v>2599</v>
      </c>
      <c r="C946" s="6" t="s">
        <v>5221</v>
      </c>
      <c r="K946" s="2" t="s">
        <v>1458</v>
      </c>
    </row>
    <row r="947" spans="1:11">
      <c r="A947" s="2" t="s">
        <v>4232</v>
      </c>
      <c r="B947" s="69" t="s">
        <v>2600</v>
      </c>
      <c r="C947" s="6" t="s">
        <v>5221</v>
      </c>
      <c r="K947" s="2" t="s">
        <v>1458</v>
      </c>
    </row>
    <row r="948" spans="1:11">
      <c r="A948" s="2" t="s">
        <v>4233</v>
      </c>
      <c r="B948" s="69" t="s">
        <v>2601</v>
      </c>
      <c r="C948" s="6" t="s">
        <v>5221</v>
      </c>
      <c r="K948" s="2" t="s">
        <v>1458</v>
      </c>
    </row>
    <row r="949" spans="1:11">
      <c r="A949" s="2" t="s">
        <v>4234</v>
      </c>
      <c r="B949" s="69" t="s">
        <v>2602</v>
      </c>
      <c r="C949" s="6" t="s">
        <v>5221</v>
      </c>
      <c r="K949" s="2" t="s">
        <v>1458</v>
      </c>
    </row>
    <row r="950" spans="1:11">
      <c r="A950" s="2" t="s">
        <v>4235</v>
      </c>
      <c r="B950" s="69" t="s">
        <v>2603</v>
      </c>
      <c r="C950" s="6" t="s">
        <v>5221</v>
      </c>
      <c r="K950" s="2" t="s">
        <v>1458</v>
      </c>
    </row>
    <row r="951" spans="1:11">
      <c r="A951" s="2" t="s">
        <v>4236</v>
      </c>
      <c r="B951" s="69" t="s">
        <v>2604</v>
      </c>
      <c r="C951" s="6" t="s">
        <v>5221</v>
      </c>
      <c r="K951" s="2" t="s">
        <v>1458</v>
      </c>
    </row>
    <row r="952" spans="1:11">
      <c r="A952" s="2" t="s">
        <v>4237</v>
      </c>
      <c r="B952" s="69" t="s">
        <v>2605</v>
      </c>
      <c r="C952" s="6" t="s">
        <v>5221</v>
      </c>
      <c r="K952" s="2" t="s">
        <v>1458</v>
      </c>
    </row>
    <row r="953" spans="1:11">
      <c r="A953" s="2" t="s">
        <v>4238</v>
      </c>
      <c r="B953" s="69" t="s">
        <v>2606</v>
      </c>
      <c r="C953" s="6" t="s">
        <v>5221</v>
      </c>
      <c r="K953" s="2" t="s">
        <v>1458</v>
      </c>
    </row>
    <row r="954" spans="1:11">
      <c r="A954" s="2" t="s">
        <v>4239</v>
      </c>
      <c r="B954" s="69" t="s">
        <v>2607</v>
      </c>
      <c r="C954" s="6" t="s">
        <v>5221</v>
      </c>
      <c r="K954" s="2" t="s">
        <v>1458</v>
      </c>
    </row>
    <row r="955" spans="1:11">
      <c r="A955" s="2" t="s">
        <v>4240</v>
      </c>
      <c r="B955" s="69" t="s">
        <v>2608</v>
      </c>
      <c r="C955" s="6" t="s">
        <v>5221</v>
      </c>
      <c r="K955" s="2" t="s">
        <v>1458</v>
      </c>
    </row>
    <row r="956" spans="1:11">
      <c r="A956" s="2" t="s">
        <v>4241</v>
      </c>
      <c r="B956" s="69" t="s">
        <v>2609</v>
      </c>
      <c r="C956" s="6" t="s">
        <v>5221</v>
      </c>
      <c r="K956" s="2" t="s">
        <v>1458</v>
      </c>
    </row>
    <row r="957" spans="1:11">
      <c r="A957" s="2" t="s">
        <v>4242</v>
      </c>
      <c r="B957" s="69" t="s">
        <v>2610</v>
      </c>
      <c r="C957" s="6" t="s">
        <v>5221</v>
      </c>
      <c r="K957" s="2" t="s">
        <v>1458</v>
      </c>
    </row>
    <row r="958" spans="1:11">
      <c r="A958" s="2" t="s">
        <v>4243</v>
      </c>
      <c r="B958" s="69" t="s">
        <v>2611</v>
      </c>
      <c r="C958" s="6" t="s">
        <v>5221</v>
      </c>
      <c r="K958" s="2" t="s">
        <v>1458</v>
      </c>
    </row>
    <row r="959" spans="1:11">
      <c r="A959" s="2" t="s">
        <v>4244</v>
      </c>
      <c r="B959" s="69" t="s">
        <v>2612</v>
      </c>
      <c r="C959" s="6" t="s">
        <v>5221</v>
      </c>
      <c r="K959" s="2" t="s">
        <v>1458</v>
      </c>
    </row>
    <row r="960" spans="1:11">
      <c r="A960" s="2" t="s">
        <v>4245</v>
      </c>
      <c r="B960" s="69" t="s">
        <v>2613</v>
      </c>
      <c r="C960" s="6" t="s">
        <v>5221</v>
      </c>
      <c r="K960" s="2" t="s">
        <v>1458</v>
      </c>
    </row>
    <row r="961" spans="1:11">
      <c r="A961" s="2" t="s">
        <v>4246</v>
      </c>
      <c r="B961" s="69" t="s">
        <v>2614</v>
      </c>
      <c r="C961" s="6" t="s">
        <v>5221</v>
      </c>
      <c r="K961" s="2" t="s">
        <v>1458</v>
      </c>
    </row>
    <row r="962" spans="1:11">
      <c r="A962" s="2" t="s">
        <v>4247</v>
      </c>
      <c r="B962" s="69" t="s">
        <v>2615</v>
      </c>
      <c r="C962" s="6" t="s">
        <v>5221</v>
      </c>
      <c r="K962" s="2" t="s">
        <v>1458</v>
      </c>
    </row>
    <row r="963" spans="1:11">
      <c r="A963" s="2" t="s">
        <v>4248</v>
      </c>
      <c r="B963" s="69" t="s">
        <v>2616</v>
      </c>
      <c r="C963" s="6" t="s">
        <v>5221</v>
      </c>
      <c r="K963" s="2" t="s">
        <v>1458</v>
      </c>
    </row>
    <row r="964" spans="1:11">
      <c r="A964" s="2" t="s">
        <v>4249</v>
      </c>
      <c r="B964" s="69" t="s">
        <v>2617</v>
      </c>
      <c r="C964" s="6" t="s">
        <v>5221</v>
      </c>
      <c r="K964" s="2" t="s">
        <v>1458</v>
      </c>
    </row>
    <row r="965" spans="1:11">
      <c r="A965" s="2" t="s">
        <v>4250</v>
      </c>
      <c r="B965" s="69" t="s">
        <v>2618</v>
      </c>
      <c r="C965" s="6" t="s">
        <v>5221</v>
      </c>
      <c r="K965" s="2" t="s">
        <v>1458</v>
      </c>
    </row>
    <row r="966" spans="1:11">
      <c r="A966" s="2" t="s">
        <v>4251</v>
      </c>
      <c r="B966" s="69" t="s">
        <v>2619</v>
      </c>
      <c r="C966" s="6" t="s">
        <v>5221</v>
      </c>
      <c r="K966" s="2" t="s">
        <v>1458</v>
      </c>
    </row>
    <row r="967" spans="1:11">
      <c r="A967" s="2" t="s">
        <v>4252</v>
      </c>
      <c r="B967" s="69" t="s">
        <v>2620</v>
      </c>
      <c r="C967" s="6" t="s">
        <v>5221</v>
      </c>
      <c r="K967" s="2" t="s">
        <v>1458</v>
      </c>
    </row>
    <row r="968" spans="1:11">
      <c r="A968" s="2" t="s">
        <v>4253</v>
      </c>
      <c r="B968" s="69" t="s">
        <v>2621</v>
      </c>
      <c r="C968" s="6" t="s">
        <v>5221</v>
      </c>
      <c r="K968" s="2" t="s">
        <v>1458</v>
      </c>
    </row>
    <row r="969" spans="1:11">
      <c r="A969" s="2" t="s">
        <v>4254</v>
      </c>
      <c r="B969" s="69" t="s">
        <v>2622</v>
      </c>
      <c r="C969" s="6" t="s">
        <v>5221</v>
      </c>
      <c r="K969" s="2" t="s">
        <v>1458</v>
      </c>
    </row>
    <row r="970" spans="1:11">
      <c r="A970" s="2" t="s">
        <v>4255</v>
      </c>
      <c r="B970" s="69" t="s">
        <v>2623</v>
      </c>
      <c r="C970" s="6" t="s">
        <v>5221</v>
      </c>
      <c r="K970" s="2" t="s">
        <v>1458</v>
      </c>
    </row>
    <row r="971" spans="1:11">
      <c r="A971" s="2" t="s">
        <v>4256</v>
      </c>
      <c r="B971" s="69" t="s">
        <v>2624</v>
      </c>
      <c r="C971" s="6" t="s">
        <v>5221</v>
      </c>
      <c r="K971" s="2" t="s">
        <v>1458</v>
      </c>
    </row>
    <row r="972" spans="1:11">
      <c r="A972" s="2" t="s">
        <v>4257</v>
      </c>
      <c r="B972" s="69" t="s">
        <v>6479</v>
      </c>
      <c r="C972" s="6" t="s">
        <v>5221</v>
      </c>
      <c r="K972" s="2" t="s">
        <v>1458</v>
      </c>
    </row>
    <row r="973" spans="1:11">
      <c r="A973" s="2" t="s">
        <v>4258</v>
      </c>
      <c r="B973" s="69" t="s">
        <v>6480</v>
      </c>
      <c r="C973" s="6" t="s">
        <v>5221</v>
      </c>
      <c r="K973" s="2" t="s">
        <v>1458</v>
      </c>
    </row>
    <row r="974" spans="1:11">
      <c r="A974" s="2" t="s">
        <v>4259</v>
      </c>
      <c r="B974" s="69" t="s">
        <v>6481</v>
      </c>
      <c r="C974" s="6" t="s">
        <v>5221</v>
      </c>
      <c r="K974" s="2" t="s">
        <v>1458</v>
      </c>
    </row>
    <row r="975" spans="1:11">
      <c r="A975" s="2" t="s">
        <v>4260</v>
      </c>
      <c r="B975" s="69" t="s">
        <v>6482</v>
      </c>
      <c r="C975" s="6" t="s">
        <v>5221</v>
      </c>
      <c r="K975" s="2" t="s">
        <v>1458</v>
      </c>
    </row>
    <row r="976" spans="1:11">
      <c r="A976" s="2" t="s">
        <v>4261</v>
      </c>
      <c r="B976" s="69" t="s">
        <v>6483</v>
      </c>
      <c r="C976" s="6" t="s">
        <v>5221</v>
      </c>
      <c r="K976" s="2" t="s">
        <v>1458</v>
      </c>
    </row>
    <row r="977" spans="1:11">
      <c r="A977" s="2" t="s">
        <v>4262</v>
      </c>
      <c r="B977" s="69" t="s">
        <v>6484</v>
      </c>
      <c r="C977" s="6" t="s">
        <v>5221</v>
      </c>
      <c r="K977" s="2" t="s">
        <v>1458</v>
      </c>
    </row>
    <row r="978" spans="1:11">
      <c r="A978" s="2" t="s">
        <v>4263</v>
      </c>
      <c r="B978" s="69" t="s">
        <v>6485</v>
      </c>
      <c r="C978" s="6" t="s">
        <v>5221</v>
      </c>
      <c r="K978" s="2" t="s">
        <v>1458</v>
      </c>
    </row>
    <row r="979" spans="1:11">
      <c r="A979" s="2" t="s">
        <v>4264</v>
      </c>
      <c r="B979" s="69" t="s">
        <v>2625</v>
      </c>
      <c r="C979" s="6" t="s">
        <v>5221</v>
      </c>
      <c r="K979" s="2" t="s">
        <v>1458</v>
      </c>
    </row>
    <row r="980" spans="1:11">
      <c r="A980" s="2" t="s">
        <v>4265</v>
      </c>
      <c r="B980" s="69" t="s">
        <v>6486</v>
      </c>
      <c r="C980" s="6" t="s">
        <v>5221</v>
      </c>
      <c r="K980" s="2" t="s">
        <v>1458</v>
      </c>
    </row>
    <row r="981" spans="1:11">
      <c r="A981" s="2" t="s">
        <v>4266</v>
      </c>
      <c r="B981" s="69" t="s">
        <v>6487</v>
      </c>
      <c r="C981" s="6" t="s">
        <v>5221</v>
      </c>
      <c r="K981" s="2" t="s">
        <v>1458</v>
      </c>
    </row>
    <row r="982" spans="1:11">
      <c r="A982" s="2" t="s">
        <v>4267</v>
      </c>
      <c r="B982" s="69" t="s">
        <v>2626</v>
      </c>
      <c r="C982" s="6" t="s">
        <v>5221</v>
      </c>
      <c r="K982" s="2" t="s">
        <v>1458</v>
      </c>
    </row>
    <row r="983" spans="1:11">
      <c r="A983" s="2" t="s">
        <v>4268</v>
      </c>
      <c r="B983" s="69" t="s">
        <v>2627</v>
      </c>
      <c r="C983" s="6" t="s">
        <v>5221</v>
      </c>
      <c r="K983" s="2" t="s">
        <v>1458</v>
      </c>
    </row>
    <row r="984" spans="1:11">
      <c r="A984" s="2" t="s">
        <v>4269</v>
      </c>
      <c r="B984" s="69" t="s">
        <v>2628</v>
      </c>
      <c r="C984" s="6" t="s">
        <v>5221</v>
      </c>
      <c r="K984" s="2" t="s">
        <v>1458</v>
      </c>
    </row>
    <row r="985" spans="1:11">
      <c r="A985" s="2" t="s">
        <v>4270</v>
      </c>
      <c r="B985" s="69" t="s">
        <v>2629</v>
      </c>
      <c r="C985" s="6" t="s">
        <v>5221</v>
      </c>
      <c r="K985" s="2" t="s">
        <v>1458</v>
      </c>
    </row>
    <row r="986" spans="1:11">
      <c r="A986" s="2" t="s">
        <v>4271</v>
      </c>
      <c r="B986" s="69" t="s">
        <v>2630</v>
      </c>
      <c r="C986" s="6" t="s">
        <v>5221</v>
      </c>
      <c r="K986" s="2" t="s">
        <v>1458</v>
      </c>
    </row>
    <row r="987" spans="1:11">
      <c r="A987" s="2" t="s">
        <v>4272</v>
      </c>
      <c r="B987" s="69" t="s">
        <v>2631</v>
      </c>
      <c r="C987" s="6" t="s">
        <v>5221</v>
      </c>
      <c r="K987" s="2" t="s">
        <v>1458</v>
      </c>
    </row>
    <row r="988" spans="1:11">
      <c r="A988" s="2" t="s">
        <v>4273</v>
      </c>
      <c r="B988" s="69" t="s">
        <v>2632</v>
      </c>
      <c r="C988" s="6" t="s">
        <v>5221</v>
      </c>
      <c r="K988" s="2" t="s">
        <v>1458</v>
      </c>
    </row>
    <row r="989" spans="1:11">
      <c r="A989" s="2" t="s">
        <v>4274</v>
      </c>
      <c r="B989" s="69" t="s">
        <v>2633</v>
      </c>
      <c r="C989" s="6" t="s">
        <v>5221</v>
      </c>
      <c r="K989" s="2" t="s">
        <v>1458</v>
      </c>
    </row>
    <row r="990" spans="1:11">
      <c r="A990" s="2" t="s">
        <v>4275</v>
      </c>
      <c r="B990" s="69" t="s">
        <v>2634</v>
      </c>
      <c r="C990" s="6" t="s">
        <v>5221</v>
      </c>
      <c r="K990" s="2" t="s">
        <v>1458</v>
      </c>
    </row>
    <row r="991" spans="1:11">
      <c r="A991" s="2" t="s">
        <v>4276</v>
      </c>
      <c r="B991" s="69" t="s">
        <v>2635</v>
      </c>
      <c r="C991" s="6" t="s">
        <v>5221</v>
      </c>
      <c r="K991" s="2" t="s">
        <v>1458</v>
      </c>
    </row>
    <row r="992" spans="1:11">
      <c r="A992" s="2" t="s">
        <v>4277</v>
      </c>
      <c r="B992" s="69" t="s">
        <v>2636</v>
      </c>
      <c r="C992" s="6" t="s">
        <v>5221</v>
      </c>
      <c r="K992" s="2" t="s">
        <v>1458</v>
      </c>
    </row>
    <row r="993" spans="1:11">
      <c r="A993" s="2" t="s">
        <v>4278</v>
      </c>
      <c r="B993" s="69" t="s">
        <v>2637</v>
      </c>
      <c r="C993" s="6" t="s">
        <v>5221</v>
      </c>
      <c r="K993" s="2" t="s">
        <v>1458</v>
      </c>
    </row>
    <row r="994" spans="1:11">
      <c r="A994" s="2" t="s">
        <v>4279</v>
      </c>
      <c r="B994" s="69" t="s">
        <v>2638</v>
      </c>
      <c r="C994" s="6" t="s">
        <v>5221</v>
      </c>
      <c r="K994" s="2" t="s">
        <v>1458</v>
      </c>
    </row>
    <row r="995" spans="1:11">
      <c r="A995" s="2" t="s">
        <v>4280</v>
      </c>
      <c r="B995" s="69" t="s">
        <v>2639</v>
      </c>
      <c r="C995" s="6" t="s">
        <v>5221</v>
      </c>
      <c r="K995" s="2" t="s">
        <v>1458</v>
      </c>
    </row>
    <row r="996" spans="1:11">
      <c r="A996" s="2" t="s">
        <v>4281</v>
      </c>
      <c r="B996" s="69" t="s">
        <v>2640</v>
      </c>
      <c r="C996" s="6" t="s">
        <v>5221</v>
      </c>
      <c r="K996" s="2" t="s">
        <v>1458</v>
      </c>
    </row>
    <row r="997" spans="1:11">
      <c r="A997" s="2" t="s">
        <v>4282</v>
      </c>
      <c r="B997" s="69" t="s">
        <v>2641</v>
      </c>
      <c r="C997" s="6" t="s">
        <v>5221</v>
      </c>
      <c r="K997" s="2" t="s">
        <v>1458</v>
      </c>
    </row>
    <row r="998" spans="1:11">
      <c r="A998" s="2" t="s">
        <v>4283</v>
      </c>
      <c r="B998" s="69" t="s">
        <v>2642</v>
      </c>
      <c r="C998" s="6" t="s">
        <v>5221</v>
      </c>
      <c r="K998" s="2" t="s">
        <v>1458</v>
      </c>
    </row>
    <row r="999" spans="1:11">
      <c r="A999" s="2" t="s">
        <v>4284</v>
      </c>
      <c r="B999" s="69" t="s">
        <v>6488</v>
      </c>
      <c r="C999" s="6" t="s">
        <v>5221</v>
      </c>
      <c r="K999" s="2" t="s">
        <v>1458</v>
      </c>
    </row>
    <row r="1000" spans="1:11">
      <c r="A1000" s="2" t="s">
        <v>4285</v>
      </c>
      <c r="B1000" s="69" t="s">
        <v>6489</v>
      </c>
      <c r="C1000" s="6" t="s">
        <v>5221</v>
      </c>
      <c r="K1000" s="2" t="s">
        <v>1458</v>
      </c>
    </row>
    <row r="1001" spans="1:11">
      <c r="A1001" s="2" t="s">
        <v>4286</v>
      </c>
      <c r="B1001" s="69" t="s">
        <v>2643</v>
      </c>
      <c r="C1001" s="6" t="s">
        <v>5221</v>
      </c>
      <c r="K1001" s="2" t="s">
        <v>1458</v>
      </c>
    </row>
    <row r="1002" spans="1:11">
      <c r="A1002" s="2" t="s">
        <v>4287</v>
      </c>
      <c r="B1002" s="69" t="s">
        <v>2644</v>
      </c>
      <c r="C1002" s="6" t="s">
        <v>5221</v>
      </c>
      <c r="K1002" s="2" t="s">
        <v>1458</v>
      </c>
    </row>
    <row r="1003" spans="1:11">
      <c r="A1003" s="2" t="s">
        <v>4288</v>
      </c>
      <c r="B1003" s="69" t="s">
        <v>2645</v>
      </c>
      <c r="C1003" s="6" t="s">
        <v>5221</v>
      </c>
      <c r="K1003" s="2" t="s">
        <v>1458</v>
      </c>
    </row>
    <row r="1004" spans="1:11">
      <c r="A1004" s="2" t="s">
        <v>4289</v>
      </c>
      <c r="B1004" s="69" t="s">
        <v>2646</v>
      </c>
      <c r="C1004" s="6" t="s">
        <v>5221</v>
      </c>
      <c r="K1004" s="2" t="s">
        <v>1458</v>
      </c>
    </row>
    <row r="1005" spans="1:11">
      <c r="A1005" s="2" t="s">
        <v>4290</v>
      </c>
      <c r="B1005" s="69" t="s">
        <v>2647</v>
      </c>
      <c r="C1005" s="6" t="s">
        <v>5221</v>
      </c>
      <c r="K1005" s="2" t="s">
        <v>1458</v>
      </c>
    </row>
    <row r="1006" spans="1:11">
      <c r="A1006" s="2" t="s">
        <v>4291</v>
      </c>
      <c r="B1006" s="69" t="s">
        <v>2648</v>
      </c>
      <c r="C1006" s="6" t="s">
        <v>5221</v>
      </c>
      <c r="K1006" s="2" t="s">
        <v>1458</v>
      </c>
    </row>
    <row r="1007" spans="1:11">
      <c r="A1007" s="2" t="s">
        <v>4292</v>
      </c>
      <c r="B1007" s="69" t="s">
        <v>2649</v>
      </c>
      <c r="C1007" s="6" t="s">
        <v>5221</v>
      </c>
      <c r="K1007" s="2" t="s">
        <v>1458</v>
      </c>
    </row>
    <row r="1008" spans="1:11">
      <c r="A1008" s="2" t="s">
        <v>4293</v>
      </c>
      <c r="B1008" s="69" t="s">
        <v>2650</v>
      </c>
      <c r="C1008" s="6" t="s">
        <v>5221</v>
      </c>
      <c r="K1008" s="2" t="s">
        <v>1458</v>
      </c>
    </row>
    <row r="1009" spans="1:11">
      <c r="A1009" s="2" t="s">
        <v>4294</v>
      </c>
      <c r="B1009" s="69" t="s">
        <v>2651</v>
      </c>
      <c r="C1009" s="6" t="s">
        <v>5221</v>
      </c>
      <c r="K1009" s="2" t="s">
        <v>1458</v>
      </c>
    </row>
    <row r="1010" spans="1:11">
      <c r="A1010" s="2" t="s">
        <v>4295</v>
      </c>
      <c r="B1010" s="69" t="s">
        <v>2652</v>
      </c>
      <c r="C1010" s="6" t="s">
        <v>5221</v>
      </c>
      <c r="K1010" s="2" t="s">
        <v>1458</v>
      </c>
    </row>
    <row r="1011" spans="1:11">
      <c r="A1011" s="2" t="s">
        <v>4296</v>
      </c>
      <c r="B1011" s="69" t="s">
        <v>2653</v>
      </c>
      <c r="C1011" s="6" t="s">
        <v>5221</v>
      </c>
      <c r="K1011" s="2" t="s">
        <v>1458</v>
      </c>
    </row>
    <row r="1012" spans="1:11">
      <c r="A1012" s="2" t="s">
        <v>4297</v>
      </c>
      <c r="B1012" s="69" t="s">
        <v>2654</v>
      </c>
      <c r="C1012" s="6" t="s">
        <v>5221</v>
      </c>
      <c r="K1012" s="2" t="s">
        <v>1458</v>
      </c>
    </row>
    <row r="1013" spans="1:11">
      <c r="A1013" s="2" t="s">
        <v>4298</v>
      </c>
      <c r="B1013" s="69" t="s">
        <v>6490</v>
      </c>
      <c r="C1013" s="6" t="s">
        <v>5221</v>
      </c>
      <c r="K1013" s="2" t="s">
        <v>1458</v>
      </c>
    </row>
    <row r="1014" spans="1:11">
      <c r="A1014" s="2" t="s">
        <v>4299</v>
      </c>
      <c r="B1014" s="69" t="s">
        <v>6491</v>
      </c>
      <c r="C1014" s="6" t="s">
        <v>5221</v>
      </c>
      <c r="K1014" s="2" t="s">
        <v>1458</v>
      </c>
    </row>
    <row r="1015" spans="1:11">
      <c r="A1015" s="2" t="s">
        <v>4300</v>
      </c>
      <c r="B1015" s="69" t="s">
        <v>6492</v>
      </c>
      <c r="C1015" s="6" t="s">
        <v>5221</v>
      </c>
      <c r="K1015" s="2" t="s">
        <v>1458</v>
      </c>
    </row>
    <row r="1016" spans="1:11">
      <c r="A1016" s="2" t="s">
        <v>4301</v>
      </c>
      <c r="B1016" s="69" t="s">
        <v>2655</v>
      </c>
      <c r="C1016" s="6" t="s">
        <v>5221</v>
      </c>
      <c r="K1016" s="2" t="s">
        <v>1458</v>
      </c>
    </row>
    <row r="1017" spans="1:11">
      <c r="A1017" s="2" t="s">
        <v>4302</v>
      </c>
      <c r="B1017" s="69" t="s">
        <v>2656</v>
      </c>
      <c r="C1017" s="6" t="s">
        <v>5221</v>
      </c>
      <c r="K1017" s="2" t="s">
        <v>1458</v>
      </c>
    </row>
    <row r="1018" spans="1:11">
      <c r="A1018" s="2" t="s">
        <v>4303</v>
      </c>
      <c r="B1018" s="69" t="s">
        <v>2657</v>
      </c>
      <c r="C1018" s="6" t="s">
        <v>5221</v>
      </c>
      <c r="K1018" s="2" t="s">
        <v>1458</v>
      </c>
    </row>
    <row r="1019" spans="1:11">
      <c r="A1019" s="2" t="s">
        <v>4304</v>
      </c>
      <c r="B1019" s="69" t="s">
        <v>2658</v>
      </c>
      <c r="C1019" s="6" t="s">
        <v>5221</v>
      </c>
      <c r="K1019" s="2" t="s">
        <v>1458</v>
      </c>
    </row>
    <row r="1020" spans="1:11">
      <c r="A1020" s="2" t="s">
        <v>4305</v>
      </c>
      <c r="B1020" s="69" t="s">
        <v>2659</v>
      </c>
      <c r="C1020" s="6" t="s">
        <v>5221</v>
      </c>
      <c r="K1020" s="2" t="s">
        <v>1458</v>
      </c>
    </row>
    <row r="1021" spans="1:11">
      <c r="A1021" s="2" t="s">
        <v>4306</v>
      </c>
      <c r="B1021" s="69" t="s">
        <v>2660</v>
      </c>
      <c r="C1021" s="6" t="s">
        <v>5221</v>
      </c>
      <c r="K1021" s="2" t="s">
        <v>1458</v>
      </c>
    </row>
    <row r="1022" spans="1:11">
      <c r="A1022" s="2" t="s">
        <v>4307</v>
      </c>
      <c r="B1022" s="69" t="s">
        <v>6493</v>
      </c>
      <c r="C1022" s="6" t="s">
        <v>5221</v>
      </c>
      <c r="K1022" s="2" t="s">
        <v>1458</v>
      </c>
    </row>
    <row r="1023" spans="1:11">
      <c r="A1023" s="2" t="s">
        <v>4308</v>
      </c>
      <c r="B1023" s="69" t="s">
        <v>6494</v>
      </c>
      <c r="C1023" s="6" t="s">
        <v>5221</v>
      </c>
      <c r="K1023" s="2" t="s">
        <v>1458</v>
      </c>
    </row>
    <row r="1024" spans="1:11">
      <c r="A1024" s="2" t="s">
        <v>4309</v>
      </c>
      <c r="B1024" s="69" t="s">
        <v>6495</v>
      </c>
      <c r="C1024" s="6" t="s">
        <v>5221</v>
      </c>
      <c r="K1024" s="2" t="s">
        <v>1458</v>
      </c>
    </row>
    <row r="1025" spans="1:11">
      <c r="A1025" s="2" t="s">
        <v>4310</v>
      </c>
      <c r="B1025" s="69" t="s">
        <v>6496</v>
      </c>
      <c r="C1025" s="6" t="s">
        <v>5221</v>
      </c>
      <c r="K1025" s="2" t="s">
        <v>1458</v>
      </c>
    </row>
    <row r="1026" spans="1:11">
      <c r="A1026" s="2" t="s">
        <v>4311</v>
      </c>
      <c r="B1026" s="69" t="s">
        <v>6497</v>
      </c>
      <c r="C1026" s="6" t="s">
        <v>5221</v>
      </c>
      <c r="K1026" s="2" t="s">
        <v>1458</v>
      </c>
    </row>
    <row r="1027" spans="1:11">
      <c r="A1027" s="2" t="s">
        <v>4312</v>
      </c>
      <c r="B1027" s="69" t="s">
        <v>6498</v>
      </c>
      <c r="C1027" s="6" t="s">
        <v>5221</v>
      </c>
      <c r="K1027" s="2" t="s">
        <v>1458</v>
      </c>
    </row>
    <row r="1028" spans="1:11">
      <c r="A1028" s="2" t="s">
        <v>4313</v>
      </c>
      <c r="B1028" s="69" t="s">
        <v>2661</v>
      </c>
      <c r="C1028" s="6" t="s">
        <v>5221</v>
      </c>
      <c r="K1028" s="2" t="s">
        <v>1458</v>
      </c>
    </row>
    <row r="1029" spans="1:11">
      <c r="A1029" s="2" t="s">
        <v>4314</v>
      </c>
      <c r="B1029" s="69" t="s">
        <v>6499</v>
      </c>
      <c r="C1029" s="6" t="s">
        <v>5221</v>
      </c>
      <c r="K1029" s="2" t="s">
        <v>1458</v>
      </c>
    </row>
    <row r="1030" spans="1:11">
      <c r="A1030" s="2" t="s">
        <v>4315</v>
      </c>
      <c r="B1030" s="69" t="s">
        <v>2662</v>
      </c>
      <c r="C1030" s="6" t="s">
        <v>5221</v>
      </c>
      <c r="K1030" s="2" t="s">
        <v>1458</v>
      </c>
    </row>
    <row r="1031" spans="1:11">
      <c r="A1031" s="2" t="s">
        <v>4316</v>
      </c>
      <c r="B1031" s="69" t="s">
        <v>2663</v>
      </c>
      <c r="C1031" s="6" t="s">
        <v>5221</v>
      </c>
      <c r="K1031" s="2" t="s">
        <v>1458</v>
      </c>
    </row>
    <row r="1032" spans="1:11">
      <c r="A1032" s="2" t="s">
        <v>4317</v>
      </c>
      <c r="B1032" s="69" t="s">
        <v>2664</v>
      </c>
      <c r="C1032" s="6" t="s">
        <v>5221</v>
      </c>
      <c r="K1032" s="2" t="s">
        <v>1458</v>
      </c>
    </row>
    <row r="1033" spans="1:11">
      <c r="A1033" s="2" t="s">
        <v>4318</v>
      </c>
      <c r="B1033" s="69" t="s">
        <v>2665</v>
      </c>
      <c r="C1033" s="6" t="s">
        <v>5221</v>
      </c>
      <c r="K1033" s="2" t="s">
        <v>1458</v>
      </c>
    </row>
    <row r="1034" spans="1:11">
      <c r="A1034" s="2" t="s">
        <v>4319</v>
      </c>
      <c r="B1034" s="69" t="s">
        <v>2666</v>
      </c>
      <c r="C1034" s="6" t="s">
        <v>5221</v>
      </c>
      <c r="K1034" s="2" t="s">
        <v>1458</v>
      </c>
    </row>
    <row r="1035" spans="1:11">
      <c r="A1035" s="2" t="s">
        <v>4320</v>
      </c>
      <c r="B1035" s="69" t="s">
        <v>2667</v>
      </c>
      <c r="C1035" s="6" t="s">
        <v>5221</v>
      </c>
      <c r="K1035" s="2" t="s">
        <v>1458</v>
      </c>
    </row>
    <row r="1036" spans="1:11">
      <c r="A1036" s="2" t="s">
        <v>4321</v>
      </c>
      <c r="B1036" s="69" t="s">
        <v>2668</v>
      </c>
      <c r="C1036" s="6" t="s">
        <v>5221</v>
      </c>
      <c r="K1036" s="2" t="s">
        <v>1458</v>
      </c>
    </row>
    <row r="1037" spans="1:11">
      <c r="A1037" s="2" t="s">
        <v>4322</v>
      </c>
      <c r="B1037" s="69" t="s">
        <v>2669</v>
      </c>
      <c r="C1037" s="6" t="s">
        <v>5221</v>
      </c>
      <c r="K1037" s="2" t="s">
        <v>1458</v>
      </c>
    </row>
    <row r="1038" spans="1:11">
      <c r="A1038" s="2" t="s">
        <v>4323</v>
      </c>
      <c r="B1038" s="69" t="s">
        <v>2670</v>
      </c>
      <c r="C1038" s="6" t="s">
        <v>5221</v>
      </c>
      <c r="K1038" s="2" t="s">
        <v>1458</v>
      </c>
    </row>
    <row r="1039" spans="1:11">
      <c r="A1039" s="2" t="s">
        <v>4324</v>
      </c>
      <c r="B1039" s="69" t="s">
        <v>2671</v>
      </c>
      <c r="C1039" s="6" t="s">
        <v>5221</v>
      </c>
      <c r="K1039" s="2" t="s">
        <v>1458</v>
      </c>
    </row>
    <row r="1040" spans="1:11">
      <c r="A1040" s="2" t="s">
        <v>4325</v>
      </c>
      <c r="B1040" s="69" t="s">
        <v>6500</v>
      </c>
      <c r="C1040" s="6" t="s">
        <v>5221</v>
      </c>
      <c r="K1040" s="2" t="s">
        <v>1458</v>
      </c>
    </row>
    <row r="1041" spans="1:11">
      <c r="A1041" s="2" t="s">
        <v>4326</v>
      </c>
      <c r="B1041" s="69" t="s">
        <v>2672</v>
      </c>
      <c r="C1041" s="6" t="s">
        <v>5221</v>
      </c>
      <c r="K1041" s="2" t="s">
        <v>1458</v>
      </c>
    </row>
    <row r="1042" spans="1:11">
      <c r="A1042" s="2" t="s">
        <v>4327</v>
      </c>
      <c r="B1042" s="69" t="s">
        <v>2673</v>
      </c>
      <c r="C1042" s="6" t="s">
        <v>5221</v>
      </c>
      <c r="K1042" s="2" t="s">
        <v>1458</v>
      </c>
    </row>
    <row r="1043" spans="1:11">
      <c r="A1043" s="2" t="s">
        <v>4328</v>
      </c>
      <c r="B1043" s="69" t="s">
        <v>2674</v>
      </c>
      <c r="C1043" s="6" t="s">
        <v>5221</v>
      </c>
      <c r="K1043" s="2" t="s">
        <v>1458</v>
      </c>
    </row>
    <row r="1044" spans="1:11">
      <c r="A1044" s="2" t="s">
        <v>4329</v>
      </c>
      <c r="B1044" s="69" t="s">
        <v>2675</v>
      </c>
      <c r="C1044" s="6" t="s">
        <v>5221</v>
      </c>
      <c r="K1044" s="2" t="s">
        <v>1458</v>
      </c>
    </row>
    <row r="1045" spans="1:11">
      <c r="A1045" s="2" t="s">
        <v>4330</v>
      </c>
      <c r="B1045" s="69" t="s">
        <v>2676</v>
      </c>
      <c r="C1045" s="6" t="s">
        <v>5221</v>
      </c>
      <c r="K1045" s="2" t="s">
        <v>1458</v>
      </c>
    </row>
    <row r="1046" spans="1:11">
      <c r="A1046" s="2" t="s">
        <v>4331</v>
      </c>
      <c r="B1046" s="69" t="s">
        <v>2677</v>
      </c>
      <c r="C1046" s="6" t="s">
        <v>5221</v>
      </c>
      <c r="K1046" s="2" t="s">
        <v>1458</v>
      </c>
    </row>
    <row r="1047" spans="1:11">
      <c r="A1047" s="2" t="s">
        <v>4332</v>
      </c>
      <c r="B1047" s="69" t="s">
        <v>2678</v>
      </c>
      <c r="C1047" s="6" t="s">
        <v>5221</v>
      </c>
      <c r="K1047" s="2" t="s">
        <v>1458</v>
      </c>
    </row>
    <row r="1048" spans="1:11">
      <c r="A1048" s="2" t="s">
        <v>4333</v>
      </c>
      <c r="B1048" s="69" t="s">
        <v>2679</v>
      </c>
      <c r="C1048" s="6" t="s">
        <v>5221</v>
      </c>
      <c r="K1048" s="2" t="s">
        <v>1458</v>
      </c>
    </row>
    <row r="1049" spans="1:11">
      <c r="A1049" s="2" t="s">
        <v>4334</v>
      </c>
      <c r="B1049" s="69" t="s">
        <v>2680</v>
      </c>
      <c r="C1049" s="6" t="s">
        <v>5221</v>
      </c>
      <c r="K1049" s="2" t="s">
        <v>1458</v>
      </c>
    </row>
    <row r="1050" spans="1:11">
      <c r="A1050" s="2" t="s">
        <v>4335</v>
      </c>
      <c r="B1050" s="69" t="s">
        <v>2681</v>
      </c>
      <c r="C1050" s="6" t="s">
        <v>5221</v>
      </c>
      <c r="K1050" s="2" t="s">
        <v>1458</v>
      </c>
    </row>
    <row r="1051" spans="1:11">
      <c r="A1051" s="2" t="s">
        <v>4336</v>
      </c>
      <c r="B1051" s="69" t="s">
        <v>2682</v>
      </c>
      <c r="C1051" s="6" t="s">
        <v>5221</v>
      </c>
      <c r="K1051" s="2" t="s">
        <v>1458</v>
      </c>
    </row>
    <row r="1052" spans="1:11">
      <c r="A1052" s="2" t="s">
        <v>4337</v>
      </c>
      <c r="B1052" s="69" t="s">
        <v>2683</v>
      </c>
      <c r="C1052" s="6" t="s">
        <v>5221</v>
      </c>
      <c r="K1052" s="2" t="s">
        <v>1458</v>
      </c>
    </row>
    <row r="1053" spans="1:11">
      <c r="A1053" s="2" t="s">
        <v>4338</v>
      </c>
      <c r="B1053" s="69" t="s">
        <v>6501</v>
      </c>
      <c r="C1053" s="6" t="s">
        <v>5221</v>
      </c>
      <c r="K1053" s="2" t="s">
        <v>1458</v>
      </c>
    </row>
    <row r="1054" spans="1:11">
      <c r="A1054" s="2" t="s">
        <v>4339</v>
      </c>
      <c r="B1054" s="69" t="s">
        <v>2684</v>
      </c>
      <c r="C1054" s="6" t="s">
        <v>5221</v>
      </c>
      <c r="K1054" s="2" t="s">
        <v>1458</v>
      </c>
    </row>
    <row r="1055" spans="1:11">
      <c r="A1055" s="2" t="s">
        <v>4340</v>
      </c>
      <c r="B1055" s="69" t="s">
        <v>2685</v>
      </c>
      <c r="C1055" s="6" t="s">
        <v>5221</v>
      </c>
      <c r="K1055" s="2" t="s">
        <v>1458</v>
      </c>
    </row>
    <row r="1056" spans="1:11">
      <c r="A1056" s="2" t="s">
        <v>4341</v>
      </c>
      <c r="B1056" s="69" t="s">
        <v>6502</v>
      </c>
      <c r="C1056" s="6" t="s">
        <v>5221</v>
      </c>
      <c r="K1056" s="2" t="s">
        <v>1458</v>
      </c>
    </row>
    <row r="1057" spans="1:11">
      <c r="A1057" s="2" t="s">
        <v>4342</v>
      </c>
      <c r="B1057" s="69" t="s">
        <v>2686</v>
      </c>
      <c r="C1057" s="6" t="s">
        <v>5221</v>
      </c>
      <c r="K1057" s="2" t="s">
        <v>1458</v>
      </c>
    </row>
    <row r="1058" spans="1:11">
      <c r="A1058" s="2" t="s">
        <v>4343</v>
      </c>
      <c r="B1058" s="69" t="s">
        <v>2687</v>
      </c>
      <c r="C1058" s="6" t="s">
        <v>5221</v>
      </c>
      <c r="K1058" s="2" t="s">
        <v>1458</v>
      </c>
    </row>
    <row r="1059" spans="1:11">
      <c r="A1059" s="2" t="s">
        <v>4344</v>
      </c>
      <c r="B1059" s="69" t="s">
        <v>2688</v>
      </c>
      <c r="C1059" s="6" t="s">
        <v>5221</v>
      </c>
      <c r="K1059" s="2" t="s">
        <v>1458</v>
      </c>
    </row>
    <row r="1060" spans="1:11">
      <c r="A1060" s="2" t="s">
        <v>4345</v>
      </c>
      <c r="B1060" s="69" t="s">
        <v>2689</v>
      </c>
      <c r="C1060" s="6" t="s">
        <v>5221</v>
      </c>
      <c r="K1060" s="2" t="s">
        <v>1458</v>
      </c>
    </row>
    <row r="1061" spans="1:11">
      <c r="A1061" s="2" t="s">
        <v>4346</v>
      </c>
      <c r="B1061" s="69" t="s">
        <v>2690</v>
      </c>
      <c r="C1061" s="6" t="s">
        <v>5221</v>
      </c>
      <c r="K1061" s="2" t="s">
        <v>1458</v>
      </c>
    </row>
    <row r="1062" spans="1:11">
      <c r="A1062" s="2" t="s">
        <v>4347</v>
      </c>
      <c r="B1062" s="69" t="s">
        <v>2691</v>
      </c>
      <c r="C1062" s="6" t="s">
        <v>5221</v>
      </c>
      <c r="K1062" s="2" t="s">
        <v>1458</v>
      </c>
    </row>
    <row r="1063" spans="1:11">
      <c r="A1063" s="2" t="s">
        <v>4348</v>
      </c>
      <c r="B1063" s="69" t="s">
        <v>2692</v>
      </c>
      <c r="C1063" s="6" t="s">
        <v>5221</v>
      </c>
      <c r="K1063" s="2" t="s">
        <v>1458</v>
      </c>
    </row>
    <row r="1064" spans="1:11">
      <c r="A1064" s="2" t="s">
        <v>4349</v>
      </c>
      <c r="B1064" s="69" t="s">
        <v>2693</v>
      </c>
      <c r="C1064" s="6" t="s">
        <v>5221</v>
      </c>
      <c r="K1064" s="2" t="s">
        <v>1458</v>
      </c>
    </row>
    <row r="1065" spans="1:11">
      <c r="A1065" s="2" t="s">
        <v>4350</v>
      </c>
      <c r="B1065" s="69" t="s">
        <v>2694</v>
      </c>
      <c r="C1065" s="6" t="s">
        <v>5221</v>
      </c>
      <c r="K1065" s="2" t="s">
        <v>1458</v>
      </c>
    </row>
    <row r="1066" spans="1:11">
      <c r="A1066" s="2" t="s">
        <v>4351</v>
      </c>
      <c r="B1066" s="69" t="s">
        <v>6503</v>
      </c>
      <c r="C1066" s="6" t="s">
        <v>5221</v>
      </c>
      <c r="K1066" s="2" t="s">
        <v>1458</v>
      </c>
    </row>
    <row r="1067" spans="1:11">
      <c r="A1067" s="2" t="s">
        <v>4352</v>
      </c>
      <c r="B1067" s="69" t="s">
        <v>2695</v>
      </c>
      <c r="C1067" s="6" t="s">
        <v>5221</v>
      </c>
      <c r="K1067" s="2" t="s">
        <v>1458</v>
      </c>
    </row>
    <row r="1068" spans="1:11">
      <c r="A1068" s="2" t="s">
        <v>4353</v>
      </c>
      <c r="B1068" s="69" t="s">
        <v>2696</v>
      </c>
      <c r="C1068" s="6" t="s">
        <v>5221</v>
      </c>
      <c r="K1068" s="2" t="s">
        <v>1458</v>
      </c>
    </row>
    <row r="1069" spans="1:11">
      <c r="A1069" s="2" t="s">
        <v>4354</v>
      </c>
      <c r="B1069" s="69" t="s">
        <v>2697</v>
      </c>
      <c r="C1069" s="6" t="s">
        <v>5221</v>
      </c>
      <c r="K1069" s="2" t="s">
        <v>1458</v>
      </c>
    </row>
    <row r="1070" spans="1:11">
      <c r="A1070" s="2" t="s">
        <v>4355</v>
      </c>
      <c r="B1070" s="69" t="s">
        <v>2698</v>
      </c>
      <c r="C1070" s="6" t="s">
        <v>5221</v>
      </c>
      <c r="K1070" s="2" t="s">
        <v>1458</v>
      </c>
    </row>
    <row r="1071" spans="1:11">
      <c r="A1071" s="2" t="s">
        <v>4356</v>
      </c>
      <c r="B1071" s="69" t="s">
        <v>2699</v>
      </c>
      <c r="C1071" s="6" t="s">
        <v>5221</v>
      </c>
      <c r="K1071" s="2" t="s">
        <v>1458</v>
      </c>
    </row>
    <row r="1072" spans="1:11">
      <c r="A1072" s="2" t="s">
        <v>4357</v>
      </c>
      <c r="B1072" s="69" t="s">
        <v>2700</v>
      </c>
      <c r="C1072" s="6" t="s">
        <v>5221</v>
      </c>
      <c r="K1072" s="2" t="s">
        <v>1458</v>
      </c>
    </row>
    <row r="1073" spans="1:11">
      <c r="A1073" s="2" t="s">
        <v>4358</v>
      </c>
      <c r="B1073" s="69" t="s">
        <v>2701</v>
      </c>
      <c r="C1073" s="6" t="s">
        <v>5221</v>
      </c>
      <c r="K1073" s="2" t="s">
        <v>1458</v>
      </c>
    </row>
    <row r="1074" spans="1:11">
      <c r="A1074" s="2" t="s">
        <v>4359</v>
      </c>
      <c r="B1074" s="69" t="s">
        <v>6504</v>
      </c>
      <c r="C1074" s="6" t="s">
        <v>5221</v>
      </c>
      <c r="K1074" s="2" t="s">
        <v>1458</v>
      </c>
    </row>
    <row r="1075" spans="1:11">
      <c r="A1075" s="2" t="s">
        <v>4360</v>
      </c>
      <c r="B1075" s="69" t="s">
        <v>2702</v>
      </c>
      <c r="C1075" s="6" t="s">
        <v>5221</v>
      </c>
      <c r="K1075" s="2" t="s">
        <v>1458</v>
      </c>
    </row>
    <row r="1076" spans="1:11">
      <c r="A1076" s="2" t="s">
        <v>4361</v>
      </c>
      <c r="B1076" s="69" t="s">
        <v>2703</v>
      </c>
      <c r="C1076" s="6" t="s">
        <v>5221</v>
      </c>
      <c r="K1076" s="2" t="s">
        <v>1458</v>
      </c>
    </row>
    <row r="1077" spans="1:11">
      <c r="A1077" s="2" t="s">
        <v>4362</v>
      </c>
      <c r="B1077" s="69" t="s">
        <v>2704</v>
      </c>
      <c r="C1077" s="6" t="s">
        <v>5221</v>
      </c>
      <c r="K1077" s="2" t="s">
        <v>1458</v>
      </c>
    </row>
    <row r="1078" spans="1:11">
      <c r="A1078" s="2" t="s">
        <v>4363</v>
      </c>
      <c r="B1078" s="69" t="s">
        <v>2705</v>
      </c>
      <c r="C1078" s="6" t="s">
        <v>5221</v>
      </c>
      <c r="K1078" s="2" t="s">
        <v>1458</v>
      </c>
    </row>
    <row r="1079" spans="1:11">
      <c r="A1079" s="2" t="s">
        <v>4364</v>
      </c>
      <c r="B1079" s="69" t="s">
        <v>2706</v>
      </c>
      <c r="C1079" s="6" t="s">
        <v>5221</v>
      </c>
      <c r="K1079" s="2" t="s">
        <v>1458</v>
      </c>
    </row>
    <row r="1080" spans="1:11">
      <c r="A1080" s="2" t="s">
        <v>4365</v>
      </c>
      <c r="B1080" s="69" t="s">
        <v>6505</v>
      </c>
      <c r="C1080" s="6" t="s">
        <v>5221</v>
      </c>
      <c r="K1080" s="2" t="s">
        <v>1458</v>
      </c>
    </row>
    <row r="1081" spans="1:11">
      <c r="A1081" s="2" t="s">
        <v>4366</v>
      </c>
      <c r="B1081" s="69" t="s">
        <v>2707</v>
      </c>
      <c r="C1081" s="6" t="s">
        <v>5221</v>
      </c>
      <c r="K1081" s="2" t="s">
        <v>1458</v>
      </c>
    </row>
    <row r="1082" spans="1:11">
      <c r="A1082" s="2" t="s">
        <v>4367</v>
      </c>
      <c r="B1082" s="69" t="s">
        <v>6506</v>
      </c>
      <c r="C1082" s="6" t="s">
        <v>5221</v>
      </c>
      <c r="K1082" s="2" t="s">
        <v>1458</v>
      </c>
    </row>
    <row r="1083" spans="1:11">
      <c r="A1083" s="2" t="s">
        <v>4368</v>
      </c>
      <c r="B1083" s="69" t="s">
        <v>2708</v>
      </c>
      <c r="C1083" s="6" t="s">
        <v>5221</v>
      </c>
      <c r="K1083" s="2" t="s">
        <v>1458</v>
      </c>
    </row>
    <row r="1084" spans="1:11">
      <c r="A1084" s="2" t="s">
        <v>4369</v>
      </c>
      <c r="B1084" s="69" t="s">
        <v>2709</v>
      </c>
      <c r="C1084" s="6" t="s">
        <v>5221</v>
      </c>
      <c r="K1084" s="2" t="s">
        <v>1458</v>
      </c>
    </row>
    <row r="1085" spans="1:11">
      <c r="A1085" s="2" t="s">
        <v>4370</v>
      </c>
      <c r="B1085" s="69" t="s">
        <v>2710</v>
      </c>
      <c r="C1085" s="6" t="s">
        <v>5221</v>
      </c>
      <c r="K1085" s="2" t="s">
        <v>1458</v>
      </c>
    </row>
    <row r="1086" spans="1:11">
      <c r="A1086" s="2" t="s">
        <v>4371</v>
      </c>
      <c r="B1086" s="69" t="s">
        <v>2711</v>
      </c>
      <c r="C1086" s="6" t="s">
        <v>5221</v>
      </c>
      <c r="K1086" s="2" t="s">
        <v>1458</v>
      </c>
    </row>
    <row r="1087" spans="1:11">
      <c r="A1087" s="2" t="s">
        <v>4372</v>
      </c>
      <c r="B1087" s="69" t="s">
        <v>2712</v>
      </c>
      <c r="C1087" s="6" t="s">
        <v>5221</v>
      </c>
      <c r="K1087" s="2" t="s">
        <v>1458</v>
      </c>
    </row>
    <row r="1088" spans="1:11">
      <c r="A1088" s="2" t="s">
        <v>4373</v>
      </c>
      <c r="B1088" s="69" t="s">
        <v>2713</v>
      </c>
      <c r="C1088" s="6" t="s">
        <v>5221</v>
      </c>
      <c r="K1088" s="2" t="s">
        <v>1458</v>
      </c>
    </row>
    <row r="1089" spans="1:11">
      <c r="A1089" s="2" t="s">
        <v>4374</v>
      </c>
      <c r="B1089" s="69" t="s">
        <v>2714</v>
      </c>
      <c r="C1089" s="6" t="s">
        <v>5221</v>
      </c>
      <c r="K1089" s="2" t="s">
        <v>1458</v>
      </c>
    </row>
    <row r="1090" spans="1:11">
      <c r="A1090" s="2" t="s">
        <v>4375</v>
      </c>
      <c r="B1090" s="69" t="s">
        <v>2715</v>
      </c>
      <c r="C1090" s="6" t="s">
        <v>5221</v>
      </c>
      <c r="K1090" s="2" t="s">
        <v>1458</v>
      </c>
    </row>
    <row r="1091" spans="1:11">
      <c r="A1091" s="2" t="s">
        <v>4376</v>
      </c>
      <c r="B1091" s="69" t="s">
        <v>2716</v>
      </c>
      <c r="C1091" s="6" t="s">
        <v>5221</v>
      </c>
      <c r="K1091" s="2" t="s">
        <v>1458</v>
      </c>
    </row>
    <row r="1092" spans="1:11">
      <c r="A1092" s="2" t="s">
        <v>4377</v>
      </c>
      <c r="B1092" s="69" t="s">
        <v>2717</v>
      </c>
      <c r="C1092" s="6" t="s">
        <v>5221</v>
      </c>
      <c r="K1092" s="2" t="s">
        <v>1458</v>
      </c>
    </row>
    <row r="1093" spans="1:11">
      <c r="A1093" s="2" t="s">
        <v>4378</v>
      </c>
      <c r="B1093" s="69" t="s">
        <v>2718</v>
      </c>
      <c r="C1093" s="6" t="s">
        <v>5221</v>
      </c>
      <c r="K1093" s="2" t="s">
        <v>1458</v>
      </c>
    </row>
    <row r="1094" spans="1:11">
      <c r="A1094" s="2" t="s">
        <v>4379</v>
      </c>
      <c r="B1094" s="69" t="s">
        <v>2719</v>
      </c>
      <c r="C1094" s="6" t="s">
        <v>5221</v>
      </c>
      <c r="K1094" s="2" t="s">
        <v>1458</v>
      </c>
    </row>
    <row r="1095" spans="1:11">
      <c r="A1095" s="2" t="s">
        <v>4380</v>
      </c>
      <c r="B1095" s="69" t="s">
        <v>2720</v>
      </c>
      <c r="C1095" s="6" t="s">
        <v>5221</v>
      </c>
      <c r="K1095" s="2" t="s">
        <v>1458</v>
      </c>
    </row>
    <row r="1096" spans="1:11">
      <c r="A1096" s="2" t="s">
        <v>4381</v>
      </c>
      <c r="B1096" s="69" t="s">
        <v>2721</v>
      </c>
      <c r="C1096" s="6" t="s">
        <v>5221</v>
      </c>
      <c r="K1096" s="2" t="s">
        <v>1458</v>
      </c>
    </row>
    <row r="1097" spans="1:11">
      <c r="A1097" s="2" t="s">
        <v>4382</v>
      </c>
      <c r="B1097" s="69" t="s">
        <v>2722</v>
      </c>
      <c r="C1097" s="6" t="s">
        <v>5221</v>
      </c>
      <c r="K1097" s="2" t="s">
        <v>1458</v>
      </c>
    </row>
    <row r="1098" spans="1:11">
      <c r="A1098" s="2" t="s">
        <v>4383</v>
      </c>
      <c r="B1098" s="69" t="s">
        <v>2723</v>
      </c>
      <c r="C1098" s="6" t="s">
        <v>5221</v>
      </c>
      <c r="K1098" s="2" t="s">
        <v>1458</v>
      </c>
    </row>
    <row r="1099" spans="1:11">
      <c r="A1099" s="2" t="s">
        <v>4384</v>
      </c>
      <c r="B1099" s="69" t="s">
        <v>2724</v>
      </c>
      <c r="C1099" s="6" t="s">
        <v>5221</v>
      </c>
      <c r="K1099" s="2" t="s">
        <v>1458</v>
      </c>
    </row>
    <row r="1100" spans="1:11">
      <c r="A1100" s="2" t="s">
        <v>4385</v>
      </c>
      <c r="B1100" s="69" t="s">
        <v>2725</v>
      </c>
      <c r="C1100" s="6" t="s">
        <v>5221</v>
      </c>
      <c r="K1100" s="2" t="s">
        <v>1458</v>
      </c>
    </row>
    <row r="1101" spans="1:11">
      <c r="A1101" s="2" t="s">
        <v>4386</v>
      </c>
      <c r="B1101" s="69" t="s">
        <v>2726</v>
      </c>
      <c r="C1101" s="6" t="s">
        <v>5221</v>
      </c>
      <c r="K1101" s="2" t="s">
        <v>1458</v>
      </c>
    </row>
    <row r="1102" spans="1:11">
      <c r="A1102" s="2" t="s">
        <v>4387</v>
      </c>
      <c r="B1102" s="69" t="s">
        <v>2727</v>
      </c>
      <c r="C1102" s="6" t="s">
        <v>5221</v>
      </c>
      <c r="K1102" s="2" t="s">
        <v>1458</v>
      </c>
    </row>
    <row r="1103" spans="1:11">
      <c r="A1103" s="2" t="s">
        <v>4388</v>
      </c>
      <c r="B1103" s="69" t="s">
        <v>2728</v>
      </c>
      <c r="C1103" s="6" t="s">
        <v>5221</v>
      </c>
      <c r="K1103" s="2" t="s">
        <v>1458</v>
      </c>
    </row>
    <row r="1104" spans="1:11">
      <c r="A1104" s="2" t="s">
        <v>4389</v>
      </c>
      <c r="B1104" s="69" t="s">
        <v>2729</v>
      </c>
      <c r="C1104" s="6" t="s">
        <v>5221</v>
      </c>
      <c r="K1104" s="2" t="s">
        <v>1458</v>
      </c>
    </row>
    <row r="1105" spans="1:11">
      <c r="A1105" s="2" t="s">
        <v>4390</v>
      </c>
      <c r="B1105" s="69" t="s">
        <v>2730</v>
      </c>
      <c r="C1105" s="6" t="s">
        <v>5221</v>
      </c>
      <c r="K1105" s="2" t="s">
        <v>1458</v>
      </c>
    </row>
    <row r="1106" spans="1:11">
      <c r="A1106" s="2" t="s">
        <v>4391</v>
      </c>
      <c r="B1106" s="69" t="s">
        <v>2731</v>
      </c>
      <c r="C1106" s="6" t="s">
        <v>5221</v>
      </c>
      <c r="K1106" s="2" t="s">
        <v>1458</v>
      </c>
    </row>
    <row r="1107" spans="1:11">
      <c r="A1107" s="2" t="s">
        <v>4392</v>
      </c>
      <c r="B1107" s="69" t="s">
        <v>2732</v>
      </c>
      <c r="C1107" s="6" t="s">
        <v>5221</v>
      </c>
      <c r="K1107" s="2" t="s">
        <v>1458</v>
      </c>
    </row>
    <row r="1108" spans="1:11">
      <c r="A1108" s="2" t="s">
        <v>4393</v>
      </c>
      <c r="B1108" s="69" t="s">
        <v>2733</v>
      </c>
      <c r="C1108" s="6" t="s">
        <v>5221</v>
      </c>
      <c r="K1108" s="2" t="s">
        <v>1458</v>
      </c>
    </row>
    <row r="1109" spans="1:11">
      <c r="A1109" s="2" t="s">
        <v>4394</v>
      </c>
      <c r="B1109" s="69" t="s">
        <v>2734</v>
      </c>
      <c r="C1109" s="6" t="s">
        <v>5221</v>
      </c>
      <c r="K1109" s="2" t="s">
        <v>1458</v>
      </c>
    </row>
    <row r="1110" spans="1:11">
      <c r="A1110" s="2" t="s">
        <v>4395</v>
      </c>
      <c r="B1110" s="69" t="s">
        <v>2735</v>
      </c>
      <c r="C1110" s="6" t="s">
        <v>5221</v>
      </c>
      <c r="K1110" s="2" t="s">
        <v>1458</v>
      </c>
    </row>
    <row r="1111" spans="1:11">
      <c r="A1111" s="2" t="s">
        <v>4396</v>
      </c>
      <c r="B1111" s="69" t="s">
        <v>2736</v>
      </c>
      <c r="C1111" s="6" t="s">
        <v>5221</v>
      </c>
      <c r="K1111" s="2" t="s">
        <v>1458</v>
      </c>
    </row>
    <row r="1112" spans="1:11">
      <c r="A1112" s="2" t="s">
        <v>4397</v>
      </c>
      <c r="B1112" s="69" t="s">
        <v>2737</v>
      </c>
      <c r="C1112" s="6" t="s">
        <v>5221</v>
      </c>
      <c r="K1112" s="2" t="s">
        <v>1458</v>
      </c>
    </row>
    <row r="1113" spans="1:11">
      <c r="A1113" s="2" t="s">
        <v>4398</v>
      </c>
      <c r="B1113" s="69" t="s">
        <v>2738</v>
      </c>
      <c r="C1113" s="6" t="s">
        <v>5221</v>
      </c>
      <c r="K1113" s="2" t="s">
        <v>1458</v>
      </c>
    </row>
    <row r="1114" spans="1:11">
      <c r="A1114" s="2" t="s">
        <v>4399</v>
      </c>
      <c r="B1114" s="69" t="s">
        <v>2739</v>
      </c>
      <c r="C1114" s="6" t="s">
        <v>5221</v>
      </c>
      <c r="K1114" s="2" t="s">
        <v>1458</v>
      </c>
    </row>
    <row r="1115" spans="1:11">
      <c r="A1115" s="2" t="s">
        <v>4400</v>
      </c>
      <c r="B1115" s="69" t="s">
        <v>2740</v>
      </c>
      <c r="C1115" s="6" t="s">
        <v>5221</v>
      </c>
      <c r="K1115" s="2" t="s">
        <v>1458</v>
      </c>
    </row>
    <row r="1116" spans="1:11">
      <c r="A1116" s="2" t="s">
        <v>4401</v>
      </c>
      <c r="B1116" s="69" t="s">
        <v>2741</v>
      </c>
      <c r="C1116" s="6" t="s">
        <v>5221</v>
      </c>
      <c r="K1116" s="2" t="s">
        <v>1458</v>
      </c>
    </row>
    <row r="1117" spans="1:11">
      <c r="A1117" s="2" t="s">
        <v>4402</v>
      </c>
      <c r="B1117" s="69" t="s">
        <v>2742</v>
      </c>
      <c r="C1117" s="6" t="s">
        <v>5221</v>
      </c>
      <c r="K1117" s="2" t="s">
        <v>1458</v>
      </c>
    </row>
    <row r="1118" spans="1:11">
      <c r="A1118" s="2" t="s">
        <v>4403</v>
      </c>
      <c r="B1118" s="69" t="s">
        <v>2743</v>
      </c>
      <c r="C1118" s="6" t="s">
        <v>5221</v>
      </c>
      <c r="K1118" s="2" t="s">
        <v>1458</v>
      </c>
    </row>
    <row r="1119" spans="1:11">
      <c r="A1119" s="2" t="s">
        <v>4404</v>
      </c>
      <c r="B1119" s="69" t="s">
        <v>2744</v>
      </c>
      <c r="C1119" s="6" t="s">
        <v>5221</v>
      </c>
      <c r="K1119" s="2" t="s">
        <v>1458</v>
      </c>
    </row>
    <row r="1120" spans="1:11">
      <c r="A1120" s="2" t="s">
        <v>4405</v>
      </c>
      <c r="B1120" s="69" t="s">
        <v>2745</v>
      </c>
      <c r="C1120" s="6" t="s">
        <v>5221</v>
      </c>
      <c r="K1120" s="2" t="s">
        <v>1458</v>
      </c>
    </row>
    <row r="1121" spans="1:11">
      <c r="A1121" s="2" t="s">
        <v>4406</v>
      </c>
      <c r="B1121" s="69" t="s">
        <v>2746</v>
      </c>
      <c r="C1121" s="6" t="s">
        <v>5221</v>
      </c>
      <c r="K1121" s="2" t="s">
        <v>1458</v>
      </c>
    </row>
    <row r="1122" spans="1:11">
      <c r="A1122" s="2" t="s">
        <v>4407</v>
      </c>
      <c r="B1122" s="69" t="s">
        <v>2747</v>
      </c>
      <c r="C1122" s="6" t="s">
        <v>5221</v>
      </c>
      <c r="K1122" s="2" t="s">
        <v>1458</v>
      </c>
    </row>
    <row r="1123" spans="1:11">
      <c r="A1123" s="2" t="s">
        <v>4408</v>
      </c>
      <c r="B1123" s="69" t="s">
        <v>2748</v>
      </c>
      <c r="C1123" s="6" t="s">
        <v>5221</v>
      </c>
      <c r="K1123" s="2" t="s">
        <v>1458</v>
      </c>
    </row>
    <row r="1124" spans="1:11">
      <c r="A1124" s="2" t="s">
        <v>4409</v>
      </c>
      <c r="B1124" s="69" t="s">
        <v>2749</v>
      </c>
      <c r="C1124" s="6" t="s">
        <v>5221</v>
      </c>
      <c r="K1124" s="2" t="s">
        <v>1458</v>
      </c>
    </row>
    <row r="1125" spans="1:11">
      <c r="A1125" s="2" t="s">
        <v>4410</v>
      </c>
      <c r="B1125" s="69" t="s">
        <v>2750</v>
      </c>
      <c r="C1125" s="6" t="s">
        <v>5221</v>
      </c>
      <c r="K1125" s="2" t="s">
        <v>1458</v>
      </c>
    </row>
    <row r="1126" spans="1:11">
      <c r="A1126" s="2" t="s">
        <v>4411</v>
      </c>
      <c r="B1126" s="69" t="s">
        <v>2751</v>
      </c>
      <c r="C1126" s="6" t="s">
        <v>5221</v>
      </c>
      <c r="K1126" s="2" t="s">
        <v>1458</v>
      </c>
    </row>
    <row r="1127" spans="1:11">
      <c r="A1127" s="2" t="s">
        <v>4412</v>
      </c>
      <c r="B1127" s="69" t="s">
        <v>2752</v>
      </c>
      <c r="C1127" s="6" t="s">
        <v>5221</v>
      </c>
      <c r="K1127" s="2" t="s">
        <v>1458</v>
      </c>
    </row>
    <row r="1128" spans="1:11">
      <c r="A1128" s="2" t="s">
        <v>4413</v>
      </c>
      <c r="B1128" s="69" t="s">
        <v>2753</v>
      </c>
      <c r="C1128" s="6" t="s">
        <v>5221</v>
      </c>
      <c r="K1128" s="2" t="s">
        <v>1458</v>
      </c>
    </row>
    <row r="1129" spans="1:11">
      <c r="A1129" s="2" t="s">
        <v>4414</v>
      </c>
      <c r="B1129" s="69" t="s">
        <v>2754</v>
      </c>
      <c r="C1129" s="6" t="s">
        <v>5221</v>
      </c>
      <c r="K1129" s="2" t="s">
        <v>1458</v>
      </c>
    </row>
    <row r="1130" spans="1:11">
      <c r="A1130" s="2" t="s">
        <v>4415</v>
      </c>
      <c r="B1130" s="69" t="s">
        <v>2755</v>
      </c>
      <c r="C1130" s="6" t="s">
        <v>5221</v>
      </c>
      <c r="K1130" s="2" t="s">
        <v>1458</v>
      </c>
    </row>
    <row r="1131" spans="1:11">
      <c r="A1131" s="2" t="s">
        <v>4416</v>
      </c>
      <c r="B1131" s="69" t="s">
        <v>2756</v>
      </c>
      <c r="C1131" s="6" t="s">
        <v>5221</v>
      </c>
      <c r="K1131" s="2" t="s">
        <v>1458</v>
      </c>
    </row>
    <row r="1132" spans="1:11">
      <c r="A1132" s="2" t="s">
        <v>4417</v>
      </c>
      <c r="B1132" s="69" t="s">
        <v>2757</v>
      </c>
      <c r="C1132" s="6" t="s">
        <v>5221</v>
      </c>
      <c r="K1132" s="2" t="s">
        <v>1458</v>
      </c>
    </row>
    <row r="1133" spans="1:11">
      <c r="A1133" s="2" t="s">
        <v>4418</v>
      </c>
      <c r="B1133" s="69" t="s">
        <v>2758</v>
      </c>
      <c r="C1133" s="6" t="s">
        <v>5221</v>
      </c>
      <c r="K1133" s="2" t="s">
        <v>1458</v>
      </c>
    </row>
    <row r="1134" spans="1:11">
      <c r="A1134" s="2" t="s">
        <v>4419</v>
      </c>
      <c r="B1134" s="69" t="s">
        <v>2759</v>
      </c>
      <c r="C1134" s="6" t="s">
        <v>5221</v>
      </c>
      <c r="K1134" s="2" t="s">
        <v>1458</v>
      </c>
    </row>
    <row r="1135" spans="1:11">
      <c r="A1135" s="2" t="s">
        <v>4420</v>
      </c>
      <c r="B1135" s="69" t="s">
        <v>2760</v>
      </c>
      <c r="C1135" s="6" t="s">
        <v>5221</v>
      </c>
      <c r="K1135" s="2" t="s">
        <v>1458</v>
      </c>
    </row>
    <row r="1136" spans="1:11">
      <c r="A1136" s="2" t="s">
        <v>4421</v>
      </c>
      <c r="B1136" s="69" t="s">
        <v>2761</v>
      </c>
      <c r="C1136" s="6" t="s">
        <v>5221</v>
      </c>
      <c r="K1136" s="2" t="s">
        <v>1458</v>
      </c>
    </row>
    <row r="1137" spans="1:11">
      <c r="A1137" s="2" t="s">
        <v>4422</v>
      </c>
      <c r="B1137" s="69" t="s">
        <v>2762</v>
      </c>
      <c r="C1137" s="6" t="s">
        <v>5221</v>
      </c>
      <c r="K1137" s="2" t="s">
        <v>1458</v>
      </c>
    </row>
    <row r="1138" spans="1:11">
      <c r="A1138" s="2" t="s">
        <v>4423</v>
      </c>
      <c r="B1138" s="69" t="s">
        <v>2763</v>
      </c>
      <c r="C1138" s="6" t="s">
        <v>5221</v>
      </c>
      <c r="K1138" s="2" t="s">
        <v>1458</v>
      </c>
    </row>
    <row r="1139" spans="1:11">
      <c r="A1139" s="2" t="s">
        <v>4424</v>
      </c>
      <c r="B1139" s="69" t="s">
        <v>2764</v>
      </c>
      <c r="C1139" s="6" t="s">
        <v>5221</v>
      </c>
      <c r="K1139" s="2" t="s">
        <v>1458</v>
      </c>
    </row>
    <row r="1140" spans="1:11">
      <c r="A1140" s="2" t="s">
        <v>4425</v>
      </c>
      <c r="B1140" s="69" t="s">
        <v>2765</v>
      </c>
      <c r="C1140" s="6" t="s">
        <v>5221</v>
      </c>
      <c r="K1140" s="2" t="s">
        <v>1458</v>
      </c>
    </row>
    <row r="1141" spans="1:11">
      <c r="A1141" s="2" t="s">
        <v>4426</v>
      </c>
      <c r="B1141" s="69" t="s">
        <v>2766</v>
      </c>
      <c r="C1141" s="6" t="s">
        <v>5221</v>
      </c>
      <c r="K1141" s="2" t="s">
        <v>1458</v>
      </c>
    </row>
    <row r="1142" spans="1:11">
      <c r="A1142" s="2" t="s">
        <v>4427</v>
      </c>
      <c r="B1142" s="69" t="s">
        <v>6507</v>
      </c>
      <c r="C1142" s="6" t="s">
        <v>5221</v>
      </c>
      <c r="K1142" s="2" t="s">
        <v>1458</v>
      </c>
    </row>
    <row r="1143" spans="1:11">
      <c r="A1143" s="2" t="s">
        <v>4428</v>
      </c>
      <c r="B1143" s="69" t="s">
        <v>2767</v>
      </c>
      <c r="C1143" s="6" t="s">
        <v>5221</v>
      </c>
      <c r="K1143" s="2" t="s">
        <v>1458</v>
      </c>
    </row>
    <row r="1144" spans="1:11">
      <c r="A1144" s="2" t="s">
        <v>4429</v>
      </c>
      <c r="B1144" s="69" t="s">
        <v>2768</v>
      </c>
      <c r="C1144" s="6" t="s">
        <v>5221</v>
      </c>
      <c r="K1144" s="2" t="s">
        <v>1458</v>
      </c>
    </row>
    <row r="1145" spans="1:11">
      <c r="A1145" s="2" t="s">
        <v>4430</v>
      </c>
      <c r="B1145" s="69" t="s">
        <v>2769</v>
      </c>
      <c r="C1145" s="6" t="s">
        <v>5221</v>
      </c>
      <c r="K1145" s="2" t="s">
        <v>1458</v>
      </c>
    </row>
    <row r="1146" spans="1:11">
      <c r="A1146" s="2" t="s">
        <v>4431</v>
      </c>
      <c r="B1146" s="69" t="s">
        <v>2770</v>
      </c>
      <c r="C1146" s="6" t="s">
        <v>5221</v>
      </c>
      <c r="K1146" s="2" t="s">
        <v>1458</v>
      </c>
    </row>
    <row r="1147" spans="1:11">
      <c r="A1147" s="2" t="s">
        <v>4432</v>
      </c>
      <c r="B1147" s="69" t="s">
        <v>2771</v>
      </c>
      <c r="C1147" s="6" t="s">
        <v>5221</v>
      </c>
      <c r="K1147" s="2" t="s">
        <v>1458</v>
      </c>
    </row>
    <row r="1148" spans="1:11">
      <c r="A1148" s="2" t="s">
        <v>4433</v>
      </c>
      <c r="B1148" s="69" t="s">
        <v>2772</v>
      </c>
      <c r="C1148" s="6" t="s">
        <v>5221</v>
      </c>
      <c r="K1148" s="2" t="s">
        <v>1458</v>
      </c>
    </row>
    <row r="1149" spans="1:11">
      <c r="A1149" s="2" t="s">
        <v>4434</v>
      </c>
      <c r="B1149" s="69" t="s">
        <v>2773</v>
      </c>
      <c r="C1149" s="6" t="s">
        <v>5221</v>
      </c>
      <c r="K1149" s="2" t="s">
        <v>1458</v>
      </c>
    </row>
    <row r="1150" spans="1:11">
      <c r="A1150" s="2" t="s">
        <v>4435</v>
      </c>
      <c r="B1150" s="69" t="s">
        <v>6508</v>
      </c>
      <c r="C1150" s="6" t="s">
        <v>5221</v>
      </c>
      <c r="K1150" s="2" t="s">
        <v>1458</v>
      </c>
    </row>
    <row r="1151" spans="1:11">
      <c r="A1151" s="2" t="s">
        <v>4436</v>
      </c>
      <c r="B1151" s="69" t="s">
        <v>2774</v>
      </c>
      <c r="C1151" s="6" t="s">
        <v>5221</v>
      </c>
      <c r="K1151" s="2" t="s">
        <v>1458</v>
      </c>
    </row>
    <row r="1152" spans="1:11">
      <c r="A1152" s="2" t="s">
        <v>4437</v>
      </c>
      <c r="B1152" s="69" t="s">
        <v>2775</v>
      </c>
      <c r="C1152" s="6" t="s">
        <v>5221</v>
      </c>
      <c r="K1152" s="2" t="s">
        <v>1458</v>
      </c>
    </row>
    <row r="1153" spans="1:11">
      <c r="A1153" s="2" t="s">
        <v>4438</v>
      </c>
      <c r="B1153" s="69" t="s">
        <v>2776</v>
      </c>
      <c r="C1153" s="6" t="s">
        <v>5221</v>
      </c>
      <c r="K1153" s="2" t="s">
        <v>1458</v>
      </c>
    </row>
    <row r="1154" spans="1:11">
      <c r="A1154" s="2" t="s">
        <v>4439</v>
      </c>
      <c r="B1154" s="69" t="s">
        <v>2777</v>
      </c>
      <c r="C1154" s="6" t="s">
        <v>5221</v>
      </c>
      <c r="K1154" s="2" t="s">
        <v>1458</v>
      </c>
    </row>
    <row r="1155" spans="1:11">
      <c r="A1155" s="2" t="s">
        <v>4440</v>
      </c>
      <c r="B1155" s="69" t="s">
        <v>2778</v>
      </c>
      <c r="C1155" s="6" t="s">
        <v>5221</v>
      </c>
      <c r="K1155" s="2" t="s">
        <v>1458</v>
      </c>
    </row>
    <row r="1156" spans="1:11">
      <c r="A1156" s="2" t="s">
        <v>4441</v>
      </c>
      <c r="B1156" s="69" t="s">
        <v>2779</v>
      </c>
      <c r="C1156" s="6" t="s">
        <v>5221</v>
      </c>
      <c r="K1156" s="2" t="s">
        <v>1458</v>
      </c>
    </row>
    <row r="1157" spans="1:11">
      <c r="A1157" s="2" t="s">
        <v>4442</v>
      </c>
      <c r="B1157" s="69" t="s">
        <v>6509</v>
      </c>
      <c r="C1157" s="6" t="s">
        <v>5221</v>
      </c>
      <c r="K1157" s="2" t="s">
        <v>1458</v>
      </c>
    </row>
    <row r="1158" spans="1:11">
      <c r="A1158" s="2" t="s">
        <v>4443</v>
      </c>
      <c r="B1158" s="69" t="s">
        <v>2780</v>
      </c>
      <c r="C1158" s="6" t="s">
        <v>5221</v>
      </c>
      <c r="K1158" s="2" t="s">
        <v>1458</v>
      </c>
    </row>
    <row r="1159" spans="1:11">
      <c r="A1159" s="2" t="s">
        <v>4444</v>
      </c>
      <c r="B1159" s="69" t="s">
        <v>2781</v>
      </c>
      <c r="C1159" s="6" t="s">
        <v>5221</v>
      </c>
      <c r="K1159" s="2" t="s">
        <v>1458</v>
      </c>
    </row>
    <row r="1160" spans="1:11">
      <c r="A1160" s="2" t="s">
        <v>4445</v>
      </c>
      <c r="B1160" s="69" t="s">
        <v>2782</v>
      </c>
      <c r="C1160" s="6" t="s">
        <v>5221</v>
      </c>
      <c r="K1160" s="2" t="s">
        <v>1458</v>
      </c>
    </row>
    <row r="1161" spans="1:11">
      <c r="A1161" s="2" t="s">
        <v>4446</v>
      </c>
      <c r="B1161" s="69" t="s">
        <v>2783</v>
      </c>
      <c r="C1161" s="6" t="s">
        <v>5221</v>
      </c>
      <c r="K1161" s="2" t="s">
        <v>1458</v>
      </c>
    </row>
    <row r="1162" spans="1:11">
      <c r="A1162" s="2" t="s">
        <v>4447</v>
      </c>
      <c r="B1162" s="69" t="s">
        <v>2784</v>
      </c>
      <c r="C1162" s="6" t="s">
        <v>5221</v>
      </c>
      <c r="K1162" s="2" t="s">
        <v>1458</v>
      </c>
    </row>
    <row r="1163" spans="1:11">
      <c r="A1163" s="2" t="s">
        <v>4448</v>
      </c>
      <c r="B1163" s="69" t="s">
        <v>2785</v>
      </c>
      <c r="C1163" s="6" t="s">
        <v>5221</v>
      </c>
      <c r="K1163" s="2" t="s">
        <v>1458</v>
      </c>
    </row>
    <row r="1164" spans="1:11">
      <c r="A1164" s="2" t="s">
        <v>4449</v>
      </c>
      <c r="B1164" s="69" t="s">
        <v>2786</v>
      </c>
      <c r="C1164" s="6" t="s">
        <v>5221</v>
      </c>
      <c r="K1164" s="2" t="s">
        <v>1458</v>
      </c>
    </row>
    <row r="1165" spans="1:11">
      <c r="A1165" s="2" t="s">
        <v>4450</v>
      </c>
      <c r="B1165" s="69" t="s">
        <v>2787</v>
      </c>
      <c r="C1165" s="6" t="s">
        <v>5221</v>
      </c>
      <c r="K1165" s="2" t="s">
        <v>1458</v>
      </c>
    </row>
    <row r="1166" spans="1:11">
      <c r="A1166" s="2" t="s">
        <v>4451</v>
      </c>
      <c r="B1166" s="69" t="s">
        <v>2788</v>
      </c>
      <c r="C1166" s="6" t="s">
        <v>5221</v>
      </c>
      <c r="K1166" s="2" t="s">
        <v>1458</v>
      </c>
    </row>
    <row r="1167" spans="1:11">
      <c r="A1167" s="2" t="s">
        <v>4452</v>
      </c>
      <c r="B1167" s="69" t="s">
        <v>2789</v>
      </c>
      <c r="C1167" s="6" t="s">
        <v>5221</v>
      </c>
      <c r="K1167" s="2" t="s">
        <v>1458</v>
      </c>
    </row>
    <row r="1168" spans="1:11">
      <c r="A1168" s="2" t="s">
        <v>4453</v>
      </c>
      <c r="B1168" s="69" t="s">
        <v>6510</v>
      </c>
      <c r="C1168" s="6" t="s">
        <v>5221</v>
      </c>
      <c r="K1168" s="2" t="s">
        <v>1458</v>
      </c>
    </row>
    <row r="1169" spans="1:11">
      <c r="A1169" s="2" t="s">
        <v>4454</v>
      </c>
      <c r="B1169" s="69" t="s">
        <v>2790</v>
      </c>
      <c r="C1169" s="6" t="s">
        <v>5221</v>
      </c>
      <c r="K1169" s="2" t="s">
        <v>1458</v>
      </c>
    </row>
    <row r="1170" spans="1:11">
      <c r="A1170" s="2" t="s">
        <v>4455</v>
      </c>
      <c r="B1170" s="69" t="s">
        <v>2791</v>
      </c>
      <c r="C1170" s="6" t="s">
        <v>5221</v>
      </c>
      <c r="K1170" s="2" t="s">
        <v>1458</v>
      </c>
    </row>
    <row r="1171" spans="1:11">
      <c r="A1171" s="2" t="s">
        <v>4456</v>
      </c>
      <c r="B1171" s="69" t="s">
        <v>2792</v>
      </c>
      <c r="C1171" s="6" t="s">
        <v>5221</v>
      </c>
      <c r="K1171" s="2" t="s">
        <v>1458</v>
      </c>
    </row>
    <row r="1172" spans="1:11">
      <c r="A1172" s="2" t="s">
        <v>4457</v>
      </c>
      <c r="B1172" s="69" t="s">
        <v>6511</v>
      </c>
      <c r="C1172" s="6" t="s">
        <v>5221</v>
      </c>
      <c r="K1172" s="2" t="s">
        <v>1458</v>
      </c>
    </row>
    <row r="1173" spans="1:11">
      <c r="A1173" s="2" t="s">
        <v>4458</v>
      </c>
      <c r="B1173" s="69" t="s">
        <v>2793</v>
      </c>
      <c r="C1173" s="6" t="s">
        <v>5221</v>
      </c>
      <c r="K1173" s="2" t="s">
        <v>1458</v>
      </c>
    </row>
    <row r="1174" spans="1:11">
      <c r="A1174" s="2" t="s">
        <v>4459</v>
      </c>
      <c r="B1174" s="69" t="s">
        <v>2794</v>
      </c>
      <c r="C1174" s="6" t="s">
        <v>5221</v>
      </c>
      <c r="K1174" s="2" t="s">
        <v>1458</v>
      </c>
    </row>
    <row r="1175" spans="1:11">
      <c r="A1175" s="2" t="s">
        <v>4460</v>
      </c>
      <c r="B1175" s="69" t="s">
        <v>6512</v>
      </c>
      <c r="C1175" s="6" t="s">
        <v>5221</v>
      </c>
      <c r="K1175" s="2" t="s">
        <v>1458</v>
      </c>
    </row>
    <row r="1176" spans="1:11">
      <c r="A1176" s="2" t="s">
        <v>4461</v>
      </c>
      <c r="B1176" s="69" t="s">
        <v>2795</v>
      </c>
      <c r="C1176" s="6" t="s">
        <v>5221</v>
      </c>
      <c r="K1176" s="2" t="s">
        <v>1458</v>
      </c>
    </row>
    <row r="1177" spans="1:11">
      <c r="A1177" s="2" t="s">
        <v>4462</v>
      </c>
      <c r="B1177" s="69" t="s">
        <v>6513</v>
      </c>
      <c r="C1177" s="6" t="s">
        <v>5221</v>
      </c>
      <c r="K1177" s="2" t="s">
        <v>1458</v>
      </c>
    </row>
    <row r="1178" spans="1:11">
      <c r="A1178" s="2" t="s">
        <v>4463</v>
      </c>
      <c r="B1178" s="69" t="s">
        <v>6514</v>
      </c>
      <c r="C1178" s="6" t="s">
        <v>5221</v>
      </c>
      <c r="K1178" s="2" t="s">
        <v>1458</v>
      </c>
    </row>
    <row r="1179" spans="1:11">
      <c r="A1179" s="2" t="s">
        <v>4464</v>
      </c>
      <c r="B1179" s="69" t="s">
        <v>6515</v>
      </c>
      <c r="C1179" s="6" t="s">
        <v>5221</v>
      </c>
      <c r="K1179" s="2" t="s">
        <v>1458</v>
      </c>
    </row>
    <row r="1180" spans="1:11">
      <c r="A1180" s="2" t="s">
        <v>4465</v>
      </c>
      <c r="B1180" s="69" t="s">
        <v>6516</v>
      </c>
      <c r="C1180" s="6" t="s">
        <v>5221</v>
      </c>
      <c r="K1180" s="2" t="s">
        <v>1458</v>
      </c>
    </row>
    <row r="1181" spans="1:11">
      <c r="A1181" s="2" t="s">
        <v>4466</v>
      </c>
      <c r="B1181" s="69" t="s">
        <v>6517</v>
      </c>
      <c r="C1181" s="6" t="s">
        <v>5221</v>
      </c>
      <c r="K1181" s="2" t="s">
        <v>1458</v>
      </c>
    </row>
    <row r="1182" spans="1:11">
      <c r="A1182" s="2" t="s">
        <v>4467</v>
      </c>
      <c r="B1182" s="69" t="s">
        <v>2796</v>
      </c>
      <c r="C1182" s="6" t="s">
        <v>5221</v>
      </c>
      <c r="K1182" s="2" t="s">
        <v>1458</v>
      </c>
    </row>
    <row r="1183" spans="1:11">
      <c r="A1183" s="2" t="s">
        <v>4468</v>
      </c>
      <c r="B1183" s="69" t="s">
        <v>2797</v>
      </c>
      <c r="C1183" s="6" t="s">
        <v>5221</v>
      </c>
      <c r="K1183" s="2" t="s">
        <v>1458</v>
      </c>
    </row>
    <row r="1184" spans="1:11">
      <c r="A1184" s="2" t="s">
        <v>4469</v>
      </c>
      <c r="B1184" s="69" t="s">
        <v>2798</v>
      </c>
      <c r="C1184" s="6" t="s">
        <v>5221</v>
      </c>
      <c r="K1184" s="2" t="s">
        <v>1458</v>
      </c>
    </row>
    <row r="1185" spans="1:11">
      <c r="A1185" s="2" t="s">
        <v>4470</v>
      </c>
      <c r="B1185" s="69" t="s">
        <v>6518</v>
      </c>
      <c r="C1185" s="6" t="s">
        <v>5221</v>
      </c>
      <c r="K1185" s="2" t="s">
        <v>1458</v>
      </c>
    </row>
    <row r="1186" spans="1:11">
      <c r="A1186" s="2" t="s">
        <v>4471</v>
      </c>
      <c r="B1186" s="69" t="s">
        <v>2799</v>
      </c>
      <c r="C1186" s="6" t="s">
        <v>5221</v>
      </c>
      <c r="K1186" s="2" t="s">
        <v>1458</v>
      </c>
    </row>
    <row r="1187" spans="1:11">
      <c r="A1187" s="2" t="s">
        <v>4472</v>
      </c>
      <c r="B1187" s="69" t="s">
        <v>2800</v>
      </c>
      <c r="C1187" s="6" t="s">
        <v>5221</v>
      </c>
      <c r="K1187" s="2" t="s">
        <v>1458</v>
      </c>
    </row>
    <row r="1188" spans="1:11">
      <c r="A1188" s="2" t="s">
        <v>4473</v>
      </c>
      <c r="B1188" s="69" t="s">
        <v>6519</v>
      </c>
      <c r="C1188" s="6" t="s">
        <v>5221</v>
      </c>
      <c r="K1188" s="2" t="s">
        <v>1458</v>
      </c>
    </row>
    <row r="1189" spans="1:11">
      <c r="A1189" s="2" t="s">
        <v>4474</v>
      </c>
      <c r="B1189" s="69" t="s">
        <v>6520</v>
      </c>
      <c r="C1189" s="6" t="s">
        <v>5221</v>
      </c>
      <c r="K1189" s="2" t="s">
        <v>1458</v>
      </c>
    </row>
    <row r="1190" spans="1:11">
      <c r="A1190" s="2" t="s">
        <v>4475</v>
      </c>
      <c r="B1190" s="69" t="s">
        <v>6521</v>
      </c>
      <c r="C1190" s="6" t="s">
        <v>5221</v>
      </c>
      <c r="K1190" s="2" t="s">
        <v>1458</v>
      </c>
    </row>
    <row r="1191" spans="1:11">
      <c r="A1191" s="2" t="s">
        <v>4476</v>
      </c>
      <c r="B1191" s="69" t="s">
        <v>2801</v>
      </c>
      <c r="C1191" s="6" t="s">
        <v>5221</v>
      </c>
      <c r="K1191" s="2" t="s">
        <v>1458</v>
      </c>
    </row>
    <row r="1192" spans="1:11">
      <c r="A1192" s="2" t="s">
        <v>4477</v>
      </c>
      <c r="B1192" s="69" t="s">
        <v>2802</v>
      </c>
      <c r="C1192" s="6" t="s">
        <v>5221</v>
      </c>
      <c r="K1192" s="2" t="s">
        <v>1458</v>
      </c>
    </row>
    <row r="1193" spans="1:11">
      <c r="A1193" s="2" t="s">
        <v>4478</v>
      </c>
      <c r="B1193" s="69" t="s">
        <v>2803</v>
      </c>
      <c r="C1193" s="6" t="s">
        <v>5221</v>
      </c>
      <c r="K1193" s="2" t="s">
        <v>1458</v>
      </c>
    </row>
    <row r="1194" spans="1:11">
      <c r="A1194" s="2" t="s">
        <v>4479</v>
      </c>
      <c r="B1194" s="69" t="s">
        <v>6522</v>
      </c>
      <c r="C1194" s="6" t="s">
        <v>5221</v>
      </c>
      <c r="K1194" s="2" t="s">
        <v>1458</v>
      </c>
    </row>
    <row r="1195" spans="1:11">
      <c r="A1195" s="2" t="s">
        <v>4480</v>
      </c>
      <c r="B1195" s="69" t="s">
        <v>6523</v>
      </c>
      <c r="C1195" s="6" t="s">
        <v>5221</v>
      </c>
      <c r="K1195" s="2" t="s">
        <v>1458</v>
      </c>
    </row>
    <row r="1196" spans="1:11">
      <c r="A1196" s="2" t="s">
        <v>4481</v>
      </c>
      <c r="B1196" s="69" t="s">
        <v>2804</v>
      </c>
      <c r="C1196" s="6" t="s">
        <v>5221</v>
      </c>
      <c r="K1196" s="2" t="s">
        <v>1458</v>
      </c>
    </row>
    <row r="1197" spans="1:11">
      <c r="A1197" s="2" t="s">
        <v>4482</v>
      </c>
      <c r="B1197" s="69" t="s">
        <v>2805</v>
      </c>
      <c r="C1197" s="6" t="s">
        <v>5221</v>
      </c>
      <c r="K1197" s="2" t="s">
        <v>1458</v>
      </c>
    </row>
    <row r="1198" spans="1:11">
      <c r="A1198" s="2" t="s">
        <v>4483</v>
      </c>
      <c r="B1198" s="69" t="s">
        <v>2806</v>
      </c>
      <c r="C1198" s="6" t="s">
        <v>5221</v>
      </c>
      <c r="K1198" s="2" t="s">
        <v>1458</v>
      </c>
    </row>
    <row r="1199" spans="1:11">
      <c r="A1199" s="2" t="s">
        <v>4484</v>
      </c>
      <c r="B1199" s="69" t="s">
        <v>2807</v>
      </c>
      <c r="C1199" s="6" t="s">
        <v>5221</v>
      </c>
      <c r="K1199" s="2" t="s">
        <v>1458</v>
      </c>
    </row>
    <row r="1200" spans="1:11">
      <c r="A1200" s="2" t="s">
        <v>4485</v>
      </c>
      <c r="B1200" s="69" t="s">
        <v>2808</v>
      </c>
      <c r="C1200" s="6" t="s">
        <v>5221</v>
      </c>
      <c r="K1200" s="2" t="s">
        <v>1458</v>
      </c>
    </row>
    <row r="1201" spans="1:11">
      <c r="A1201" s="2" t="s">
        <v>4486</v>
      </c>
      <c r="B1201" s="69" t="s">
        <v>2809</v>
      </c>
      <c r="C1201" s="6" t="s">
        <v>5221</v>
      </c>
      <c r="K1201" s="2" t="s">
        <v>1458</v>
      </c>
    </row>
    <row r="1202" spans="1:11">
      <c r="A1202" s="2" t="s">
        <v>4487</v>
      </c>
      <c r="B1202" s="69" t="s">
        <v>2810</v>
      </c>
      <c r="C1202" s="6" t="s">
        <v>5221</v>
      </c>
      <c r="K1202" s="2" t="s">
        <v>1458</v>
      </c>
    </row>
    <row r="1203" spans="1:11">
      <c r="A1203" s="2" t="s">
        <v>4488</v>
      </c>
      <c r="B1203" s="69" t="s">
        <v>2811</v>
      </c>
      <c r="C1203" s="6" t="s">
        <v>5221</v>
      </c>
      <c r="K1203" s="2" t="s">
        <v>1458</v>
      </c>
    </row>
    <row r="1204" spans="1:11">
      <c r="A1204" s="2" t="s">
        <v>4489</v>
      </c>
      <c r="B1204" s="69" t="s">
        <v>2812</v>
      </c>
      <c r="C1204" s="6" t="s">
        <v>5221</v>
      </c>
      <c r="K1204" s="2" t="s">
        <v>1458</v>
      </c>
    </row>
    <row r="1205" spans="1:11">
      <c r="A1205" s="2" t="s">
        <v>4490</v>
      </c>
      <c r="B1205" s="69" t="s">
        <v>2813</v>
      </c>
      <c r="C1205" s="6" t="s">
        <v>5221</v>
      </c>
      <c r="K1205" s="2" t="s">
        <v>1458</v>
      </c>
    </row>
    <row r="1206" spans="1:11">
      <c r="A1206" s="2" t="s">
        <v>4491</v>
      </c>
      <c r="B1206" s="69" t="s">
        <v>2814</v>
      </c>
      <c r="C1206" s="6" t="s">
        <v>5221</v>
      </c>
      <c r="K1206" s="2" t="s">
        <v>1458</v>
      </c>
    </row>
    <row r="1207" spans="1:11">
      <c r="A1207" s="2" t="s">
        <v>4492</v>
      </c>
      <c r="B1207" s="69" t="s">
        <v>2815</v>
      </c>
      <c r="C1207" s="6" t="s">
        <v>5221</v>
      </c>
      <c r="K1207" s="2" t="s">
        <v>1458</v>
      </c>
    </row>
    <row r="1208" spans="1:11">
      <c r="A1208" s="2" t="s">
        <v>4493</v>
      </c>
      <c r="B1208" s="69" t="s">
        <v>2816</v>
      </c>
      <c r="C1208" s="6" t="s">
        <v>5221</v>
      </c>
      <c r="K1208" s="2" t="s">
        <v>1458</v>
      </c>
    </row>
    <row r="1209" spans="1:11">
      <c r="A1209" s="2" t="s">
        <v>4494</v>
      </c>
      <c r="B1209" s="69" t="s">
        <v>2817</v>
      </c>
      <c r="C1209" s="6" t="s">
        <v>5221</v>
      </c>
      <c r="K1209" s="2" t="s">
        <v>1458</v>
      </c>
    </row>
    <row r="1210" spans="1:11">
      <c r="A1210" s="2" t="s">
        <v>4495</v>
      </c>
      <c r="B1210" s="69" t="s">
        <v>2818</v>
      </c>
      <c r="C1210" s="6" t="s">
        <v>5221</v>
      </c>
      <c r="K1210" s="2" t="s">
        <v>1458</v>
      </c>
    </row>
    <row r="1211" spans="1:11">
      <c r="A1211" s="2" t="s">
        <v>4496</v>
      </c>
      <c r="B1211" s="69" t="s">
        <v>2819</v>
      </c>
      <c r="C1211" s="6" t="s">
        <v>5221</v>
      </c>
      <c r="K1211" s="2" t="s">
        <v>1458</v>
      </c>
    </row>
    <row r="1212" spans="1:11">
      <c r="A1212" s="2" t="s">
        <v>4497</v>
      </c>
      <c r="B1212" s="69" t="s">
        <v>2820</v>
      </c>
      <c r="C1212" s="6" t="s">
        <v>5221</v>
      </c>
      <c r="K1212" s="2" t="s">
        <v>1458</v>
      </c>
    </row>
    <row r="1213" spans="1:11">
      <c r="A1213" s="2" t="s">
        <v>4498</v>
      </c>
      <c r="B1213" s="69" t="s">
        <v>2821</v>
      </c>
      <c r="C1213" s="6" t="s">
        <v>5221</v>
      </c>
      <c r="K1213" s="2" t="s">
        <v>1458</v>
      </c>
    </row>
    <row r="1214" spans="1:11">
      <c r="A1214" s="2" t="s">
        <v>4499</v>
      </c>
      <c r="B1214" s="69" t="s">
        <v>2822</v>
      </c>
      <c r="C1214" s="6" t="s">
        <v>5221</v>
      </c>
      <c r="K1214" s="2" t="s">
        <v>1458</v>
      </c>
    </row>
    <row r="1215" spans="1:11">
      <c r="A1215" s="2" t="s">
        <v>4500</v>
      </c>
      <c r="B1215" s="69" t="s">
        <v>2823</v>
      </c>
      <c r="C1215" s="6" t="s">
        <v>5221</v>
      </c>
      <c r="K1215" s="2" t="s">
        <v>1458</v>
      </c>
    </row>
    <row r="1216" spans="1:11">
      <c r="A1216" s="2" t="s">
        <v>4501</v>
      </c>
      <c r="B1216" s="69" t="s">
        <v>2824</v>
      </c>
      <c r="C1216" s="6" t="s">
        <v>5221</v>
      </c>
      <c r="K1216" s="2" t="s">
        <v>1458</v>
      </c>
    </row>
    <row r="1217" spans="1:11">
      <c r="A1217" s="2" t="s">
        <v>4502</v>
      </c>
      <c r="B1217" s="69" t="s">
        <v>2825</v>
      </c>
      <c r="C1217" s="6" t="s">
        <v>5221</v>
      </c>
      <c r="K1217" s="2" t="s">
        <v>1458</v>
      </c>
    </row>
    <row r="1218" spans="1:11">
      <c r="A1218" s="2" t="s">
        <v>4503</v>
      </c>
      <c r="B1218" s="69" t="s">
        <v>2826</v>
      </c>
      <c r="C1218" s="6" t="s">
        <v>5221</v>
      </c>
      <c r="K1218" s="2" t="s">
        <v>1458</v>
      </c>
    </row>
    <row r="1219" spans="1:11">
      <c r="A1219" s="2" t="s">
        <v>4504</v>
      </c>
      <c r="B1219" s="69" t="s">
        <v>6524</v>
      </c>
      <c r="C1219" s="6" t="s">
        <v>5221</v>
      </c>
      <c r="K1219" s="2" t="s">
        <v>1458</v>
      </c>
    </row>
    <row r="1220" spans="1:11">
      <c r="A1220" s="2" t="s">
        <v>4505</v>
      </c>
      <c r="B1220" s="69" t="s">
        <v>2827</v>
      </c>
      <c r="C1220" s="6" t="s">
        <v>5221</v>
      </c>
      <c r="K1220" s="2" t="s">
        <v>1458</v>
      </c>
    </row>
    <row r="1221" spans="1:11">
      <c r="A1221" s="2" t="s">
        <v>4506</v>
      </c>
      <c r="B1221" s="69" t="s">
        <v>6525</v>
      </c>
      <c r="C1221" s="6" t="s">
        <v>5221</v>
      </c>
      <c r="K1221" s="2" t="s">
        <v>1458</v>
      </c>
    </row>
    <row r="1222" spans="1:11">
      <c r="A1222" s="2" t="s">
        <v>4507</v>
      </c>
      <c r="B1222" s="69" t="s">
        <v>6526</v>
      </c>
      <c r="C1222" s="6" t="s">
        <v>5221</v>
      </c>
      <c r="K1222" s="2" t="s">
        <v>1458</v>
      </c>
    </row>
    <row r="1223" spans="1:11">
      <c r="A1223" s="2" t="s">
        <v>4508</v>
      </c>
      <c r="B1223" s="69" t="s">
        <v>6527</v>
      </c>
      <c r="C1223" s="6" t="s">
        <v>5221</v>
      </c>
      <c r="K1223" s="2" t="s">
        <v>1458</v>
      </c>
    </row>
    <row r="1224" spans="1:11">
      <c r="A1224" s="2" t="s">
        <v>4509</v>
      </c>
      <c r="B1224" s="69" t="s">
        <v>2828</v>
      </c>
      <c r="C1224" s="6" t="s">
        <v>5221</v>
      </c>
      <c r="K1224" s="2" t="s">
        <v>1458</v>
      </c>
    </row>
    <row r="1225" spans="1:11">
      <c r="A1225" s="2" t="s">
        <v>4510</v>
      </c>
      <c r="B1225" s="69" t="s">
        <v>2829</v>
      </c>
      <c r="C1225" s="6" t="s">
        <v>5221</v>
      </c>
      <c r="K1225" s="2" t="s">
        <v>1458</v>
      </c>
    </row>
    <row r="1226" spans="1:11">
      <c r="A1226" s="2" t="s">
        <v>4511</v>
      </c>
      <c r="B1226" s="69" t="s">
        <v>2830</v>
      </c>
      <c r="C1226" s="6" t="s">
        <v>5221</v>
      </c>
      <c r="K1226" s="2" t="s">
        <v>1458</v>
      </c>
    </row>
    <row r="1227" spans="1:11">
      <c r="A1227" s="2" t="s">
        <v>4512</v>
      </c>
      <c r="B1227" s="69" t="s">
        <v>2831</v>
      </c>
      <c r="C1227" s="6" t="s">
        <v>5221</v>
      </c>
      <c r="K1227" s="2" t="s">
        <v>1458</v>
      </c>
    </row>
    <row r="1228" spans="1:11">
      <c r="A1228" s="2" t="s">
        <v>4513</v>
      </c>
      <c r="B1228" s="69" t="s">
        <v>2832</v>
      </c>
      <c r="C1228" s="6" t="s">
        <v>5221</v>
      </c>
      <c r="K1228" s="2" t="s">
        <v>1458</v>
      </c>
    </row>
    <row r="1229" spans="1:11">
      <c r="A1229" s="2" t="s">
        <v>4514</v>
      </c>
      <c r="B1229" s="69" t="s">
        <v>2833</v>
      </c>
      <c r="C1229" s="6" t="s">
        <v>5221</v>
      </c>
      <c r="K1229" s="2" t="s">
        <v>1458</v>
      </c>
    </row>
    <row r="1230" spans="1:11">
      <c r="A1230" s="2" t="s">
        <v>4515</v>
      </c>
      <c r="B1230" s="69" t="s">
        <v>2834</v>
      </c>
      <c r="C1230" s="6" t="s">
        <v>5221</v>
      </c>
      <c r="K1230" s="2" t="s">
        <v>1458</v>
      </c>
    </row>
    <row r="1231" spans="1:11">
      <c r="A1231" s="2" t="s">
        <v>4516</v>
      </c>
      <c r="B1231" s="69" t="s">
        <v>2835</v>
      </c>
      <c r="C1231" s="6" t="s">
        <v>5221</v>
      </c>
      <c r="K1231" s="2" t="s">
        <v>1458</v>
      </c>
    </row>
    <row r="1232" spans="1:11">
      <c r="A1232" s="2" t="s">
        <v>4517</v>
      </c>
      <c r="B1232" s="69" t="s">
        <v>2836</v>
      </c>
      <c r="C1232" s="6" t="s">
        <v>5221</v>
      </c>
      <c r="K1232" s="2" t="s">
        <v>1458</v>
      </c>
    </row>
    <row r="1233" spans="1:11">
      <c r="A1233" s="2" t="s">
        <v>4518</v>
      </c>
      <c r="B1233" s="69" t="s">
        <v>2837</v>
      </c>
      <c r="C1233" s="6" t="s">
        <v>5221</v>
      </c>
      <c r="K1233" s="2" t="s">
        <v>1458</v>
      </c>
    </row>
    <row r="1234" spans="1:11">
      <c r="A1234" s="2" t="s">
        <v>4519</v>
      </c>
      <c r="B1234" s="69" t="s">
        <v>2838</v>
      </c>
      <c r="C1234" s="6" t="s">
        <v>5221</v>
      </c>
      <c r="K1234" s="2" t="s">
        <v>1458</v>
      </c>
    </row>
    <row r="1235" spans="1:11">
      <c r="A1235" s="2" t="s">
        <v>4520</v>
      </c>
      <c r="B1235" s="69" t="s">
        <v>2839</v>
      </c>
      <c r="C1235" s="6" t="s">
        <v>5221</v>
      </c>
      <c r="K1235" s="2" t="s">
        <v>1458</v>
      </c>
    </row>
    <row r="1236" spans="1:11">
      <c r="A1236" s="2" t="s">
        <v>4521</v>
      </c>
      <c r="B1236" s="69" t="s">
        <v>2840</v>
      </c>
      <c r="C1236" s="6" t="s">
        <v>5221</v>
      </c>
      <c r="K1236" s="2" t="s">
        <v>1458</v>
      </c>
    </row>
    <row r="1237" spans="1:11">
      <c r="A1237" s="2" t="s">
        <v>4522</v>
      </c>
      <c r="B1237" s="69" t="s">
        <v>6528</v>
      </c>
      <c r="C1237" s="6" t="s">
        <v>5221</v>
      </c>
      <c r="K1237" s="2" t="s">
        <v>1458</v>
      </c>
    </row>
    <row r="1238" spans="1:11">
      <c r="A1238" s="2" t="s">
        <v>4523</v>
      </c>
      <c r="B1238" s="69" t="s">
        <v>2841</v>
      </c>
      <c r="C1238" s="6" t="s">
        <v>5221</v>
      </c>
      <c r="K1238" s="2" t="s">
        <v>1458</v>
      </c>
    </row>
    <row r="1239" spans="1:11">
      <c r="A1239" s="2" t="s">
        <v>4524</v>
      </c>
      <c r="B1239" s="69" t="s">
        <v>6529</v>
      </c>
      <c r="C1239" s="6" t="s">
        <v>5221</v>
      </c>
      <c r="K1239" s="2" t="s">
        <v>1458</v>
      </c>
    </row>
    <row r="1240" spans="1:11">
      <c r="A1240" s="2" t="s">
        <v>4525</v>
      </c>
      <c r="B1240" s="69" t="s">
        <v>2842</v>
      </c>
      <c r="C1240" s="6" t="s">
        <v>5221</v>
      </c>
      <c r="K1240" s="2" t="s">
        <v>1458</v>
      </c>
    </row>
    <row r="1241" spans="1:11">
      <c r="A1241" s="2" t="s">
        <v>4526</v>
      </c>
      <c r="B1241" s="69" t="s">
        <v>2843</v>
      </c>
      <c r="C1241" s="6" t="s">
        <v>5221</v>
      </c>
      <c r="K1241" s="2" t="s">
        <v>1458</v>
      </c>
    </row>
    <row r="1242" spans="1:11">
      <c r="A1242" s="2" t="s">
        <v>4527</v>
      </c>
      <c r="B1242" s="69" t="s">
        <v>2844</v>
      </c>
      <c r="C1242" s="6" t="s">
        <v>5221</v>
      </c>
      <c r="K1242" s="2" t="s">
        <v>1458</v>
      </c>
    </row>
    <row r="1243" spans="1:11">
      <c r="A1243" s="2" t="s">
        <v>4528</v>
      </c>
      <c r="B1243" s="69" t="s">
        <v>6530</v>
      </c>
      <c r="C1243" s="6" t="s">
        <v>5221</v>
      </c>
      <c r="K1243" s="2" t="s">
        <v>1458</v>
      </c>
    </row>
    <row r="1244" spans="1:11">
      <c r="A1244" s="2" t="s">
        <v>4529</v>
      </c>
      <c r="B1244" s="69" t="s">
        <v>2845</v>
      </c>
      <c r="C1244" s="6" t="s">
        <v>5221</v>
      </c>
      <c r="K1244" s="2" t="s">
        <v>1458</v>
      </c>
    </row>
    <row r="1245" spans="1:11">
      <c r="A1245" s="2" t="s">
        <v>4530</v>
      </c>
      <c r="B1245" s="69" t="s">
        <v>2846</v>
      </c>
      <c r="C1245" s="6" t="s">
        <v>5221</v>
      </c>
      <c r="K1245" s="2" t="s">
        <v>1458</v>
      </c>
    </row>
    <row r="1246" spans="1:11">
      <c r="A1246" s="2" t="s">
        <v>4531</v>
      </c>
      <c r="B1246" s="69" t="s">
        <v>2847</v>
      </c>
      <c r="C1246" s="6" t="s">
        <v>5221</v>
      </c>
      <c r="K1246" s="2" t="s">
        <v>1458</v>
      </c>
    </row>
    <row r="1247" spans="1:11">
      <c r="A1247" s="2" t="s">
        <v>4532</v>
      </c>
      <c r="B1247" s="69" t="s">
        <v>2848</v>
      </c>
      <c r="C1247" s="6" t="s">
        <v>5221</v>
      </c>
      <c r="K1247" s="2" t="s">
        <v>1458</v>
      </c>
    </row>
    <row r="1248" spans="1:11">
      <c r="A1248" s="2" t="s">
        <v>4533</v>
      </c>
      <c r="B1248" s="69" t="s">
        <v>2849</v>
      </c>
      <c r="C1248" s="6" t="s">
        <v>5221</v>
      </c>
      <c r="K1248" s="2" t="s">
        <v>1458</v>
      </c>
    </row>
    <row r="1249" spans="1:11">
      <c r="A1249" s="2" t="s">
        <v>4534</v>
      </c>
      <c r="B1249" s="69" t="s">
        <v>2850</v>
      </c>
      <c r="C1249" s="6" t="s">
        <v>5221</v>
      </c>
      <c r="K1249" s="2" t="s">
        <v>1458</v>
      </c>
    </row>
    <row r="1250" spans="1:11">
      <c r="A1250" s="2" t="s">
        <v>4535</v>
      </c>
      <c r="B1250" s="69" t="s">
        <v>2851</v>
      </c>
      <c r="C1250" s="6" t="s">
        <v>5221</v>
      </c>
      <c r="K1250" s="2" t="s">
        <v>1458</v>
      </c>
    </row>
    <row r="1251" spans="1:11">
      <c r="A1251" s="2" t="s">
        <v>4536</v>
      </c>
      <c r="B1251" s="69" t="s">
        <v>2852</v>
      </c>
      <c r="C1251" s="6" t="s">
        <v>5221</v>
      </c>
      <c r="K1251" s="2" t="s">
        <v>1458</v>
      </c>
    </row>
    <row r="1252" spans="1:11">
      <c r="A1252" s="2" t="s">
        <v>4537</v>
      </c>
      <c r="B1252" s="69" t="s">
        <v>2853</v>
      </c>
      <c r="C1252" s="6" t="s">
        <v>5221</v>
      </c>
      <c r="K1252" s="2" t="s">
        <v>1458</v>
      </c>
    </row>
    <row r="1253" spans="1:11">
      <c r="A1253" s="2" t="s">
        <v>4538</v>
      </c>
      <c r="B1253" s="69" t="s">
        <v>2854</v>
      </c>
      <c r="C1253" s="6" t="s">
        <v>5221</v>
      </c>
      <c r="K1253" s="2" t="s">
        <v>1458</v>
      </c>
    </row>
    <row r="1254" spans="1:11">
      <c r="A1254" s="2" t="s">
        <v>4539</v>
      </c>
      <c r="B1254" s="69" t="s">
        <v>2855</v>
      </c>
      <c r="C1254" s="6" t="s">
        <v>5221</v>
      </c>
      <c r="K1254" s="2" t="s">
        <v>1458</v>
      </c>
    </row>
    <row r="1255" spans="1:11">
      <c r="A1255" s="2" t="s">
        <v>4540</v>
      </c>
      <c r="B1255" s="69" t="s">
        <v>2856</v>
      </c>
      <c r="C1255" s="6" t="s">
        <v>5221</v>
      </c>
      <c r="K1255" s="2" t="s">
        <v>1458</v>
      </c>
    </row>
    <row r="1256" spans="1:11">
      <c r="A1256" s="2" t="s">
        <v>4541</v>
      </c>
      <c r="B1256" s="69" t="s">
        <v>2857</v>
      </c>
      <c r="C1256" s="6" t="s">
        <v>5221</v>
      </c>
      <c r="K1256" s="2" t="s">
        <v>1458</v>
      </c>
    </row>
    <row r="1257" spans="1:11">
      <c r="A1257" s="2" t="s">
        <v>4542</v>
      </c>
      <c r="B1257" s="69" t="s">
        <v>2858</v>
      </c>
      <c r="C1257" s="6" t="s">
        <v>5221</v>
      </c>
      <c r="K1257" s="2" t="s">
        <v>1458</v>
      </c>
    </row>
    <row r="1258" spans="1:11">
      <c r="A1258" s="2" t="s">
        <v>4543</v>
      </c>
      <c r="B1258" s="69" t="s">
        <v>2859</v>
      </c>
      <c r="C1258" s="6" t="s">
        <v>5221</v>
      </c>
      <c r="K1258" s="2" t="s">
        <v>1458</v>
      </c>
    </row>
    <row r="1259" spans="1:11">
      <c r="A1259" s="2" t="s">
        <v>4544</v>
      </c>
      <c r="B1259" s="69" t="s">
        <v>2860</v>
      </c>
      <c r="C1259" s="6" t="s">
        <v>5221</v>
      </c>
      <c r="K1259" s="2" t="s">
        <v>1458</v>
      </c>
    </row>
    <row r="1260" spans="1:11">
      <c r="A1260" s="2" t="s">
        <v>4545</v>
      </c>
      <c r="B1260" s="69" t="s">
        <v>2861</v>
      </c>
      <c r="C1260" s="6" t="s">
        <v>5221</v>
      </c>
      <c r="K1260" s="2" t="s">
        <v>1458</v>
      </c>
    </row>
    <row r="1261" spans="1:11">
      <c r="A1261" s="2" t="s">
        <v>4546</v>
      </c>
      <c r="B1261" s="69" t="s">
        <v>2862</v>
      </c>
      <c r="C1261" s="6" t="s">
        <v>5221</v>
      </c>
      <c r="K1261" s="2" t="s">
        <v>1458</v>
      </c>
    </row>
    <row r="1262" spans="1:11">
      <c r="A1262" s="2" t="s">
        <v>4547</v>
      </c>
      <c r="B1262" s="69" t="s">
        <v>2863</v>
      </c>
      <c r="C1262" s="6" t="s">
        <v>5221</v>
      </c>
      <c r="K1262" s="2" t="s">
        <v>1458</v>
      </c>
    </row>
    <row r="1263" spans="1:11">
      <c r="A1263" s="2" t="s">
        <v>4548</v>
      </c>
      <c r="B1263" s="69" t="s">
        <v>2864</v>
      </c>
      <c r="C1263" s="6" t="s">
        <v>5221</v>
      </c>
      <c r="K1263" s="2" t="s">
        <v>1458</v>
      </c>
    </row>
    <row r="1264" spans="1:11">
      <c r="A1264" s="2" t="s">
        <v>4549</v>
      </c>
      <c r="B1264" s="69" t="s">
        <v>2865</v>
      </c>
      <c r="C1264" s="6" t="s">
        <v>5221</v>
      </c>
      <c r="K1264" s="2" t="s">
        <v>1458</v>
      </c>
    </row>
    <row r="1265" spans="1:11">
      <c r="A1265" s="2" t="s">
        <v>4550</v>
      </c>
      <c r="B1265" s="69" t="s">
        <v>2866</v>
      </c>
      <c r="C1265" s="6" t="s">
        <v>5221</v>
      </c>
      <c r="K1265" s="2" t="s">
        <v>1458</v>
      </c>
    </row>
    <row r="1266" spans="1:11">
      <c r="A1266" s="2" t="s">
        <v>4551</v>
      </c>
      <c r="B1266" s="69" t="s">
        <v>2867</v>
      </c>
      <c r="C1266" s="6" t="s">
        <v>5221</v>
      </c>
      <c r="K1266" s="2" t="s">
        <v>1458</v>
      </c>
    </row>
    <row r="1267" spans="1:11">
      <c r="A1267" s="2" t="s">
        <v>4552</v>
      </c>
      <c r="B1267" s="69" t="s">
        <v>2868</v>
      </c>
      <c r="C1267" s="6" t="s">
        <v>5221</v>
      </c>
      <c r="K1267" s="2" t="s">
        <v>1458</v>
      </c>
    </row>
    <row r="1268" spans="1:11">
      <c r="A1268" s="2" t="s">
        <v>4553</v>
      </c>
      <c r="B1268" s="69" t="s">
        <v>2869</v>
      </c>
      <c r="C1268" s="6" t="s">
        <v>5221</v>
      </c>
      <c r="K1268" s="2" t="s">
        <v>1458</v>
      </c>
    </row>
    <row r="1269" spans="1:11">
      <c r="A1269" s="2" t="s">
        <v>4554</v>
      </c>
      <c r="B1269" s="69" t="s">
        <v>2870</v>
      </c>
      <c r="C1269" s="6" t="s">
        <v>5221</v>
      </c>
      <c r="K1269" s="2" t="s">
        <v>1458</v>
      </c>
    </row>
    <row r="1270" spans="1:11">
      <c r="A1270" s="2" t="s">
        <v>4555</v>
      </c>
      <c r="B1270" s="69" t="s">
        <v>2871</v>
      </c>
      <c r="C1270" s="6" t="s">
        <v>5221</v>
      </c>
      <c r="K1270" s="2" t="s">
        <v>1458</v>
      </c>
    </row>
    <row r="1271" spans="1:11">
      <c r="A1271" s="2" t="s">
        <v>4556</v>
      </c>
      <c r="B1271" s="69" t="s">
        <v>6531</v>
      </c>
      <c r="C1271" s="6" t="s">
        <v>5221</v>
      </c>
      <c r="K1271" s="2" t="s">
        <v>1458</v>
      </c>
    </row>
    <row r="1272" spans="1:11">
      <c r="A1272" s="2" t="s">
        <v>4557</v>
      </c>
      <c r="B1272" s="69" t="s">
        <v>6532</v>
      </c>
      <c r="C1272" s="6" t="s">
        <v>5221</v>
      </c>
      <c r="K1272" s="2" t="s">
        <v>1458</v>
      </c>
    </row>
    <row r="1273" spans="1:11">
      <c r="A1273" s="2" t="s">
        <v>4558</v>
      </c>
      <c r="B1273" s="69" t="s">
        <v>2872</v>
      </c>
      <c r="C1273" s="6" t="s">
        <v>5221</v>
      </c>
      <c r="K1273" s="2" t="s">
        <v>1458</v>
      </c>
    </row>
    <row r="1274" spans="1:11">
      <c r="A1274" s="2" t="s">
        <v>4559</v>
      </c>
      <c r="B1274" s="69" t="s">
        <v>2873</v>
      </c>
      <c r="C1274" s="6" t="s">
        <v>5221</v>
      </c>
      <c r="K1274" s="2" t="s">
        <v>1458</v>
      </c>
    </row>
    <row r="1275" spans="1:11">
      <c r="A1275" s="2" t="s">
        <v>4560</v>
      </c>
      <c r="B1275" s="69" t="s">
        <v>2874</v>
      </c>
      <c r="C1275" s="6" t="s">
        <v>5221</v>
      </c>
      <c r="K1275" s="2" t="s">
        <v>1458</v>
      </c>
    </row>
    <row r="1276" spans="1:11">
      <c r="A1276" s="2" t="s">
        <v>4561</v>
      </c>
      <c r="B1276" s="69" t="s">
        <v>2875</v>
      </c>
      <c r="C1276" s="6" t="s">
        <v>5221</v>
      </c>
      <c r="K1276" s="2" t="s">
        <v>1458</v>
      </c>
    </row>
    <row r="1277" spans="1:11">
      <c r="A1277" s="2" t="s">
        <v>4562</v>
      </c>
      <c r="B1277" s="69" t="s">
        <v>2876</v>
      </c>
      <c r="C1277" s="6" t="s">
        <v>5221</v>
      </c>
      <c r="K1277" s="2" t="s">
        <v>1458</v>
      </c>
    </row>
    <row r="1278" spans="1:11">
      <c r="A1278" s="2" t="s">
        <v>4563</v>
      </c>
      <c r="B1278" s="69" t="s">
        <v>2877</v>
      </c>
      <c r="C1278" s="6" t="s">
        <v>5221</v>
      </c>
      <c r="K1278" s="2" t="s">
        <v>1458</v>
      </c>
    </row>
    <row r="1279" spans="1:11">
      <c r="A1279" s="2" t="s">
        <v>4564</v>
      </c>
      <c r="B1279" s="69" t="s">
        <v>2878</v>
      </c>
      <c r="C1279" s="6" t="s">
        <v>5221</v>
      </c>
      <c r="K1279" s="2" t="s">
        <v>1458</v>
      </c>
    </row>
    <row r="1280" spans="1:11">
      <c r="A1280" s="2" t="s">
        <v>4565</v>
      </c>
      <c r="B1280" s="69" t="s">
        <v>6533</v>
      </c>
      <c r="C1280" s="6" t="s">
        <v>5221</v>
      </c>
      <c r="K1280" s="2" t="s">
        <v>1458</v>
      </c>
    </row>
    <row r="1281" spans="1:11">
      <c r="A1281" s="2" t="s">
        <v>4566</v>
      </c>
      <c r="B1281" s="69" t="s">
        <v>2879</v>
      </c>
      <c r="C1281" s="6" t="s">
        <v>5221</v>
      </c>
      <c r="K1281" s="2" t="s">
        <v>1458</v>
      </c>
    </row>
    <row r="1282" spans="1:11">
      <c r="A1282" s="2" t="s">
        <v>4567</v>
      </c>
      <c r="B1282" s="69" t="s">
        <v>2881</v>
      </c>
      <c r="C1282" s="6" t="s">
        <v>5221</v>
      </c>
      <c r="K1282" s="2" t="s">
        <v>1458</v>
      </c>
    </row>
    <row r="1283" spans="1:11">
      <c r="A1283" s="2" t="s">
        <v>4568</v>
      </c>
      <c r="B1283" s="69" t="s">
        <v>2882</v>
      </c>
      <c r="C1283" s="6" t="s">
        <v>5221</v>
      </c>
      <c r="K1283" s="2" t="s">
        <v>1458</v>
      </c>
    </row>
    <row r="1284" spans="1:11">
      <c r="A1284" s="2" t="s">
        <v>4569</v>
      </c>
      <c r="B1284" s="69" t="s">
        <v>2883</v>
      </c>
      <c r="C1284" s="6" t="s">
        <v>5221</v>
      </c>
      <c r="K1284" s="2" t="s">
        <v>1458</v>
      </c>
    </row>
    <row r="1285" spans="1:11">
      <c r="A1285" s="2" t="s">
        <v>4570</v>
      </c>
      <c r="B1285" s="69" t="s">
        <v>2880</v>
      </c>
      <c r="C1285" s="6" t="s">
        <v>5221</v>
      </c>
      <c r="K1285" s="2" t="s">
        <v>1458</v>
      </c>
    </row>
    <row r="1286" spans="1:11">
      <c r="A1286" s="2" t="s">
        <v>4571</v>
      </c>
      <c r="B1286" s="69" t="s">
        <v>6534</v>
      </c>
      <c r="C1286" s="6" t="s">
        <v>5221</v>
      </c>
      <c r="K1286" s="2" t="s">
        <v>1458</v>
      </c>
    </row>
    <row r="1287" spans="1:11">
      <c r="A1287" s="2" t="s">
        <v>4572</v>
      </c>
      <c r="B1287" s="69" t="s">
        <v>6535</v>
      </c>
      <c r="C1287" s="6" t="s">
        <v>5221</v>
      </c>
      <c r="K1287" s="2" t="s">
        <v>1458</v>
      </c>
    </row>
    <row r="1288" spans="1:11">
      <c r="A1288" s="2" t="s">
        <v>4573</v>
      </c>
      <c r="B1288" s="69" t="s">
        <v>6536</v>
      </c>
      <c r="C1288" s="6" t="s">
        <v>5221</v>
      </c>
      <c r="K1288" s="2" t="s">
        <v>1458</v>
      </c>
    </row>
    <row r="1289" spans="1:11">
      <c r="A1289" s="2" t="s">
        <v>4574</v>
      </c>
      <c r="B1289" s="69" t="s">
        <v>2884</v>
      </c>
      <c r="C1289" s="6" t="s">
        <v>5221</v>
      </c>
      <c r="K1289" s="2" t="s">
        <v>1458</v>
      </c>
    </row>
    <row r="1290" spans="1:11">
      <c r="A1290" s="2" t="s">
        <v>4575</v>
      </c>
      <c r="B1290" s="69" t="s">
        <v>6537</v>
      </c>
      <c r="C1290" s="6" t="s">
        <v>5221</v>
      </c>
      <c r="K1290" s="2" t="s">
        <v>1458</v>
      </c>
    </row>
    <row r="1291" spans="1:11">
      <c r="A1291" s="2" t="s">
        <v>4576</v>
      </c>
      <c r="B1291" s="69" t="s">
        <v>6538</v>
      </c>
      <c r="C1291" s="6" t="s">
        <v>5221</v>
      </c>
      <c r="K1291" s="2" t="s">
        <v>1458</v>
      </c>
    </row>
    <row r="1292" spans="1:11">
      <c r="A1292" s="2" t="s">
        <v>4577</v>
      </c>
      <c r="B1292" s="69" t="s">
        <v>2885</v>
      </c>
      <c r="C1292" s="6" t="s">
        <v>5221</v>
      </c>
      <c r="K1292" s="2" t="s">
        <v>1458</v>
      </c>
    </row>
    <row r="1293" spans="1:11">
      <c r="A1293" s="2" t="s">
        <v>4578</v>
      </c>
      <c r="B1293" s="69" t="s">
        <v>6539</v>
      </c>
      <c r="C1293" s="6" t="s">
        <v>5221</v>
      </c>
      <c r="K1293" s="2" t="s">
        <v>1458</v>
      </c>
    </row>
    <row r="1294" spans="1:11">
      <c r="A1294" s="2" t="s">
        <v>4579</v>
      </c>
      <c r="B1294" s="69" t="s">
        <v>2886</v>
      </c>
      <c r="C1294" s="6" t="s">
        <v>5221</v>
      </c>
      <c r="K1294" s="2" t="s">
        <v>1458</v>
      </c>
    </row>
    <row r="1295" spans="1:11">
      <c r="A1295" s="2" t="s">
        <v>4580</v>
      </c>
      <c r="B1295" s="69" t="s">
        <v>6540</v>
      </c>
      <c r="C1295" s="6" t="s">
        <v>5221</v>
      </c>
      <c r="K1295" s="2" t="s">
        <v>1458</v>
      </c>
    </row>
    <row r="1296" spans="1:11">
      <c r="A1296" s="2" t="s">
        <v>4581</v>
      </c>
      <c r="B1296" s="69" t="s">
        <v>6541</v>
      </c>
      <c r="C1296" s="6" t="s">
        <v>5221</v>
      </c>
      <c r="K1296" s="2" t="s">
        <v>1458</v>
      </c>
    </row>
    <row r="1297" spans="1:11">
      <c r="A1297" s="2" t="s">
        <v>4582</v>
      </c>
      <c r="B1297" s="69" t="s">
        <v>2887</v>
      </c>
      <c r="C1297" s="6" t="s">
        <v>5221</v>
      </c>
      <c r="K1297" s="2" t="s">
        <v>1458</v>
      </c>
    </row>
    <row r="1298" spans="1:11">
      <c r="A1298" s="2" t="s">
        <v>4583</v>
      </c>
      <c r="B1298" s="69" t="s">
        <v>2888</v>
      </c>
      <c r="C1298" s="6" t="s">
        <v>5221</v>
      </c>
      <c r="K1298" s="2" t="s">
        <v>1458</v>
      </c>
    </row>
    <row r="1299" spans="1:11">
      <c r="A1299" s="2" t="s">
        <v>4584</v>
      </c>
      <c r="B1299" s="69" t="s">
        <v>6542</v>
      </c>
      <c r="C1299" s="6" t="s">
        <v>5221</v>
      </c>
      <c r="K1299" s="2" t="s">
        <v>1458</v>
      </c>
    </row>
    <row r="1300" spans="1:11">
      <c r="A1300" s="2" t="s">
        <v>4585</v>
      </c>
      <c r="B1300" s="69" t="s">
        <v>2889</v>
      </c>
      <c r="C1300" s="6" t="s">
        <v>5221</v>
      </c>
      <c r="K1300" s="2" t="s">
        <v>1458</v>
      </c>
    </row>
    <row r="1301" spans="1:11">
      <c r="A1301" s="2" t="s">
        <v>4586</v>
      </c>
      <c r="B1301" s="69" t="s">
        <v>2890</v>
      </c>
      <c r="C1301" s="6" t="s">
        <v>5221</v>
      </c>
      <c r="K1301" s="2" t="s">
        <v>1458</v>
      </c>
    </row>
    <row r="1302" spans="1:11">
      <c r="A1302" s="2" t="s">
        <v>4587</v>
      </c>
      <c r="B1302" s="69" t="s">
        <v>2891</v>
      </c>
      <c r="C1302" s="6" t="s">
        <v>5221</v>
      </c>
      <c r="K1302" s="2" t="s">
        <v>1458</v>
      </c>
    </row>
    <row r="1303" spans="1:11">
      <c r="A1303" s="2" t="s">
        <v>4588</v>
      </c>
      <c r="B1303" s="69" t="s">
        <v>2892</v>
      </c>
      <c r="C1303" s="6" t="s">
        <v>5221</v>
      </c>
      <c r="K1303" s="2" t="s">
        <v>1458</v>
      </c>
    </row>
    <row r="1304" spans="1:11">
      <c r="A1304" s="2" t="s">
        <v>4589</v>
      </c>
      <c r="B1304" s="69" t="s">
        <v>6543</v>
      </c>
      <c r="C1304" s="6" t="s">
        <v>5221</v>
      </c>
      <c r="K1304" s="2" t="s">
        <v>1458</v>
      </c>
    </row>
    <row r="1305" spans="1:11">
      <c r="A1305" s="2" t="s">
        <v>4590</v>
      </c>
      <c r="B1305" s="69" t="s">
        <v>2893</v>
      </c>
      <c r="C1305" s="6" t="s">
        <v>5221</v>
      </c>
      <c r="K1305" s="2" t="s">
        <v>1458</v>
      </c>
    </row>
    <row r="1306" spans="1:11">
      <c r="A1306" s="2" t="s">
        <v>4591</v>
      </c>
      <c r="B1306" s="69" t="s">
        <v>2894</v>
      </c>
      <c r="C1306" s="6" t="s">
        <v>5221</v>
      </c>
      <c r="K1306" s="2" t="s">
        <v>1458</v>
      </c>
    </row>
    <row r="1307" spans="1:11">
      <c r="A1307" s="2" t="s">
        <v>4592</v>
      </c>
      <c r="B1307" s="69" t="s">
        <v>2895</v>
      </c>
      <c r="C1307" s="6" t="s">
        <v>5221</v>
      </c>
      <c r="K1307" s="2" t="s">
        <v>1458</v>
      </c>
    </row>
    <row r="1308" spans="1:11">
      <c r="A1308" s="2" t="s">
        <v>4593</v>
      </c>
      <c r="B1308" s="69" t="s">
        <v>2896</v>
      </c>
      <c r="C1308" s="6" t="s">
        <v>5221</v>
      </c>
      <c r="K1308" s="2" t="s">
        <v>1458</v>
      </c>
    </row>
    <row r="1309" spans="1:11">
      <c r="A1309" s="2" t="s">
        <v>4594</v>
      </c>
      <c r="B1309" s="69" t="s">
        <v>2897</v>
      </c>
      <c r="C1309" s="6" t="s">
        <v>5221</v>
      </c>
      <c r="K1309" s="2" t="s">
        <v>1458</v>
      </c>
    </row>
    <row r="1310" spans="1:11">
      <c r="A1310" s="2" t="s">
        <v>4595</v>
      </c>
      <c r="B1310" s="69" t="s">
        <v>2898</v>
      </c>
      <c r="C1310" s="6" t="s">
        <v>5221</v>
      </c>
      <c r="K1310" s="2" t="s">
        <v>1458</v>
      </c>
    </row>
    <row r="1311" spans="1:11">
      <c r="A1311" s="2" t="s">
        <v>4596</v>
      </c>
      <c r="B1311" s="69" t="s">
        <v>2899</v>
      </c>
      <c r="C1311" s="6" t="s">
        <v>5221</v>
      </c>
      <c r="K1311" s="2" t="s">
        <v>1458</v>
      </c>
    </row>
    <row r="1312" spans="1:11">
      <c r="A1312" s="2" t="s">
        <v>4597</v>
      </c>
      <c r="B1312" s="69" t="s">
        <v>2900</v>
      </c>
      <c r="C1312" s="6" t="s">
        <v>5221</v>
      </c>
      <c r="K1312" s="2" t="s">
        <v>1458</v>
      </c>
    </row>
    <row r="1313" spans="1:11">
      <c r="A1313" s="2" t="s">
        <v>4598</v>
      </c>
      <c r="B1313" s="69" t="s">
        <v>6544</v>
      </c>
      <c r="C1313" s="6" t="s">
        <v>5221</v>
      </c>
      <c r="K1313" s="2" t="s">
        <v>1458</v>
      </c>
    </row>
    <row r="1314" spans="1:11">
      <c r="A1314" s="2" t="s">
        <v>4599</v>
      </c>
      <c r="B1314" s="69" t="s">
        <v>2901</v>
      </c>
      <c r="C1314" s="6" t="s">
        <v>5221</v>
      </c>
      <c r="K1314" s="2" t="s">
        <v>1458</v>
      </c>
    </row>
    <row r="1315" spans="1:11">
      <c r="A1315" s="2" t="s">
        <v>4600</v>
      </c>
      <c r="B1315" s="69" t="s">
        <v>2902</v>
      </c>
      <c r="C1315" s="6" t="s">
        <v>5221</v>
      </c>
      <c r="K1315" s="2" t="s">
        <v>1458</v>
      </c>
    </row>
    <row r="1316" spans="1:11">
      <c r="A1316" s="2" t="s">
        <v>4601</v>
      </c>
      <c r="B1316" s="69" t="s">
        <v>2903</v>
      </c>
      <c r="C1316" s="6" t="s">
        <v>5221</v>
      </c>
      <c r="K1316" s="2" t="s">
        <v>1458</v>
      </c>
    </row>
    <row r="1317" spans="1:11">
      <c r="A1317" s="2" t="s">
        <v>4602</v>
      </c>
      <c r="B1317" s="69" t="s">
        <v>2904</v>
      </c>
      <c r="C1317" s="6" t="s">
        <v>5221</v>
      </c>
      <c r="K1317" s="2" t="s">
        <v>1458</v>
      </c>
    </row>
    <row r="1318" spans="1:11">
      <c r="A1318" s="2" t="s">
        <v>4603</v>
      </c>
      <c r="B1318" s="69" t="s">
        <v>2905</v>
      </c>
      <c r="C1318" s="6" t="s">
        <v>5221</v>
      </c>
      <c r="K1318" s="2" t="s">
        <v>1458</v>
      </c>
    </row>
    <row r="1319" spans="1:11">
      <c r="A1319" s="2" t="s">
        <v>4604</v>
      </c>
      <c r="B1319" s="69" t="s">
        <v>2906</v>
      </c>
      <c r="C1319" s="6" t="s">
        <v>5221</v>
      </c>
      <c r="K1319" s="2" t="s">
        <v>1458</v>
      </c>
    </row>
    <row r="1320" spans="1:11">
      <c r="A1320" s="2" t="s">
        <v>4605</v>
      </c>
      <c r="B1320" s="69" t="s">
        <v>6545</v>
      </c>
      <c r="C1320" s="6" t="s">
        <v>5221</v>
      </c>
      <c r="K1320" s="2" t="s">
        <v>1458</v>
      </c>
    </row>
    <row r="1321" spans="1:11">
      <c r="A1321" s="2" t="s">
        <v>4606</v>
      </c>
      <c r="B1321" s="69" t="s">
        <v>6546</v>
      </c>
      <c r="C1321" s="6" t="s">
        <v>5221</v>
      </c>
      <c r="K1321" s="2" t="s">
        <v>1458</v>
      </c>
    </row>
    <row r="1322" spans="1:11">
      <c r="A1322" s="2" t="s">
        <v>4607</v>
      </c>
      <c r="B1322" s="69" t="s">
        <v>2907</v>
      </c>
      <c r="C1322" s="6" t="s">
        <v>5221</v>
      </c>
      <c r="K1322" s="2" t="s">
        <v>1458</v>
      </c>
    </row>
    <row r="1323" spans="1:11">
      <c r="A1323" s="2" t="s">
        <v>4608</v>
      </c>
      <c r="B1323" s="69" t="s">
        <v>2908</v>
      </c>
      <c r="C1323" s="6" t="s">
        <v>5221</v>
      </c>
      <c r="K1323" s="2" t="s">
        <v>1458</v>
      </c>
    </row>
    <row r="1324" spans="1:11">
      <c r="A1324" s="2" t="s">
        <v>4609</v>
      </c>
      <c r="B1324" s="69" t="s">
        <v>2910</v>
      </c>
      <c r="C1324" s="6" t="s">
        <v>5221</v>
      </c>
      <c r="K1324" s="2" t="s">
        <v>1458</v>
      </c>
    </row>
    <row r="1325" spans="1:11">
      <c r="A1325" s="2" t="s">
        <v>4610</v>
      </c>
      <c r="B1325" s="69" t="s">
        <v>2911</v>
      </c>
      <c r="C1325" s="6" t="s">
        <v>5221</v>
      </c>
      <c r="K1325" s="2" t="s">
        <v>1458</v>
      </c>
    </row>
    <row r="1326" spans="1:11">
      <c r="A1326" s="2" t="s">
        <v>4611</v>
      </c>
      <c r="B1326" s="69" t="s">
        <v>2912</v>
      </c>
      <c r="C1326" s="6" t="s">
        <v>5221</v>
      </c>
      <c r="K1326" s="2" t="s">
        <v>1458</v>
      </c>
    </row>
    <row r="1327" spans="1:11">
      <c r="A1327" s="2" t="s">
        <v>4612</v>
      </c>
      <c r="B1327" s="69" t="s">
        <v>2913</v>
      </c>
      <c r="C1327" s="6" t="s">
        <v>5221</v>
      </c>
      <c r="K1327" s="2" t="s">
        <v>1458</v>
      </c>
    </row>
    <row r="1328" spans="1:11">
      <c r="A1328" s="2" t="s">
        <v>4613</v>
      </c>
      <c r="B1328" s="69" t="s">
        <v>2914</v>
      </c>
      <c r="C1328" s="6" t="s">
        <v>5221</v>
      </c>
      <c r="K1328" s="2" t="s">
        <v>1458</v>
      </c>
    </row>
    <row r="1329" spans="1:11">
      <c r="A1329" s="2" t="s">
        <v>4614</v>
      </c>
      <c r="B1329" s="69" t="s">
        <v>2915</v>
      </c>
      <c r="C1329" s="6" t="s">
        <v>5221</v>
      </c>
      <c r="K1329" s="2" t="s">
        <v>1458</v>
      </c>
    </row>
    <row r="1330" spans="1:11">
      <c r="A1330" s="2" t="s">
        <v>4615</v>
      </c>
      <c r="B1330" s="69" t="s">
        <v>2916</v>
      </c>
      <c r="C1330" s="6" t="s">
        <v>5221</v>
      </c>
      <c r="K1330" s="2" t="s">
        <v>1458</v>
      </c>
    </row>
    <row r="1331" spans="1:11">
      <c r="A1331" s="2" t="s">
        <v>4616</v>
      </c>
      <c r="B1331" s="69" t="s">
        <v>2917</v>
      </c>
      <c r="C1331" s="6" t="s">
        <v>5221</v>
      </c>
      <c r="K1331" s="2" t="s">
        <v>1458</v>
      </c>
    </row>
    <row r="1332" spans="1:11">
      <c r="A1332" s="2" t="s">
        <v>4617</v>
      </c>
      <c r="B1332" s="69" t="s">
        <v>2918</v>
      </c>
      <c r="C1332" s="6" t="s">
        <v>5221</v>
      </c>
      <c r="K1332" s="2" t="s">
        <v>1458</v>
      </c>
    </row>
    <row r="1333" spans="1:11">
      <c r="A1333" s="2" t="s">
        <v>4618</v>
      </c>
      <c r="B1333" s="69" t="s">
        <v>2919</v>
      </c>
      <c r="C1333" s="6" t="s">
        <v>5221</v>
      </c>
      <c r="K1333" s="2" t="s">
        <v>1458</v>
      </c>
    </row>
    <row r="1334" spans="1:11">
      <c r="A1334" s="2" t="s">
        <v>4619</v>
      </c>
      <c r="B1334" s="69" t="s">
        <v>2920</v>
      </c>
      <c r="C1334" s="6" t="s">
        <v>5221</v>
      </c>
      <c r="K1334" s="2" t="s">
        <v>1458</v>
      </c>
    </row>
    <row r="1335" spans="1:11">
      <c r="A1335" s="2" t="s">
        <v>4620</v>
      </c>
      <c r="B1335" s="69" t="s">
        <v>2921</v>
      </c>
      <c r="C1335" s="6" t="s">
        <v>5221</v>
      </c>
      <c r="K1335" s="2" t="s">
        <v>1458</v>
      </c>
    </row>
    <row r="1336" spans="1:11">
      <c r="A1336" s="2" t="s">
        <v>4621</v>
      </c>
      <c r="B1336" s="69" t="s">
        <v>2922</v>
      </c>
      <c r="C1336" s="6" t="s">
        <v>5221</v>
      </c>
      <c r="K1336" s="2" t="s">
        <v>1458</v>
      </c>
    </row>
    <row r="1337" spans="1:11">
      <c r="A1337" s="2" t="s">
        <v>4622</v>
      </c>
      <c r="B1337" s="69" t="s">
        <v>2923</v>
      </c>
      <c r="C1337" s="6" t="s">
        <v>5221</v>
      </c>
      <c r="K1337" s="2" t="s">
        <v>1458</v>
      </c>
    </row>
    <row r="1338" spans="1:11">
      <c r="A1338" s="2" t="s">
        <v>4623</v>
      </c>
      <c r="B1338" s="69" t="s">
        <v>2924</v>
      </c>
      <c r="C1338" s="6" t="s">
        <v>5221</v>
      </c>
      <c r="K1338" s="2" t="s">
        <v>1458</v>
      </c>
    </row>
    <row r="1339" spans="1:11">
      <c r="A1339" s="2" t="s">
        <v>4624</v>
      </c>
      <c r="B1339" s="69" t="s">
        <v>2925</v>
      </c>
      <c r="C1339" s="6" t="s">
        <v>5221</v>
      </c>
      <c r="K1339" s="2" t="s">
        <v>1458</v>
      </c>
    </row>
    <row r="1340" spans="1:11">
      <c r="A1340" s="2" t="s">
        <v>4625</v>
      </c>
      <c r="B1340" s="69" t="s">
        <v>2926</v>
      </c>
      <c r="C1340" s="6" t="s">
        <v>5221</v>
      </c>
      <c r="K1340" s="2" t="s">
        <v>1458</v>
      </c>
    </row>
    <row r="1341" spans="1:11">
      <c r="A1341" s="2" t="s">
        <v>4626</v>
      </c>
      <c r="B1341" s="69" t="s">
        <v>2927</v>
      </c>
      <c r="C1341" s="6" t="s">
        <v>5221</v>
      </c>
      <c r="K1341" s="2" t="s">
        <v>1458</v>
      </c>
    </row>
    <row r="1342" spans="1:11">
      <c r="A1342" s="2" t="s">
        <v>4627</v>
      </c>
      <c r="B1342" s="69" t="s">
        <v>2928</v>
      </c>
      <c r="C1342" s="6" t="s">
        <v>5221</v>
      </c>
      <c r="K1342" s="2" t="s">
        <v>1458</v>
      </c>
    </row>
    <row r="1343" spans="1:11">
      <c r="A1343" s="2" t="s">
        <v>4628</v>
      </c>
      <c r="B1343" s="69" t="s">
        <v>2929</v>
      </c>
      <c r="C1343" s="6" t="s">
        <v>5221</v>
      </c>
      <c r="K1343" s="2" t="s">
        <v>1458</v>
      </c>
    </row>
    <row r="1344" spans="1:11">
      <c r="A1344" s="2" t="s">
        <v>4629</v>
      </c>
      <c r="B1344" s="69" t="s">
        <v>2930</v>
      </c>
      <c r="C1344" s="6" t="s">
        <v>5221</v>
      </c>
      <c r="K1344" s="2" t="s">
        <v>1458</v>
      </c>
    </row>
    <row r="1345" spans="1:11">
      <c r="A1345" s="2" t="s">
        <v>4630</v>
      </c>
      <c r="B1345" s="69" t="s">
        <v>2931</v>
      </c>
      <c r="C1345" s="6" t="s">
        <v>5221</v>
      </c>
      <c r="K1345" s="2" t="s">
        <v>1458</v>
      </c>
    </row>
    <row r="1346" spans="1:11">
      <c r="A1346" s="2" t="s">
        <v>4631</v>
      </c>
      <c r="B1346" s="69" t="s">
        <v>2932</v>
      </c>
      <c r="C1346" s="6" t="s">
        <v>5221</v>
      </c>
      <c r="K1346" s="2" t="s">
        <v>1458</v>
      </c>
    </row>
    <row r="1347" spans="1:11">
      <c r="A1347" s="2" t="s">
        <v>4632</v>
      </c>
      <c r="B1347" s="69" t="s">
        <v>2933</v>
      </c>
      <c r="C1347" s="6" t="s">
        <v>5221</v>
      </c>
      <c r="K1347" s="2" t="s">
        <v>1458</v>
      </c>
    </row>
    <row r="1348" spans="1:11">
      <c r="A1348" s="2" t="s">
        <v>4633</v>
      </c>
      <c r="B1348" s="69" t="s">
        <v>2934</v>
      </c>
      <c r="C1348" s="6" t="s">
        <v>5221</v>
      </c>
      <c r="K1348" s="2" t="s">
        <v>1458</v>
      </c>
    </row>
    <row r="1349" spans="1:11">
      <c r="A1349" s="2" t="s">
        <v>4634</v>
      </c>
      <c r="B1349" s="69" t="s">
        <v>2935</v>
      </c>
      <c r="C1349" s="6" t="s">
        <v>5221</v>
      </c>
      <c r="K1349" s="2" t="s">
        <v>1458</v>
      </c>
    </row>
    <row r="1350" spans="1:11">
      <c r="A1350" s="2" t="s">
        <v>4635</v>
      </c>
      <c r="B1350" s="69" t="s">
        <v>2936</v>
      </c>
      <c r="C1350" s="6" t="s">
        <v>5221</v>
      </c>
      <c r="K1350" s="2" t="s">
        <v>1458</v>
      </c>
    </row>
    <row r="1351" spans="1:11">
      <c r="A1351" s="2" t="s">
        <v>4636</v>
      </c>
      <c r="B1351" s="69" t="s">
        <v>2937</v>
      </c>
      <c r="C1351" s="6" t="s">
        <v>5221</v>
      </c>
      <c r="K1351" s="2" t="s">
        <v>1458</v>
      </c>
    </row>
    <row r="1352" spans="1:11">
      <c r="A1352" s="2" t="s">
        <v>4637</v>
      </c>
      <c r="B1352" s="69" t="s">
        <v>2938</v>
      </c>
      <c r="C1352" s="6" t="s">
        <v>5221</v>
      </c>
      <c r="K1352" s="2" t="s">
        <v>1458</v>
      </c>
    </row>
    <row r="1353" spans="1:11">
      <c r="A1353" s="2" t="s">
        <v>4638</v>
      </c>
      <c r="B1353" s="69" t="s">
        <v>2939</v>
      </c>
      <c r="C1353" s="6" t="s">
        <v>5221</v>
      </c>
      <c r="K1353" s="2" t="s">
        <v>1458</v>
      </c>
    </row>
    <row r="1354" spans="1:11">
      <c r="A1354" s="2" t="s">
        <v>4639</v>
      </c>
      <c r="B1354" s="69" t="s">
        <v>2940</v>
      </c>
      <c r="C1354" s="6" t="s">
        <v>5221</v>
      </c>
      <c r="K1354" s="2" t="s">
        <v>1458</v>
      </c>
    </row>
    <row r="1355" spans="1:11">
      <c r="A1355" s="2" t="s">
        <v>4640</v>
      </c>
      <c r="B1355" s="69" t="s">
        <v>2941</v>
      </c>
      <c r="C1355" s="6" t="s">
        <v>5221</v>
      </c>
      <c r="K1355" s="2" t="s">
        <v>1458</v>
      </c>
    </row>
    <row r="1356" spans="1:11">
      <c r="A1356" s="2" t="s">
        <v>4641</v>
      </c>
      <c r="B1356" s="69" t="s">
        <v>2942</v>
      </c>
      <c r="C1356" s="6" t="s">
        <v>5221</v>
      </c>
      <c r="K1356" s="2" t="s">
        <v>1458</v>
      </c>
    </row>
    <row r="1357" spans="1:11">
      <c r="A1357" s="2" t="s">
        <v>4642</v>
      </c>
      <c r="B1357" s="69" t="s">
        <v>2943</v>
      </c>
      <c r="C1357" s="6" t="s">
        <v>5221</v>
      </c>
      <c r="K1357" s="2" t="s">
        <v>1458</v>
      </c>
    </row>
    <row r="1358" spans="1:11">
      <c r="A1358" s="2" t="s">
        <v>4643</v>
      </c>
      <c r="B1358" s="69" t="s">
        <v>2944</v>
      </c>
      <c r="C1358" s="6" t="s">
        <v>5221</v>
      </c>
      <c r="K1358" s="2" t="s">
        <v>1458</v>
      </c>
    </row>
    <row r="1359" spans="1:11">
      <c r="A1359" s="2" t="s">
        <v>4644</v>
      </c>
      <c r="B1359" s="69" t="s">
        <v>2945</v>
      </c>
      <c r="C1359" s="6" t="s">
        <v>5221</v>
      </c>
      <c r="K1359" s="2" t="s">
        <v>1458</v>
      </c>
    </row>
    <row r="1360" spans="1:11">
      <c r="A1360" s="2" t="s">
        <v>4645</v>
      </c>
      <c r="B1360" s="69" t="s">
        <v>2946</v>
      </c>
      <c r="C1360" s="6" t="s">
        <v>5221</v>
      </c>
      <c r="K1360" s="2" t="s">
        <v>1458</v>
      </c>
    </row>
    <row r="1361" spans="1:11">
      <c r="A1361" s="2" t="s">
        <v>4646</v>
      </c>
      <c r="B1361" s="69" t="s">
        <v>2947</v>
      </c>
      <c r="C1361" s="6" t="s">
        <v>5221</v>
      </c>
      <c r="K1361" s="2" t="s">
        <v>1458</v>
      </c>
    </row>
    <row r="1362" spans="1:11">
      <c r="A1362" s="2" t="s">
        <v>4647</v>
      </c>
      <c r="B1362" s="69" t="s">
        <v>2948</v>
      </c>
      <c r="C1362" s="6" t="s">
        <v>5221</v>
      </c>
      <c r="K1362" s="2" t="s">
        <v>1458</v>
      </c>
    </row>
    <row r="1363" spans="1:11">
      <c r="A1363" s="2" t="s">
        <v>4648</v>
      </c>
      <c r="B1363" s="69" t="s">
        <v>2949</v>
      </c>
      <c r="C1363" s="6" t="s">
        <v>5221</v>
      </c>
      <c r="K1363" s="2" t="s">
        <v>1458</v>
      </c>
    </row>
    <row r="1364" spans="1:11">
      <c r="A1364" s="2" t="s">
        <v>4649</v>
      </c>
      <c r="B1364" s="69" t="s">
        <v>6547</v>
      </c>
      <c r="C1364" s="6" t="s">
        <v>5221</v>
      </c>
      <c r="K1364" s="2" t="s">
        <v>1458</v>
      </c>
    </row>
    <row r="1365" spans="1:11">
      <c r="A1365" s="2" t="s">
        <v>4650</v>
      </c>
      <c r="B1365" s="69" t="s">
        <v>6548</v>
      </c>
      <c r="C1365" s="6" t="s">
        <v>5221</v>
      </c>
      <c r="K1365" s="2" t="s">
        <v>1458</v>
      </c>
    </row>
    <row r="1366" spans="1:11">
      <c r="A1366" s="2" t="s">
        <v>4651</v>
      </c>
      <c r="B1366" s="69" t="s">
        <v>6549</v>
      </c>
      <c r="C1366" s="6" t="s">
        <v>5221</v>
      </c>
      <c r="K1366" s="2" t="s">
        <v>1458</v>
      </c>
    </row>
    <row r="1367" spans="1:11">
      <c r="A1367" s="2" t="s">
        <v>4652</v>
      </c>
      <c r="B1367" s="69" t="s">
        <v>6550</v>
      </c>
      <c r="C1367" s="6" t="s">
        <v>5221</v>
      </c>
      <c r="K1367" s="2" t="s">
        <v>1458</v>
      </c>
    </row>
    <row r="1368" spans="1:11">
      <c r="A1368" s="2" t="s">
        <v>4653</v>
      </c>
      <c r="B1368" s="69" t="s">
        <v>6551</v>
      </c>
      <c r="C1368" s="6" t="s">
        <v>5221</v>
      </c>
      <c r="K1368" s="2" t="s">
        <v>1458</v>
      </c>
    </row>
    <row r="1369" spans="1:11">
      <c r="A1369" s="2" t="s">
        <v>4654</v>
      </c>
      <c r="B1369" s="69" t="s">
        <v>2950</v>
      </c>
      <c r="C1369" s="6" t="s">
        <v>5221</v>
      </c>
      <c r="K1369" s="2" t="s">
        <v>1458</v>
      </c>
    </row>
    <row r="1370" spans="1:11">
      <c r="A1370" s="2" t="s">
        <v>4655</v>
      </c>
      <c r="B1370" s="69" t="s">
        <v>2951</v>
      </c>
      <c r="C1370" s="6" t="s">
        <v>5221</v>
      </c>
      <c r="K1370" s="2" t="s">
        <v>1458</v>
      </c>
    </row>
    <row r="1371" spans="1:11">
      <c r="A1371" s="2" t="s">
        <v>4656</v>
      </c>
      <c r="B1371" s="69" t="s">
        <v>2952</v>
      </c>
      <c r="C1371" s="6" t="s">
        <v>5221</v>
      </c>
      <c r="K1371" s="2" t="s">
        <v>1458</v>
      </c>
    </row>
    <row r="1372" spans="1:11">
      <c r="A1372" s="2" t="s">
        <v>4657</v>
      </c>
      <c r="B1372" s="69" t="s">
        <v>2953</v>
      </c>
      <c r="C1372" s="6" t="s">
        <v>5221</v>
      </c>
      <c r="K1372" s="2" t="s">
        <v>1458</v>
      </c>
    </row>
    <row r="1373" spans="1:11">
      <c r="A1373" s="2" t="s">
        <v>4658</v>
      </c>
      <c r="B1373" s="69" t="s">
        <v>2954</v>
      </c>
      <c r="C1373" s="6" t="s">
        <v>5221</v>
      </c>
      <c r="K1373" s="2" t="s">
        <v>1458</v>
      </c>
    </row>
    <row r="1374" spans="1:11">
      <c r="A1374" s="2" t="s">
        <v>4659</v>
      </c>
      <c r="B1374" s="69" t="s">
        <v>2955</v>
      </c>
      <c r="C1374" s="6" t="s">
        <v>5221</v>
      </c>
      <c r="K1374" s="2" t="s">
        <v>1458</v>
      </c>
    </row>
    <row r="1375" spans="1:11">
      <c r="A1375" s="2" t="s">
        <v>4660</v>
      </c>
      <c r="B1375" s="69" t="s">
        <v>2956</v>
      </c>
      <c r="C1375" s="6" t="s">
        <v>5221</v>
      </c>
      <c r="K1375" s="2" t="s">
        <v>1458</v>
      </c>
    </row>
    <row r="1376" spans="1:11">
      <c r="A1376" s="2" t="s">
        <v>4661</v>
      </c>
      <c r="B1376" s="69" t="s">
        <v>6552</v>
      </c>
      <c r="C1376" s="6" t="s">
        <v>5221</v>
      </c>
      <c r="K1376" s="2" t="s">
        <v>1458</v>
      </c>
    </row>
    <row r="1377" spans="1:11">
      <c r="A1377" s="2" t="s">
        <v>4662</v>
      </c>
      <c r="B1377" s="69" t="s">
        <v>6553</v>
      </c>
      <c r="C1377" s="6" t="s">
        <v>5221</v>
      </c>
      <c r="K1377" s="2" t="s">
        <v>1458</v>
      </c>
    </row>
    <row r="1378" spans="1:11">
      <c r="A1378" s="2" t="s">
        <v>4663</v>
      </c>
      <c r="B1378" s="69" t="s">
        <v>6554</v>
      </c>
      <c r="C1378" s="6" t="s">
        <v>5221</v>
      </c>
      <c r="K1378" s="2" t="s">
        <v>1458</v>
      </c>
    </row>
    <row r="1379" spans="1:11">
      <c r="A1379" s="2" t="s">
        <v>4664</v>
      </c>
      <c r="B1379" s="69" t="s">
        <v>2957</v>
      </c>
      <c r="C1379" s="6" t="s">
        <v>5221</v>
      </c>
      <c r="K1379" s="2" t="s">
        <v>1458</v>
      </c>
    </row>
    <row r="1380" spans="1:11">
      <c r="A1380" s="2" t="s">
        <v>4665</v>
      </c>
      <c r="B1380" s="69" t="s">
        <v>2958</v>
      </c>
      <c r="C1380" s="6" t="s">
        <v>5221</v>
      </c>
      <c r="K1380" s="2" t="s">
        <v>1458</v>
      </c>
    </row>
    <row r="1381" spans="1:11">
      <c r="A1381" s="2" t="s">
        <v>4666</v>
      </c>
      <c r="B1381" s="69" t="s">
        <v>2959</v>
      </c>
      <c r="C1381" s="6" t="s">
        <v>5221</v>
      </c>
      <c r="K1381" s="2" t="s">
        <v>1458</v>
      </c>
    </row>
    <row r="1382" spans="1:11">
      <c r="A1382" s="2" t="s">
        <v>4667</v>
      </c>
      <c r="B1382" s="69" t="s">
        <v>6555</v>
      </c>
      <c r="C1382" s="6" t="s">
        <v>5221</v>
      </c>
      <c r="K1382" s="2" t="s">
        <v>1458</v>
      </c>
    </row>
    <row r="1383" spans="1:11">
      <c r="A1383" s="2" t="s">
        <v>4668</v>
      </c>
      <c r="B1383" s="69" t="s">
        <v>6556</v>
      </c>
      <c r="C1383" s="6" t="s">
        <v>5221</v>
      </c>
      <c r="K1383" s="2" t="s">
        <v>1458</v>
      </c>
    </row>
    <row r="1384" spans="1:11">
      <c r="A1384" s="2" t="s">
        <v>4669</v>
      </c>
      <c r="B1384" s="69" t="s">
        <v>6557</v>
      </c>
      <c r="C1384" s="6" t="s">
        <v>5221</v>
      </c>
      <c r="K1384" s="2" t="s">
        <v>1458</v>
      </c>
    </row>
    <row r="1385" spans="1:11">
      <c r="A1385" s="2" t="s">
        <v>4670</v>
      </c>
      <c r="B1385" s="69" t="s">
        <v>6558</v>
      </c>
      <c r="C1385" s="6" t="s">
        <v>5221</v>
      </c>
      <c r="K1385" s="2" t="s">
        <v>1458</v>
      </c>
    </row>
    <row r="1386" spans="1:11">
      <c r="A1386" s="2" t="s">
        <v>4671</v>
      </c>
      <c r="B1386" s="69" t="s">
        <v>2960</v>
      </c>
      <c r="C1386" s="6" t="s">
        <v>5221</v>
      </c>
      <c r="K1386" s="2" t="s">
        <v>1458</v>
      </c>
    </row>
    <row r="1387" spans="1:11">
      <c r="A1387" s="2" t="s">
        <v>4672</v>
      </c>
      <c r="B1387" s="69" t="s">
        <v>2961</v>
      </c>
      <c r="C1387" s="6" t="s">
        <v>5221</v>
      </c>
      <c r="K1387" s="2" t="s">
        <v>1458</v>
      </c>
    </row>
    <row r="1388" spans="1:11">
      <c r="A1388" s="2" t="s">
        <v>4673</v>
      </c>
      <c r="B1388" s="69" t="s">
        <v>2962</v>
      </c>
      <c r="C1388" s="6" t="s">
        <v>5221</v>
      </c>
      <c r="K1388" s="2" t="s">
        <v>1458</v>
      </c>
    </row>
    <row r="1389" spans="1:11">
      <c r="A1389" s="2" t="s">
        <v>4674</v>
      </c>
      <c r="B1389" s="69" t="s">
        <v>2963</v>
      </c>
      <c r="C1389" s="6" t="s">
        <v>5221</v>
      </c>
      <c r="K1389" s="2" t="s">
        <v>1458</v>
      </c>
    </row>
    <row r="1390" spans="1:11">
      <c r="A1390" s="2" t="s">
        <v>4675</v>
      </c>
      <c r="B1390" s="69" t="s">
        <v>2964</v>
      </c>
      <c r="C1390" s="6" t="s">
        <v>5221</v>
      </c>
      <c r="K1390" s="2" t="s">
        <v>1458</v>
      </c>
    </row>
    <row r="1391" spans="1:11">
      <c r="A1391" s="2" t="s">
        <v>4676</v>
      </c>
      <c r="B1391" s="69" t="s">
        <v>2965</v>
      </c>
      <c r="C1391" s="6" t="s">
        <v>5221</v>
      </c>
      <c r="K1391" s="2" t="s">
        <v>1458</v>
      </c>
    </row>
    <row r="1392" spans="1:11">
      <c r="A1392" s="2" t="s">
        <v>4677</v>
      </c>
      <c r="B1392" s="69" t="s">
        <v>6559</v>
      </c>
      <c r="C1392" s="6" t="s">
        <v>5221</v>
      </c>
      <c r="K1392" s="2" t="s">
        <v>1458</v>
      </c>
    </row>
    <row r="1393" spans="1:11">
      <c r="A1393" s="2" t="s">
        <v>4678</v>
      </c>
      <c r="B1393" s="69" t="s">
        <v>2966</v>
      </c>
      <c r="C1393" s="6" t="s">
        <v>5221</v>
      </c>
      <c r="K1393" s="2" t="s">
        <v>1458</v>
      </c>
    </row>
    <row r="1394" spans="1:11">
      <c r="A1394" s="2" t="s">
        <v>4679</v>
      </c>
      <c r="B1394" s="69" t="s">
        <v>6560</v>
      </c>
      <c r="C1394" s="6" t="s">
        <v>5221</v>
      </c>
      <c r="K1394" s="2" t="s">
        <v>1458</v>
      </c>
    </row>
    <row r="1395" spans="1:11">
      <c r="A1395" s="2" t="s">
        <v>4680</v>
      </c>
      <c r="B1395" s="69" t="s">
        <v>2967</v>
      </c>
      <c r="C1395" s="6" t="s">
        <v>5221</v>
      </c>
      <c r="K1395" s="2" t="s">
        <v>1458</v>
      </c>
    </row>
    <row r="1396" spans="1:11">
      <c r="A1396" s="2" t="s">
        <v>4681</v>
      </c>
      <c r="B1396" s="69" t="s">
        <v>2968</v>
      </c>
      <c r="C1396" s="6" t="s">
        <v>5221</v>
      </c>
      <c r="K1396" s="2" t="s">
        <v>1458</v>
      </c>
    </row>
    <row r="1397" spans="1:11">
      <c r="A1397" s="2" t="s">
        <v>4682</v>
      </c>
      <c r="B1397" s="69" t="s">
        <v>2969</v>
      </c>
      <c r="C1397" s="6" t="s">
        <v>5221</v>
      </c>
      <c r="K1397" s="2" t="s">
        <v>1458</v>
      </c>
    </row>
    <row r="1398" spans="1:11">
      <c r="A1398" s="2" t="s">
        <v>4683</v>
      </c>
      <c r="B1398" s="69" t="s">
        <v>2970</v>
      </c>
      <c r="C1398" s="6" t="s">
        <v>5221</v>
      </c>
      <c r="K1398" s="2" t="s">
        <v>1458</v>
      </c>
    </row>
    <row r="1399" spans="1:11">
      <c r="A1399" s="2" t="s">
        <v>4684</v>
      </c>
      <c r="B1399" s="69" t="s">
        <v>2971</v>
      </c>
      <c r="C1399" s="6" t="s">
        <v>5221</v>
      </c>
      <c r="K1399" s="2" t="s">
        <v>1458</v>
      </c>
    </row>
    <row r="1400" spans="1:11">
      <c r="A1400" s="2" t="s">
        <v>4685</v>
      </c>
      <c r="B1400" s="69" t="s">
        <v>2972</v>
      </c>
      <c r="C1400" s="6" t="s">
        <v>5221</v>
      </c>
      <c r="K1400" s="2" t="s">
        <v>1458</v>
      </c>
    </row>
    <row r="1401" spans="1:11">
      <c r="A1401" s="2" t="s">
        <v>4686</v>
      </c>
      <c r="B1401" s="69" t="s">
        <v>2973</v>
      </c>
      <c r="C1401" s="6" t="s">
        <v>5221</v>
      </c>
      <c r="K1401" s="2" t="s">
        <v>1458</v>
      </c>
    </row>
    <row r="1402" spans="1:11">
      <c r="A1402" s="2" t="s">
        <v>4687</v>
      </c>
      <c r="B1402" s="69" t="s">
        <v>2974</v>
      </c>
      <c r="C1402" s="6" t="s">
        <v>5221</v>
      </c>
      <c r="K1402" s="2" t="s">
        <v>1458</v>
      </c>
    </row>
    <row r="1403" spans="1:11">
      <c r="A1403" s="2" t="s">
        <v>4688</v>
      </c>
      <c r="B1403" s="69" t="s">
        <v>2975</v>
      </c>
      <c r="C1403" s="6" t="s">
        <v>5221</v>
      </c>
      <c r="K1403" s="2" t="s">
        <v>1458</v>
      </c>
    </row>
    <row r="1404" spans="1:11">
      <c r="A1404" s="2" t="s">
        <v>4689</v>
      </c>
      <c r="B1404" s="69" t="s">
        <v>2976</v>
      </c>
      <c r="C1404" s="6" t="s">
        <v>5221</v>
      </c>
      <c r="K1404" s="2" t="s">
        <v>1458</v>
      </c>
    </row>
    <row r="1405" spans="1:11">
      <c r="A1405" s="2" t="s">
        <v>4690</v>
      </c>
      <c r="B1405" s="69" t="s">
        <v>2977</v>
      </c>
      <c r="C1405" s="6" t="s">
        <v>5221</v>
      </c>
      <c r="K1405" s="2" t="s">
        <v>1458</v>
      </c>
    </row>
    <row r="1406" spans="1:11">
      <c r="A1406" s="2" t="s">
        <v>4691</v>
      </c>
      <c r="B1406" s="69" t="s">
        <v>2978</v>
      </c>
      <c r="C1406" s="6" t="s">
        <v>5221</v>
      </c>
      <c r="K1406" s="2" t="s">
        <v>1458</v>
      </c>
    </row>
    <row r="1407" spans="1:11">
      <c r="A1407" s="2" t="s">
        <v>4692</v>
      </c>
      <c r="B1407" s="69" t="s">
        <v>2979</v>
      </c>
      <c r="C1407" s="6" t="s">
        <v>5221</v>
      </c>
      <c r="K1407" s="2" t="s">
        <v>1458</v>
      </c>
    </row>
    <row r="1408" spans="1:11">
      <c r="A1408" s="2" t="s">
        <v>4693</v>
      </c>
      <c r="B1408" s="69" t="s">
        <v>2980</v>
      </c>
      <c r="C1408" s="6" t="s">
        <v>5221</v>
      </c>
      <c r="K1408" s="2" t="s">
        <v>1458</v>
      </c>
    </row>
    <row r="1409" spans="1:11">
      <c r="A1409" s="2" t="s">
        <v>4694</v>
      </c>
      <c r="B1409" s="69" t="s">
        <v>6561</v>
      </c>
      <c r="C1409" s="6" t="s">
        <v>5221</v>
      </c>
      <c r="K1409" s="2" t="s">
        <v>1458</v>
      </c>
    </row>
    <row r="1410" spans="1:11">
      <c r="A1410" s="2" t="s">
        <v>4695</v>
      </c>
      <c r="B1410" s="69" t="s">
        <v>2981</v>
      </c>
      <c r="C1410" s="6" t="s">
        <v>5221</v>
      </c>
      <c r="K1410" s="2" t="s">
        <v>1458</v>
      </c>
    </row>
    <row r="1411" spans="1:11">
      <c r="A1411" s="2" t="s">
        <v>4696</v>
      </c>
      <c r="B1411" s="69" t="s">
        <v>6562</v>
      </c>
      <c r="C1411" s="6" t="s">
        <v>5221</v>
      </c>
      <c r="K1411" s="2" t="s">
        <v>1458</v>
      </c>
    </row>
    <row r="1412" spans="1:11">
      <c r="A1412" s="2" t="s">
        <v>4697</v>
      </c>
      <c r="B1412" s="69" t="s">
        <v>6563</v>
      </c>
      <c r="C1412" s="6" t="s">
        <v>5221</v>
      </c>
      <c r="K1412" s="2" t="s">
        <v>1458</v>
      </c>
    </row>
    <row r="1413" spans="1:11">
      <c r="A1413" s="2" t="s">
        <v>4698</v>
      </c>
      <c r="B1413" s="69" t="s">
        <v>6564</v>
      </c>
      <c r="C1413" s="6" t="s">
        <v>5221</v>
      </c>
      <c r="K1413" s="2" t="s">
        <v>1458</v>
      </c>
    </row>
    <row r="1414" spans="1:11">
      <c r="A1414" s="2" t="s">
        <v>4699</v>
      </c>
      <c r="B1414" s="69" t="s">
        <v>2982</v>
      </c>
      <c r="C1414" s="6" t="s">
        <v>5221</v>
      </c>
      <c r="K1414" s="2" t="s">
        <v>1458</v>
      </c>
    </row>
    <row r="1415" spans="1:11">
      <c r="A1415" s="2" t="s">
        <v>4700</v>
      </c>
      <c r="B1415" s="69" t="s">
        <v>2983</v>
      </c>
      <c r="C1415" s="6" t="s">
        <v>5221</v>
      </c>
      <c r="K1415" s="2" t="s">
        <v>1458</v>
      </c>
    </row>
    <row r="1416" spans="1:11">
      <c r="A1416" s="2" t="s">
        <v>4701</v>
      </c>
      <c r="B1416" s="69" t="s">
        <v>2984</v>
      </c>
      <c r="C1416" s="6" t="s">
        <v>5221</v>
      </c>
      <c r="K1416" s="2" t="s">
        <v>1458</v>
      </c>
    </row>
    <row r="1417" spans="1:11">
      <c r="A1417" s="2" t="s">
        <v>4702</v>
      </c>
      <c r="B1417" s="69" t="s">
        <v>2985</v>
      </c>
      <c r="C1417" s="6" t="s">
        <v>5221</v>
      </c>
      <c r="K1417" s="2" t="s">
        <v>1458</v>
      </c>
    </row>
    <row r="1418" spans="1:11">
      <c r="A1418" s="2" t="s">
        <v>4703</v>
      </c>
      <c r="B1418" s="69" t="s">
        <v>2986</v>
      </c>
      <c r="C1418" s="6" t="s">
        <v>5221</v>
      </c>
      <c r="K1418" s="2" t="s">
        <v>1458</v>
      </c>
    </row>
    <row r="1419" spans="1:11">
      <c r="A1419" s="2" t="s">
        <v>4704</v>
      </c>
      <c r="B1419" s="69" t="s">
        <v>2987</v>
      </c>
      <c r="C1419" s="6" t="s">
        <v>5221</v>
      </c>
      <c r="K1419" s="2" t="s">
        <v>1458</v>
      </c>
    </row>
    <row r="1420" spans="1:11">
      <c r="A1420" s="2" t="s">
        <v>4705</v>
      </c>
      <c r="B1420" s="69" t="s">
        <v>2988</v>
      </c>
      <c r="C1420" s="6" t="s">
        <v>5221</v>
      </c>
      <c r="K1420" s="2" t="s">
        <v>1458</v>
      </c>
    </row>
    <row r="1421" spans="1:11">
      <c r="A1421" s="2" t="s">
        <v>4706</v>
      </c>
      <c r="B1421" s="69" t="s">
        <v>2989</v>
      </c>
      <c r="C1421" s="6" t="s">
        <v>5221</v>
      </c>
      <c r="K1421" s="2" t="s">
        <v>1458</v>
      </c>
    </row>
    <row r="1422" spans="1:11">
      <c r="A1422" s="2" t="s">
        <v>4707</v>
      </c>
      <c r="B1422" s="69" t="s">
        <v>6565</v>
      </c>
      <c r="C1422" s="6" t="s">
        <v>5221</v>
      </c>
      <c r="K1422" s="2" t="s">
        <v>1458</v>
      </c>
    </row>
    <row r="1423" spans="1:11">
      <c r="A1423" s="2" t="s">
        <v>4708</v>
      </c>
      <c r="B1423" s="69" t="s">
        <v>6566</v>
      </c>
      <c r="C1423" s="6" t="s">
        <v>5221</v>
      </c>
      <c r="K1423" s="2" t="s">
        <v>1458</v>
      </c>
    </row>
    <row r="1424" spans="1:11">
      <c r="A1424" s="2" t="s">
        <v>4709</v>
      </c>
      <c r="B1424" s="69" t="s">
        <v>6567</v>
      </c>
      <c r="C1424" s="6" t="s">
        <v>5221</v>
      </c>
      <c r="K1424" s="2" t="s">
        <v>1458</v>
      </c>
    </row>
    <row r="1425" spans="1:11">
      <c r="A1425" s="2" t="s">
        <v>4710</v>
      </c>
      <c r="B1425" s="69" t="s">
        <v>6568</v>
      </c>
      <c r="C1425" s="6" t="s">
        <v>5221</v>
      </c>
      <c r="K1425" s="2" t="s">
        <v>1458</v>
      </c>
    </row>
    <row r="1426" spans="1:11">
      <c r="A1426" s="2" t="s">
        <v>4711</v>
      </c>
      <c r="B1426" s="69" t="s">
        <v>2990</v>
      </c>
      <c r="C1426" s="6" t="s">
        <v>5221</v>
      </c>
      <c r="K1426" s="2" t="s">
        <v>1458</v>
      </c>
    </row>
    <row r="1427" spans="1:11">
      <c r="A1427" s="2" t="s">
        <v>4712</v>
      </c>
      <c r="B1427" s="69" t="s">
        <v>2991</v>
      </c>
      <c r="C1427" s="6" t="s">
        <v>5221</v>
      </c>
      <c r="K1427" s="2" t="s">
        <v>1458</v>
      </c>
    </row>
    <row r="1428" spans="1:11">
      <c r="A1428" s="2" t="s">
        <v>4713</v>
      </c>
      <c r="B1428" s="69" t="s">
        <v>2992</v>
      </c>
      <c r="C1428" s="6" t="s">
        <v>5221</v>
      </c>
      <c r="K1428" s="2" t="s">
        <v>1458</v>
      </c>
    </row>
    <row r="1429" spans="1:11">
      <c r="A1429" s="2" t="s">
        <v>4714</v>
      </c>
      <c r="B1429" s="69" t="s">
        <v>6569</v>
      </c>
      <c r="C1429" s="6" t="s">
        <v>5221</v>
      </c>
      <c r="K1429" s="2" t="s">
        <v>1458</v>
      </c>
    </row>
    <row r="1430" spans="1:11">
      <c r="A1430" s="2" t="s">
        <v>4715</v>
      </c>
      <c r="B1430" s="69" t="s">
        <v>2993</v>
      </c>
      <c r="C1430" s="6" t="s">
        <v>5221</v>
      </c>
      <c r="K1430" s="2" t="s">
        <v>1458</v>
      </c>
    </row>
    <row r="1431" spans="1:11">
      <c r="A1431" s="2" t="s">
        <v>4716</v>
      </c>
      <c r="B1431" s="69" t="s">
        <v>2994</v>
      </c>
      <c r="C1431" s="6" t="s">
        <v>5221</v>
      </c>
      <c r="K1431" s="2" t="s">
        <v>1458</v>
      </c>
    </row>
    <row r="1432" spans="1:11">
      <c r="A1432" s="2" t="s">
        <v>4717</v>
      </c>
      <c r="B1432" s="69" t="s">
        <v>2995</v>
      </c>
      <c r="C1432" s="6" t="s">
        <v>5221</v>
      </c>
      <c r="K1432" s="2" t="s">
        <v>1458</v>
      </c>
    </row>
    <row r="1433" spans="1:11">
      <c r="A1433" s="2" t="s">
        <v>4718</v>
      </c>
      <c r="B1433" s="69" t="s">
        <v>2996</v>
      </c>
      <c r="C1433" s="6" t="s">
        <v>5221</v>
      </c>
      <c r="K1433" s="2" t="s">
        <v>1458</v>
      </c>
    </row>
    <row r="1434" spans="1:11">
      <c r="A1434" s="2" t="s">
        <v>4719</v>
      </c>
      <c r="B1434" s="69" t="s">
        <v>6570</v>
      </c>
      <c r="C1434" s="6" t="s">
        <v>5221</v>
      </c>
      <c r="K1434" s="2" t="s">
        <v>1458</v>
      </c>
    </row>
    <row r="1435" spans="1:11">
      <c r="A1435" s="2" t="s">
        <v>4720</v>
      </c>
      <c r="B1435" s="69" t="s">
        <v>6571</v>
      </c>
      <c r="C1435" s="6" t="s">
        <v>5221</v>
      </c>
      <c r="K1435" s="2" t="s">
        <v>1458</v>
      </c>
    </row>
    <row r="1436" spans="1:11">
      <c r="A1436" s="2" t="s">
        <v>4721</v>
      </c>
      <c r="B1436" s="69" t="s">
        <v>6572</v>
      </c>
      <c r="C1436" s="6" t="s">
        <v>5221</v>
      </c>
      <c r="K1436" s="2" t="s">
        <v>1458</v>
      </c>
    </row>
    <row r="1437" spans="1:11">
      <c r="A1437" s="2" t="s">
        <v>4722</v>
      </c>
      <c r="B1437" s="69" t="s">
        <v>6573</v>
      </c>
      <c r="C1437" s="6" t="s">
        <v>5221</v>
      </c>
      <c r="K1437" s="2" t="s">
        <v>1458</v>
      </c>
    </row>
    <row r="1438" spans="1:11">
      <c r="A1438" s="2" t="s">
        <v>4723</v>
      </c>
      <c r="B1438" s="69" t="s">
        <v>2997</v>
      </c>
      <c r="C1438" s="6" t="s">
        <v>5221</v>
      </c>
      <c r="K1438" s="2" t="s">
        <v>1458</v>
      </c>
    </row>
    <row r="1439" spans="1:11">
      <c r="A1439" s="2" t="s">
        <v>4724</v>
      </c>
      <c r="B1439" s="69" t="s">
        <v>2998</v>
      </c>
      <c r="C1439" s="6" t="s">
        <v>5221</v>
      </c>
      <c r="K1439" s="2" t="s">
        <v>1458</v>
      </c>
    </row>
    <row r="1440" spans="1:11">
      <c r="A1440" s="2" t="s">
        <v>4725</v>
      </c>
      <c r="B1440" s="69" t="s">
        <v>2999</v>
      </c>
      <c r="C1440" s="6" t="s">
        <v>5221</v>
      </c>
      <c r="K1440" s="2" t="s">
        <v>1458</v>
      </c>
    </row>
    <row r="1441" spans="1:11">
      <c r="A1441" s="2" t="s">
        <v>4726</v>
      </c>
      <c r="B1441" s="69" t="s">
        <v>6574</v>
      </c>
      <c r="C1441" s="6" t="s">
        <v>5221</v>
      </c>
      <c r="K1441" s="2" t="s">
        <v>1458</v>
      </c>
    </row>
    <row r="1442" spans="1:11">
      <c r="A1442" s="2" t="s">
        <v>4727</v>
      </c>
      <c r="B1442" s="69" t="s">
        <v>3000</v>
      </c>
      <c r="C1442" s="6" t="s">
        <v>5221</v>
      </c>
      <c r="K1442" s="2" t="s">
        <v>1458</v>
      </c>
    </row>
    <row r="1443" spans="1:11">
      <c r="A1443" s="2" t="s">
        <v>4728</v>
      </c>
      <c r="B1443" s="69" t="s">
        <v>6575</v>
      </c>
      <c r="C1443" s="6" t="s">
        <v>5221</v>
      </c>
      <c r="K1443" s="2" t="s">
        <v>1458</v>
      </c>
    </row>
    <row r="1444" spans="1:11">
      <c r="A1444" s="2" t="s">
        <v>4729</v>
      </c>
      <c r="B1444" s="69" t="s">
        <v>3001</v>
      </c>
      <c r="C1444" s="6" t="s">
        <v>5221</v>
      </c>
      <c r="K1444" s="2" t="s">
        <v>1458</v>
      </c>
    </row>
    <row r="1445" spans="1:11">
      <c r="A1445" s="2" t="s">
        <v>4730</v>
      </c>
      <c r="B1445" s="69" t="s">
        <v>6576</v>
      </c>
      <c r="C1445" s="6" t="s">
        <v>5221</v>
      </c>
      <c r="K1445" s="2" t="s">
        <v>1458</v>
      </c>
    </row>
    <row r="1446" spans="1:11">
      <c r="A1446" s="2" t="s">
        <v>4731</v>
      </c>
      <c r="B1446" s="69" t="s">
        <v>3002</v>
      </c>
      <c r="C1446" s="6" t="s">
        <v>5221</v>
      </c>
      <c r="K1446" s="2" t="s">
        <v>1458</v>
      </c>
    </row>
    <row r="1447" spans="1:11">
      <c r="A1447" s="2" t="s">
        <v>4732</v>
      </c>
      <c r="B1447" s="69" t="s">
        <v>3003</v>
      </c>
      <c r="C1447" s="6" t="s">
        <v>5221</v>
      </c>
      <c r="K1447" s="2" t="s">
        <v>1458</v>
      </c>
    </row>
    <row r="1448" spans="1:11">
      <c r="A1448" s="2" t="s">
        <v>4733</v>
      </c>
      <c r="B1448" s="69" t="s">
        <v>6577</v>
      </c>
      <c r="C1448" s="6" t="s">
        <v>5221</v>
      </c>
      <c r="K1448" s="2" t="s">
        <v>1458</v>
      </c>
    </row>
    <row r="1449" spans="1:11">
      <c r="A1449" s="2" t="s">
        <v>4734</v>
      </c>
      <c r="B1449" s="69" t="s">
        <v>6578</v>
      </c>
      <c r="C1449" s="6" t="s">
        <v>5221</v>
      </c>
      <c r="K1449" s="2" t="s">
        <v>1458</v>
      </c>
    </row>
    <row r="1450" spans="1:11">
      <c r="A1450" s="2" t="s">
        <v>4735</v>
      </c>
      <c r="B1450" s="69" t="s">
        <v>3004</v>
      </c>
      <c r="C1450" s="6" t="s">
        <v>5221</v>
      </c>
      <c r="K1450" s="2" t="s">
        <v>1458</v>
      </c>
    </row>
    <row r="1451" spans="1:11">
      <c r="A1451" s="2" t="s">
        <v>4736</v>
      </c>
      <c r="B1451" s="69" t="s">
        <v>6579</v>
      </c>
      <c r="C1451" s="6" t="s">
        <v>5221</v>
      </c>
      <c r="K1451" s="2" t="s">
        <v>1458</v>
      </c>
    </row>
    <row r="1452" spans="1:11">
      <c r="A1452" s="2" t="s">
        <v>4737</v>
      </c>
      <c r="B1452" s="69" t="s">
        <v>6580</v>
      </c>
      <c r="C1452" s="6" t="s">
        <v>5221</v>
      </c>
      <c r="K1452" s="2" t="s">
        <v>1458</v>
      </c>
    </row>
    <row r="1453" spans="1:11">
      <c r="A1453" s="2" t="s">
        <v>4738</v>
      </c>
      <c r="B1453" s="69" t="s">
        <v>6581</v>
      </c>
      <c r="C1453" s="6" t="s">
        <v>5221</v>
      </c>
      <c r="K1453" s="2" t="s">
        <v>1458</v>
      </c>
    </row>
    <row r="1454" spans="1:11">
      <c r="A1454" s="2" t="s">
        <v>4739</v>
      </c>
      <c r="B1454" s="69" t="s">
        <v>3005</v>
      </c>
      <c r="C1454" s="6" t="s">
        <v>5221</v>
      </c>
      <c r="K1454" s="2" t="s">
        <v>1458</v>
      </c>
    </row>
    <row r="1455" spans="1:11">
      <c r="A1455" s="2" t="s">
        <v>4740</v>
      </c>
      <c r="B1455" s="69" t="s">
        <v>3006</v>
      </c>
      <c r="C1455" s="6" t="s">
        <v>5221</v>
      </c>
      <c r="K1455" s="2" t="s">
        <v>1458</v>
      </c>
    </row>
    <row r="1456" spans="1:11">
      <c r="A1456" s="2" t="s">
        <v>4741</v>
      </c>
      <c r="B1456" s="69" t="s">
        <v>3007</v>
      </c>
      <c r="C1456" s="6" t="s">
        <v>5221</v>
      </c>
      <c r="K1456" s="2" t="s">
        <v>1458</v>
      </c>
    </row>
    <row r="1457" spans="1:11">
      <c r="A1457" s="2" t="s">
        <v>4742</v>
      </c>
      <c r="B1457" s="69" t="s">
        <v>3008</v>
      </c>
      <c r="C1457" s="6" t="s">
        <v>5221</v>
      </c>
      <c r="K1457" s="2" t="s">
        <v>1458</v>
      </c>
    </row>
    <row r="1458" spans="1:11">
      <c r="A1458" s="2" t="s">
        <v>4743</v>
      </c>
      <c r="B1458" s="69" t="s">
        <v>3009</v>
      </c>
      <c r="C1458" s="6" t="s">
        <v>5221</v>
      </c>
      <c r="K1458" s="2" t="s">
        <v>1458</v>
      </c>
    </row>
    <row r="1459" spans="1:11">
      <c r="A1459" s="2" t="s">
        <v>4744</v>
      </c>
      <c r="B1459" s="69" t="s">
        <v>3010</v>
      </c>
      <c r="C1459" s="6" t="s">
        <v>5221</v>
      </c>
      <c r="K1459" s="2" t="s">
        <v>1458</v>
      </c>
    </row>
    <row r="1460" spans="1:11">
      <c r="A1460" s="2" t="s">
        <v>4745</v>
      </c>
      <c r="B1460" s="69" t="s">
        <v>6582</v>
      </c>
      <c r="C1460" s="6" t="s">
        <v>5221</v>
      </c>
      <c r="K1460" s="2" t="s">
        <v>1458</v>
      </c>
    </row>
    <row r="1461" spans="1:11">
      <c r="A1461" s="2" t="s">
        <v>4746</v>
      </c>
      <c r="B1461" s="69" t="s">
        <v>6583</v>
      </c>
      <c r="C1461" s="6" t="s">
        <v>5221</v>
      </c>
      <c r="K1461" s="2" t="s">
        <v>1458</v>
      </c>
    </row>
    <row r="1462" spans="1:11">
      <c r="A1462" s="2" t="s">
        <v>4747</v>
      </c>
      <c r="B1462" s="69" t="s">
        <v>6584</v>
      </c>
      <c r="C1462" s="6" t="s">
        <v>5221</v>
      </c>
      <c r="K1462" s="2" t="s">
        <v>1458</v>
      </c>
    </row>
    <row r="1463" spans="1:11">
      <c r="A1463" s="2" t="s">
        <v>4748</v>
      </c>
      <c r="B1463" s="69" t="s">
        <v>3011</v>
      </c>
      <c r="C1463" s="6" t="s">
        <v>5221</v>
      </c>
      <c r="K1463" s="2" t="s">
        <v>1458</v>
      </c>
    </row>
    <row r="1464" spans="1:11">
      <c r="A1464" s="2" t="s">
        <v>4749</v>
      </c>
      <c r="B1464" s="69" t="s">
        <v>6585</v>
      </c>
      <c r="C1464" s="6" t="s">
        <v>5221</v>
      </c>
      <c r="K1464" s="2" t="s">
        <v>1458</v>
      </c>
    </row>
    <row r="1465" spans="1:11">
      <c r="A1465" s="2" t="s">
        <v>4750</v>
      </c>
      <c r="B1465" s="69" t="s">
        <v>3012</v>
      </c>
      <c r="C1465" s="6" t="s">
        <v>5221</v>
      </c>
      <c r="K1465" s="2" t="s">
        <v>1458</v>
      </c>
    </row>
    <row r="1466" spans="1:11">
      <c r="A1466" s="2" t="s">
        <v>4751</v>
      </c>
      <c r="B1466" s="69" t="s">
        <v>6586</v>
      </c>
      <c r="C1466" s="6" t="s">
        <v>5221</v>
      </c>
      <c r="K1466" s="2" t="s">
        <v>1458</v>
      </c>
    </row>
    <row r="1467" spans="1:11">
      <c r="A1467" s="2" t="s">
        <v>4752</v>
      </c>
      <c r="B1467" s="69" t="s">
        <v>6587</v>
      </c>
      <c r="C1467" s="6" t="s">
        <v>5221</v>
      </c>
      <c r="K1467" s="2" t="s">
        <v>1458</v>
      </c>
    </row>
    <row r="1468" spans="1:11">
      <c r="A1468" s="2" t="s">
        <v>4753</v>
      </c>
      <c r="B1468" s="69" t="s">
        <v>3013</v>
      </c>
      <c r="C1468" s="6" t="s">
        <v>5221</v>
      </c>
      <c r="K1468" s="2" t="s">
        <v>1458</v>
      </c>
    </row>
    <row r="1469" spans="1:11">
      <c r="A1469" s="2" t="s">
        <v>4754</v>
      </c>
      <c r="B1469" s="69" t="s">
        <v>3014</v>
      </c>
      <c r="C1469" s="6" t="s">
        <v>5221</v>
      </c>
      <c r="K1469" s="2" t="s">
        <v>1458</v>
      </c>
    </row>
    <row r="1470" spans="1:11">
      <c r="A1470" s="2" t="s">
        <v>4755</v>
      </c>
      <c r="B1470" s="69" t="s">
        <v>6588</v>
      </c>
      <c r="C1470" s="6" t="s">
        <v>5221</v>
      </c>
      <c r="K1470" s="2" t="s">
        <v>1458</v>
      </c>
    </row>
    <row r="1471" spans="1:11">
      <c r="A1471" s="2" t="s">
        <v>4756</v>
      </c>
      <c r="B1471" s="69" t="s">
        <v>3015</v>
      </c>
      <c r="C1471" s="6" t="s">
        <v>5221</v>
      </c>
      <c r="K1471" s="2" t="s">
        <v>1458</v>
      </c>
    </row>
    <row r="1472" spans="1:11">
      <c r="A1472" s="2" t="s">
        <v>4757</v>
      </c>
      <c r="B1472" s="69" t="s">
        <v>3016</v>
      </c>
      <c r="C1472" s="6" t="s">
        <v>5221</v>
      </c>
      <c r="K1472" s="2" t="s">
        <v>1458</v>
      </c>
    </row>
    <row r="1473" spans="1:11">
      <c r="A1473" s="2" t="s">
        <v>4758</v>
      </c>
      <c r="B1473" s="69" t="s">
        <v>3017</v>
      </c>
      <c r="C1473" s="6" t="s">
        <v>5221</v>
      </c>
      <c r="K1473" s="2" t="s">
        <v>1458</v>
      </c>
    </row>
    <row r="1474" spans="1:11">
      <c r="A1474" s="2" t="s">
        <v>4759</v>
      </c>
      <c r="B1474" s="69" t="s">
        <v>6589</v>
      </c>
      <c r="C1474" s="6" t="s">
        <v>5221</v>
      </c>
      <c r="K1474" s="2" t="s">
        <v>1458</v>
      </c>
    </row>
    <row r="1475" spans="1:11">
      <c r="A1475" s="2" t="s">
        <v>4760</v>
      </c>
      <c r="B1475" s="69" t="s">
        <v>6590</v>
      </c>
      <c r="C1475" s="6" t="s">
        <v>5221</v>
      </c>
      <c r="K1475" s="2" t="s">
        <v>1458</v>
      </c>
    </row>
    <row r="1476" spans="1:11">
      <c r="A1476" s="2" t="s">
        <v>4761</v>
      </c>
      <c r="B1476" s="69" t="s">
        <v>6591</v>
      </c>
      <c r="C1476" s="6" t="s">
        <v>5221</v>
      </c>
      <c r="K1476" s="2" t="s">
        <v>1458</v>
      </c>
    </row>
    <row r="1477" spans="1:11">
      <c r="A1477" s="2" t="s">
        <v>4762</v>
      </c>
      <c r="B1477" s="69" t="s">
        <v>3018</v>
      </c>
      <c r="C1477" s="6" t="s">
        <v>5221</v>
      </c>
      <c r="K1477" s="2" t="s">
        <v>1458</v>
      </c>
    </row>
    <row r="1478" spans="1:11">
      <c r="A1478" s="2" t="s">
        <v>4763</v>
      </c>
      <c r="B1478" s="69" t="s">
        <v>3019</v>
      </c>
      <c r="C1478" s="6" t="s">
        <v>5221</v>
      </c>
      <c r="K1478" s="2" t="s">
        <v>1458</v>
      </c>
    </row>
    <row r="1479" spans="1:11">
      <c r="A1479" s="2" t="s">
        <v>4764</v>
      </c>
      <c r="B1479" s="69" t="s">
        <v>3020</v>
      </c>
      <c r="C1479" s="6" t="s">
        <v>5221</v>
      </c>
      <c r="K1479" s="2" t="s">
        <v>1458</v>
      </c>
    </row>
    <row r="1480" spans="1:11">
      <c r="A1480" s="2" t="s">
        <v>4765</v>
      </c>
      <c r="B1480" s="69" t="s">
        <v>3021</v>
      </c>
      <c r="C1480" s="6" t="s">
        <v>5221</v>
      </c>
      <c r="K1480" s="2" t="s">
        <v>1458</v>
      </c>
    </row>
    <row r="1481" spans="1:11">
      <c r="A1481" s="2" t="s">
        <v>4766</v>
      </c>
      <c r="B1481" s="69" t="s">
        <v>3022</v>
      </c>
      <c r="C1481" s="6" t="s">
        <v>5221</v>
      </c>
      <c r="K1481" s="2" t="s">
        <v>1458</v>
      </c>
    </row>
    <row r="1482" spans="1:11">
      <c r="A1482" s="2" t="s">
        <v>4767</v>
      </c>
      <c r="B1482" s="69" t="s">
        <v>3023</v>
      </c>
      <c r="C1482" s="6" t="s">
        <v>5221</v>
      </c>
      <c r="K1482" s="2" t="s">
        <v>1458</v>
      </c>
    </row>
    <row r="1483" spans="1:11">
      <c r="A1483" s="2" t="s">
        <v>4768</v>
      </c>
      <c r="B1483" s="69" t="s">
        <v>3024</v>
      </c>
      <c r="C1483" s="6" t="s">
        <v>5221</v>
      </c>
      <c r="K1483" s="2" t="s">
        <v>1458</v>
      </c>
    </row>
    <row r="1484" spans="1:11">
      <c r="A1484" s="2" t="s">
        <v>4769</v>
      </c>
      <c r="B1484" s="69" t="s">
        <v>6592</v>
      </c>
      <c r="C1484" s="6" t="s">
        <v>5221</v>
      </c>
      <c r="K1484" s="2" t="s">
        <v>1458</v>
      </c>
    </row>
    <row r="1485" spans="1:11">
      <c r="A1485" s="2" t="s">
        <v>4770</v>
      </c>
      <c r="B1485" s="69" t="s">
        <v>6593</v>
      </c>
      <c r="C1485" s="6" t="s">
        <v>5221</v>
      </c>
      <c r="K1485" s="2" t="s">
        <v>1458</v>
      </c>
    </row>
    <row r="1486" spans="1:11">
      <c r="A1486" s="2" t="s">
        <v>4771</v>
      </c>
      <c r="B1486" s="69" t="s">
        <v>6594</v>
      </c>
      <c r="C1486" s="6" t="s">
        <v>5221</v>
      </c>
      <c r="K1486" s="2" t="s">
        <v>1458</v>
      </c>
    </row>
    <row r="1487" spans="1:11">
      <c r="A1487" s="2" t="s">
        <v>4772</v>
      </c>
      <c r="B1487" s="69" t="s">
        <v>6595</v>
      </c>
      <c r="C1487" s="6" t="s">
        <v>5221</v>
      </c>
      <c r="K1487" s="2" t="s">
        <v>1458</v>
      </c>
    </row>
    <row r="1488" spans="1:11">
      <c r="A1488" s="2" t="s">
        <v>4773</v>
      </c>
      <c r="B1488" s="69" t="s">
        <v>3025</v>
      </c>
      <c r="C1488" s="6" t="s">
        <v>5221</v>
      </c>
      <c r="K1488" s="2" t="s">
        <v>1458</v>
      </c>
    </row>
    <row r="1489" spans="1:11">
      <c r="A1489" s="2" t="s">
        <v>4774</v>
      </c>
      <c r="B1489" s="69" t="s">
        <v>3026</v>
      </c>
      <c r="C1489" s="6" t="s">
        <v>5221</v>
      </c>
      <c r="K1489" s="2" t="s">
        <v>1458</v>
      </c>
    </row>
    <row r="1490" spans="1:11">
      <c r="A1490" s="2" t="s">
        <v>4775</v>
      </c>
      <c r="B1490" s="69" t="s">
        <v>3027</v>
      </c>
      <c r="C1490" s="6" t="s">
        <v>5221</v>
      </c>
      <c r="K1490" s="2" t="s">
        <v>1458</v>
      </c>
    </row>
    <row r="1491" spans="1:11">
      <c r="A1491" s="2" t="s">
        <v>4776</v>
      </c>
      <c r="B1491" s="69" t="s">
        <v>3028</v>
      </c>
      <c r="C1491" s="6" t="s">
        <v>5221</v>
      </c>
      <c r="K1491" s="2" t="s">
        <v>1458</v>
      </c>
    </row>
    <row r="1492" spans="1:11">
      <c r="A1492" s="2" t="s">
        <v>4777</v>
      </c>
      <c r="B1492" s="69" t="s">
        <v>3029</v>
      </c>
      <c r="C1492" s="6" t="s">
        <v>5221</v>
      </c>
      <c r="K1492" s="2" t="s">
        <v>1458</v>
      </c>
    </row>
    <row r="1493" spans="1:11">
      <c r="A1493" s="2" t="s">
        <v>4778</v>
      </c>
      <c r="B1493" s="69" t="s">
        <v>3030</v>
      </c>
      <c r="C1493" s="6" t="s">
        <v>5221</v>
      </c>
      <c r="K1493" s="2" t="s">
        <v>1458</v>
      </c>
    </row>
    <row r="1494" spans="1:11">
      <c r="A1494" s="2" t="s">
        <v>4779</v>
      </c>
      <c r="B1494" s="69" t="s">
        <v>3031</v>
      </c>
      <c r="C1494" s="6" t="s">
        <v>5221</v>
      </c>
      <c r="K1494" s="2" t="s">
        <v>1458</v>
      </c>
    </row>
    <row r="1495" spans="1:11">
      <c r="A1495" s="2" t="s">
        <v>4780</v>
      </c>
      <c r="B1495" s="69" t="s">
        <v>3032</v>
      </c>
      <c r="C1495" s="6" t="s">
        <v>5221</v>
      </c>
      <c r="K1495" s="2" t="s">
        <v>1458</v>
      </c>
    </row>
    <row r="1496" spans="1:11">
      <c r="A1496" s="2" t="s">
        <v>4781</v>
      </c>
      <c r="B1496" s="69" t="s">
        <v>3033</v>
      </c>
      <c r="C1496" s="6" t="s">
        <v>5221</v>
      </c>
      <c r="K1496" s="2" t="s">
        <v>1458</v>
      </c>
    </row>
    <row r="1497" spans="1:11">
      <c r="A1497" s="2" t="s">
        <v>4782</v>
      </c>
      <c r="B1497" s="69" t="s">
        <v>3034</v>
      </c>
      <c r="C1497" s="6" t="s">
        <v>5221</v>
      </c>
      <c r="K1497" s="2" t="s">
        <v>1458</v>
      </c>
    </row>
    <row r="1498" spans="1:11">
      <c r="A1498" s="2" t="s">
        <v>4783</v>
      </c>
      <c r="B1498" s="69" t="s">
        <v>6596</v>
      </c>
      <c r="C1498" s="6" t="s">
        <v>5221</v>
      </c>
      <c r="K1498" s="2" t="s">
        <v>1458</v>
      </c>
    </row>
    <row r="1499" spans="1:11">
      <c r="A1499" s="2" t="s">
        <v>4784</v>
      </c>
      <c r="B1499" s="69" t="s">
        <v>6597</v>
      </c>
      <c r="C1499" s="6" t="s">
        <v>5221</v>
      </c>
      <c r="K1499" s="2" t="s">
        <v>1458</v>
      </c>
    </row>
    <row r="1500" spans="1:11">
      <c r="A1500" s="2" t="s">
        <v>4785</v>
      </c>
      <c r="B1500" s="69" t="s">
        <v>3035</v>
      </c>
      <c r="C1500" s="6" t="s">
        <v>5221</v>
      </c>
      <c r="K1500" s="2" t="s">
        <v>1458</v>
      </c>
    </row>
    <row r="1501" spans="1:11">
      <c r="A1501" s="2" t="s">
        <v>4786</v>
      </c>
      <c r="B1501" s="69" t="s">
        <v>3036</v>
      </c>
      <c r="C1501" s="6" t="s">
        <v>5221</v>
      </c>
      <c r="K1501" s="2" t="s">
        <v>1458</v>
      </c>
    </row>
    <row r="1502" spans="1:11">
      <c r="A1502" s="2" t="s">
        <v>4787</v>
      </c>
      <c r="B1502" s="69" t="s">
        <v>3037</v>
      </c>
      <c r="C1502" s="6" t="s">
        <v>5221</v>
      </c>
      <c r="K1502" s="2" t="s">
        <v>1458</v>
      </c>
    </row>
    <row r="1503" spans="1:11">
      <c r="A1503" s="2" t="s">
        <v>4788</v>
      </c>
      <c r="B1503" s="69" t="s">
        <v>3038</v>
      </c>
      <c r="C1503" s="6" t="s">
        <v>5221</v>
      </c>
      <c r="K1503" s="2" t="s">
        <v>1458</v>
      </c>
    </row>
    <row r="1504" spans="1:11">
      <c r="A1504" s="2" t="s">
        <v>4789</v>
      </c>
      <c r="B1504" s="69" t="s">
        <v>6598</v>
      </c>
      <c r="C1504" s="6" t="s">
        <v>5221</v>
      </c>
      <c r="K1504" s="2" t="s">
        <v>1458</v>
      </c>
    </row>
    <row r="1505" spans="1:11">
      <c r="A1505" s="2" t="s">
        <v>4790</v>
      </c>
      <c r="B1505" s="69" t="s">
        <v>6599</v>
      </c>
      <c r="C1505" s="6" t="s">
        <v>5221</v>
      </c>
      <c r="K1505" s="2" t="s">
        <v>1458</v>
      </c>
    </row>
    <row r="1506" spans="1:11">
      <c r="A1506" s="2" t="s">
        <v>4791</v>
      </c>
      <c r="B1506" s="69" t="s">
        <v>6600</v>
      </c>
      <c r="C1506" s="6" t="s">
        <v>5221</v>
      </c>
      <c r="K1506" s="2" t="s">
        <v>1458</v>
      </c>
    </row>
    <row r="1507" spans="1:11">
      <c r="A1507" s="2" t="s">
        <v>4792</v>
      </c>
      <c r="B1507" s="69" t="s">
        <v>6601</v>
      </c>
      <c r="C1507" s="6" t="s">
        <v>5221</v>
      </c>
      <c r="K1507" s="2" t="s">
        <v>1458</v>
      </c>
    </row>
    <row r="1508" spans="1:11">
      <c r="A1508" s="2" t="s">
        <v>4793</v>
      </c>
      <c r="B1508" s="69" t="s">
        <v>6602</v>
      </c>
      <c r="C1508" s="6" t="s">
        <v>5221</v>
      </c>
      <c r="K1508" s="2" t="s">
        <v>1458</v>
      </c>
    </row>
    <row r="1509" spans="1:11">
      <c r="A1509" s="2" t="s">
        <v>4794</v>
      </c>
      <c r="B1509" s="69" t="s">
        <v>6603</v>
      </c>
      <c r="C1509" s="6" t="s">
        <v>5221</v>
      </c>
      <c r="K1509" s="2" t="s">
        <v>1458</v>
      </c>
    </row>
    <row r="1510" spans="1:11">
      <c r="A1510" s="2" t="s">
        <v>4795</v>
      </c>
      <c r="B1510" s="69" t="s">
        <v>6604</v>
      </c>
      <c r="C1510" s="6" t="s">
        <v>5221</v>
      </c>
      <c r="K1510" s="2" t="s">
        <v>1458</v>
      </c>
    </row>
    <row r="1511" spans="1:11">
      <c r="A1511" s="2" t="s">
        <v>4796</v>
      </c>
      <c r="B1511" s="69" t="s">
        <v>3039</v>
      </c>
      <c r="C1511" s="6" t="s">
        <v>5221</v>
      </c>
      <c r="K1511" s="2" t="s">
        <v>1458</v>
      </c>
    </row>
    <row r="1512" spans="1:11">
      <c r="A1512" s="2" t="s">
        <v>4797</v>
      </c>
      <c r="B1512" s="69" t="s">
        <v>3040</v>
      </c>
      <c r="C1512" s="6" t="s">
        <v>5221</v>
      </c>
      <c r="K1512" s="2" t="s">
        <v>1458</v>
      </c>
    </row>
    <row r="1513" spans="1:11">
      <c r="A1513" s="2" t="s">
        <v>4798</v>
      </c>
      <c r="B1513" s="69" t="s">
        <v>3041</v>
      </c>
      <c r="C1513" s="6" t="s">
        <v>5221</v>
      </c>
      <c r="K1513" s="2" t="s">
        <v>1458</v>
      </c>
    </row>
    <row r="1514" spans="1:11">
      <c r="A1514" s="2" t="s">
        <v>4799</v>
      </c>
      <c r="B1514" s="69" t="s">
        <v>6605</v>
      </c>
      <c r="C1514" s="6" t="s">
        <v>5221</v>
      </c>
      <c r="K1514" s="2" t="s">
        <v>1458</v>
      </c>
    </row>
    <row r="1515" spans="1:11">
      <c r="A1515" s="2" t="s">
        <v>4800</v>
      </c>
      <c r="B1515" s="69" t="s">
        <v>6606</v>
      </c>
      <c r="C1515" s="6" t="s">
        <v>5221</v>
      </c>
      <c r="K1515" s="2" t="s">
        <v>1458</v>
      </c>
    </row>
    <row r="1516" spans="1:11">
      <c r="A1516" s="2" t="s">
        <v>4801</v>
      </c>
      <c r="B1516" s="69" t="s">
        <v>3042</v>
      </c>
      <c r="C1516" s="6" t="s">
        <v>5221</v>
      </c>
      <c r="K1516" s="2" t="s">
        <v>1458</v>
      </c>
    </row>
    <row r="1517" spans="1:11">
      <c r="A1517" s="2" t="s">
        <v>4802</v>
      </c>
      <c r="B1517" s="69" t="s">
        <v>3043</v>
      </c>
      <c r="C1517" s="6" t="s">
        <v>5221</v>
      </c>
      <c r="K1517" s="2" t="s">
        <v>1458</v>
      </c>
    </row>
    <row r="1518" spans="1:11">
      <c r="A1518" s="2" t="s">
        <v>4803</v>
      </c>
      <c r="B1518" s="69" t="s">
        <v>3044</v>
      </c>
      <c r="C1518" s="6" t="s">
        <v>5221</v>
      </c>
      <c r="K1518" s="2" t="s">
        <v>1458</v>
      </c>
    </row>
    <row r="1519" spans="1:11">
      <c r="A1519" s="2" t="s">
        <v>4804</v>
      </c>
      <c r="B1519" s="69" t="s">
        <v>3045</v>
      </c>
      <c r="C1519" s="6" t="s">
        <v>5221</v>
      </c>
      <c r="K1519" s="2" t="s">
        <v>1458</v>
      </c>
    </row>
    <row r="1520" spans="1:11">
      <c r="A1520" s="2" t="s">
        <v>4805</v>
      </c>
      <c r="B1520" s="69" t="s">
        <v>3046</v>
      </c>
      <c r="C1520" s="6" t="s">
        <v>5221</v>
      </c>
      <c r="K1520" s="2" t="s">
        <v>1458</v>
      </c>
    </row>
    <row r="1521" spans="1:11">
      <c r="A1521" s="2" t="s">
        <v>4806</v>
      </c>
      <c r="B1521" s="69" t="s">
        <v>6607</v>
      </c>
      <c r="C1521" s="6" t="s">
        <v>5221</v>
      </c>
      <c r="K1521" s="2" t="s">
        <v>1458</v>
      </c>
    </row>
    <row r="1522" spans="1:11">
      <c r="A1522" s="2" t="s">
        <v>4807</v>
      </c>
      <c r="B1522" s="69" t="s">
        <v>3047</v>
      </c>
      <c r="C1522" s="6" t="s">
        <v>5221</v>
      </c>
      <c r="K1522" s="2" t="s">
        <v>1458</v>
      </c>
    </row>
    <row r="1523" spans="1:11">
      <c r="A1523" s="2" t="s">
        <v>4808</v>
      </c>
      <c r="B1523" s="69" t="s">
        <v>3048</v>
      </c>
      <c r="C1523" s="6" t="s">
        <v>5221</v>
      </c>
      <c r="K1523" s="2" t="s">
        <v>1458</v>
      </c>
    </row>
    <row r="1524" spans="1:11">
      <c r="A1524" s="2" t="s">
        <v>4809</v>
      </c>
      <c r="B1524" s="69" t="s">
        <v>3049</v>
      </c>
      <c r="C1524" s="6" t="s">
        <v>5221</v>
      </c>
      <c r="K1524" s="2" t="s">
        <v>1458</v>
      </c>
    </row>
    <row r="1525" spans="1:11">
      <c r="A1525" s="2" t="s">
        <v>4810</v>
      </c>
      <c r="B1525" s="69" t="s">
        <v>3050</v>
      </c>
      <c r="C1525" s="6" t="s">
        <v>5221</v>
      </c>
      <c r="K1525" s="2" t="s">
        <v>1458</v>
      </c>
    </row>
    <row r="1526" spans="1:11">
      <c r="A1526" s="2" t="s">
        <v>4811</v>
      </c>
      <c r="B1526" s="69" t="s">
        <v>3051</v>
      </c>
      <c r="C1526" s="6" t="s">
        <v>5221</v>
      </c>
      <c r="K1526" s="2" t="s">
        <v>1458</v>
      </c>
    </row>
    <row r="1527" spans="1:11">
      <c r="A1527" s="2" t="s">
        <v>4812</v>
      </c>
      <c r="B1527" s="69" t="s">
        <v>3052</v>
      </c>
      <c r="C1527" s="6" t="s">
        <v>5221</v>
      </c>
      <c r="K1527" s="2" t="s">
        <v>1458</v>
      </c>
    </row>
    <row r="1528" spans="1:11">
      <c r="A1528" s="2" t="s">
        <v>4813</v>
      </c>
      <c r="B1528" s="69" t="s">
        <v>3053</v>
      </c>
      <c r="C1528" s="6" t="s">
        <v>5221</v>
      </c>
      <c r="K1528" s="2" t="s">
        <v>1458</v>
      </c>
    </row>
    <row r="1529" spans="1:11">
      <c r="A1529" s="2" t="s">
        <v>4814</v>
      </c>
      <c r="B1529" s="69" t="s">
        <v>3054</v>
      </c>
      <c r="C1529" s="6" t="s">
        <v>5221</v>
      </c>
      <c r="K1529" s="2" t="s">
        <v>1458</v>
      </c>
    </row>
    <row r="1530" spans="1:11">
      <c r="A1530" s="2" t="s">
        <v>4815</v>
      </c>
      <c r="B1530" s="69" t="s">
        <v>3055</v>
      </c>
      <c r="C1530" s="6" t="s">
        <v>5221</v>
      </c>
      <c r="K1530" s="2" t="s">
        <v>1458</v>
      </c>
    </row>
    <row r="1531" spans="1:11">
      <c r="A1531" s="2" t="s">
        <v>4816</v>
      </c>
      <c r="B1531" s="69" t="s">
        <v>3056</v>
      </c>
      <c r="C1531" s="6" t="s">
        <v>5221</v>
      </c>
      <c r="K1531" s="2" t="s">
        <v>1458</v>
      </c>
    </row>
    <row r="1532" spans="1:11">
      <c r="A1532" s="2" t="s">
        <v>4817</v>
      </c>
      <c r="B1532" s="69" t="s">
        <v>6608</v>
      </c>
      <c r="C1532" s="6" t="s">
        <v>5221</v>
      </c>
      <c r="K1532" s="2" t="s">
        <v>1458</v>
      </c>
    </row>
    <row r="1533" spans="1:11">
      <c r="A1533" s="2" t="s">
        <v>4818</v>
      </c>
      <c r="B1533" s="69" t="s">
        <v>3057</v>
      </c>
      <c r="C1533" s="6" t="s">
        <v>5221</v>
      </c>
      <c r="K1533" s="2" t="s">
        <v>1458</v>
      </c>
    </row>
    <row r="1534" spans="1:11">
      <c r="A1534" s="2" t="s">
        <v>4819</v>
      </c>
      <c r="B1534" s="69" t="s">
        <v>6609</v>
      </c>
      <c r="C1534" s="6" t="s">
        <v>5221</v>
      </c>
      <c r="K1534" s="2" t="s">
        <v>1458</v>
      </c>
    </row>
    <row r="1535" spans="1:11">
      <c r="A1535" s="2" t="s">
        <v>4820</v>
      </c>
      <c r="B1535" s="69" t="s">
        <v>6610</v>
      </c>
      <c r="C1535" s="6" t="s">
        <v>5221</v>
      </c>
      <c r="K1535" s="2" t="s">
        <v>1458</v>
      </c>
    </row>
    <row r="1536" spans="1:11">
      <c r="A1536" s="2" t="s">
        <v>4821</v>
      </c>
      <c r="B1536" s="69" t="s">
        <v>3058</v>
      </c>
      <c r="C1536" s="6" t="s">
        <v>5221</v>
      </c>
      <c r="K1536" s="2" t="s">
        <v>1458</v>
      </c>
    </row>
    <row r="1537" spans="1:11">
      <c r="A1537" s="2" t="s">
        <v>4822</v>
      </c>
      <c r="B1537" s="69" t="s">
        <v>3059</v>
      </c>
      <c r="C1537" s="6" t="s">
        <v>5221</v>
      </c>
      <c r="K1537" s="2" t="s">
        <v>1458</v>
      </c>
    </row>
    <row r="1538" spans="1:11">
      <c r="A1538" s="2" t="s">
        <v>4823</v>
      </c>
      <c r="B1538" s="69" t="s">
        <v>3060</v>
      </c>
      <c r="C1538" s="6" t="s">
        <v>5221</v>
      </c>
      <c r="K1538" s="2" t="s">
        <v>1458</v>
      </c>
    </row>
    <row r="1539" spans="1:11">
      <c r="A1539" s="2" t="s">
        <v>4824</v>
      </c>
      <c r="B1539" s="69" t="s">
        <v>6611</v>
      </c>
      <c r="C1539" s="6" t="s">
        <v>5221</v>
      </c>
      <c r="K1539" s="2" t="s">
        <v>1458</v>
      </c>
    </row>
    <row r="1540" spans="1:11">
      <c r="A1540" s="2" t="s">
        <v>4825</v>
      </c>
      <c r="B1540" s="69" t="s">
        <v>6612</v>
      </c>
      <c r="C1540" s="6" t="s">
        <v>5221</v>
      </c>
      <c r="K1540" s="2" t="s">
        <v>1458</v>
      </c>
    </row>
    <row r="1541" spans="1:11">
      <c r="A1541" s="2" t="s">
        <v>4826</v>
      </c>
      <c r="B1541" s="69" t="s">
        <v>6613</v>
      </c>
      <c r="C1541" s="6" t="s">
        <v>5221</v>
      </c>
      <c r="K1541" s="2" t="s">
        <v>1458</v>
      </c>
    </row>
    <row r="1542" spans="1:11">
      <c r="A1542" s="2" t="s">
        <v>4827</v>
      </c>
      <c r="B1542" s="69" t="s">
        <v>3061</v>
      </c>
      <c r="C1542" s="6" t="s">
        <v>5221</v>
      </c>
      <c r="K1542" s="2" t="s">
        <v>1458</v>
      </c>
    </row>
    <row r="1543" spans="1:11">
      <c r="A1543" s="2" t="s">
        <v>4828</v>
      </c>
      <c r="B1543" s="69" t="s">
        <v>3062</v>
      </c>
      <c r="C1543" s="6" t="s">
        <v>5221</v>
      </c>
      <c r="K1543" s="2" t="s">
        <v>1458</v>
      </c>
    </row>
    <row r="1544" spans="1:11">
      <c r="A1544" s="2" t="s">
        <v>4829</v>
      </c>
      <c r="B1544" s="69" t="s">
        <v>3063</v>
      </c>
      <c r="C1544" s="6" t="s">
        <v>5221</v>
      </c>
      <c r="K1544" s="2" t="s">
        <v>1458</v>
      </c>
    </row>
    <row r="1545" spans="1:11">
      <c r="A1545" s="2" t="s">
        <v>4830</v>
      </c>
      <c r="B1545" s="69" t="s">
        <v>3064</v>
      </c>
      <c r="C1545" s="6" t="s">
        <v>5221</v>
      </c>
      <c r="K1545" s="2" t="s">
        <v>1458</v>
      </c>
    </row>
    <row r="1546" spans="1:11">
      <c r="A1546" s="2" t="s">
        <v>4831</v>
      </c>
      <c r="B1546" s="69" t="s">
        <v>6614</v>
      </c>
      <c r="C1546" s="6" t="s">
        <v>5221</v>
      </c>
      <c r="K1546" s="2" t="s">
        <v>1458</v>
      </c>
    </row>
    <row r="1547" spans="1:11">
      <c r="A1547" s="2" t="s">
        <v>4832</v>
      </c>
      <c r="B1547" s="69" t="s">
        <v>6615</v>
      </c>
      <c r="C1547" s="6" t="s">
        <v>5221</v>
      </c>
      <c r="K1547" s="2" t="s">
        <v>1458</v>
      </c>
    </row>
    <row r="1548" spans="1:11">
      <c r="A1548" s="2" t="s">
        <v>4833</v>
      </c>
      <c r="B1548" s="69" t="s">
        <v>6616</v>
      </c>
      <c r="C1548" s="6" t="s">
        <v>5221</v>
      </c>
      <c r="K1548" s="2" t="s">
        <v>1458</v>
      </c>
    </row>
    <row r="1549" spans="1:11">
      <c r="A1549" s="2" t="s">
        <v>4834</v>
      </c>
      <c r="B1549" s="69" t="s">
        <v>3065</v>
      </c>
      <c r="C1549" s="6" t="s">
        <v>5221</v>
      </c>
      <c r="K1549" s="2" t="s">
        <v>1458</v>
      </c>
    </row>
    <row r="1550" spans="1:11">
      <c r="A1550" s="2" t="s">
        <v>4835</v>
      </c>
      <c r="B1550" s="69" t="s">
        <v>3066</v>
      </c>
      <c r="C1550" s="6" t="s">
        <v>5221</v>
      </c>
      <c r="K1550" s="2" t="s">
        <v>1458</v>
      </c>
    </row>
    <row r="1551" spans="1:11">
      <c r="A1551" s="2" t="s">
        <v>4836</v>
      </c>
      <c r="B1551" s="69" t="s">
        <v>3067</v>
      </c>
      <c r="C1551" s="6" t="s">
        <v>5221</v>
      </c>
      <c r="K1551" s="2" t="s">
        <v>1458</v>
      </c>
    </row>
    <row r="1552" spans="1:11">
      <c r="A1552" s="2" t="s">
        <v>4837</v>
      </c>
      <c r="B1552" s="69" t="s">
        <v>3068</v>
      </c>
      <c r="C1552" s="6" t="s">
        <v>5221</v>
      </c>
      <c r="K1552" s="2" t="s">
        <v>1458</v>
      </c>
    </row>
    <row r="1553" spans="1:11">
      <c r="A1553" s="2" t="s">
        <v>4838</v>
      </c>
      <c r="B1553" s="69" t="s">
        <v>3069</v>
      </c>
      <c r="C1553" s="6" t="s">
        <v>5221</v>
      </c>
      <c r="K1553" s="2" t="s">
        <v>1458</v>
      </c>
    </row>
    <row r="1554" spans="1:11">
      <c r="A1554" s="2" t="s">
        <v>4839</v>
      </c>
      <c r="B1554" s="69" t="s">
        <v>6617</v>
      </c>
      <c r="C1554" s="6" t="s">
        <v>5221</v>
      </c>
      <c r="K1554" s="2" t="s">
        <v>1458</v>
      </c>
    </row>
    <row r="1555" spans="1:11">
      <c r="A1555" s="2" t="s">
        <v>4840</v>
      </c>
      <c r="B1555" s="69" t="s">
        <v>6618</v>
      </c>
      <c r="C1555" s="6" t="s">
        <v>5221</v>
      </c>
      <c r="K1555" s="2" t="s">
        <v>1458</v>
      </c>
    </row>
    <row r="1556" spans="1:11">
      <c r="A1556" s="2" t="s">
        <v>4841</v>
      </c>
      <c r="B1556" s="69" t="s">
        <v>6619</v>
      </c>
      <c r="C1556" s="6" t="s">
        <v>5221</v>
      </c>
      <c r="K1556" s="2" t="s">
        <v>1458</v>
      </c>
    </row>
    <row r="1557" spans="1:11">
      <c r="A1557" s="2" t="s">
        <v>4842</v>
      </c>
      <c r="B1557" s="69" t="s">
        <v>6620</v>
      </c>
      <c r="C1557" s="6" t="s">
        <v>5221</v>
      </c>
      <c r="K1557" s="2" t="s">
        <v>1458</v>
      </c>
    </row>
    <row r="1558" spans="1:11">
      <c r="A1558" s="2" t="s">
        <v>4843</v>
      </c>
      <c r="B1558" s="69" t="s">
        <v>3070</v>
      </c>
      <c r="C1558" s="6" t="s">
        <v>5221</v>
      </c>
      <c r="K1558" s="2" t="s">
        <v>1458</v>
      </c>
    </row>
    <row r="1559" spans="1:11">
      <c r="A1559" s="2" t="s">
        <v>4844</v>
      </c>
      <c r="B1559" s="69" t="s">
        <v>6621</v>
      </c>
      <c r="C1559" s="6" t="s">
        <v>5221</v>
      </c>
      <c r="K1559" s="2" t="s">
        <v>1458</v>
      </c>
    </row>
    <row r="1560" spans="1:11">
      <c r="A1560" s="2" t="s">
        <v>4845</v>
      </c>
      <c r="B1560" s="69" t="s">
        <v>6622</v>
      </c>
      <c r="C1560" s="6" t="s">
        <v>5221</v>
      </c>
      <c r="K1560" s="2" t="s">
        <v>1458</v>
      </c>
    </row>
    <row r="1561" spans="1:11">
      <c r="A1561" s="2" t="s">
        <v>4846</v>
      </c>
      <c r="B1561" s="69" t="s">
        <v>3071</v>
      </c>
      <c r="C1561" s="6" t="s">
        <v>5221</v>
      </c>
      <c r="K1561" s="2" t="s">
        <v>1458</v>
      </c>
    </row>
    <row r="1562" spans="1:11">
      <c r="A1562" s="2" t="s">
        <v>4847</v>
      </c>
      <c r="B1562" s="69" t="s">
        <v>3072</v>
      </c>
      <c r="C1562" s="6" t="s">
        <v>5221</v>
      </c>
      <c r="K1562" s="2" t="s">
        <v>1458</v>
      </c>
    </row>
    <row r="1563" spans="1:11">
      <c r="A1563" s="2" t="s">
        <v>4848</v>
      </c>
      <c r="B1563" s="69" t="s">
        <v>3073</v>
      </c>
      <c r="C1563" s="6" t="s">
        <v>5221</v>
      </c>
      <c r="K1563" s="2" t="s">
        <v>1458</v>
      </c>
    </row>
    <row r="1564" spans="1:11">
      <c r="A1564" s="2" t="s">
        <v>4849</v>
      </c>
      <c r="B1564" s="69" t="s">
        <v>6623</v>
      </c>
      <c r="C1564" s="6" t="s">
        <v>5221</v>
      </c>
      <c r="K1564" s="2" t="s">
        <v>1458</v>
      </c>
    </row>
    <row r="1565" spans="1:11">
      <c r="A1565" s="2" t="s">
        <v>4850</v>
      </c>
      <c r="B1565" s="69" t="s">
        <v>6624</v>
      </c>
      <c r="C1565" s="6" t="s">
        <v>5221</v>
      </c>
      <c r="K1565" s="2" t="s">
        <v>1458</v>
      </c>
    </row>
    <row r="1566" spans="1:11">
      <c r="A1566" s="2" t="s">
        <v>4851</v>
      </c>
      <c r="B1566" s="69" t="s">
        <v>6625</v>
      </c>
      <c r="C1566" s="6" t="s">
        <v>5221</v>
      </c>
      <c r="K1566" s="2" t="s">
        <v>1458</v>
      </c>
    </row>
    <row r="1567" spans="1:11">
      <c r="A1567" s="2" t="s">
        <v>4852</v>
      </c>
      <c r="B1567" s="69" t="s">
        <v>3074</v>
      </c>
      <c r="C1567" s="6" t="s">
        <v>5221</v>
      </c>
      <c r="K1567" s="2" t="s">
        <v>1458</v>
      </c>
    </row>
    <row r="1568" spans="1:11">
      <c r="A1568" s="2" t="s">
        <v>4853</v>
      </c>
      <c r="B1568" s="69" t="s">
        <v>6626</v>
      </c>
      <c r="C1568" s="6" t="s">
        <v>5221</v>
      </c>
      <c r="K1568" s="2" t="s">
        <v>1458</v>
      </c>
    </row>
    <row r="1569" spans="1:11">
      <c r="A1569" s="2" t="s">
        <v>4854</v>
      </c>
      <c r="B1569" s="69" t="s">
        <v>3075</v>
      </c>
      <c r="C1569" s="6" t="s">
        <v>5221</v>
      </c>
      <c r="K1569" s="2" t="s">
        <v>1458</v>
      </c>
    </row>
    <row r="1570" spans="1:11">
      <c r="A1570" s="2" t="s">
        <v>4855</v>
      </c>
      <c r="B1570" s="69" t="s">
        <v>3076</v>
      </c>
      <c r="C1570" s="6" t="s">
        <v>5221</v>
      </c>
      <c r="K1570" s="2" t="s">
        <v>1458</v>
      </c>
    </row>
    <row r="1571" spans="1:11">
      <c r="A1571" s="2" t="s">
        <v>4856</v>
      </c>
      <c r="B1571" s="69" t="s">
        <v>6627</v>
      </c>
      <c r="C1571" s="6" t="s">
        <v>5221</v>
      </c>
      <c r="K1571" s="2" t="s">
        <v>1458</v>
      </c>
    </row>
    <row r="1572" spans="1:11">
      <c r="A1572" s="2" t="s">
        <v>4857</v>
      </c>
      <c r="B1572" s="69" t="s">
        <v>3077</v>
      </c>
      <c r="C1572" s="6" t="s">
        <v>5221</v>
      </c>
      <c r="K1572" s="2" t="s">
        <v>1458</v>
      </c>
    </row>
    <row r="1573" spans="1:11">
      <c r="A1573" s="2" t="s">
        <v>4858</v>
      </c>
      <c r="B1573" s="69" t="s">
        <v>3078</v>
      </c>
      <c r="C1573" s="6" t="s">
        <v>5221</v>
      </c>
      <c r="K1573" s="2" t="s">
        <v>1458</v>
      </c>
    </row>
    <row r="1574" spans="1:11">
      <c r="A1574" s="2" t="s">
        <v>4859</v>
      </c>
      <c r="B1574" s="69" t="s">
        <v>3079</v>
      </c>
      <c r="C1574" s="6" t="s">
        <v>5221</v>
      </c>
      <c r="K1574" s="2" t="s">
        <v>1458</v>
      </c>
    </row>
    <row r="1575" spans="1:11">
      <c r="A1575" s="2" t="s">
        <v>4860</v>
      </c>
      <c r="B1575" s="69" t="s">
        <v>3080</v>
      </c>
      <c r="C1575" s="6" t="s">
        <v>5221</v>
      </c>
      <c r="K1575" s="2" t="s">
        <v>1458</v>
      </c>
    </row>
    <row r="1576" spans="1:11">
      <c r="A1576" s="2" t="s">
        <v>4861</v>
      </c>
      <c r="B1576" s="69" t="s">
        <v>3081</v>
      </c>
      <c r="C1576" s="6" t="s">
        <v>5221</v>
      </c>
      <c r="K1576" s="2" t="s">
        <v>1458</v>
      </c>
    </row>
    <row r="1577" spans="1:11">
      <c r="A1577" s="2" t="s">
        <v>4862</v>
      </c>
      <c r="B1577" s="69" t="s">
        <v>3082</v>
      </c>
      <c r="C1577" s="6" t="s">
        <v>5221</v>
      </c>
      <c r="K1577" s="2" t="s">
        <v>1458</v>
      </c>
    </row>
    <row r="1578" spans="1:11">
      <c r="A1578" s="2" t="s">
        <v>4863</v>
      </c>
      <c r="B1578" s="69" t="s">
        <v>3083</v>
      </c>
      <c r="C1578" s="6" t="s">
        <v>5221</v>
      </c>
      <c r="K1578" s="2" t="s">
        <v>1458</v>
      </c>
    </row>
    <row r="1579" spans="1:11">
      <c r="A1579" s="2" t="s">
        <v>4864</v>
      </c>
      <c r="B1579" s="69" t="s">
        <v>3084</v>
      </c>
      <c r="C1579" s="6" t="s">
        <v>5221</v>
      </c>
      <c r="K1579" s="2" t="s">
        <v>1458</v>
      </c>
    </row>
    <row r="1580" spans="1:11">
      <c r="A1580" s="2" t="s">
        <v>4865</v>
      </c>
      <c r="B1580" s="69" t="s">
        <v>3085</v>
      </c>
      <c r="C1580" s="6" t="s">
        <v>5221</v>
      </c>
      <c r="K1580" s="2" t="s">
        <v>1458</v>
      </c>
    </row>
    <row r="1581" spans="1:11">
      <c r="A1581" s="2" t="s">
        <v>4866</v>
      </c>
      <c r="B1581" s="69" t="s">
        <v>3086</v>
      </c>
      <c r="C1581" s="6" t="s">
        <v>5221</v>
      </c>
      <c r="K1581" s="2" t="s">
        <v>1458</v>
      </c>
    </row>
    <row r="1582" spans="1:11">
      <c r="A1582" s="2" t="s">
        <v>4867</v>
      </c>
      <c r="B1582" s="69" t="s">
        <v>3087</v>
      </c>
      <c r="C1582" s="6" t="s">
        <v>5221</v>
      </c>
      <c r="K1582" s="2" t="s">
        <v>1458</v>
      </c>
    </row>
    <row r="1583" spans="1:11">
      <c r="A1583" s="2" t="s">
        <v>4868</v>
      </c>
      <c r="B1583" s="69" t="s">
        <v>3088</v>
      </c>
      <c r="C1583" s="6" t="s">
        <v>5221</v>
      </c>
      <c r="K1583" s="2" t="s">
        <v>1458</v>
      </c>
    </row>
    <row r="1584" spans="1:11">
      <c r="A1584" s="2" t="s">
        <v>4869</v>
      </c>
      <c r="B1584" s="69" t="s">
        <v>3089</v>
      </c>
      <c r="C1584" s="6" t="s">
        <v>5221</v>
      </c>
      <c r="K1584" s="2" t="s">
        <v>1458</v>
      </c>
    </row>
    <row r="1585" spans="1:11">
      <c r="A1585" s="2" t="s">
        <v>4870</v>
      </c>
      <c r="B1585" s="69" t="s">
        <v>3090</v>
      </c>
      <c r="C1585" s="6" t="s">
        <v>5221</v>
      </c>
      <c r="K1585" s="2" t="s">
        <v>1458</v>
      </c>
    </row>
    <row r="1586" spans="1:11">
      <c r="A1586" s="2" t="s">
        <v>4871</v>
      </c>
      <c r="B1586" s="69" t="s">
        <v>3091</v>
      </c>
      <c r="C1586" s="6" t="s">
        <v>5221</v>
      </c>
      <c r="K1586" s="2" t="s">
        <v>1458</v>
      </c>
    </row>
    <row r="1587" spans="1:11">
      <c r="A1587" s="2" t="s">
        <v>4872</v>
      </c>
      <c r="B1587" s="69" t="s">
        <v>3092</v>
      </c>
      <c r="C1587" s="6" t="s">
        <v>5221</v>
      </c>
      <c r="K1587" s="2" t="s">
        <v>1458</v>
      </c>
    </row>
    <row r="1588" spans="1:11">
      <c r="A1588" s="2" t="s">
        <v>4873</v>
      </c>
      <c r="B1588" s="69" t="s">
        <v>3093</v>
      </c>
      <c r="C1588" s="6" t="s">
        <v>5221</v>
      </c>
      <c r="K1588" s="2" t="s">
        <v>1458</v>
      </c>
    </row>
    <row r="1589" spans="1:11">
      <c r="A1589" s="2" t="s">
        <v>4874</v>
      </c>
      <c r="B1589" s="69" t="s">
        <v>3094</v>
      </c>
      <c r="C1589" s="6" t="s">
        <v>5221</v>
      </c>
      <c r="K1589" s="2" t="s">
        <v>1458</v>
      </c>
    </row>
    <row r="1590" spans="1:11">
      <c r="A1590" s="2" t="s">
        <v>4875</v>
      </c>
      <c r="B1590" s="69" t="s">
        <v>3095</v>
      </c>
      <c r="C1590" s="6" t="s">
        <v>5221</v>
      </c>
      <c r="K1590" s="2" t="s">
        <v>1458</v>
      </c>
    </row>
    <row r="1591" spans="1:11">
      <c r="A1591" s="2" t="s">
        <v>4876</v>
      </c>
      <c r="B1591" s="69" t="s">
        <v>3096</v>
      </c>
      <c r="C1591" s="6" t="s">
        <v>5221</v>
      </c>
      <c r="K1591" s="2" t="s">
        <v>1458</v>
      </c>
    </row>
    <row r="1592" spans="1:11">
      <c r="A1592" s="2" t="s">
        <v>4877</v>
      </c>
      <c r="B1592" s="69" t="s">
        <v>3097</v>
      </c>
      <c r="C1592" s="6" t="s">
        <v>5221</v>
      </c>
      <c r="K1592" s="2" t="s">
        <v>1458</v>
      </c>
    </row>
    <row r="1593" spans="1:11">
      <c r="A1593" s="2" t="s">
        <v>4878</v>
      </c>
      <c r="B1593" s="69" t="s">
        <v>3098</v>
      </c>
      <c r="C1593" s="6" t="s">
        <v>5221</v>
      </c>
      <c r="K1593" s="2" t="s">
        <v>1458</v>
      </c>
    </row>
    <row r="1594" spans="1:11">
      <c r="A1594" s="2" t="s">
        <v>4879</v>
      </c>
      <c r="B1594" s="69" t="s">
        <v>3099</v>
      </c>
      <c r="C1594" s="6" t="s">
        <v>5221</v>
      </c>
      <c r="K1594" s="2" t="s">
        <v>1458</v>
      </c>
    </row>
    <row r="1595" spans="1:11">
      <c r="A1595" s="2" t="s">
        <v>4880</v>
      </c>
      <c r="B1595" s="69" t="s">
        <v>3100</v>
      </c>
      <c r="C1595" s="6" t="s">
        <v>5221</v>
      </c>
      <c r="K1595" s="2" t="s">
        <v>1458</v>
      </c>
    </row>
    <row r="1596" spans="1:11">
      <c r="A1596" s="2" t="s">
        <v>4881</v>
      </c>
      <c r="B1596" s="69" t="s">
        <v>3101</v>
      </c>
      <c r="C1596" s="6" t="s">
        <v>5221</v>
      </c>
      <c r="K1596" s="2" t="s">
        <v>1458</v>
      </c>
    </row>
    <row r="1597" spans="1:11">
      <c r="A1597" s="2" t="s">
        <v>4882</v>
      </c>
      <c r="B1597" s="69" t="s">
        <v>3102</v>
      </c>
      <c r="C1597" s="6" t="s">
        <v>5221</v>
      </c>
      <c r="K1597" s="2" t="s">
        <v>1458</v>
      </c>
    </row>
    <row r="1598" spans="1:11">
      <c r="A1598" s="2" t="s">
        <v>4883</v>
      </c>
      <c r="B1598" s="69" t="s">
        <v>3103</v>
      </c>
      <c r="C1598" s="6" t="s">
        <v>5221</v>
      </c>
      <c r="K1598" s="2" t="s">
        <v>1458</v>
      </c>
    </row>
    <row r="1599" spans="1:11">
      <c r="A1599" s="2" t="s">
        <v>4884</v>
      </c>
      <c r="B1599" s="69" t="s">
        <v>3104</v>
      </c>
      <c r="C1599" s="6" t="s">
        <v>5221</v>
      </c>
      <c r="K1599" s="2" t="s">
        <v>1458</v>
      </c>
    </row>
    <row r="1600" spans="1:11">
      <c r="A1600" s="2" t="s">
        <v>4885</v>
      </c>
      <c r="B1600" s="69" t="s">
        <v>3105</v>
      </c>
      <c r="C1600" s="6" t="s">
        <v>5221</v>
      </c>
      <c r="K1600" s="2" t="s">
        <v>1458</v>
      </c>
    </row>
    <row r="1601" spans="1:11">
      <c r="A1601" s="2" t="s">
        <v>4886</v>
      </c>
      <c r="B1601" s="69" t="s">
        <v>3106</v>
      </c>
      <c r="C1601" s="6" t="s">
        <v>5221</v>
      </c>
      <c r="K1601" s="2" t="s">
        <v>1458</v>
      </c>
    </row>
    <row r="1602" spans="1:11">
      <c r="A1602" s="2" t="s">
        <v>4887</v>
      </c>
      <c r="B1602" s="69" t="s">
        <v>3107</v>
      </c>
      <c r="C1602" s="6" t="s">
        <v>5221</v>
      </c>
      <c r="K1602" s="2" t="s">
        <v>1458</v>
      </c>
    </row>
    <row r="1603" spans="1:11">
      <c r="A1603" s="2" t="s">
        <v>4888</v>
      </c>
      <c r="B1603" s="69" t="s">
        <v>3108</v>
      </c>
      <c r="C1603" s="6" t="s">
        <v>5221</v>
      </c>
      <c r="K1603" s="2" t="s">
        <v>1458</v>
      </c>
    </row>
    <row r="1604" spans="1:11">
      <c r="A1604" s="2" t="s">
        <v>4889</v>
      </c>
      <c r="B1604" s="69" t="s">
        <v>3109</v>
      </c>
      <c r="C1604" s="6" t="s">
        <v>5221</v>
      </c>
      <c r="K1604" s="2" t="s">
        <v>1458</v>
      </c>
    </row>
    <row r="1605" spans="1:11">
      <c r="A1605" s="2" t="s">
        <v>4890</v>
      </c>
      <c r="B1605" s="69" t="s">
        <v>3110</v>
      </c>
      <c r="C1605" s="6" t="s">
        <v>5221</v>
      </c>
      <c r="K1605" s="2" t="s">
        <v>1458</v>
      </c>
    </row>
    <row r="1606" spans="1:11">
      <c r="A1606" s="2" t="s">
        <v>4891</v>
      </c>
      <c r="B1606" s="69" t="s">
        <v>3111</v>
      </c>
      <c r="C1606" s="6" t="s">
        <v>5221</v>
      </c>
      <c r="K1606" s="2" t="s">
        <v>1458</v>
      </c>
    </row>
    <row r="1607" spans="1:11">
      <c r="A1607" s="2" t="s">
        <v>4892</v>
      </c>
      <c r="B1607" s="69" t="s">
        <v>3112</v>
      </c>
      <c r="C1607" s="6" t="s">
        <v>5221</v>
      </c>
      <c r="K1607" s="2" t="s">
        <v>1458</v>
      </c>
    </row>
    <row r="1608" spans="1:11">
      <c r="A1608" s="2" t="s">
        <v>4893</v>
      </c>
      <c r="B1608" s="69" t="s">
        <v>3113</v>
      </c>
      <c r="C1608" s="6" t="s">
        <v>5221</v>
      </c>
      <c r="K1608" s="2" t="s">
        <v>1458</v>
      </c>
    </row>
    <row r="1609" spans="1:11">
      <c r="A1609" s="2" t="s">
        <v>4894</v>
      </c>
      <c r="B1609" s="69" t="s">
        <v>3114</v>
      </c>
      <c r="C1609" s="6" t="s">
        <v>5221</v>
      </c>
      <c r="K1609" s="2" t="s">
        <v>1458</v>
      </c>
    </row>
    <row r="1610" spans="1:11">
      <c r="A1610" s="2" t="s">
        <v>4895</v>
      </c>
      <c r="B1610" s="69" t="s">
        <v>3115</v>
      </c>
      <c r="C1610" s="6" t="s">
        <v>5221</v>
      </c>
      <c r="K1610" s="2" t="s">
        <v>1458</v>
      </c>
    </row>
    <row r="1611" spans="1:11">
      <c r="A1611" s="2" t="s">
        <v>4896</v>
      </c>
      <c r="B1611" s="69" t="s">
        <v>3116</v>
      </c>
      <c r="C1611" s="6" t="s">
        <v>5221</v>
      </c>
      <c r="K1611" s="2" t="s">
        <v>1458</v>
      </c>
    </row>
    <row r="1612" spans="1:11">
      <c r="A1612" s="2" t="s">
        <v>4897</v>
      </c>
      <c r="B1612" s="69" t="s">
        <v>3117</v>
      </c>
      <c r="C1612" s="6" t="s">
        <v>5221</v>
      </c>
      <c r="K1612" s="2" t="s">
        <v>1458</v>
      </c>
    </row>
    <row r="1613" spans="1:11">
      <c r="A1613" s="2" t="s">
        <v>4898</v>
      </c>
      <c r="B1613" s="69" t="s">
        <v>3118</v>
      </c>
      <c r="C1613" s="6" t="s">
        <v>5221</v>
      </c>
      <c r="K1613" s="2" t="s">
        <v>1458</v>
      </c>
    </row>
    <row r="1614" spans="1:11">
      <c r="A1614" s="2" t="s">
        <v>4899</v>
      </c>
      <c r="B1614" s="69" t="s">
        <v>3119</v>
      </c>
      <c r="C1614" s="6" t="s">
        <v>5221</v>
      </c>
      <c r="K1614" s="2" t="s">
        <v>1458</v>
      </c>
    </row>
    <row r="1615" spans="1:11">
      <c r="A1615" s="2" t="s">
        <v>4900</v>
      </c>
      <c r="B1615" s="69" t="s">
        <v>3120</v>
      </c>
      <c r="C1615" s="6" t="s">
        <v>5221</v>
      </c>
      <c r="K1615" s="2" t="s">
        <v>1458</v>
      </c>
    </row>
    <row r="1616" spans="1:11">
      <c r="A1616" s="2" t="s">
        <v>4901</v>
      </c>
      <c r="B1616" s="69" t="s">
        <v>3121</v>
      </c>
      <c r="C1616" s="6" t="s">
        <v>5221</v>
      </c>
      <c r="K1616" s="2" t="s">
        <v>1458</v>
      </c>
    </row>
    <row r="1617" spans="1:11">
      <c r="A1617" s="2" t="s">
        <v>4902</v>
      </c>
      <c r="B1617" s="69" t="s">
        <v>3122</v>
      </c>
      <c r="C1617" s="6" t="s">
        <v>5221</v>
      </c>
      <c r="K1617" s="2" t="s">
        <v>1458</v>
      </c>
    </row>
    <row r="1618" spans="1:11">
      <c r="A1618" s="2" t="s">
        <v>4903</v>
      </c>
      <c r="B1618" s="69" t="s">
        <v>6628</v>
      </c>
      <c r="C1618" s="6" t="s">
        <v>5221</v>
      </c>
      <c r="K1618" s="2" t="s">
        <v>1458</v>
      </c>
    </row>
    <row r="1619" spans="1:11">
      <c r="A1619" s="2" t="s">
        <v>4904</v>
      </c>
      <c r="B1619" s="69" t="s">
        <v>6629</v>
      </c>
      <c r="C1619" s="6" t="s">
        <v>5221</v>
      </c>
      <c r="K1619" s="2" t="s">
        <v>1458</v>
      </c>
    </row>
    <row r="1620" spans="1:11">
      <c r="A1620" s="2" t="s">
        <v>4905</v>
      </c>
      <c r="B1620" s="69" t="s">
        <v>6630</v>
      </c>
      <c r="C1620" s="6" t="s">
        <v>5221</v>
      </c>
      <c r="K1620" s="2" t="s">
        <v>1458</v>
      </c>
    </row>
    <row r="1621" spans="1:11">
      <c r="A1621" s="2" t="s">
        <v>4906</v>
      </c>
      <c r="B1621" s="69" t="s">
        <v>6631</v>
      </c>
      <c r="C1621" s="6" t="s">
        <v>5221</v>
      </c>
      <c r="K1621" s="2" t="s">
        <v>1458</v>
      </c>
    </row>
    <row r="1622" spans="1:11">
      <c r="A1622" s="2" t="s">
        <v>4907</v>
      </c>
      <c r="B1622" s="69" t="s">
        <v>6632</v>
      </c>
      <c r="C1622" s="6" t="s">
        <v>5221</v>
      </c>
      <c r="K1622" s="2" t="s">
        <v>1458</v>
      </c>
    </row>
    <row r="1623" spans="1:11">
      <c r="A1623" s="2" t="s">
        <v>4908</v>
      </c>
      <c r="B1623" s="69" t="s">
        <v>3123</v>
      </c>
      <c r="C1623" s="6" t="s">
        <v>5221</v>
      </c>
      <c r="K1623" s="2" t="s">
        <v>1458</v>
      </c>
    </row>
    <row r="1624" spans="1:11">
      <c r="A1624" s="2" t="s">
        <v>4909</v>
      </c>
      <c r="B1624" s="69" t="s">
        <v>3124</v>
      </c>
      <c r="C1624" s="6" t="s">
        <v>5221</v>
      </c>
      <c r="K1624" s="2" t="s">
        <v>1458</v>
      </c>
    </row>
    <row r="1625" spans="1:11">
      <c r="A1625" s="2" t="s">
        <v>4910</v>
      </c>
      <c r="B1625" s="69" t="s">
        <v>6633</v>
      </c>
      <c r="C1625" s="6" t="s">
        <v>5221</v>
      </c>
      <c r="K1625" s="2" t="s">
        <v>1458</v>
      </c>
    </row>
    <row r="1626" spans="1:11">
      <c r="A1626" s="2" t="s">
        <v>4911</v>
      </c>
      <c r="B1626" s="69" t="s">
        <v>6634</v>
      </c>
      <c r="C1626" s="6" t="s">
        <v>5221</v>
      </c>
      <c r="K1626" s="2" t="s">
        <v>1458</v>
      </c>
    </row>
    <row r="1627" spans="1:11">
      <c r="A1627" s="2" t="s">
        <v>4912</v>
      </c>
      <c r="B1627" s="69" t="s">
        <v>3125</v>
      </c>
      <c r="C1627" s="6" t="s">
        <v>5221</v>
      </c>
      <c r="K1627" s="2" t="s">
        <v>1458</v>
      </c>
    </row>
    <row r="1628" spans="1:11">
      <c r="A1628" s="2" t="s">
        <v>4913</v>
      </c>
      <c r="B1628" s="69" t="s">
        <v>3126</v>
      </c>
      <c r="C1628" s="6" t="s">
        <v>5221</v>
      </c>
      <c r="K1628" s="2" t="s">
        <v>1458</v>
      </c>
    </row>
    <row r="1629" spans="1:11">
      <c r="A1629" s="2" t="s">
        <v>4914</v>
      </c>
      <c r="B1629" s="69" t="s">
        <v>3127</v>
      </c>
      <c r="C1629" s="6" t="s">
        <v>5221</v>
      </c>
      <c r="K1629" s="2" t="s">
        <v>1458</v>
      </c>
    </row>
    <row r="1630" spans="1:11">
      <c r="A1630" s="2" t="s">
        <v>4915</v>
      </c>
      <c r="B1630" s="69" t="s">
        <v>6635</v>
      </c>
      <c r="C1630" s="6" t="s">
        <v>5221</v>
      </c>
      <c r="K1630" s="2" t="s">
        <v>1458</v>
      </c>
    </row>
    <row r="1631" spans="1:11">
      <c r="A1631" s="2" t="s">
        <v>4916</v>
      </c>
      <c r="B1631" s="69" t="s">
        <v>3128</v>
      </c>
      <c r="C1631" s="6" t="s">
        <v>5221</v>
      </c>
      <c r="K1631" s="2" t="s">
        <v>1458</v>
      </c>
    </row>
    <row r="1632" spans="1:11">
      <c r="A1632" s="2" t="s">
        <v>4917</v>
      </c>
      <c r="B1632" s="69" t="s">
        <v>3129</v>
      </c>
      <c r="C1632" s="6" t="s">
        <v>5221</v>
      </c>
      <c r="K1632" s="2" t="s">
        <v>1458</v>
      </c>
    </row>
    <row r="1633" spans="1:11">
      <c r="A1633" s="2" t="s">
        <v>4918</v>
      </c>
      <c r="B1633" s="69" t="s">
        <v>3130</v>
      </c>
      <c r="C1633" s="6" t="s">
        <v>5221</v>
      </c>
      <c r="K1633" s="2" t="s">
        <v>1458</v>
      </c>
    </row>
    <row r="1634" spans="1:11">
      <c r="A1634" s="2" t="s">
        <v>4919</v>
      </c>
      <c r="B1634" s="69" t="s">
        <v>6636</v>
      </c>
      <c r="C1634" s="6" t="s">
        <v>5221</v>
      </c>
      <c r="K1634" s="2" t="s">
        <v>1458</v>
      </c>
    </row>
    <row r="1635" spans="1:11">
      <c r="A1635" s="2" t="s">
        <v>4920</v>
      </c>
      <c r="B1635" s="69" t="s">
        <v>3131</v>
      </c>
      <c r="C1635" s="6" t="s">
        <v>5221</v>
      </c>
      <c r="K1635" s="2" t="s">
        <v>1458</v>
      </c>
    </row>
    <row r="1636" spans="1:11">
      <c r="A1636" s="2" t="s">
        <v>4921</v>
      </c>
      <c r="B1636" s="69" t="s">
        <v>6637</v>
      </c>
      <c r="C1636" s="6" t="s">
        <v>5221</v>
      </c>
      <c r="K1636" s="2" t="s">
        <v>1458</v>
      </c>
    </row>
    <row r="1637" spans="1:11">
      <c r="A1637" s="2" t="s">
        <v>4922</v>
      </c>
      <c r="B1637" s="69" t="s">
        <v>3132</v>
      </c>
      <c r="C1637" s="6" t="s">
        <v>5221</v>
      </c>
      <c r="K1637" s="2" t="s">
        <v>1458</v>
      </c>
    </row>
    <row r="1638" spans="1:11">
      <c r="A1638" s="2" t="s">
        <v>4923</v>
      </c>
      <c r="B1638" s="69" t="s">
        <v>3133</v>
      </c>
      <c r="C1638" s="6" t="s">
        <v>5221</v>
      </c>
      <c r="K1638" s="2" t="s">
        <v>1458</v>
      </c>
    </row>
    <row r="1639" spans="1:11">
      <c r="A1639" s="2" t="s">
        <v>4924</v>
      </c>
      <c r="B1639" s="69" t="s">
        <v>3134</v>
      </c>
      <c r="C1639" s="6" t="s">
        <v>5221</v>
      </c>
      <c r="K1639" s="2" t="s">
        <v>1458</v>
      </c>
    </row>
    <row r="1640" spans="1:11">
      <c r="A1640" s="2" t="s">
        <v>4925</v>
      </c>
      <c r="B1640" s="69" t="s">
        <v>6638</v>
      </c>
      <c r="C1640" s="6" t="s">
        <v>5221</v>
      </c>
      <c r="K1640" s="2" t="s">
        <v>1458</v>
      </c>
    </row>
    <row r="1641" spans="1:11">
      <c r="A1641" s="2" t="s">
        <v>4926</v>
      </c>
      <c r="B1641" s="69" t="s">
        <v>3135</v>
      </c>
      <c r="C1641" s="6" t="s">
        <v>5221</v>
      </c>
      <c r="K1641" s="2" t="s">
        <v>1458</v>
      </c>
    </row>
    <row r="1642" spans="1:11">
      <c r="A1642" s="2" t="s">
        <v>4927</v>
      </c>
      <c r="B1642" s="69" t="s">
        <v>6639</v>
      </c>
      <c r="C1642" s="6" t="s">
        <v>5221</v>
      </c>
      <c r="K1642" s="2" t="s">
        <v>1458</v>
      </c>
    </row>
    <row r="1643" spans="1:11">
      <c r="A1643" s="2" t="s">
        <v>4928</v>
      </c>
      <c r="B1643" s="69" t="s">
        <v>3136</v>
      </c>
      <c r="C1643" s="6" t="s">
        <v>5221</v>
      </c>
      <c r="K1643" s="2" t="s">
        <v>1458</v>
      </c>
    </row>
    <row r="1644" spans="1:11">
      <c r="A1644" s="2" t="s">
        <v>4929</v>
      </c>
      <c r="B1644" s="69" t="s">
        <v>3137</v>
      </c>
      <c r="C1644" s="6" t="s">
        <v>5221</v>
      </c>
      <c r="K1644" s="2" t="s">
        <v>1458</v>
      </c>
    </row>
    <row r="1645" spans="1:11">
      <c r="A1645" s="2" t="s">
        <v>4930</v>
      </c>
      <c r="B1645" s="69" t="s">
        <v>6640</v>
      </c>
      <c r="C1645" s="6" t="s">
        <v>5221</v>
      </c>
      <c r="K1645" s="2" t="s">
        <v>1458</v>
      </c>
    </row>
    <row r="1646" spans="1:11">
      <c r="A1646" s="2" t="s">
        <v>4931</v>
      </c>
      <c r="B1646" s="69" t="s">
        <v>3138</v>
      </c>
      <c r="C1646" s="6" t="s">
        <v>5221</v>
      </c>
      <c r="K1646" s="2" t="s">
        <v>1458</v>
      </c>
    </row>
    <row r="1647" spans="1:11">
      <c r="A1647" s="2" t="s">
        <v>4932</v>
      </c>
      <c r="B1647" s="69" t="s">
        <v>3139</v>
      </c>
      <c r="C1647" s="6" t="s">
        <v>5221</v>
      </c>
      <c r="K1647" s="2" t="s">
        <v>1458</v>
      </c>
    </row>
    <row r="1648" spans="1:11">
      <c r="A1648" s="2" t="s">
        <v>4933</v>
      </c>
      <c r="B1648" s="69" t="s">
        <v>3140</v>
      </c>
      <c r="C1648" s="6" t="s">
        <v>5221</v>
      </c>
      <c r="K1648" s="2" t="s">
        <v>1458</v>
      </c>
    </row>
    <row r="1649" spans="1:11">
      <c r="A1649" s="2" t="s">
        <v>4934</v>
      </c>
      <c r="B1649" s="69" t="s">
        <v>3141</v>
      </c>
      <c r="C1649" s="6" t="s">
        <v>5221</v>
      </c>
      <c r="K1649" s="2" t="s">
        <v>1458</v>
      </c>
    </row>
    <row r="1650" spans="1:11">
      <c r="A1650" s="2" t="s">
        <v>4935</v>
      </c>
      <c r="B1650" s="69" t="s">
        <v>3142</v>
      </c>
      <c r="C1650" s="6" t="s">
        <v>5221</v>
      </c>
      <c r="K1650" s="2" t="s">
        <v>1458</v>
      </c>
    </row>
    <row r="1651" spans="1:11">
      <c r="A1651" s="2" t="s">
        <v>4936</v>
      </c>
      <c r="B1651" s="69" t="s">
        <v>3143</v>
      </c>
      <c r="C1651" s="6" t="s">
        <v>5221</v>
      </c>
      <c r="K1651" s="2" t="s">
        <v>1458</v>
      </c>
    </row>
    <row r="1652" spans="1:11">
      <c r="A1652" s="2" t="s">
        <v>4937</v>
      </c>
      <c r="B1652" s="69" t="s">
        <v>3144</v>
      </c>
      <c r="C1652" s="6" t="s">
        <v>5221</v>
      </c>
      <c r="K1652" s="2" t="s">
        <v>1458</v>
      </c>
    </row>
    <row r="1653" spans="1:11">
      <c r="A1653" s="2" t="s">
        <v>4938</v>
      </c>
      <c r="B1653" s="69" t="s">
        <v>3145</v>
      </c>
      <c r="C1653" s="6" t="s">
        <v>5221</v>
      </c>
      <c r="K1653" s="2" t="s">
        <v>1458</v>
      </c>
    </row>
    <row r="1654" spans="1:11">
      <c r="A1654" s="2" t="s">
        <v>4939</v>
      </c>
      <c r="B1654" s="69" t="s">
        <v>3146</v>
      </c>
      <c r="C1654" s="6" t="s">
        <v>5221</v>
      </c>
      <c r="K1654" s="2" t="s">
        <v>1458</v>
      </c>
    </row>
    <row r="1655" spans="1:11">
      <c r="A1655" s="2" t="s">
        <v>4940</v>
      </c>
      <c r="B1655" s="69" t="s">
        <v>3147</v>
      </c>
      <c r="C1655" s="6" t="s">
        <v>5221</v>
      </c>
      <c r="K1655" s="2" t="s">
        <v>1458</v>
      </c>
    </row>
    <row r="1656" spans="1:11">
      <c r="A1656" s="2" t="s">
        <v>4941</v>
      </c>
      <c r="B1656" s="69" t="s">
        <v>3148</v>
      </c>
      <c r="C1656" s="6" t="s">
        <v>5221</v>
      </c>
      <c r="K1656" s="2" t="s">
        <v>1458</v>
      </c>
    </row>
    <row r="1657" spans="1:11">
      <c r="A1657" s="2" t="s">
        <v>4942</v>
      </c>
      <c r="B1657" s="69" t="s">
        <v>3149</v>
      </c>
      <c r="C1657" s="6" t="s">
        <v>5221</v>
      </c>
      <c r="K1657" s="2" t="s">
        <v>1458</v>
      </c>
    </row>
    <row r="1658" spans="1:11">
      <c r="A1658" s="2" t="s">
        <v>4943</v>
      </c>
      <c r="B1658" s="69" t="s">
        <v>3150</v>
      </c>
      <c r="C1658" s="6" t="s">
        <v>5221</v>
      </c>
      <c r="K1658" s="2" t="s">
        <v>1458</v>
      </c>
    </row>
    <row r="1659" spans="1:11">
      <c r="A1659" s="2" t="s">
        <v>4944</v>
      </c>
      <c r="B1659" s="69" t="s">
        <v>3151</v>
      </c>
      <c r="C1659" s="6" t="s">
        <v>5221</v>
      </c>
      <c r="K1659" s="2" t="s">
        <v>1458</v>
      </c>
    </row>
    <row r="1660" spans="1:11">
      <c r="A1660" s="2" t="s">
        <v>4945</v>
      </c>
      <c r="B1660" s="69" t="s">
        <v>3152</v>
      </c>
      <c r="C1660" s="6" t="s">
        <v>5221</v>
      </c>
      <c r="K1660" s="2" t="s">
        <v>1458</v>
      </c>
    </row>
    <row r="1661" spans="1:11">
      <c r="A1661" s="2" t="s">
        <v>4946</v>
      </c>
      <c r="B1661" s="69" t="s">
        <v>3153</v>
      </c>
      <c r="C1661" s="6" t="s">
        <v>5221</v>
      </c>
      <c r="K1661" s="2" t="s">
        <v>1458</v>
      </c>
    </row>
    <row r="1662" spans="1:11">
      <c r="A1662" s="2" t="s">
        <v>4947</v>
      </c>
      <c r="B1662" s="69" t="s">
        <v>3154</v>
      </c>
      <c r="C1662" s="6" t="s">
        <v>5221</v>
      </c>
      <c r="K1662" s="2" t="s">
        <v>1458</v>
      </c>
    </row>
    <row r="1663" spans="1:11">
      <c r="A1663" s="2" t="s">
        <v>4948</v>
      </c>
      <c r="B1663" s="69" t="s">
        <v>3155</v>
      </c>
      <c r="C1663" s="6" t="s">
        <v>5221</v>
      </c>
      <c r="K1663" s="2" t="s">
        <v>1458</v>
      </c>
    </row>
    <row r="1664" spans="1:11">
      <c r="A1664" s="2" t="s">
        <v>4949</v>
      </c>
      <c r="B1664" s="69" t="s">
        <v>3156</v>
      </c>
      <c r="C1664" s="6" t="s">
        <v>5221</v>
      </c>
      <c r="K1664" s="2" t="s">
        <v>1458</v>
      </c>
    </row>
    <row r="1665" spans="1:11">
      <c r="A1665" s="2" t="s">
        <v>4950</v>
      </c>
      <c r="B1665" s="69" t="s">
        <v>3157</v>
      </c>
      <c r="C1665" s="6" t="s">
        <v>5221</v>
      </c>
      <c r="K1665" s="2" t="s">
        <v>1458</v>
      </c>
    </row>
    <row r="1666" spans="1:11">
      <c r="A1666" s="2" t="s">
        <v>4951</v>
      </c>
      <c r="B1666" s="69" t="s">
        <v>3158</v>
      </c>
      <c r="C1666" s="6" t="s">
        <v>5221</v>
      </c>
      <c r="K1666" s="2" t="s">
        <v>1458</v>
      </c>
    </row>
    <row r="1667" spans="1:11">
      <c r="A1667" s="2" t="s">
        <v>4952</v>
      </c>
      <c r="B1667" s="69" t="s">
        <v>3159</v>
      </c>
      <c r="C1667" s="6" t="s">
        <v>5221</v>
      </c>
      <c r="K1667" s="2" t="s">
        <v>1458</v>
      </c>
    </row>
    <row r="1668" spans="1:11">
      <c r="A1668" s="2" t="s">
        <v>4953</v>
      </c>
      <c r="B1668" s="69" t="s">
        <v>3160</v>
      </c>
      <c r="C1668" s="6" t="s">
        <v>5221</v>
      </c>
      <c r="K1668" s="2" t="s">
        <v>1458</v>
      </c>
    </row>
    <row r="1669" spans="1:11">
      <c r="A1669" s="2" t="s">
        <v>4954</v>
      </c>
      <c r="B1669" s="69" t="s">
        <v>3161</v>
      </c>
      <c r="C1669" s="6" t="s">
        <v>5221</v>
      </c>
      <c r="K1669" s="2" t="s">
        <v>1458</v>
      </c>
    </row>
    <row r="1670" spans="1:11">
      <c r="A1670" s="2" t="s">
        <v>4955</v>
      </c>
      <c r="B1670" s="69" t="s">
        <v>3162</v>
      </c>
      <c r="C1670" s="6" t="s">
        <v>5221</v>
      </c>
      <c r="K1670" s="2" t="s">
        <v>1458</v>
      </c>
    </row>
    <row r="1671" spans="1:11">
      <c r="A1671" s="2" t="s">
        <v>4956</v>
      </c>
      <c r="B1671" s="69" t="s">
        <v>3163</v>
      </c>
      <c r="C1671" s="6" t="s">
        <v>5221</v>
      </c>
      <c r="K1671" s="2" t="s">
        <v>1458</v>
      </c>
    </row>
    <row r="1672" spans="1:11">
      <c r="A1672" s="2" t="s">
        <v>4957</v>
      </c>
      <c r="B1672" s="69" t="s">
        <v>3164</v>
      </c>
      <c r="C1672" s="6" t="s">
        <v>5221</v>
      </c>
      <c r="K1672" s="2" t="s">
        <v>1458</v>
      </c>
    </row>
    <row r="1673" spans="1:11">
      <c r="A1673" s="2" t="s">
        <v>4958</v>
      </c>
      <c r="B1673" s="69" t="s">
        <v>3165</v>
      </c>
      <c r="C1673" s="6" t="s">
        <v>5221</v>
      </c>
      <c r="K1673" s="2" t="s">
        <v>1458</v>
      </c>
    </row>
    <row r="1674" spans="1:11">
      <c r="A1674" s="2" t="s">
        <v>4959</v>
      </c>
      <c r="B1674" s="69" t="s">
        <v>3166</v>
      </c>
      <c r="C1674" s="6" t="s">
        <v>5221</v>
      </c>
      <c r="K1674" s="2" t="s">
        <v>1458</v>
      </c>
    </row>
    <row r="1675" spans="1:11">
      <c r="A1675" s="2" t="s">
        <v>4960</v>
      </c>
      <c r="B1675" s="69" t="s">
        <v>3167</v>
      </c>
      <c r="C1675" s="6" t="s">
        <v>5221</v>
      </c>
      <c r="K1675" s="2" t="s">
        <v>1458</v>
      </c>
    </row>
    <row r="1676" spans="1:11">
      <c r="A1676" s="2" t="s">
        <v>4961</v>
      </c>
      <c r="B1676" s="69" t="s">
        <v>3168</v>
      </c>
      <c r="C1676" s="6" t="s">
        <v>5221</v>
      </c>
      <c r="K1676" s="2" t="s">
        <v>1458</v>
      </c>
    </row>
    <row r="1677" spans="1:11">
      <c r="A1677" s="2" t="s">
        <v>4962</v>
      </c>
      <c r="B1677" s="69" t="s">
        <v>3169</v>
      </c>
      <c r="C1677" s="6" t="s">
        <v>5221</v>
      </c>
      <c r="K1677" s="2" t="s">
        <v>1458</v>
      </c>
    </row>
    <row r="1678" spans="1:11">
      <c r="A1678" s="2" t="s">
        <v>4963</v>
      </c>
      <c r="B1678" s="69" t="s">
        <v>3170</v>
      </c>
      <c r="C1678" s="6" t="s">
        <v>5221</v>
      </c>
      <c r="K1678" s="2" t="s">
        <v>1458</v>
      </c>
    </row>
    <row r="1679" spans="1:11">
      <c r="A1679" s="2" t="s">
        <v>4964</v>
      </c>
      <c r="B1679" s="69" t="s">
        <v>3171</v>
      </c>
      <c r="C1679" s="6" t="s">
        <v>5221</v>
      </c>
      <c r="K1679" s="2" t="s">
        <v>1458</v>
      </c>
    </row>
    <row r="1680" spans="1:11">
      <c r="A1680" s="2" t="s">
        <v>4965</v>
      </c>
      <c r="B1680" s="69" t="s">
        <v>3172</v>
      </c>
      <c r="C1680" s="6" t="s">
        <v>5221</v>
      </c>
      <c r="K1680" s="2" t="s">
        <v>1458</v>
      </c>
    </row>
    <row r="1681" spans="1:11">
      <c r="A1681" s="2" t="s">
        <v>4966</v>
      </c>
      <c r="B1681" s="69" t="s">
        <v>3173</v>
      </c>
      <c r="C1681" s="6" t="s">
        <v>5221</v>
      </c>
      <c r="K1681" s="2" t="s">
        <v>1458</v>
      </c>
    </row>
    <row r="1682" spans="1:11">
      <c r="A1682" s="2" t="s">
        <v>4967</v>
      </c>
      <c r="B1682" s="69" t="s">
        <v>3174</v>
      </c>
      <c r="C1682" s="6" t="s">
        <v>5221</v>
      </c>
      <c r="K1682" s="2" t="s">
        <v>1458</v>
      </c>
    </row>
    <row r="1683" spans="1:11">
      <c r="A1683" s="2" t="s">
        <v>4968</v>
      </c>
      <c r="B1683" s="69" t="s">
        <v>3175</v>
      </c>
      <c r="C1683" s="6" t="s">
        <v>5221</v>
      </c>
      <c r="K1683" s="2" t="s">
        <v>1458</v>
      </c>
    </row>
    <row r="1684" spans="1:11">
      <c r="A1684" s="2" t="s">
        <v>4969</v>
      </c>
      <c r="B1684" s="69" t="s">
        <v>3176</v>
      </c>
      <c r="C1684" s="6" t="s">
        <v>5221</v>
      </c>
      <c r="K1684" s="2" t="s">
        <v>1458</v>
      </c>
    </row>
    <row r="1685" spans="1:11">
      <c r="A1685" s="2" t="s">
        <v>4970</v>
      </c>
      <c r="B1685" s="69" t="s">
        <v>3177</v>
      </c>
      <c r="C1685" s="6" t="s">
        <v>5221</v>
      </c>
      <c r="K1685" s="2" t="s">
        <v>1458</v>
      </c>
    </row>
    <row r="1686" spans="1:11">
      <c r="A1686" s="2" t="s">
        <v>4971</v>
      </c>
      <c r="B1686" s="69" t="s">
        <v>3178</v>
      </c>
      <c r="C1686" s="6" t="s">
        <v>5221</v>
      </c>
      <c r="K1686" s="2" t="s">
        <v>1458</v>
      </c>
    </row>
    <row r="1687" spans="1:11">
      <c r="A1687" s="2" t="s">
        <v>4972</v>
      </c>
      <c r="B1687" s="69" t="s">
        <v>3179</v>
      </c>
      <c r="C1687" s="6" t="s">
        <v>5221</v>
      </c>
      <c r="K1687" s="2" t="s">
        <v>1458</v>
      </c>
    </row>
    <row r="1688" spans="1:11">
      <c r="A1688" s="2" t="s">
        <v>4973</v>
      </c>
      <c r="B1688" s="69" t="s">
        <v>3180</v>
      </c>
      <c r="C1688" s="6" t="s">
        <v>5221</v>
      </c>
      <c r="K1688" s="2" t="s">
        <v>1458</v>
      </c>
    </row>
    <row r="1689" spans="1:11">
      <c r="A1689" s="2" t="s">
        <v>4974</v>
      </c>
      <c r="B1689" s="69" t="s">
        <v>3181</v>
      </c>
      <c r="C1689" s="6" t="s">
        <v>5221</v>
      </c>
      <c r="K1689" s="2" t="s">
        <v>1458</v>
      </c>
    </row>
    <row r="1690" spans="1:11">
      <c r="A1690" s="2" t="s">
        <v>4975</v>
      </c>
      <c r="B1690" s="69" t="s">
        <v>3182</v>
      </c>
      <c r="C1690" s="6" t="s">
        <v>5221</v>
      </c>
      <c r="K1690" s="2" t="s">
        <v>1458</v>
      </c>
    </row>
    <row r="1691" spans="1:11">
      <c r="A1691" s="2" t="s">
        <v>4976</v>
      </c>
      <c r="B1691" s="69" t="s">
        <v>3183</v>
      </c>
      <c r="C1691" s="6" t="s">
        <v>5221</v>
      </c>
      <c r="K1691" s="2" t="s">
        <v>1458</v>
      </c>
    </row>
    <row r="1692" spans="1:11">
      <c r="A1692" s="2" t="s">
        <v>4977</v>
      </c>
      <c r="B1692" s="69" t="s">
        <v>3184</v>
      </c>
      <c r="C1692" s="6" t="s">
        <v>5221</v>
      </c>
      <c r="K1692" s="2" t="s">
        <v>1458</v>
      </c>
    </row>
    <row r="1693" spans="1:11">
      <c r="A1693" s="2" t="s">
        <v>4978</v>
      </c>
      <c r="B1693" s="69" t="s">
        <v>3185</v>
      </c>
      <c r="C1693" s="6" t="s">
        <v>5221</v>
      </c>
      <c r="K1693" s="2" t="s">
        <v>1458</v>
      </c>
    </row>
    <row r="1694" spans="1:11">
      <c r="A1694" s="2" t="s">
        <v>4979</v>
      </c>
      <c r="B1694" s="69" t="s">
        <v>3186</v>
      </c>
      <c r="C1694" s="6" t="s">
        <v>5221</v>
      </c>
      <c r="K1694" s="2" t="s">
        <v>1458</v>
      </c>
    </row>
    <row r="1695" spans="1:11">
      <c r="A1695" s="2" t="s">
        <v>4980</v>
      </c>
      <c r="B1695" s="69" t="s">
        <v>3187</v>
      </c>
      <c r="C1695" s="6" t="s">
        <v>5221</v>
      </c>
      <c r="K1695" s="2" t="s">
        <v>1458</v>
      </c>
    </row>
    <row r="1696" spans="1:11">
      <c r="A1696" s="2" t="s">
        <v>4981</v>
      </c>
      <c r="B1696" s="69" t="s">
        <v>3188</v>
      </c>
      <c r="C1696" s="6" t="s">
        <v>5221</v>
      </c>
      <c r="K1696" s="2" t="s">
        <v>1458</v>
      </c>
    </row>
    <row r="1697" spans="1:11">
      <c r="A1697" s="2" t="s">
        <v>4982</v>
      </c>
      <c r="B1697" s="69" t="s">
        <v>3189</v>
      </c>
      <c r="C1697" s="6" t="s">
        <v>5221</v>
      </c>
      <c r="K1697" s="2" t="s">
        <v>1458</v>
      </c>
    </row>
    <row r="1698" spans="1:11">
      <c r="A1698" s="2" t="s">
        <v>4983</v>
      </c>
      <c r="B1698" s="69" t="s">
        <v>3190</v>
      </c>
      <c r="C1698" s="6" t="s">
        <v>5221</v>
      </c>
      <c r="K1698" s="2" t="s">
        <v>1458</v>
      </c>
    </row>
    <row r="1699" spans="1:11">
      <c r="A1699" s="2" t="s">
        <v>4984</v>
      </c>
      <c r="B1699" s="69" t="s">
        <v>3191</v>
      </c>
      <c r="C1699" s="6" t="s">
        <v>5221</v>
      </c>
      <c r="K1699" s="2" t="s">
        <v>1458</v>
      </c>
    </row>
    <row r="1700" spans="1:11">
      <c r="A1700" s="2" t="s">
        <v>4985</v>
      </c>
      <c r="B1700" s="69" t="s">
        <v>3192</v>
      </c>
      <c r="C1700" s="6" t="s">
        <v>5221</v>
      </c>
      <c r="K1700" s="2" t="s">
        <v>1458</v>
      </c>
    </row>
    <row r="1701" spans="1:11">
      <c r="A1701" s="2" t="s">
        <v>4986</v>
      </c>
      <c r="B1701" s="69" t="s">
        <v>3193</v>
      </c>
      <c r="C1701" s="6" t="s">
        <v>5221</v>
      </c>
      <c r="K1701" s="2" t="s">
        <v>1458</v>
      </c>
    </row>
    <row r="1702" spans="1:11">
      <c r="A1702" s="2" t="s">
        <v>4987</v>
      </c>
      <c r="B1702" s="69" t="s">
        <v>3194</v>
      </c>
      <c r="C1702" s="6" t="s">
        <v>5221</v>
      </c>
      <c r="K1702" s="2" t="s">
        <v>1458</v>
      </c>
    </row>
    <row r="1703" spans="1:11">
      <c r="A1703" s="2" t="s">
        <v>4988</v>
      </c>
      <c r="B1703" s="69" t="s">
        <v>6641</v>
      </c>
      <c r="C1703" s="6" t="s">
        <v>5221</v>
      </c>
      <c r="K1703" s="2" t="s">
        <v>1458</v>
      </c>
    </row>
    <row r="1704" spans="1:11">
      <c r="A1704" s="2" t="s">
        <v>4989</v>
      </c>
      <c r="B1704" s="69" t="s">
        <v>3195</v>
      </c>
      <c r="C1704" s="6" t="s">
        <v>5221</v>
      </c>
      <c r="K1704" s="2" t="s">
        <v>1458</v>
      </c>
    </row>
    <row r="1705" spans="1:11">
      <c r="A1705" s="2" t="s">
        <v>4990</v>
      </c>
      <c r="B1705" s="69" t="s">
        <v>3196</v>
      </c>
      <c r="C1705" s="6" t="s">
        <v>5221</v>
      </c>
      <c r="K1705" s="2" t="s">
        <v>1458</v>
      </c>
    </row>
    <row r="1706" spans="1:11">
      <c r="A1706" s="2" t="s">
        <v>4991</v>
      </c>
      <c r="B1706" s="69" t="s">
        <v>3197</v>
      </c>
      <c r="C1706" s="6" t="s">
        <v>5221</v>
      </c>
      <c r="K1706" s="2" t="s">
        <v>1458</v>
      </c>
    </row>
    <row r="1707" spans="1:11">
      <c r="A1707" s="2" t="s">
        <v>4992</v>
      </c>
      <c r="B1707" s="69" t="s">
        <v>6642</v>
      </c>
      <c r="C1707" s="6" t="s">
        <v>5221</v>
      </c>
      <c r="K1707" s="2" t="s">
        <v>1458</v>
      </c>
    </row>
    <row r="1708" spans="1:11">
      <c r="A1708" s="2" t="s">
        <v>4993</v>
      </c>
      <c r="B1708" s="69" t="s">
        <v>6643</v>
      </c>
      <c r="C1708" s="6" t="s">
        <v>5221</v>
      </c>
      <c r="K1708" s="2" t="s">
        <v>1458</v>
      </c>
    </row>
    <row r="1709" spans="1:11">
      <c r="A1709" s="2" t="s">
        <v>4994</v>
      </c>
      <c r="B1709" s="69" t="s">
        <v>3198</v>
      </c>
      <c r="C1709" s="6" t="s">
        <v>5221</v>
      </c>
      <c r="K1709" s="2" t="s">
        <v>1458</v>
      </c>
    </row>
    <row r="1710" spans="1:11">
      <c r="A1710" s="2" t="s">
        <v>4995</v>
      </c>
      <c r="B1710" s="69" t="s">
        <v>3199</v>
      </c>
      <c r="C1710" s="6" t="s">
        <v>5221</v>
      </c>
      <c r="K1710" s="2" t="s">
        <v>1458</v>
      </c>
    </row>
    <row r="1711" spans="1:11">
      <c r="A1711" s="2" t="s">
        <v>4996</v>
      </c>
      <c r="B1711" s="69" t="s">
        <v>3200</v>
      </c>
      <c r="C1711" s="6" t="s">
        <v>5221</v>
      </c>
      <c r="K1711" s="2" t="s">
        <v>1458</v>
      </c>
    </row>
    <row r="1712" spans="1:11">
      <c r="A1712" s="2" t="s">
        <v>4997</v>
      </c>
      <c r="B1712" s="69" t="s">
        <v>3201</v>
      </c>
      <c r="C1712" s="6" t="s">
        <v>5221</v>
      </c>
      <c r="K1712" s="2" t="s">
        <v>1458</v>
      </c>
    </row>
    <row r="1713" spans="1:11">
      <c r="A1713" s="2" t="s">
        <v>4998</v>
      </c>
      <c r="B1713" s="69" t="s">
        <v>3202</v>
      </c>
      <c r="C1713" s="6" t="s">
        <v>5221</v>
      </c>
      <c r="K1713" s="2" t="s">
        <v>1458</v>
      </c>
    </row>
    <row r="1714" spans="1:11">
      <c r="A1714" s="2" t="s">
        <v>4999</v>
      </c>
      <c r="B1714" s="69" t="s">
        <v>3203</v>
      </c>
      <c r="C1714" s="6" t="s">
        <v>5221</v>
      </c>
      <c r="K1714" s="2" t="s">
        <v>1458</v>
      </c>
    </row>
    <row r="1715" spans="1:11">
      <c r="A1715" s="2" t="s">
        <v>5000</v>
      </c>
      <c r="B1715" s="69" t="s">
        <v>3204</v>
      </c>
      <c r="C1715" s="6" t="s">
        <v>5221</v>
      </c>
      <c r="K1715" s="2" t="s">
        <v>1458</v>
      </c>
    </row>
    <row r="1716" spans="1:11">
      <c r="A1716" s="2" t="s">
        <v>5001</v>
      </c>
      <c r="B1716" s="69" t="s">
        <v>3205</v>
      </c>
      <c r="C1716" s="6" t="s">
        <v>5221</v>
      </c>
      <c r="K1716" s="2" t="s">
        <v>1458</v>
      </c>
    </row>
    <row r="1717" spans="1:11">
      <c r="A1717" s="2" t="s">
        <v>5002</v>
      </c>
      <c r="B1717" s="69" t="s">
        <v>3206</v>
      </c>
      <c r="C1717" s="6" t="s">
        <v>5221</v>
      </c>
      <c r="K1717" s="2" t="s">
        <v>1458</v>
      </c>
    </row>
    <row r="1718" spans="1:11">
      <c r="A1718" s="2" t="s">
        <v>5003</v>
      </c>
      <c r="B1718" s="69" t="s">
        <v>3207</v>
      </c>
      <c r="C1718" s="6" t="s">
        <v>5221</v>
      </c>
      <c r="K1718" s="2" t="s">
        <v>1458</v>
      </c>
    </row>
    <row r="1719" spans="1:11">
      <c r="A1719" s="2" t="s">
        <v>5004</v>
      </c>
      <c r="B1719" s="69" t="s">
        <v>3208</v>
      </c>
      <c r="C1719" s="6" t="s">
        <v>5221</v>
      </c>
      <c r="K1719" s="2" t="s">
        <v>1458</v>
      </c>
    </row>
    <row r="1720" spans="1:11">
      <c r="A1720" s="2" t="s">
        <v>5005</v>
      </c>
      <c r="B1720" s="69" t="s">
        <v>3209</v>
      </c>
      <c r="C1720" s="6" t="s">
        <v>5221</v>
      </c>
      <c r="K1720" s="2" t="s">
        <v>1458</v>
      </c>
    </row>
    <row r="1721" spans="1:11">
      <c r="A1721" s="2" t="s">
        <v>5006</v>
      </c>
      <c r="B1721" s="69" t="s">
        <v>3210</v>
      </c>
      <c r="C1721" s="6" t="s">
        <v>5221</v>
      </c>
      <c r="K1721" s="2" t="s">
        <v>1458</v>
      </c>
    </row>
    <row r="1722" spans="1:11">
      <c r="A1722" s="2" t="s">
        <v>5007</v>
      </c>
      <c r="B1722" s="69" t="s">
        <v>6644</v>
      </c>
      <c r="C1722" s="6" t="s">
        <v>5221</v>
      </c>
      <c r="K1722" s="2" t="s">
        <v>1458</v>
      </c>
    </row>
    <row r="1723" spans="1:11">
      <c r="A1723" s="2" t="s">
        <v>5008</v>
      </c>
      <c r="B1723" s="69" t="s">
        <v>6645</v>
      </c>
      <c r="C1723" s="6" t="s">
        <v>5221</v>
      </c>
      <c r="K1723" s="2" t="s">
        <v>1458</v>
      </c>
    </row>
    <row r="1724" spans="1:11">
      <c r="A1724" s="2" t="s">
        <v>5009</v>
      </c>
      <c r="B1724" s="69" t="s">
        <v>6646</v>
      </c>
      <c r="C1724" s="6" t="s">
        <v>5221</v>
      </c>
      <c r="K1724" s="2" t="s">
        <v>1458</v>
      </c>
    </row>
    <row r="1725" spans="1:11">
      <c r="A1725" s="2" t="s">
        <v>5010</v>
      </c>
      <c r="B1725" s="69" t="s">
        <v>6647</v>
      </c>
      <c r="C1725" s="6" t="s">
        <v>5221</v>
      </c>
      <c r="K1725" s="2" t="s">
        <v>1458</v>
      </c>
    </row>
    <row r="1726" spans="1:11">
      <c r="A1726" s="2" t="s">
        <v>5011</v>
      </c>
      <c r="B1726" s="69" t="s">
        <v>3211</v>
      </c>
      <c r="C1726" s="6" t="s">
        <v>5221</v>
      </c>
      <c r="K1726" s="2" t="s">
        <v>1458</v>
      </c>
    </row>
    <row r="1727" spans="1:11">
      <c r="A1727" s="2" t="s">
        <v>5012</v>
      </c>
      <c r="B1727" s="69" t="s">
        <v>3212</v>
      </c>
      <c r="C1727" s="6" t="s">
        <v>5221</v>
      </c>
      <c r="K1727" s="2" t="s">
        <v>1458</v>
      </c>
    </row>
    <row r="1728" spans="1:11">
      <c r="A1728" s="2" t="s">
        <v>5013</v>
      </c>
      <c r="B1728" s="69" t="s">
        <v>3213</v>
      </c>
      <c r="C1728" s="6" t="s">
        <v>5221</v>
      </c>
      <c r="K1728" s="2" t="s">
        <v>1458</v>
      </c>
    </row>
    <row r="1729" spans="1:11">
      <c r="A1729" s="2" t="s">
        <v>5014</v>
      </c>
      <c r="B1729" s="69" t="s">
        <v>3214</v>
      </c>
      <c r="C1729" s="6" t="s">
        <v>5221</v>
      </c>
      <c r="K1729" s="2" t="s">
        <v>1458</v>
      </c>
    </row>
    <row r="1730" spans="1:11">
      <c r="A1730" s="2" t="s">
        <v>5015</v>
      </c>
      <c r="B1730" s="69" t="s">
        <v>3215</v>
      </c>
      <c r="C1730" s="6" t="s">
        <v>5221</v>
      </c>
      <c r="K1730" s="2" t="s">
        <v>1458</v>
      </c>
    </row>
    <row r="1731" spans="1:11">
      <c r="A1731" s="2" t="s">
        <v>5016</v>
      </c>
      <c r="B1731" s="69" t="s">
        <v>3216</v>
      </c>
      <c r="C1731" s="6" t="s">
        <v>5221</v>
      </c>
      <c r="K1731" s="2" t="s">
        <v>1458</v>
      </c>
    </row>
    <row r="1732" spans="1:11">
      <c r="A1732" s="2" t="s">
        <v>5017</v>
      </c>
      <c r="B1732" s="69" t="s">
        <v>6648</v>
      </c>
      <c r="C1732" s="6" t="s">
        <v>5221</v>
      </c>
      <c r="K1732" s="2" t="s">
        <v>1458</v>
      </c>
    </row>
    <row r="1733" spans="1:11">
      <c r="A1733" s="2" t="s">
        <v>5018</v>
      </c>
      <c r="B1733" s="69" t="s">
        <v>3217</v>
      </c>
      <c r="C1733" s="6" t="s">
        <v>5221</v>
      </c>
      <c r="K1733" s="2" t="s">
        <v>1458</v>
      </c>
    </row>
    <row r="1734" spans="1:11">
      <c r="A1734" s="2" t="s">
        <v>5019</v>
      </c>
      <c r="B1734" s="69" t="s">
        <v>3218</v>
      </c>
      <c r="C1734" s="6" t="s">
        <v>5221</v>
      </c>
      <c r="K1734" s="2" t="s">
        <v>1458</v>
      </c>
    </row>
    <row r="1735" spans="1:11">
      <c r="A1735" s="2" t="s">
        <v>5020</v>
      </c>
      <c r="B1735" s="69" t="s">
        <v>3219</v>
      </c>
      <c r="C1735" s="6" t="s">
        <v>5221</v>
      </c>
      <c r="K1735" s="2" t="s">
        <v>1458</v>
      </c>
    </row>
    <row r="1736" spans="1:11">
      <c r="A1736" s="2" t="s">
        <v>5021</v>
      </c>
      <c r="B1736" s="69" t="s">
        <v>6649</v>
      </c>
      <c r="C1736" s="6" t="s">
        <v>5221</v>
      </c>
      <c r="K1736" s="2" t="s">
        <v>1458</v>
      </c>
    </row>
    <row r="1737" spans="1:11">
      <c r="A1737" s="2" t="s">
        <v>5022</v>
      </c>
      <c r="B1737" s="69" t="s">
        <v>6650</v>
      </c>
      <c r="C1737" s="6" t="s">
        <v>5221</v>
      </c>
      <c r="K1737" s="2" t="s">
        <v>1458</v>
      </c>
    </row>
    <row r="1738" spans="1:11">
      <c r="A1738" s="2" t="s">
        <v>5023</v>
      </c>
      <c r="B1738" s="69" t="s">
        <v>3221</v>
      </c>
      <c r="C1738" s="6" t="s">
        <v>5221</v>
      </c>
      <c r="K1738" s="2" t="s">
        <v>1458</v>
      </c>
    </row>
    <row r="1739" spans="1:11">
      <c r="A1739" s="2" t="s">
        <v>5024</v>
      </c>
      <c r="B1739" s="69" t="s">
        <v>6651</v>
      </c>
      <c r="C1739" s="6" t="s">
        <v>5221</v>
      </c>
      <c r="K1739" s="2" t="s">
        <v>1458</v>
      </c>
    </row>
    <row r="1740" spans="1:11">
      <c r="A1740" s="2" t="s">
        <v>5025</v>
      </c>
      <c r="B1740" s="69" t="s">
        <v>3222</v>
      </c>
      <c r="C1740" s="6" t="s">
        <v>5221</v>
      </c>
      <c r="K1740" s="2" t="s">
        <v>1458</v>
      </c>
    </row>
    <row r="1741" spans="1:11">
      <c r="A1741" s="2" t="s">
        <v>5026</v>
      </c>
      <c r="B1741" s="69" t="s">
        <v>3223</v>
      </c>
      <c r="C1741" s="6" t="s">
        <v>5221</v>
      </c>
      <c r="K1741" s="2" t="s">
        <v>1458</v>
      </c>
    </row>
    <row r="1742" spans="1:11">
      <c r="A1742" s="2" t="s">
        <v>5027</v>
      </c>
      <c r="B1742" s="69" t="s">
        <v>3224</v>
      </c>
      <c r="C1742" s="6" t="s">
        <v>5221</v>
      </c>
      <c r="K1742" s="2" t="s">
        <v>1458</v>
      </c>
    </row>
    <row r="1743" spans="1:11">
      <c r="A1743" s="2" t="s">
        <v>5028</v>
      </c>
      <c r="B1743" s="69" t="s">
        <v>3225</v>
      </c>
      <c r="C1743" s="6" t="s">
        <v>5221</v>
      </c>
      <c r="K1743" s="2" t="s">
        <v>1458</v>
      </c>
    </row>
    <row r="1744" spans="1:11">
      <c r="A1744" s="2" t="s">
        <v>5029</v>
      </c>
      <c r="B1744" s="69" t="s">
        <v>3226</v>
      </c>
      <c r="C1744" s="6" t="s">
        <v>5221</v>
      </c>
      <c r="K1744" s="2" t="s">
        <v>1458</v>
      </c>
    </row>
    <row r="1745" spans="1:11">
      <c r="A1745" s="2" t="s">
        <v>5030</v>
      </c>
      <c r="B1745" s="69" t="s">
        <v>3227</v>
      </c>
      <c r="C1745" s="6" t="s">
        <v>5221</v>
      </c>
      <c r="K1745" s="2" t="s">
        <v>1458</v>
      </c>
    </row>
    <row r="1746" spans="1:11">
      <c r="A1746" s="2" t="s">
        <v>5031</v>
      </c>
      <c r="B1746" s="69" t="s">
        <v>3228</v>
      </c>
      <c r="C1746" s="6" t="s">
        <v>5221</v>
      </c>
      <c r="K1746" s="2" t="s">
        <v>1458</v>
      </c>
    </row>
    <row r="1747" spans="1:11">
      <c r="A1747" s="2" t="s">
        <v>5032</v>
      </c>
      <c r="B1747" s="69" t="s">
        <v>3229</v>
      </c>
      <c r="C1747" s="6" t="s">
        <v>5221</v>
      </c>
      <c r="K1747" s="2" t="s">
        <v>1458</v>
      </c>
    </row>
    <row r="1748" spans="1:11">
      <c r="A1748" s="2" t="s">
        <v>5033</v>
      </c>
      <c r="B1748" s="69" t="s">
        <v>3230</v>
      </c>
      <c r="C1748" s="6" t="s">
        <v>5221</v>
      </c>
      <c r="K1748" s="2" t="s">
        <v>1458</v>
      </c>
    </row>
    <row r="1749" spans="1:11">
      <c r="A1749" s="2" t="s">
        <v>5034</v>
      </c>
      <c r="B1749" s="69" t="s">
        <v>3231</v>
      </c>
      <c r="C1749" s="6" t="s">
        <v>5221</v>
      </c>
      <c r="K1749" s="2" t="s">
        <v>1458</v>
      </c>
    </row>
    <row r="1750" spans="1:11">
      <c r="A1750" s="2" t="s">
        <v>5035</v>
      </c>
      <c r="B1750" s="69" t="s">
        <v>6652</v>
      </c>
      <c r="C1750" s="6" t="s">
        <v>5221</v>
      </c>
      <c r="K1750" s="2" t="s">
        <v>1458</v>
      </c>
    </row>
    <row r="1751" spans="1:11">
      <c r="A1751" s="2" t="s">
        <v>5036</v>
      </c>
      <c r="B1751" s="69" t="s">
        <v>3232</v>
      </c>
      <c r="C1751" s="6" t="s">
        <v>5221</v>
      </c>
      <c r="K1751" s="2" t="s">
        <v>1458</v>
      </c>
    </row>
    <row r="1752" spans="1:11">
      <c r="A1752" s="2" t="s">
        <v>5037</v>
      </c>
      <c r="B1752" s="69" t="s">
        <v>3233</v>
      </c>
      <c r="C1752" s="6" t="s">
        <v>5221</v>
      </c>
      <c r="K1752" s="2" t="s">
        <v>1458</v>
      </c>
    </row>
    <row r="1753" spans="1:11">
      <c r="A1753" s="2" t="s">
        <v>5038</v>
      </c>
      <c r="B1753" s="69" t="s">
        <v>3234</v>
      </c>
      <c r="C1753" s="6" t="s">
        <v>5221</v>
      </c>
      <c r="K1753" s="2" t="s">
        <v>1458</v>
      </c>
    </row>
    <row r="1754" spans="1:11">
      <c r="A1754" s="2" t="s">
        <v>5039</v>
      </c>
      <c r="B1754" s="69" t="s">
        <v>3235</v>
      </c>
      <c r="C1754" s="6" t="s">
        <v>5221</v>
      </c>
      <c r="K1754" s="2" t="s">
        <v>1458</v>
      </c>
    </row>
    <row r="1755" spans="1:11">
      <c r="A1755" s="2" t="s">
        <v>5040</v>
      </c>
      <c r="B1755" s="69" t="s">
        <v>6653</v>
      </c>
      <c r="C1755" s="6" t="s">
        <v>5221</v>
      </c>
      <c r="K1755" s="2" t="s">
        <v>1458</v>
      </c>
    </row>
    <row r="1756" spans="1:11">
      <c r="A1756" s="2" t="s">
        <v>5041</v>
      </c>
      <c r="B1756" s="69" t="s">
        <v>3236</v>
      </c>
      <c r="C1756" s="6" t="s">
        <v>5221</v>
      </c>
      <c r="K1756" s="2" t="s">
        <v>1458</v>
      </c>
    </row>
    <row r="1757" spans="1:11">
      <c r="A1757" s="2" t="s">
        <v>5042</v>
      </c>
      <c r="B1757" s="69" t="s">
        <v>3237</v>
      </c>
      <c r="C1757" s="6" t="s">
        <v>5221</v>
      </c>
      <c r="K1757" s="2" t="s">
        <v>1458</v>
      </c>
    </row>
    <row r="1758" spans="1:11">
      <c r="A1758" s="2" t="s">
        <v>5043</v>
      </c>
      <c r="B1758" s="69" t="s">
        <v>3238</v>
      </c>
      <c r="C1758" s="6" t="s">
        <v>5221</v>
      </c>
      <c r="K1758" s="2" t="s">
        <v>1458</v>
      </c>
    </row>
    <row r="1759" spans="1:11">
      <c r="A1759" s="2" t="s">
        <v>5044</v>
      </c>
      <c r="B1759" s="69" t="s">
        <v>6654</v>
      </c>
      <c r="C1759" s="6" t="s">
        <v>5221</v>
      </c>
      <c r="K1759" s="2" t="s">
        <v>1458</v>
      </c>
    </row>
    <row r="1760" spans="1:11">
      <c r="A1760" s="2" t="s">
        <v>5045</v>
      </c>
      <c r="B1760" s="69" t="s">
        <v>3239</v>
      </c>
      <c r="C1760" s="6" t="s">
        <v>5221</v>
      </c>
      <c r="K1760" s="2" t="s">
        <v>1458</v>
      </c>
    </row>
    <row r="1761" spans="1:11">
      <c r="A1761" s="2" t="s">
        <v>5046</v>
      </c>
      <c r="B1761" s="69" t="s">
        <v>3240</v>
      </c>
      <c r="C1761" s="6" t="s">
        <v>5221</v>
      </c>
      <c r="K1761" s="2" t="s">
        <v>1458</v>
      </c>
    </row>
    <row r="1762" spans="1:11">
      <c r="A1762" s="2" t="s">
        <v>5047</v>
      </c>
      <c r="B1762" s="69" t="s">
        <v>6655</v>
      </c>
      <c r="C1762" s="6" t="s">
        <v>5221</v>
      </c>
      <c r="K1762" s="2" t="s">
        <v>1458</v>
      </c>
    </row>
    <row r="1763" spans="1:11">
      <c r="A1763" s="2" t="s">
        <v>5048</v>
      </c>
      <c r="B1763" s="69" t="s">
        <v>3241</v>
      </c>
      <c r="C1763" s="6" t="s">
        <v>5221</v>
      </c>
      <c r="K1763" s="2" t="s">
        <v>1458</v>
      </c>
    </row>
    <row r="1764" spans="1:11">
      <c r="A1764" s="2" t="s">
        <v>5049</v>
      </c>
      <c r="B1764" s="69" t="s">
        <v>3242</v>
      </c>
      <c r="C1764" s="6" t="s">
        <v>5221</v>
      </c>
      <c r="K1764" s="2" t="s">
        <v>1458</v>
      </c>
    </row>
    <row r="1765" spans="1:11">
      <c r="A1765" s="2" t="s">
        <v>5050</v>
      </c>
      <c r="B1765" s="69" t="s">
        <v>3243</v>
      </c>
      <c r="C1765" s="6" t="s">
        <v>5221</v>
      </c>
      <c r="K1765" s="2" t="s">
        <v>1458</v>
      </c>
    </row>
    <row r="1766" spans="1:11">
      <c r="A1766" s="2" t="s">
        <v>5051</v>
      </c>
      <c r="B1766" s="69" t="s">
        <v>3244</v>
      </c>
      <c r="C1766" s="6" t="s">
        <v>5221</v>
      </c>
      <c r="K1766" s="2" t="s">
        <v>1458</v>
      </c>
    </row>
    <row r="1767" spans="1:11">
      <c r="A1767" s="2" t="s">
        <v>5052</v>
      </c>
      <c r="B1767" s="69" t="s">
        <v>3245</v>
      </c>
      <c r="C1767" s="6" t="s">
        <v>5221</v>
      </c>
      <c r="K1767" s="2" t="s">
        <v>1458</v>
      </c>
    </row>
    <row r="1768" spans="1:11">
      <c r="A1768" s="2" t="s">
        <v>5053</v>
      </c>
      <c r="B1768" s="69" t="s">
        <v>3246</v>
      </c>
      <c r="C1768" s="6" t="s">
        <v>5221</v>
      </c>
      <c r="K1768" s="2" t="s">
        <v>1458</v>
      </c>
    </row>
    <row r="1769" spans="1:11">
      <c r="A1769" s="2" t="s">
        <v>5054</v>
      </c>
      <c r="B1769" s="69" t="s">
        <v>6656</v>
      </c>
      <c r="C1769" s="6" t="s">
        <v>5221</v>
      </c>
      <c r="K1769" s="2" t="s">
        <v>1458</v>
      </c>
    </row>
    <row r="1770" spans="1:11">
      <c r="A1770" s="2" t="s">
        <v>5055</v>
      </c>
      <c r="B1770" s="69" t="s">
        <v>3247</v>
      </c>
      <c r="C1770" s="6" t="s">
        <v>5221</v>
      </c>
      <c r="K1770" s="2" t="s">
        <v>1458</v>
      </c>
    </row>
    <row r="1771" spans="1:11">
      <c r="A1771" s="2" t="s">
        <v>5056</v>
      </c>
      <c r="B1771" s="69" t="s">
        <v>3248</v>
      </c>
      <c r="C1771" s="6" t="s">
        <v>5221</v>
      </c>
      <c r="K1771" s="2" t="s">
        <v>1458</v>
      </c>
    </row>
    <row r="1772" spans="1:11">
      <c r="A1772" s="2" t="s">
        <v>5057</v>
      </c>
      <c r="B1772" s="69" t="s">
        <v>3249</v>
      </c>
      <c r="C1772" s="6" t="s">
        <v>5221</v>
      </c>
      <c r="K1772" s="2" t="s">
        <v>1458</v>
      </c>
    </row>
    <row r="1773" spans="1:11">
      <c r="A1773" s="2" t="s">
        <v>5058</v>
      </c>
      <c r="B1773" s="69" t="s">
        <v>3250</v>
      </c>
      <c r="C1773" s="6" t="s">
        <v>5221</v>
      </c>
      <c r="K1773" s="2" t="s">
        <v>1458</v>
      </c>
    </row>
    <row r="1774" spans="1:11">
      <c r="A1774" s="2" t="s">
        <v>5059</v>
      </c>
      <c r="B1774" s="69" t="s">
        <v>3251</v>
      </c>
      <c r="C1774" s="6" t="s">
        <v>5221</v>
      </c>
      <c r="K1774" s="2" t="s">
        <v>1458</v>
      </c>
    </row>
    <row r="1775" spans="1:11">
      <c r="A1775" s="2" t="s">
        <v>5060</v>
      </c>
      <c r="B1775" s="69" t="s">
        <v>3252</v>
      </c>
      <c r="C1775" s="6" t="s">
        <v>5221</v>
      </c>
      <c r="K1775" s="2" t="s">
        <v>1458</v>
      </c>
    </row>
    <row r="1776" spans="1:11">
      <c r="A1776" s="2" t="s">
        <v>5061</v>
      </c>
      <c r="B1776" s="69" t="s">
        <v>3253</v>
      </c>
      <c r="C1776" s="6" t="s">
        <v>5221</v>
      </c>
      <c r="K1776" s="2" t="s">
        <v>1458</v>
      </c>
    </row>
    <row r="1777" spans="1:11">
      <c r="A1777" s="2" t="s">
        <v>5062</v>
      </c>
      <c r="B1777" s="69" t="s">
        <v>3254</v>
      </c>
      <c r="C1777" s="6" t="s">
        <v>5221</v>
      </c>
      <c r="K1777" s="2" t="s">
        <v>1458</v>
      </c>
    </row>
    <row r="1778" spans="1:11">
      <c r="A1778" s="2" t="s">
        <v>5063</v>
      </c>
      <c r="B1778" s="69" t="s">
        <v>3255</v>
      </c>
      <c r="C1778" s="6" t="s">
        <v>5221</v>
      </c>
      <c r="K1778" s="2" t="s">
        <v>1458</v>
      </c>
    </row>
    <row r="1779" spans="1:11">
      <c r="A1779" s="2" t="s">
        <v>5064</v>
      </c>
      <c r="B1779" s="69" t="s">
        <v>6657</v>
      </c>
      <c r="C1779" s="6" t="s">
        <v>5221</v>
      </c>
      <c r="K1779" s="2" t="s">
        <v>1458</v>
      </c>
    </row>
    <row r="1780" spans="1:11">
      <c r="A1780" s="2" t="s">
        <v>5065</v>
      </c>
      <c r="B1780" s="69" t="s">
        <v>6658</v>
      </c>
      <c r="C1780" s="6" t="s">
        <v>5221</v>
      </c>
      <c r="K1780" s="2" t="s">
        <v>1458</v>
      </c>
    </row>
    <row r="1781" spans="1:11">
      <c r="A1781" s="2" t="s">
        <v>5066</v>
      </c>
      <c r="B1781" s="69" t="s">
        <v>3256</v>
      </c>
      <c r="C1781" s="6" t="s">
        <v>5221</v>
      </c>
      <c r="K1781" s="2" t="s">
        <v>1458</v>
      </c>
    </row>
    <row r="1782" spans="1:11">
      <c r="A1782" s="2" t="s">
        <v>5067</v>
      </c>
      <c r="B1782" s="69" t="s">
        <v>6659</v>
      </c>
      <c r="C1782" s="6" t="s">
        <v>5221</v>
      </c>
      <c r="K1782" s="2" t="s">
        <v>1458</v>
      </c>
    </row>
    <row r="1783" spans="1:11">
      <c r="A1783" s="2" t="s">
        <v>5068</v>
      </c>
      <c r="B1783" s="69" t="s">
        <v>6660</v>
      </c>
      <c r="C1783" s="6" t="s">
        <v>5221</v>
      </c>
      <c r="K1783" s="2" t="s">
        <v>1458</v>
      </c>
    </row>
    <row r="1784" spans="1:11">
      <c r="A1784" s="2" t="s">
        <v>5069</v>
      </c>
      <c r="B1784" s="69" t="s">
        <v>6661</v>
      </c>
      <c r="C1784" s="6" t="s">
        <v>5221</v>
      </c>
      <c r="K1784" s="2" t="s">
        <v>1458</v>
      </c>
    </row>
    <row r="1785" spans="1:11">
      <c r="A1785" s="2" t="s">
        <v>5070</v>
      </c>
      <c r="B1785" s="69" t="s">
        <v>6662</v>
      </c>
      <c r="C1785" s="6" t="s">
        <v>5221</v>
      </c>
      <c r="K1785" s="2" t="s">
        <v>1458</v>
      </c>
    </row>
    <row r="1786" spans="1:11">
      <c r="A1786" s="2" t="s">
        <v>5071</v>
      </c>
      <c r="B1786" s="69" t="s">
        <v>6663</v>
      </c>
      <c r="C1786" s="6" t="s">
        <v>5221</v>
      </c>
      <c r="K1786" s="2" t="s">
        <v>1458</v>
      </c>
    </row>
    <row r="1787" spans="1:11">
      <c r="A1787" s="2" t="s">
        <v>5072</v>
      </c>
      <c r="B1787" s="69" t="s">
        <v>3257</v>
      </c>
      <c r="C1787" s="6" t="s">
        <v>5221</v>
      </c>
      <c r="K1787" s="2" t="s">
        <v>1458</v>
      </c>
    </row>
    <row r="1788" spans="1:11">
      <c r="A1788" s="2" t="s">
        <v>5073</v>
      </c>
      <c r="B1788" s="69" t="s">
        <v>3258</v>
      </c>
      <c r="C1788" s="6" t="s">
        <v>5221</v>
      </c>
      <c r="K1788" s="2" t="s">
        <v>1458</v>
      </c>
    </row>
    <row r="1789" spans="1:11">
      <c r="A1789" s="2" t="s">
        <v>5074</v>
      </c>
      <c r="B1789" s="69" t="s">
        <v>6664</v>
      </c>
      <c r="C1789" s="6" t="s">
        <v>5221</v>
      </c>
      <c r="K1789" s="2" t="s">
        <v>1458</v>
      </c>
    </row>
    <row r="1790" spans="1:11">
      <c r="A1790" s="2" t="s">
        <v>5075</v>
      </c>
      <c r="B1790" s="69" t="s">
        <v>6665</v>
      </c>
      <c r="C1790" s="6" t="s">
        <v>5221</v>
      </c>
      <c r="K1790" s="2" t="s">
        <v>1458</v>
      </c>
    </row>
    <row r="1791" spans="1:11">
      <c r="A1791" s="2" t="s">
        <v>5076</v>
      </c>
      <c r="B1791" s="69" t="s">
        <v>6666</v>
      </c>
      <c r="C1791" s="6" t="s">
        <v>5221</v>
      </c>
      <c r="K1791" s="2" t="s">
        <v>1458</v>
      </c>
    </row>
    <row r="1792" spans="1:11">
      <c r="A1792" s="2" t="s">
        <v>5077</v>
      </c>
      <c r="B1792" s="69" t="s">
        <v>3259</v>
      </c>
      <c r="C1792" s="6" t="s">
        <v>5221</v>
      </c>
      <c r="K1792" s="2" t="s">
        <v>1458</v>
      </c>
    </row>
    <row r="1793" spans="1:11">
      <c r="A1793" s="2" t="s">
        <v>5078</v>
      </c>
      <c r="B1793" s="69" t="s">
        <v>6667</v>
      </c>
      <c r="C1793" s="6" t="s">
        <v>5221</v>
      </c>
      <c r="K1793" s="2" t="s">
        <v>1458</v>
      </c>
    </row>
    <row r="1794" spans="1:11">
      <c r="A1794" s="2" t="s">
        <v>5079</v>
      </c>
      <c r="B1794" s="69" t="s">
        <v>6668</v>
      </c>
      <c r="C1794" s="6" t="s">
        <v>5221</v>
      </c>
      <c r="K1794" s="2" t="s">
        <v>1458</v>
      </c>
    </row>
    <row r="1795" spans="1:11">
      <c r="A1795" s="2" t="s">
        <v>5080</v>
      </c>
      <c r="B1795" s="69" t="s">
        <v>6669</v>
      </c>
      <c r="C1795" s="6" t="s">
        <v>5221</v>
      </c>
      <c r="K1795" s="2" t="s">
        <v>1458</v>
      </c>
    </row>
    <row r="1796" spans="1:11">
      <c r="A1796" s="2" t="s">
        <v>5081</v>
      </c>
      <c r="B1796" s="69" t="s">
        <v>6670</v>
      </c>
      <c r="C1796" s="6" t="s">
        <v>5221</v>
      </c>
      <c r="K1796" s="2" t="s">
        <v>1458</v>
      </c>
    </row>
    <row r="1797" spans="1:11">
      <c r="A1797" s="2" t="s">
        <v>5082</v>
      </c>
      <c r="B1797" s="69" t="s">
        <v>3262</v>
      </c>
      <c r="C1797" s="6" t="s">
        <v>5221</v>
      </c>
      <c r="K1797" s="2" t="s">
        <v>1458</v>
      </c>
    </row>
    <row r="1798" spans="1:11">
      <c r="A1798" s="2" t="s">
        <v>5083</v>
      </c>
      <c r="B1798" s="69" t="s">
        <v>3260</v>
      </c>
      <c r="C1798" s="6" t="s">
        <v>5221</v>
      </c>
      <c r="K1798" s="2" t="s">
        <v>1458</v>
      </c>
    </row>
    <row r="1799" spans="1:11">
      <c r="A1799" s="2" t="s">
        <v>5084</v>
      </c>
      <c r="B1799" s="69" t="s">
        <v>3261</v>
      </c>
      <c r="C1799" s="6" t="s">
        <v>5221</v>
      </c>
      <c r="K1799" s="2" t="s">
        <v>1458</v>
      </c>
    </row>
    <row r="1800" spans="1:11">
      <c r="A1800" s="2" t="s">
        <v>5085</v>
      </c>
      <c r="B1800" s="69" t="s">
        <v>3263</v>
      </c>
      <c r="C1800" s="6" t="s">
        <v>5221</v>
      </c>
      <c r="K1800" s="2" t="s">
        <v>1458</v>
      </c>
    </row>
    <row r="1801" spans="1:11">
      <c r="A1801" s="2" t="s">
        <v>5086</v>
      </c>
      <c r="B1801" s="69" t="s">
        <v>3264</v>
      </c>
      <c r="C1801" s="6" t="s">
        <v>5221</v>
      </c>
      <c r="K1801" s="2" t="s">
        <v>1458</v>
      </c>
    </row>
    <row r="1802" spans="1:11">
      <c r="A1802" s="2" t="s">
        <v>5087</v>
      </c>
      <c r="B1802" s="69" t="s">
        <v>3265</v>
      </c>
      <c r="C1802" s="6" t="s">
        <v>5221</v>
      </c>
      <c r="K1802" s="2" t="s">
        <v>1458</v>
      </c>
    </row>
    <row r="1803" spans="1:11">
      <c r="A1803" s="2" t="s">
        <v>5088</v>
      </c>
      <c r="B1803" s="69" t="s">
        <v>3266</v>
      </c>
      <c r="C1803" s="6" t="s">
        <v>5221</v>
      </c>
      <c r="K1803" s="2" t="s">
        <v>1458</v>
      </c>
    </row>
    <row r="1804" spans="1:11">
      <c r="A1804" s="2" t="s">
        <v>5089</v>
      </c>
      <c r="B1804" s="69" t="s">
        <v>3267</v>
      </c>
      <c r="C1804" s="6" t="s">
        <v>5221</v>
      </c>
      <c r="K1804" s="2" t="s">
        <v>1458</v>
      </c>
    </row>
    <row r="1805" spans="1:11">
      <c r="A1805" s="2" t="s">
        <v>5090</v>
      </c>
      <c r="B1805" s="69" t="s">
        <v>3268</v>
      </c>
      <c r="C1805" s="6" t="s">
        <v>5221</v>
      </c>
      <c r="K1805" s="2" t="s">
        <v>1458</v>
      </c>
    </row>
    <row r="1806" spans="1:11">
      <c r="A1806" s="2" t="s">
        <v>5091</v>
      </c>
      <c r="B1806" s="69" t="s">
        <v>3269</v>
      </c>
      <c r="C1806" s="6" t="s">
        <v>5221</v>
      </c>
      <c r="K1806" s="2" t="s">
        <v>1458</v>
      </c>
    </row>
    <row r="1807" spans="1:11">
      <c r="A1807" s="2" t="s">
        <v>5092</v>
      </c>
      <c r="B1807" s="69" t="s">
        <v>6671</v>
      </c>
      <c r="C1807" s="6" t="s">
        <v>5221</v>
      </c>
      <c r="K1807" s="2" t="s">
        <v>1458</v>
      </c>
    </row>
    <row r="1808" spans="1:11">
      <c r="A1808" s="2" t="s">
        <v>5093</v>
      </c>
      <c r="B1808" s="69" t="s">
        <v>3270</v>
      </c>
      <c r="C1808" s="6" t="s">
        <v>5221</v>
      </c>
      <c r="K1808" s="2" t="s">
        <v>1458</v>
      </c>
    </row>
    <row r="1809" spans="1:11">
      <c r="A1809" s="2" t="s">
        <v>5094</v>
      </c>
      <c r="B1809" s="69" t="s">
        <v>6672</v>
      </c>
      <c r="C1809" s="6" t="s">
        <v>5221</v>
      </c>
      <c r="K1809" s="2" t="s">
        <v>1458</v>
      </c>
    </row>
    <row r="1810" spans="1:11">
      <c r="A1810" s="2" t="s">
        <v>5095</v>
      </c>
      <c r="B1810" s="69" t="s">
        <v>3271</v>
      </c>
      <c r="C1810" s="6" t="s">
        <v>5221</v>
      </c>
      <c r="K1810" s="2" t="s">
        <v>1458</v>
      </c>
    </row>
    <row r="1811" spans="1:11">
      <c r="A1811" s="2" t="s">
        <v>5096</v>
      </c>
      <c r="B1811" s="69" t="s">
        <v>3272</v>
      </c>
      <c r="C1811" s="6" t="s">
        <v>5221</v>
      </c>
      <c r="K1811" s="2" t="s">
        <v>1458</v>
      </c>
    </row>
    <row r="1812" spans="1:11">
      <c r="A1812" s="2" t="s">
        <v>5097</v>
      </c>
      <c r="B1812" s="69" t="s">
        <v>3273</v>
      </c>
      <c r="C1812" s="6" t="s">
        <v>5221</v>
      </c>
      <c r="K1812" s="2" t="s">
        <v>1458</v>
      </c>
    </row>
    <row r="1813" spans="1:11">
      <c r="A1813" s="2" t="s">
        <v>5098</v>
      </c>
      <c r="B1813" s="69" t="s">
        <v>3274</v>
      </c>
      <c r="C1813" s="6" t="s">
        <v>5221</v>
      </c>
      <c r="K1813" s="2" t="s">
        <v>1458</v>
      </c>
    </row>
    <row r="1814" spans="1:11">
      <c r="A1814" s="2" t="s">
        <v>5099</v>
      </c>
      <c r="B1814" s="69" t="s">
        <v>3275</v>
      </c>
      <c r="C1814" s="6" t="s">
        <v>5221</v>
      </c>
      <c r="K1814" s="2" t="s">
        <v>1458</v>
      </c>
    </row>
    <row r="1815" spans="1:11">
      <c r="A1815" s="2" t="s">
        <v>5100</v>
      </c>
      <c r="B1815" s="69" t="s">
        <v>3276</v>
      </c>
      <c r="C1815" s="6" t="s">
        <v>5221</v>
      </c>
      <c r="K1815" s="2" t="s">
        <v>1458</v>
      </c>
    </row>
    <row r="1816" spans="1:11">
      <c r="A1816" s="2" t="s">
        <v>5101</v>
      </c>
      <c r="B1816" s="69" t="s">
        <v>3277</v>
      </c>
      <c r="C1816" s="6" t="s">
        <v>5221</v>
      </c>
      <c r="K1816" s="2" t="s">
        <v>1458</v>
      </c>
    </row>
    <row r="1817" spans="1:11">
      <c r="A1817" s="2" t="s">
        <v>5102</v>
      </c>
      <c r="B1817" s="69" t="s">
        <v>3278</v>
      </c>
      <c r="C1817" s="6" t="s">
        <v>5221</v>
      </c>
      <c r="K1817" s="2" t="s">
        <v>1458</v>
      </c>
    </row>
    <row r="1818" spans="1:11">
      <c r="A1818" s="2" t="s">
        <v>5103</v>
      </c>
      <c r="B1818" s="69" t="s">
        <v>3279</v>
      </c>
      <c r="C1818" s="6" t="s">
        <v>5221</v>
      </c>
      <c r="K1818" s="2" t="s">
        <v>1458</v>
      </c>
    </row>
    <row r="1819" spans="1:11">
      <c r="A1819" s="2" t="s">
        <v>5104</v>
      </c>
      <c r="B1819" s="69" t="s">
        <v>3280</v>
      </c>
      <c r="C1819" s="6" t="s">
        <v>5221</v>
      </c>
      <c r="K1819" s="2" t="s">
        <v>1458</v>
      </c>
    </row>
    <row r="1820" spans="1:11">
      <c r="A1820" s="2" t="s">
        <v>5105</v>
      </c>
      <c r="B1820" s="69" t="s">
        <v>3281</v>
      </c>
      <c r="C1820" s="6" t="s">
        <v>5221</v>
      </c>
      <c r="K1820" s="2" t="s">
        <v>1458</v>
      </c>
    </row>
    <row r="1821" spans="1:11">
      <c r="A1821" s="2" t="s">
        <v>5106</v>
      </c>
      <c r="B1821" s="69" t="s">
        <v>3282</v>
      </c>
      <c r="C1821" s="6" t="s">
        <v>5221</v>
      </c>
      <c r="K1821" s="2" t="s">
        <v>1458</v>
      </c>
    </row>
    <row r="1822" spans="1:11">
      <c r="A1822" s="2" t="s">
        <v>5107</v>
      </c>
      <c r="B1822" s="69" t="s">
        <v>6673</v>
      </c>
      <c r="C1822" s="6" t="s">
        <v>5221</v>
      </c>
      <c r="K1822" s="2" t="s">
        <v>1458</v>
      </c>
    </row>
    <row r="1823" spans="1:11">
      <c r="A1823" s="2" t="s">
        <v>5108</v>
      </c>
      <c r="B1823" s="69" t="s">
        <v>6674</v>
      </c>
      <c r="C1823" s="6" t="s">
        <v>5221</v>
      </c>
      <c r="K1823" s="2" t="s">
        <v>1458</v>
      </c>
    </row>
    <row r="1824" spans="1:11">
      <c r="A1824" s="2" t="s">
        <v>5109</v>
      </c>
      <c r="B1824" s="69" t="s">
        <v>3283</v>
      </c>
      <c r="C1824" s="6" t="s">
        <v>5221</v>
      </c>
      <c r="K1824" s="2" t="s">
        <v>1458</v>
      </c>
    </row>
    <row r="1825" spans="1:11">
      <c r="A1825" s="2" t="s">
        <v>5110</v>
      </c>
      <c r="B1825" s="69" t="s">
        <v>3284</v>
      </c>
      <c r="C1825" s="6" t="s">
        <v>5221</v>
      </c>
      <c r="K1825" s="2" t="s">
        <v>1458</v>
      </c>
    </row>
    <row r="1826" spans="1:11">
      <c r="A1826" s="2" t="s">
        <v>5111</v>
      </c>
      <c r="B1826" s="69" t="s">
        <v>3285</v>
      </c>
      <c r="C1826" s="6" t="s">
        <v>5221</v>
      </c>
      <c r="K1826" s="2" t="s">
        <v>1458</v>
      </c>
    </row>
    <row r="1827" spans="1:11">
      <c r="A1827" s="2" t="s">
        <v>5112</v>
      </c>
      <c r="B1827" s="69" t="s">
        <v>3286</v>
      </c>
      <c r="C1827" s="6" t="s">
        <v>5221</v>
      </c>
      <c r="K1827" s="2" t="s">
        <v>1458</v>
      </c>
    </row>
    <row r="1828" spans="1:11">
      <c r="A1828" s="2" t="s">
        <v>5113</v>
      </c>
      <c r="B1828" s="69" t="s">
        <v>6675</v>
      </c>
      <c r="C1828" s="6" t="s">
        <v>5221</v>
      </c>
      <c r="K1828" s="2" t="s">
        <v>1458</v>
      </c>
    </row>
    <row r="1829" spans="1:11">
      <c r="A1829" s="2" t="s">
        <v>5114</v>
      </c>
      <c r="B1829" s="69" t="s">
        <v>3287</v>
      </c>
      <c r="C1829" s="6" t="s">
        <v>5221</v>
      </c>
      <c r="K1829" s="2" t="s">
        <v>1458</v>
      </c>
    </row>
    <row r="1830" spans="1:11">
      <c r="A1830" s="2" t="s">
        <v>5115</v>
      </c>
      <c r="B1830" s="69" t="s">
        <v>3288</v>
      </c>
      <c r="C1830" s="6" t="s">
        <v>5221</v>
      </c>
      <c r="K1830" s="2" t="s">
        <v>1458</v>
      </c>
    </row>
    <row r="1831" spans="1:11">
      <c r="A1831" s="2" t="s">
        <v>5116</v>
      </c>
      <c r="B1831" s="69" t="s">
        <v>3289</v>
      </c>
      <c r="C1831" s="6" t="s">
        <v>5221</v>
      </c>
      <c r="K1831" s="2" t="s">
        <v>1458</v>
      </c>
    </row>
    <row r="1832" spans="1:11">
      <c r="A1832" s="2" t="s">
        <v>5117</v>
      </c>
      <c r="B1832" s="69" t="s">
        <v>3290</v>
      </c>
      <c r="C1832" s="6" t="s">
        <v>5221</v>
      </c>
      <c r="K1832" s="2" t="s">
        <v>1458</v>
      </c>
    </row>
    <row r="1833" spans="1:11">
      <c r="A1833" s="2" t="s">
        <v>5118</v>
      </c>
      <c r="B1833" s="69" t="s">
        <v>3291</v>
      </c>
      <c r="C1833" s="6" t="s">
        <v>5221</v>
      </c>
      <c r="K1833" s="2" t="s">
        <v>1458</v>
      </c>
    </row>
    <row r="1834" spans="1:11">
      <c r="A1834" s="2" t="s">
        <v>5119</v>
      </c>
      <c r="B1834" s="69" t="s">
        <v>6676</v>
      </c>
      <c r="C1834" s="6" t="s">
        <v>5221</v>
      </c>
      <c r="K1834" s="2" t="s">
        <v>1458</v>
      </c>
    </row>
    <row r="1835" spans="1:11">
      <c r="A1835" s="2" t="s">
        <v>5120</v>
      </c>
      <c r="B1835" s="69" t="s">
        <v>6677</v>
      </c>
      <c r="C1835" s="6" t="s">
        <v>5221</v>
      </c>
      <c r="K1835" s="2" t="s">
        <v>1458</v>
      </c>
    </row>
    <row r="1836" spans="1:11">
      <c r="A1836" s="2" t="s">
        <v>5121</v>
      </c>
      <c r="B1836" s="69" t="s">
        <v>3292</v>
      </c>
      <c r="C1836" s="6" t="s">
        <v>5221</v>
      </c>
      <c r="K1836" s="2" t="s">
        <v>1458</v>
      </c>
    </row>
    <row r="1837" spans="1:11">
      <c r="A1837" s="2" t="s">
        <v>5122</v>
      </c>
      <c r="B1837" s="69" t="s">
        <v>3293</v>
      </c>
      <c r="C1837" s="6" t="s">
        <v>5221</v>
      </c>
      <c r="K1837" s="2" t="s">
        <v>1458</v>
      </c>
    </row>
    <row r="1838" spans="1:11">
      <c r="A1838" s="2" t="s">
        <v>5123</v>
      </c>
      <c r="B1838" s="69" t="s">
        <v>6678</v>
      </c>
      <c r="C1838" s="6" t="s">
        <v>5221</v>
      </c>
      <c r="K1838" s="2" t="s">
        <v>1458</v>
      </c>
    </row>
    <row r="1839" spans="1:11">
      <c r="A1839" s="2" t="s">
        <v>5124</v>
      </c>
      <c r="B1839" s="69" t="s">
        <v>6679</v>
      </c>
      <c r="C1839" s="6" t="s">
        <v>5221</v>
      </c>
      <c r="K1839" s="2" t="s">
        <v>1458</v>
      </c>
    </row>
    <row r="1840" spans="1:11">
      <c r="A1840" s="2" t="s">
        <v>5125</v>
      </c>
      <c r="B1840" s="69" t="s">
        <v>6680</v>
      </c>
      <c r="C1840" s="6" t="s">
        <v>5221</v>
      </c>
      <c r="K1840" s="2" t="s">
        <v>1458</v>
      </c>
    </row>
    <row r="1841" spans="1:11">
      <c r="A1841" s="2" t="s">
        <v>5126</v>
      </c>
      <c r="B1841" s="69" t="s">
        <v>6681</v>
      </c>
      <c r="C1841" s="6" t="s">
        <v>5221</v>
      </c>
      <c r="K1841" s="2" t="s">
        <v>1458</v>
      </c>
    </row>
    <row r="1842" spans="1:11">
      <c r="A1842" s="2" t="s">
        <v>5127</v>
      </c>
      <c r="B1842" s="69" t="s">
        <v>6682</v>
      </c>
      <c r="C1842" s="6" t="s">
        <v>5221</v>
      </c>
      <c r="K1842" s="2" t="s">
        <v>1458</v>
      </c>
    </row>
    <row r="1843" spans="1:11">
      <c r="A1843" s="2" t="s">
        <v>5128</v>
      </c>
      <c r="B1843" s="69" t="s">
        <v>6683</v>
      </c>
      <c r="C1843" s="6" t="s">
        <v>5221</v>
      </c>
      <c r="K1843" s="2" t="s">
        <v>1458</v>
      </c>
    </row>
    <row r="1844" spans="1:11">
      <c r="A1844" s="2" t="s">
        <v>5129</v>
      </c>
      <c r="B1844" s="69" t="s">
        <v>3294</v>
      </c>
      <c r="C1844" s="6" t="s">
        <v>5221</v>
      </c>
      <c r="K1844" s="2" t="s">
        <v>1458</v>
      </c>
    </row>
    <row r="1845" spans="1:11">
      <c r="A1845" s="2" t="s">
        <v>5130</v>
      </c>
      <c r="B1845" s="69" t="s">
        <v>3295</v>
      </c>
      <c r="C1845" s="6" t="s">
        <v>5221</v>
      </c>
      <c r="K1845" s="2" t="s">
        <v>1458</v>
      </c>
    </row>
    <row r="1846" spans="1:11">
      <c r="A1846" s="2" t="s">
        <v>5131</v>
      </c>
      <c r="B1846" s="69" t="s">
        <v>3296</v>
      </c>
      <c r="C1846" s="6" t="s">
        <v>5221</v>
      </c>
      <c r="K1846" s="2" t="s">
        <v>1458</v>
      </c>
    </row>
    <row r="1847" spans="1:11">
      <c r="A1847" s="2" t="s">
        <v>5132</v>
      </c>
      <c r="B1847" s="69" t="s">
        <v>6684</v>
      </c>
      <c r="C1847" s="6" t="s">
        <v>5221</v>
      </c>
      <c r="K1847" s="2" t="s">
        <v>1458</v>
      </c>
    </row>
    <row r="1848" spans="1:11">
      <c r="A1848" s="2" t="s">
        <v>5133</v>
      </c>
      <c r="B1848" s="69" t="s">
        <v>6685</v>
      </c>
      <c r="C1848" s="6" t="s">
        <v>5221</v>
      </c>
      <c r="K1848" s="2" t="s">
        <v>1458</v>
      </c>
    </row>
    <row r="1849" spans="1:11">
      <c r="A1849" s="2" t="s">
        <v>5134</v>
      </c>
      <c r="B1849" s="69" t="s">
        <v>6686</v>
      </c>
      <c r="C1849" s="6" t="s">
        <v>5221</v>
      </c>
      <c r="K1849" s="2" t="s">
        <v>1458</v>
      </c>
    </row>
    <row r="1850" spans="1:11">
      <c r="A1850" s="2" t="s">
        <v>5135</v>
      </c>
      <c r="B1850" s="69" t="s">
        <v>6687</v>
      </c>
      <c r="C1850" s="6" t="s">
        <v>5221</v>
      </c>
      <c r="K1850" s="2" t="s">
        <v>1458</v>
      </c>
    </row>
    <row r="1851" spans="1:11">
      <c r="A1851" s="2" t="s">
        <v>5136</v>
      </c>
      <c r="B1851" s="69" t="s">
        <v>3297</v>
      </c>
      <c r="C1851" s="6" t="s">
        <v>5221</v>
      </c>
      <c r="K1851" s="2" t="s">
        <v>1458</v>
      </c>
    </row>
    <row r="1852" spans="1:11">
      <c r="A1852" s="2" t="s">
        <v>5137</v>
      </c>
      <c r="B1852" s="69" t="s">
        <v>3298</v>
      </c>
      <c r="C1852" s="6" t="s">
        <v>5221</v>
      </c>
      <c r="K1852" s="2" t="s">
        <v>1458</v>
      </c>
    </row>
    <row r="1853" spans="1:11">
      <c r="A1853" s="2" t="s">
        <v>5138</v>
      </c>
      <c r="B1853" s="69" t="s">
        <v>3299</v>
      </c>
      <c r="C1853" s="6" t="s">
        <v>5221</v>
      </c>
      <c r="K1853" s="2" t="s">
        <v>1458</v>
      </c>
    </row>
    <row r="1854" spans="1:11">
      <c r="A1854" s="2" t="s">
        <v>5139</v>
      </c>
      <c r="B1854" s="69" t="s">
        <v>3300</v>
      </c>
      <c r="C1854" s="6" t="s">
        <v>5221</v>
      </c>
      <c r="K1854" s="2" t="s">
        <v>1458</v>
      </c>
    </row>
    <row r="1855" spans="1:11">
      <c r="A1855" s="2" t="s">
        <v>5140</v>
      </c>
      <c r="B1855" s="69" t="s">
        <v>3301</v>
      </c>
      <c r="C1855" s="6" t="s">
        <v>5221</v>
      </c>
      <c r="K1855" s="2" t="s">
        <v>1458</v>
      </c>
    </row>
    <row r="1856" spans="1:11">
      <c r="A1856" s="2" t="s">
        <v>5141</v>
      </c>
      <c r="B1856" s="69" t="s">
        <v>3302</v>
      </c>
      <c r="C1856" s="6" t="s">
        <v>5221</v>
      </c>
      <c r="K1856" s="2" t="s">
        <v>1458</v>
      </c>
    </row>
    <row r="1857" spans="1:11">
      <c r="A1857" s="2" t="s">
        <v>5142</v>
      </c>
      <c r="B1857" s="69" t="s">
        <v>3303</v>
      </c>
      <c r="C1857" s="6" t="s">
        <v>5221</v>
      </c>
      <c r="K1857" s="2" t="s">
        <v>1458</v>
      </c>
    </row>
    <row r="1858" spans="1:11">
      <c r="A1858" s="2" t="s">
        <v>5143</v>
      </c>
      <c r="B1858" s="69" t="s">
        <v>3304</v>
      </c>
      <c r="C1858" s="6" t="s">
        <v>5221</v>
      </c>
      <c r="K1858" s="2" t="s">
        <v>1458</v>
      </c>
    </row>
    <row r="1859" spans="1:11">
      <c r="A1859" s="2" t="s">
        <v>5144</v>
      </c>
      <c r="B1859" s="69" t="s">
        <v>3305</v>
      </c>
      <c r="C1859" s="6" t="s">
        <v>5221</v>
      </c>
      <c r="K1859" s="2" t="s">
        <v>1458</v>
      </c>
    </row>
    <row r="1860" spans="1:11">
      <c r="A1860" s="2" t="s">
        <v>5145</v>
      </c>
      <c r="B1860" s="69" t="s">
        <v>3306</v>
      </c>
      <c r="C1860" s="6" t="s">
        <v>5221</v>
      </c>
      <c r="K1860" s="2" t="s">
        <v>1458</v>
      </c>
    </row>
    <row r="1861" spans="1:11">
      <c r="A1861" s="2" t="s">
        <v>5146</v>
      </c>
      <c r="B1861" s="69" t="s">
        <v>3307</v>
      </c>
      <c r="C1861" s="6" t="s">
        <v>5221</v>
      </c>
      <c r="K1861" s="2" t="s">
        <v>1458</v>
      </c>
    </row>
    <row r="1862" spans="1:11">
      <c r="A1862" s="2" t="s">
        <v>5147</v>
      </c>
      <c r="B1862" s="69" t="s">
        <v>3308</v>
      </c>
      <c r="C1862" s="6" t="s">
        <v>5221</v>
      </c>
      <c r="K1862" s="2" t="s">
        <v>1458</v>
      </c>
    </row>
    <row r="1863" spans="1:11">
      <c r="A1863" s="2" t="s">
        <v>5148</v>
      </c>
      <c r="B1863" s="69" t="s">
        <v>3309</v>
      </c>
      <c r="C1863" s="6" t="s">
        <v>5221</v>
      </c>
      <c r="K1863" s="2" t="s">
        <v>1458</v>
      </c>
    </row>
    <row r="1864" spans="1:11">
      <c r="A1864" s="2" t="s">
        <v>5149</v>
      </c>
      <c r="B1864" s="69" t="s">
        <v>3310</v>
      </c>
      <c r="C1864" s="6" t="s">
        <v>5221</v>
      </c>
      <c r="K1864" s="2" t="s">
        <v>1458</v>
      </c>
    </row>
    <row r="1865" spans="1:11">
      <c r="A1865" s="2" t="s">
        <v>5150</v>
      </c>
      <c r="B1865" s="69" t="s">
        <v>3311</v>
      </c>
      <c r="C1865" s="6" t="s">
        <v>5221</v>
      </c>
      <c r="K1865" s="2" t="s">
        <v>1458</v>
      </c>
    </row>
    <row r="1866" spans="1:11">
      <c r="A1866" s="2" t="s">
        <v>5151</v>
      </c>
      <c r="B1866" s="69" t="s">
        <v>3312</v>
      </c>
      <c r="C1866" s="6" t="s">
        <v>5221</v>
      </c>
      <c r="K1866" s="2" t="s">
        <v>1458</v>
      </c>
    </row>
    <row r="1867" spans="1:11">
      <c r="A1867" s="2" t="s">
        <v>5152</v>
      </c>
      <c r="B1867" s="69" t="s">
        <v>3313</v>
      </c>
      <c r="C1867" s="6" t="s">
        <v>5221</v>
      </c>
      <c r="K1867" s="2" t="s">
        <v>1458</v>
      </c>
    </row>
    <row r="1868" spans="1:11">
      <c r="A1868" s="2" t="s">
        <v>5153</v>
      </c>
      <c r="B1868" s="69" t="s">
        <v>6688</v>
      </c>
      <c r="C1868" s="6" t="s">
        <v>5221</v>
      </c>
      <c r="K1868" s="2" t="s">
        <v>1458</v>
      </c>
    </row>
    <row r="1869" spans="1:11">
      <c r="A1869" s="2" t="s">
        <v>5154</v>
      </c>
      <c r="B1869" s="69" t="s">
        <v>6689</v>
      </c>
      <c r="C1869" s="6" t="s">
        <v>5221</v>
      </c>
      <c r="K1869" s="2" t="s">
        <v>1458</v>
      </c>
    </row>
    <row r="1870" spans="1:11">
      <c r="A1870" s="2" t="s">
        <v>5155</v>
      </c>
      <c r="B1870" s="69" t="s">
        <v>6690</v>
      </c>
      <c r="C1870" s="6" t="s">
        <v>5221</v>
      </c>
      <c r="K1870" s="2" t="s">
        <v>1458</v>
      </c>
    </row>
    <row r="1871" spans="1:11">
      <c r="A1871" s="2" t="s">
        <v>5156</v>
      </c>
      <c r="B1871" s="69" t="s">
        <v>3314</v>
      </c>
      <c r="C1871" s="6" t="s">
        <v>5221</v>
      </c>
      <c r="K1871" s="2" t="s">
        <v>1458</v>
      </c>
    </row>
    <row r="1872" spans="1:11">
      <c r="A1872" s="2" t="s">
        <v>5157</v>
      </c>
      <c r="B1872" s="69" t="s">
        <v>3315</v>
      </c>
      <c r="C1872" s="6" t="s">
        <v>5221</v>
      </c>
      <c r="K1872" s="2" t="s">
        <v>1458</v>
      </c>
    </row>
    <row r="1873" spans="1:11">
      <c r="A1873" s="2" t="s">
        <v>5158</v>
      </c>
      <c r="B1873" s="69" t="s">
        <v>3316</v>
      </c>
      <c r="C1873" s="6" t="s">
        <v>5221</v>
      </c>
      <c r="K1873" s="2" t="s">
        <v>1458</v>
      </c>
    </row>
    <row r="1874" spans="1:11">
      <c r="A1874" s="2" t="s">
        <v>5159</v>
      </c>
      <c r="B1874" s="69" t="s">
        <v>3317</v>
      </c>
      <c r="C1874" s="6" t="s">
        <v>5221</v>
      </c>
      <c r="K1874" s="2" t="s">
        <v>1458</v>
      </c>
    </row>
    <row r="1875" spans="1:11">
      <c r="A1875" s="2" t="s">
        <v>5160</v>
      </c>
      <c r="B1875" s="69" t="s">
        <v>3318</v>
      </c>
      <c r="C1875" s="6" t="s">
        <v>5221</v>
      </c>
      <c r="K1875" s="2" t="s">
        <v>1458</v>
      </c>
    </row>
    <row r="1876" spans="1:11">
      <c r="A1876" s="2" t="s">
        <v>5161</v>
      </c>
      <c r="B1876" s="69" t="s">
        <v>6691</v>
      </c>
      <c r="C1876" s="6" t="s">
        <v>5221</v>
      </c>
      <c r="K1876" s="2" t="s">
        <v>1458</v>
      </c>
    </row>
    <row r="1877" spans="1:11">
      <c r="A1877" s="2" t="s">
        <v>5162</v>
      </c>
      <c r="B1877" s="69" t="s">
        <v>6692</v>
      </c>
      <c r="C1877" s="6" t="s">
        <v>5221</v>
      </c>
      <c r="K1877" s="2" t="s">
        <v>1458</v>
      </c>
    </row>
    <row r="1878" spans="1:11">
      <c r="A1878" s="2" t="s">
        <v>5163</v>
      </c>
      <c r="B1878" s="69" t="s">
        <v>3319</v>
      </c>
      <c r="C1878" s="6" t="s">
        <v>5221</v>
      </c>
      <c r="K1878" s="2" t="s">
        <v>1458</v>
      </c>
    </row>
    <row r="1879" spans="1:11">
      <c r="A1879" s="2" t="s">
        <v>5164</v>
      </c>
      <c r="B1879" s="69" t="s">
        <v>6693</v>
      </c>
      <c r="C1879" s="6" t="s">
        <v>5221</v>
      </c>
      <c r="K1879" s="2" t="s">
        <v>1458</v>
      </c>
    </row>
    <row r="1880" spans="1:11">
      <c r="A1880" s="2" t="s">
        <v>5165</v>
      </c>
      <c r="B1880" s="69" t="s">
        <v>3320</v>
      </c>
      <c r="C1880" s="6" t="s">
        <v>5221</v>
      </c>
      <c r="K1880" s="2" t="s">
        <v>1458</v>
      </c>
    </row>
    <row r="1881" spans="1:11">
      <c r="A1881" s="2" t="s">
        <v>5166</v>
      </c>
      <c r="B1881" s="69" t="s">
        <v>3321</v>
      </c>
      <c r="C1881" s="6" t="s">
        <v>5221</v>
      </c>
      <c r="K1881" s="2" t="s">
        <v>1458</v>
      </c>
    </row>
    <row r="1882" spans="1:11">
      <c r="A1882" s="2" t="s">
        <v>5167</v>
      </c>
      <c r="B1882" s="69" t="s">
        <v>6694</v>
      </c>
      <c r="C1882" s="6" t="s">
        <v>5221</v>
      </c>
      <c r="K1882" s="2" t="s">
        <v>1458</v>
      </c>
    </row>
    <row r="1883" spans="1:11">
      <c r="A1883" s="2" t="s">
        <v>5168</v>
      </c>
      <c r="B1883" s="69" t="s">
        <v>3322</v>
      </c>
      <c r="C1883" s="6" t="s">
        <v>5221</v>
      </c>
      <c r="K1883" s="2" t="s">
        <v>1458</v>
      </c>
    </row>
    <row r="1884" spans="1:11">
      <c r="A1884" s="2" t="s">
        <v>5169</v>
      </c>
      <c r="B1884" s="69" t="s">
        <v>3323</v>
      </c>
      <c r="C1884" s="6" t="s">
        <v>5221</v>
      </c>
      <c r="K1884" s="2" t="s">
        <v>1458</v>
      </c>
    </row>
    <row r="1885" spans="1:11">
      <c r="A1885" s="2" t="s">
        <v>5170</v>
      </c>
      <c r="B1885" s="69" t="s">
        <v>3324</v>
      </c>
      <c r="C1885" s="6" t="s">
        <v>5221</v>
      </c>
      <c r="K1885" s="2" t="s">
        <v>1458</v>
      </c>
    </row>
    <row r="1886" spans="1:11">
      <c r="A1886" s="2" t="s">
        <v>5171</v>
      </c>
      <c r="B1886" s="69" t="s">
        <v>3325</v>
      </c>
      <c r="C1886" s="6" t="s">
        <v>5221</v>
      </c>
      <c r="K1886" s="2" t="s">
        <v>1458</v>
      </c>
    </row>
    <row r="1887" spans="1:11">
      <c r="A1887" s="2" t="s">
        <v>5172</v>
      </c>
      <c r="B1887" s="69" t="s">
        <v>3326</v>
      </c>
      <c r="C1887" s="6" t="s">
        <v>5221</v>
      </c>
      <c r="K1887" s="2" t="s">
        <v>1458</v>
      </c>
    </row>
    <row r="1888" spans="1:11">
      <c r="A1888" s="2" t="s">
        <v>5173</v>
      </c>
      <c r="B1888" s="69" t="s">
        <v>3327</v>
      </c>
      <c r="C1888" s="6" t="s">
        <v>5221</v>
      </c>
      <c r="K1888" s="2" t="s">
        <v>1458</v>
      </c>
    </row>
    <row r="1889" spans="1:11">
      <c r="A1889" s="2" t="s">
        <v>5174</v>
      </c>
      <c r="B1889" s="69" t="s">
        <v>3328</v>
      </c>
      <c r="C1889" s="6" t="s">
        <v>5221</v>
      </c>
      <c r="K1889" s="2" t="s">
        <v>1458</v>
      </c>
    </row>
    <row r="1890" spans="1:11">
      <c r="A1890" s="2" t="s">
        <v>5175</v>
      </c>
      <c r="B1890" s="69" t="s">
        <v>3329</v>
      </c>
      <c r="C1890" s="6" t="s">
        <v>5221</v>
      </c>
      <c r="K1890" s="2" t="s">
        <v>1458</v>
      </c>
    </row>
    <row r="1891" spans="1:11">
      <c r="A1891" s="2" t="s">
        <v>5176</v>
      </c>
      <c r="B1891" s="69" t="s">
        <v>3330</v>
      </c>
      <c r="C1891" s="6" t="s">
        <v>5221</v>
      </c>
      <c r="K1891" s="2" t="s">
        <v>1458</v>
      </c>
    </row>
    <row r="1892" spans="1:11">
      <c r="A1892" s="2" t="s">
        <v>5177</v>
      </c>
      <c r="B1892" s="69" t="s">
        <v>3331</v>
      </c>
      <c r="C1892" s="6" t="s">
        <v>5221</v>
      </c>
      <c r="K1892" s="2" t="s">
        <v>1458</v>
      </c>
    </row>
    <row r="1893" spans="1:11">
      <c r="A1893" s="2" t="s">
        <v>5178</v>
      </c>
      <c r="B1893" s="69" t="s">
        <v>3332</v>
      </c>
      <c r="C1893" s="6" t="s">
        <v>5221</v>
      </c>
      <c r="K1893" s="2" t="s">
        <v>1458</v>
      </c>
    </row>
    <row r="1894" spans="1:11">
      <c r="A1894" s="2" t="s">
        <v>5179</v>
      </c>
      <c r="B1894" s="69" t="s">
        <v>3333</v>
      </c>
      <c r="C1894" s="6" t="s">
        <v>5221</v>
      </c>
      <c r="K1894" s="2" t="s">
        <v>1458</v>
      </c>
    </row>
    <row r="1895" spans="1:11">
      <c r="A1895" s="2" t="s">
        <v>5180</v>
      </c>
      <c r="B1895" s="69" t="s">
        <v>3334</v>
      </c>
      <c r="C1895" s="6" t="s">
        <v>5221</v>
      </c>
      <c r="K1895" s="2" t="s">
        <v>1458</v>
      </c>
    </row>
    <row r="1896" spans="1:11">
      <c r="A1896" s="2" t="s">
        <v>5181</v>
      </c>
      <c r="B1896" s="69" t="s">
        <v>3335</v>
      </c>
      <c r="C1896" s="6" t="s">
        <v>5221</v>
      </c>
      <c r="K1896" s="2" t="s">
        <v>1458</v>
      </c>
    </row>
    <row r="1897" spans="1:11">
      <c r="A1897" s="2" t="s">
        <v>5182</v>
      </c>
      <c r="B1897" s="69" t="s">
        <v>3336</v>
      </c>
      <c r="C1897" s="6" t="s">
        <v>5221</v>
      </c>
      <c r="K1897" s="2" t="s">
        <v>1458</v>
      </c>
    </row>
    <row r="1898" spans="1:11">
      <c r="A1898" s="2" t="s">
        <v>5183</v>
      </c>
      <c r="B1898" s="69" t="s">
        <v>3337</v>
      </c>
      <c r="C1898" s="6" t="s">
        <v>5221</v>
      </c>
      <c r="K1898" s="2" t="s">
        <v>1458</v>
      </c>
    </row>
    <row r="1899" spans="1:11">
      <c r="A1899" s="2" t="s">
        <v>5184</v>
      </c>
      <c r="B1899" s="69" t="s">
        <v>3338</v>
      </c>
      <c r="C1899" s="6" t="s">
        <v>5221</v>
      </c>
      <c r="K1899" s="2" t="s">
        <v>1458</v>
      </c>
    </row>
    <row r="1900" spans="1:11">
      <c r="A1900" s="2" t="s">
        <v>5185</v>
      </c>
      <c r="B1900" s="69" t="s">
        <v>3339</v>
      </c>
      <c r="C1900" s="6" t="s">
        <v>5221</v>
      </c>
      <c r="K1900" s="2" t="s">
        <v>1458</v>
      </c>
    </row>
    <row r="1901" spans="1:11">
      <c r="A1901" s="2" t="s">
        <v>5186</v>
      </c>
      <c r="B1901" s="69" t="s">
        <v>3340</v>
      </c>
      <c r="C1901" s="6" t="s">
        <v>5221</v>
      </c>
      <c r="K1901" s="2" t="s">
        <v>1458</v>
      </c>
    </row>
    <row r="1902" spans="1:11">
      <c r="A1902" s="2" t="s">
        <v>5187</v>
      </c>
      <c r="B1902" s="69" t="s">
        <v>3341</v>
      </c>
      <c r="C1902" s="6" t="s">
        <v>5221</v>
      </c>
      <c r="K1902" s="2" t="s">
        <v>1458</v>
      </c>
    </row>
    <row r="1903" spans="1:11">
      <c r="A1903" s="2" t="s">
        <v>5188</v>
      </c>
      <c r="B1903" s="69" t="s">
        <v>3342</v>
      </c>
      <c r="C1903" s="6" t="s">
        <v>5221</v>
      </c>
      <c r="K1903" s="2" t="s">
        <v>1458</v>
      </c>
    </row>
    <row r="1904" spans="1:11">
      <c r="A1904" s="2" t="s">
        <v>5189</v>
      </c>
      <c r="B1904" s="69" t="s">
        <v>3343</v>
      </c>
      <c r="C1904" s="6" t="s">
        <v>5221</v>
      </c>
      <c r="K1904" s="2" t="s">
        <v>1458</v>
      </c>
    </row>
    <row r="1905" spans="1:11">
      <c r="A1905" s="2" t="s">
        <v>5190</v>
      </c>
      <c r="B1905" s="69" t="s">
        <v>3344</v>
      </c>
      <c r="C1905" s="6" t="s">
        <v>5221</v>
      </c>
      <c r="K1905" s="2" t="s">
        <v>1458</v>
      </c>
    </row>
    <row r="1906" spans="1:11">
      <c r="A1906" s="2" t="s">
        <v>5191</v>
      </c>
      <c r="B1906" s="69" t="s">
        <v>3345</v>
      </c>
      <c r="C1906" s="6" t="s">
        <v>5221</v>
      </c>
      <c r="K1906" s="2" t="s">
        <v>1458</v>
      </c>
    </row>
    <row r="1907" spans="1:11">
      <c r="A1907" s="2" t="s">
        <v>5192</v>
      </c>
      <c r="B1907" s="69" t="s">
        <v>3346</v>
      </c>
      <c r="C1907" s="6" t="s">
        <v>5221</v>
      </c>
      <c r="K1907" s="2" t="s">
        <v>1458</v>
      </c>
    </row>
    <row r="1908" spans="1:11">
      <c r="A1908" s="2" t="s">
        <v>5193</v>
      </c>
      <c r="B1908" s="69" t="s">
        <v>3347</v>
      </c>
      <c r="C1908" s="6" t="s">
        <v>5221</v>
      </c>
      <c r="K1908" s="2" t="s">
        <v>1458</v>
      </c>
    </row>
    <row r="1909" spans="1:11">
      <c r="A1909" s="2" t="s">
        <v>5194</v>
      </c>
      <c r="B1909" s="69" t="s">
        <v>3348</v>
      </c>
      <c r="C1909" s="6" t="s">
        <v>5221</v>
      </c>
      <c r="K1909" s="2" t="s">
        <v>1458</v>
      </c>
    </row>
    <row r="1910" spans="1:11">
      <c r="A1910" s="2" t="s">
        <v>5195</v>
      </c>
      <c r="B1910" s="69" t="s">
        <v>3349</v>
      </c>
      <c r="C1910" s="6" t="s">
        <v>5221</v>
      </c>
      <c r="K1910" s="2" t="s">
        <v>1458</v>
      </c>
    </row>
    <row r="1911" spans="1:11">
      <c r="A1911" s="2" t="s">
        <v>5196</v>
      </c>
      <c r="B1911" s="69" t="s">
        <v>3350</v>
      </c>
      <c r="C1911" s="6" t="s">
        <v>5221</v>
      </c>
      <c r="K1911" s="2" t="s">
        <v>1458</v>
      </c>
    </row>
    <row r="1912" spans="1:11">
      <c r="A1912" s="2" t="s">
        <v>5197</v>
      </c>
      <c r="B1912" s="69" t="s">
        <v>3351</v>
      </c>
      <c r="C1912" s="6" t="s">
        <v>5221</v>
      </c>
      <c r="K1912" s="2" t="s">
        <v>1458</v>
      </c>
    </row>
    <row r="1913" spans="1:11">
      <c r="A1913" s="2" t="s">
        <v>5198</v>
      </c>
      <c r="B1913" s="69" t="s">
        <v>3352</v>
      </c>
      <c r="C1913" s="6" t="s">
        <v>5221</v>
      </c>
      <c r="K1913" s="2" t="s">
        <v>1458</v>
      </c>
    </row>
    <row r="1914" spans="1:11">
      <c r="A1914" s="2" t="s">
        <v>5199</v>
      </c>
      <c r="B1914" s="69" t="s">
        <v>3353</v>
      </c>
      <c r="C1914" s="6" t="s">
        <v>5221</v>
      </c>
      <c r="K1914" s="2" t="s">
        <v>1458</v>
      </c>
    </row>
    <row r="1915" spans="1:11">
      <c r="A1915" s="2" t="s">
        <v>5200</v>
      </c>
      <c r="B1915" s="69" t="s">
        <v>6695</v>
      </c>
      <c r="C1915" s="6" t="s">
        <v>5221</v>
      </c>
      <c r="K1915" s="2" t="s">
        <v>1458</v>
      </c>
    </row>
    <row r="1916" spans="1:11">
      <c r="A1916" s="2" t="s">
        <v>5201</v>
      </c>
      <c r="B1916" s="69" t="s">
        <v>6696</v>
      </c>
      <c r="C1916" s="6" t="s">
        <v>5221</v>
      </c>
      <c r="K1916" s="2" t="s">
        <v>1458</v>
      </c>
    </row>
    <row r="1917" spans="1:11">
      <c r="A1917" s="2" t="s">
        <v>5202</v>
      </c>
      <c r="B1917" s="69" t="s">
        <v>3354</v>
      </c>
      <c r="C1917" s="6" t="s">
        <v>5221</v>
      </c>
      <c r="K1917" s="2" t="s">
        <v>1458</v>
      </c>
    </row>
    <row r="1918" spans="1:11">
      <c r="A1918" s="2" t="s">
        <v>5203</v>
      </c>
      <c r="B1918" s="69" t="s">
        <v>3355</v>
      </c>
      <c r="C1918" s="6" t="s">
        <v>5221</v>
      </c>
      <c r="K1918" s="2" t="s">
        <v>1458</v>
      </c>
    </row>
    <row r="1919" spans="1:11">
      <c r="A1919" s="2" t="s">
        <v>5204</v>
      </c>
      <c r="B1919" s="69" t="s">
        <v>3356</v>
      </c>
      <c r="C1919" s="6" t="s">
        <v>5221</v>
      </c>
      <c r="K1919" s="2" t="s">
        <v>1458</v>
      </c>
    </row>
    <row r="1920" spans="1:11">
      <c r="A1920" s="2" t="s">
        <v>5205</v>
      </c>
      <c r="B1920" s="69" t="s">
        <v>6697</v>
      </c>
      <c r="C1920" s="6" t="s">
        <v>5221</v>
      </c>
      <c r="K1920" s="2" t="s">
        <v>1458</v>
      </c>
    </row>
    <row r="1921" spans="1:11">
      <c r="A1921" s="2" t="s">
        <v>5206</v>
      </c>
      <c r="B1921" s="69" t="s">
        <v>3357</v>
      </c>
      <c r="C1921" s="6" t="s">
        <v>5221</v>
      </c>
      <c r="K1921" s="2" t="s">
        <v>1458</v>
      </c>
    </row>
    <row r="1922" spans="1:11">
      <c r="A1922" s="2" t="s">
        <v>5207</v>
      </c>
      <c r="B1922" s="69" t="s">
        <v>3358</v>
      </c>
      <c r="C1922" s="6" t="s">
        <v>5221</v>
      </c>
      <c r="K1922" s="2" t="s">
        <v>1458</v>
      </c>
    </row>
    <row r="1923" spans="1:11">
      <c r="A1923" s="2" t="s">
        <v>5208</v>
      </c>
      <c r="B1923" s="69" t="s">
        <v>6698</v>
      </c>
      <c r="C1923" s="6" t="s">
        <v>5221</v>
      </c>
      <c r="K1923" s="2" t="s">
        <v>1458</v>
      </c>
    </row>
    <row r="1924" spans="1:11">
      <c r="A1924" s="2" t="s">
        <v>5209</v>
      </c>
      <c r="B1924" s="69" t="s">
        <v>6699</v>
      </c>
      <c r="C1924" s="6" t="s">
        <v>5221</v>
      </c>
      <c r="K1924" s="2" t="s">
        <v>1458</v>
      </c>
    </row>
    <row r="1925" spans="1:11">
      <c r="A1925" s="2" t="s">
        <v>5210</v>
      </c>
      <c r="B1925" s="69" t="s">
        <v>3359</v>
      </c>
      <c r="C1925" s="6" t="s">
        <v>5221</v>
      </c>
      <c r="K1925" s="2" t="s">
        <v>1458</v>
      </c>
    </row>
    <row r="1926" spans="1:11">
      <c r="A1926" s="2" t="s">
        <v>5211</v>
      </c>
      <c r="B1926" s="69" t="s">
        <v>3360</v>
      </c>
      <c r="C1926" s="6" t="s">
        <v>5221</v>
      </c>
      <c r="K1926" s="2" t="s">
        <v>1458</v>
      </c>
    </row>
    <row r="1927" spans="1:11">
      <c r="A1927" s="2" t="s">
        <v>5212</v>
      </c>
      <c r="B1927" s="69" t="s">
        <v>3361</v>
      </c>
      <c r="C1927" s="6" t="s">
        <v>5221</v>
      </c>
      <c r="K1927" s="2" t="s">
        <v>1458</v>
      </c>
    </row>
    <row r="1928" spans="1:11">
      <c r="A1928" s="2" t="s">
        <v>5213</v>
      </c>
      <c r="B1928" s="69" t="s">
        <v>5577</v>
      </c>
      <c r="C1928" s="6" t="s">
        <v>5221</v>
      </c>
      <c r="K1928" s="2" t="s">
        <v>1458</v>
      </c>
    </row>
    <row r="1929" spans="1:11">
      <c r="A1929" s="2" t="s">
        <v>5214</v>
      </c>
      <c r="B1929" s="69" t="s">
        <v>3363</v>
      </c>
      <c r="C1929" s="6" t="s">
        <v>5221</v>
      </c>
      <c r="K1929" s="2" t="s">
        <v>1458</v>
      </c>
    </row>
    <row r="1930" spans="1:11">
      <c r="A1930" s="2" t="s">
        <v>5215</v>
      </c>
      <c r="B1930" s="69" t="s">
        <v>3364</v>
      </c>
      <c r="C1930" s="6" t="s">
        <v>5221</v>
      </c>
      <c r="K1930" s="2" t="s">
        <v>1458</v>
      </c>
    </row>
    <row r="1931" spans="1:11">
      <c r="A1931" s="2" t="s">
        <v>5216</v>
      </c>
      <c r="B1931" s="69" t="s">
        <v>3365</v>
      </c>
      <c r="C1931" s="6" t="s">
        <v>5221</v>
      </c>
      <c r="K1931" s="2" t="s">
        <v>1458</v>
      </c>
    </row>
    <row r="1932" spans="1:11">
      <c r="A1932" s="2" t="s">
        <v>5217</v>
      </c>
      <c r="B1932" s="69" t="s">
        <v>3366</v>
      </c>
      <c r="C1932" s="6" t="s">
        <v>5221</v>
      </c>
      <c r="K1932" s="2" t="s">
        <v>1458</v>
      </c>
    </row>
    <row r="1933" spans="1:11">
      <c r="A1933" s="2" t="s">
        <v>5218</v>
      </c>
      <c r="B1933" s="69" t="s">
        <v>3367</v>
      </c>
      <c r="C1933" s="6" t="s">
        <v>5221</v>
      </c>
      <c r="K1933" s="2" t="s">
        <v>1458</v>
      </c>
    </row>
    <row r="1934" spans="1:11">
      <c r="A1934" s="2" t="s">
        <v>5219</v>
      </c>
      <c r="B1934" s="69" t="s">
        <v>3368</v>
      </c>
      <c r="C1934" s="6" t="s">
        <v>5221</v>
      </c>
      <c r="K1934" s="2" t="s">
        <v>1458</v>
      </c>
    </row>
    <row r="1935" spans="1:11">
      <c r="A1935" s="2" t="s">
        <v>5220</v>
      </c>
      <c r="B1935" s="69" t="s">
        <v>3369</v>
      </c>
      <c r="C1935" s="6" t="s">
        <v>5221</v>
      </c>
      <c r="K1935" s="2" t="s">
        <v>1458</v>
      </c>
    </row>
    <row r="1936" spans="1:11">
      <c r="A1936" s="2" t="s">
        <v>5673</v>
      </c>
      <c r="B1936" s="69" t="s">
        <v>3370</v>
      </c>
      <c r="C1936" s="6" t="s">
        <v>5221</v>
      </c>
      <c r="K1936" s="2" t="s">
        <v>1458</v>
      </c>
    </row>
    <row r="1937" spans="1:11">
      <c r="A1937" s="2" t="s">
        <v>5674</v>
      </c>
      <c r="B1937" s="69" t="s">
        <v>3371</v>
      </c>
      <c r="C1937" s="6" t="s">
        <v>5221</v>
      </c>
      <c r="K1937" s="2" t="s">
        <v>1458</v>
      </c>
    </row>
    <row r="1938" spans="1:11">
      <c r="A1938" s="2" t="s">
        <v>5675</v>
      </c>
      <c r="B1938" s="69" t="s">
        <v>3372</v>
      </c>
      <c r="C1938" s="6" t="s">
        <v>5221</v>
      </c>
      <c r="K1938" s="2" t="s">
        <v>1458</v>
      </c>
    </row>
    <row r="1939" spans="1:11">
      <c r="A1939" s="2" t="s">
        <v>5676</v>
      </c>
      <c r="B1939" s="69" t="s">
        <v>3373</v>
      </c>
      <c r="C1939" s="6" t="s">
        <v>5221</v>
      </c>
      <c r="K1939" s="2" t="s">
        <v>1458</v>
      </c>
    </row>
    <row r="1940" spans="1:11">
      <c r="A1940" s="2" t="s">
        <v>5677</v>
      </c>
      <c r="B1940" s="69" t="s">
        <v>3374</v>
      </c>
      <c r="C1940" s="6" t="s">
        <v>5221</v>
      </c>
      <c r="K1940" s="2" t="s">
        <v>1458</v>
      </c>
    </row>
    <row r="1941" spans="1:11">
      <c r="A1941" s="2" t="s">
        <v>5678</v>
      </c>
      <c r="B1941" s="69" t="s">
        <v>3375</v>
      </c>
      <c r="C1941" s="6" t="s">
        <v>5221</v>
      </c>
      <c r="K1941" s="2" t="s">
        <v>1458</v>
      </c>
    </row>
    <row r="1942" spans="1:11">
      <c r="A1942" s="2" t="s">
        <v>5679</v>
      </c>
      <c r="B1942" s="69" t="s">
        <v>3376</v>
      </c>
      <c r="C1942" s="6" t="s">
        <v>5221</v>
      </c>
      <c r="K1942" s="2" t="s">
        <v>1458</v>
      </c>
    </row>
    <row r="1943" spans="1:11">
      <c r="A1943" s="2" t="s">
        <v>5680</v>
      </c>
      <c r="B1943" s="69" t="s">
        <v>3377</v>
      </c>
      <c r="C1943" s="6" t="s">
        <v>5221</v>
      </c>
      <c r="K1943" s="2" t="s">
        <v>1458</v>
      </c>
    </row>
    <row r="1944" spans="1:11">
      <c r="A1944" s="2" t="s">
        <v>5681</v>
      </c>
      <c r="B1944" s="69" t="s">
        <v>6700</v>
      </c>
      <c r="C1944" s="6" t="s">
        <v>5221</v>
      </c>
      <c r="K1944" s="2" t="s">
        <v>1458</v>
      </c>
    </row>
    <row r="1945" spans="1:11">
      <c r="A1945" s="2" t="s">
        <v>5682</v>
      </c>
      <c r="B1945" s="69" t="s">
        <v>3378</v>
      </c>
      <c r="C1945" s="6" t="s">
        <v>5221</v>
      </c>
      <c r="K1945" s="2" t="s">
        <v>1458</v>
      </c>
    </row>
    <row r="1946" spans="1:11">
      <c r="A1946" s="2" t="s">
        <v>5683</v>
      </c>
      <c r="B1946" s="69" t="s">
        <v>3379</v>
      </c>
      <c r="C1946" s="6" t="s">
        <v>5221</v>
      </c>
      <c r="K1946" s="2" t="s">
        <v>1458</v>
      </c>
    </row>
    <row r="1947" spans="1:11">
      <c r="A1947" s="2" t="s">
        <v>5684</v>
      </c>
      <c r="B1947" s="71" t="s">
        <v>3380</v>
      </c>
    </row>
    <row r="1948" spans="1:11">
      <c r="A1948" s="2" t="s">
        <v>6808</v>
      </c>
      <c r="B1948" s="71" t="s">
        <v>3381</v>
      </c>
    </row>
    <row r="1949" spans="1:11">
      <c r="A1949" s="2" t="s">
        <v>6809</v>
      </c>
      <c r="B1949" s="71" t="s">
        <v>6701</v>
      </c>
    </row>
    <row r="1950" spans="1:11">
      <c r="A1950" s="2" t="s">
        <v>6810</v>
      </c>
      <c r="B1950" s="6" t="s">
        <v>3382</v>
      </c>
    </row>
    <row r="1951" spans="1:11">
      <c r="A1951" s="2" t="s">
        <v>6811</v>
      </c>
      <c r="B1951" s="6" t="s">
        <v>3383</v>
      </c>
    </row>
    <row r="1952" spans="1:11">
      <c r="A1952" s="2" t="s">
        <v>6812</v>
      </c>
      <c r="B1952" s="6" t="s">
        <v>6702</v>
      </c>
    </row>
    <row r="1953" spans="1:2">
      <c r="A1953" s="2" t="s">
        <v>6813</v>
      </c>
      <c r="B1953" s="6" t="s">
        <v>3384</v>
      </c>
    </row>
    <row r="1954" spans="1:2">
      <c r="A1954" s="2" t="s">
        <v>6814</v>
      </c>
      <c r="B1954" s="6" t="s">
        <v>3385</v>
      </c>
    </row>
    <row r="1955" spans="1:2">
      <c r="A1955" s="2" t="s">
        <v>6815</v>
      </c>
      <c r="B1955" s="6" t="s">
        <v>6703</v>
      </c>
    </row>
    <row r="1956" spans="1:2">
      <c r="A1956" s="2" t="s">
        <v>6816</v>
      </c>
      <c r="B1956" s="6" t="s">
        <v>6704</v>
      </c>
    </row>
    <row r="1957" spans="1:2">
      <c r="A1957" s="2" t="s">
        <v>6817</v>
      </c>
      <c r="B1957" s="6" t="s">
        <v>3386</v>
      </c>
    </row>
    <row r="1958" spans="1:2">
      <c r="A1958" s="2" t="s">
        <v>6818</v>
      </c>
      <c r="B1958" s="6" t="s">
        <v>3387</v>
      </c>
    </row>
    <row r="1959" spans="1:2">
      <c r="A1959" s="2" t="s">
        <v>6819</v>
      </c>
      <c r="B1959" s="6" t="s">
        <v>3388</v>
      </c>
    </row>
    <row r="1960" spans="1:2">
      <c r="A1960" s="2" t="s">
        <v>6820</v>
      </c>
      <c r="B1960" s="6" t="s">
        <v>6705</v>
      </c>
    </row>
    <row r="1961" spans="1:2">
      <c r="A1961" s="2" t="s">
        <v>6821</v>
      </c>
      <c r="B1961" s="6" t="s">
        <v>3389</v>
      </c>
    </row>
    <row r="1962" spans="1:2">
      <c r="A1962" s="2" t="s">
        <v>6822</v>
      </c>
      <c r="B1962" s="6" t="s">
        <v>6706</v>
      </c>
    </row>
    <row r="1963" spans="1:2">
      <c r="A1963" s="2" t="s">
        <v>6823</v>
      </c>
      <c r="B1963" s="6" t="s">
        <v>3390</v>
      </c>
    </row>
    <row r="1964" spans="1:2">
      <c r="A1964" s="2" t="s">
        <v>6824</v>
      </c>
      <c r="B1964" s="6" t="s">
        <v>3391</v>
      </c>
    </row>
    <row r="1965" spans="1:2">
      <c r="A1965" s="2" t="s">
        <v>6825</v>
      </c>
      <c r="B1965" s="6" t="s">
        <v>3392</v>
      </c>
    </row>
    <row r="1966" spans="1:2">
      <c r="A1966" s="2" t="s">
        <v>6826</v>
      </c>
      <c r="B1966" s="6" t="s">
        <v>3393</v>
      </c>
    </row>
    <row r="1967" spans="1:2">
      <c r="A1967" s="2" t="s">
        <v>6827</v>
      </c>
      <c r="B1967" s="6" t="s">
        <v>3394</v>
      </c>
    </row>
    <row r="1968" spans="1:2">
      <c r="A1968" s="2" t="s">
        <v>6828</v>
      </c>
      <c r="B1968" s="6" t="s">
        <v>3395</v>
      </c>
    </row>
    <row r="1969" spans="1:2">
      <c r="A1969" s="2" t="s">
        <v>6829</v>
      </c>
      <c r="B1969" s="6" t="s">
        <v>3396</v>
      </c>
    </row>
    <row r="1970" spans="1:2">
      <c r="A1970" s="2" t="s">
        <v>6830</v>
      </c>
      <c r="B1970" s="6" t="s">
        <v>3397</v>
      </c>
    </row>
    <row r="1971" spans="1:2">
      <c r="A1971" s="2" t="s">
        <v>6831</v>
      </c>
      <c r="B1971" s="6" t="s">
        <v>3398</v>
      </c>
    </row>
    <row r="1972" spans="1:2">
      <c r="A1972" s="2" t="s">
        <v>6832</v>
      </c>
      <c r="B1972" s="6" t="s">
        <v>3399</v>
      </c>
    </row>
    <row r="1973" spans="1:2">
      <c r="A1973" s="2" t="s">
        <v>6833</v>
      </c>
      <c r="B1973" s="6" t="s">
        <v>3400</v>
      </c>
    </row>
    <row r="1974" spans="1:2">
      <c r="A1974" s="2" t="s">
        <v>6834</v>
      </c>
      <c r="B1974" s="6" t="s">
        <v>3401</v>
      </c>
    </row>
    <row r="1975" spans="1:2">
      <c r="A1975" s="2" t="s">
        <v>6835</v>
      </c>
      <c r="B1975" s="6" t="s">
        <v>3402</v>
      </c>
    </row>
    <row r="1976" spans="1:2">
      <c r="A1976" s="2" t="s">
        <v>6836</v>
      </c>
      <c r="B1976" s="6" t="s">
        <v>3403</v>
      </c>
    </row>
    <row r="1977" spans="1:2">
      <c r="A1977" s="2" t="s">
        <v>6837</v>
      </c>
      <c r="B1977" s="6" t="s">
        <v>3404</v>
      </c>
    </row>
    <row r="1978" spans="1:2">
      <c r="A1978" s="2" t="s">
        <v>6838</v>
      </c>
      <c r="B1978" s="6" t="s">
        <v>3405</v>
      </c>
    </row>
    <row r="1979" spans="1:2">
      <c r="A1979" s="2" t="s">
        <v>6839</v>
      </c>
      <c r="B1979" s="6" t="s">
        <v>3406</v>
      </c>
    </row>
    <row r="1980" spans="1:2">
      <c r="A1980" s="2" t="s">
        <v>6840</v>
      </c>
      <c r="B1980" s="6" t="s">
        <v>3407</v>
      </c>
    </row>
    <row r="1981" spans="1:2">
      <c r="A1981" s="2" t="s">
        <v>6841</v>
      </c>
      <c r="B1981" s="6" t="s">
        <v>3408</v>
      </c>
    </row>
    <row r="1982" spans="1:2">
      <c r="A1982" s="2" t="s">
        <v>6842</v>
      </c>
      <c r="B1982" s="6" t="s">
        <v>3409</v>
      </c>
    </row>
    <row r="1983" spans="1:2">
      <c r="A1983" s="2" t="s">
        <v>6843</v>
      </c>
      <c r="B1983" s="6" t="s">
        <v>3410</v>
      </c>
    </row>
    <row r="1984" spans="1:2">
      <c r="A1984" s="2" t="s">
        <v>6844</v>
      </c>
      <c r="B1984" s="6" t="s">
        <v>6707</v>
      </c>
    </row>
    <row r="1985" spans="1:2">
      <c r="A1985" s="2" t="s">
        <v>6845</v>
      </c>
      <c r="B1985" s="6" t="s">
        <v>3411</v>
      </c>
    </row>
    <row r="1986" spans="1:2">
      <c r="A1986" s="2" t="s">
        <v>6846</v>
      </c>
      <c r="B1986" s="6" t="s">
        <v>3412</v>
      </c>
    </row>
    <row r="1987" spans="1:2">
      <c r="A1987" s="2" t="s">
        <v>6847</v>
      </c>
      <c r="B1987" s="6" t="s">
        <v>3413</v>
      </c>
    </row>
    <row r="1988" spans="1:2">
      <c r="A1988" s="2" t="s">
        <v>6848</v>
      </c>
      <c r="B1988" s="6" t="s">
        <v>3414</v>
      </c>
    </row>
    <row r="1989" spans="1:2">
      <c r="A1989" s="2" t="s">
        <v>6849</v>
      </c>
      <c r="B1989" s="6" t="s">
        <v>3415</v>
      </c>
    </row>
    <row r="1990" spans="1:2">
      <c r="A1990" s="2" t="s">
        <v>6850</v>
      </c>
      <c r="B1990" s="6" t="s">
        <v>6708</v>
      </c>
    </row>
    <row r="1991" spans="1:2">
      <c r="A1991" s="2" t="s">
        <v>6851</v>
      </c>
      <c r="B1991" s="6" t="s">
        <v>3416</v>
      </c>
    </row>
    <row r="1992" spans="1:2">
      <c r="A1992" s="2" t="s">
        <v>6852</v>
      </c>
      <c r="B1992" s="6" t="s">
        <v>3417</v>
      </c>
    </row>
    <row r="1993" spans="1:2">
      <c r="A1993" s="2" t="s">
        <v>6853</v>
      </c>
      <c r="B1993" s="6" t="s">
        <v>6709</v>
      </c>
    </row>
    <row r="1994" spans="1:2">
      <c r="A1994" s="2" t="s">
        <v>6854</v>
      </c>
      <c r="B1994" s="6" t="s">
        <v>3418</v>
      </c>
    </row>
    <row r="1995" spans="1:2">
      <c r="A1995" s="2" t="s">
        <v>6855</v>
      </c>
      <c r="B1995" s="6" t="s">
        <v>6710</v>
      </c>
    </row>
    <row r="1996" spans="1:2">
      <c r="A1996" s="2" t="s">
        <v>6856</v>
      </c>
      <c r="B1996" s="6" t="s">
        <v>6711</v>
      </c>
    </row>
    <row r="1997" spans="1:2">
      <c r="A1997" s="2" t="s">
        <v>6857</v>
      </c>
      <c r="B1997" s="6" t="s">
        <v>3419</v>
      </c>
    </row>
    <row r="1998" spans="1:2">
      <c r="A1998" s="2" t="s">
        <v>6858</v>
      </c>
      <c r="B1998" s="6" t="s">
        <v>3420</v>
      </c>
    </row>
    <row r="1999" spans="1:2">
      <c r="A1999" s="2" t="s">
        <v>6859</v>
      </c>
      <c r="B1999" s="6" t="s">
        <v>3421</v>
      </c>
    </row>
    <row r="2000" spans="1:2">
      <c r="A2000" s="2" t="s">
        <v>6860</v>
      </c>
      <c r="B2000" s="6" t="s">
        <v>3422</v>
      </c>
    </row>
    <row r="2001" spans="1:2">
      <c r="A2001" s="2" t="s">
        <v>6861</v>
      </c>
      <c r="B2001" s="6" t="s">
        <v>3423</v>
      </c>
    </row>
    <row r="2002" spans="1:2">
      <c r="A2002" s="2" t="s">
        <v>6862</v>
      </c>
      <c r="B2002" s="6" t="s">
        <v>6712</v>
      </c>
    </row>
    <row r="2003" spans="1:2">
      <c r="A2003" s="2" t="s">
        <v>6863</v>
      </c>
      <c r="B2003" s="6" t="s">
        <v>6713</v>
      </c>
    </row>
    <row r="2004" spans="1:2">
      <c r="A2004" s="2" t="s">
        <v>6864</v>
      </c>
      <c r="B2004" s="6" t="s">
        <v>3424</v>
      </c>
    </row>
    <row r="2005" spans="1:2">
      <c r="A2005" s="2" t="s">
        <v>6865</v>
      </c>
      <c r="B2005" s="6" t="s">
        <v>3425</v>
      </c>
    </row>
    <row r="2006" spans="1:2">
      <c r="A2006" s="2" t="s">
        <v>6866</v>
      </c>
      <c r="B2006" s="6" t="s">
        <v>3426</v>
      </c>
    </row>
    <row r="2007" spans="1:2">
      <c r="A2007" s="2" t="s">
        <v>6867</v>
      </c>
      <c r="B2007" s="6" t="s">
        <v>6714</v>
      </c>
    </row>
    <row r="2008" spans="1:2">
      <c r="A2008" s="2" t="s">
        <v>6868</v>
      </c>
      <c r="B2008" s="6" t="s">
        <v>3427</v>
      </c>
    </row>
    <row r="2009" spans="1:2">
      <c r="A2009" s="2" t="s">
        <v>6869</v>
      </c>
      <c r="B2009" s="6" t="s">
        <v>6715</v>
      </c>
    </row>
    <row r="2010" spans="1:2">
      <c r="A2010" s="2" t="s">
        <v>6870</v>
      </c>
      <c r="B2010" s="6" t="s">
        <v>3428</v>
      </c>
    </row>
    <row r="2011" spans="1:2">
      <c r="A2011" s="2" t="s">
        <v>6871</v>
      </c>
      <c r="B2011" s="6" t="s">
        <v>6716</v>
      </c>
    </row>
    <row r="2012" spans="1:2">
      <c r="A2012" s="2" t="s">
        <v>6872</v>
      </c>
      <c r="B2012" s="6" t="s">
        <v>3429</v>
      </c>
    </row>
    <row r="2013" spans="1:2">
      <c r="A2013" s="2" t="s">
        <v>6873</v>
      </c>
      <c r="B2013" s="6" t="s">
        <v>3430</v>
      </c>
    </row>
    <row r="2014" spans="1:2">
      <c r="A2014" s="2" t="s">
        <v>6874</v>
      </c>
      <c r="B2014" s="6" t="s">
        <v>3431</v>
      </c>
    </row>
    <row r="2015" spans="1:2">
      <c r="A2015" s="2" t="s">
        <v>6875</v>
      </c>
      <c r="B2015" s="6" t="s">
        <v>6717</v>
      </c>
    </row>
    <row r="2016" spans="1:2">
      <c r="A2016" s="2" t="s">
        <v>6876</v>
      </c>
      <c r="B2016" s="6" t="s">
        <v>6718</v>
      </c>
    </row>
    <row r="2017" spans="1:2">
      <c r="A2017" s="2" t="s">
        <v>6877</v>
      </c>
      <c r="B2017" s="6" t="s">
        <v>3432</v>
      </c>
    </row>
    <row r="2018" spans="1:2">
      <c r="A2018" s="2" t="s">
        <v>6878</v>
      </c>
      <c r="B2018" s="6" t="s">
        <v>3433</v>
      </c>
    </row>
    <row r="2019" spans="1:2">
      <c r="A2019" s="2" t="s">
        <v>6879</v>
      </c>
      <c r="B2019" s="6" t="s">
        <v>6719</v>
      </c>
    </row>
    <row r="2020" spans="1:2">
      <c r="A2020" s="2" t="s">
        <v>6880</v>
      </c>
      <c r="B2020" s="6" t="s">
        <v>3434</v>
      </c>
    </row>
    <row r="2021" spans="1:2">
      <c r="A2021" s="2" t="s">
        <v>6881</v>
      </c>
      <c r="B2021" s="6" t="s">
        <v>3435</v>
      </c>
    </row>
    <row r="2022" spans="1:2">
      <c r="A2022" s="2" t="s">
        <v>6882</v>
      </c>
      <c r="B2022" s="6" t="s">
        <v>3436</v>
      </c>
    </row>
    <row r="2023" spans="1:2">
      <c r="A2023" s="2" t="s">
        <v>6883</v>
      </c>
      <c r="B2023" s="6" t="s">
        <v>3437</v>
      </c>
    </row>
    <row r="2024" spans="1:2">
      <c r="A2024" s="2" t="s">
        <v>6884</v>
      </c>
      <c r="B2024" s="6" t="s">
        <v>3438</v>
      </c>
    </row>
    <row r="2025" spans="1:2">
      <c r="A2025" s="2" t="s">
        <v>6885</v>
      </c>
      <c r="B2025" s="6" t="s">
        <v>3439</v>
      </c>
    </row>
    <row r="2026" spans="1:2">
      <c r="A2026" s="2" t="s">
        <v>6886</v>
      </c>
      <c r="B2026" s="6" t="s">
        <v>3440</v>
      </c>
    </row>
    <row r="2027" spans="1:2">
      <c r="A2027" s="2" t="s">
        <v>6887</v>
      </c>
      <c r="B2027" s="6" t="s">
        <v>3441</v>
      </c>
    </row>
    <row r="2028" spans="1:2">
      <c r="A2028" s="2" t="s">
        <v>6888</v>
      </c>
      <c r="B2028" s="6" t="s">
        <v>3442</v>
      </c>
    </row>
    <row r="2029" spans="1:2">
      <c r="A2029" s="2" t="s">
        <v>6889</v>
      </c>
      <c r="B2029" s="6" t="s">
        <v>6720</v>
      </c>
    </row>
    <row r="2030" spans="1:2">
      <c r="A2030" s="2" t="s">
        <v>6890</v>
      </c>
      <c r="B2030" s="6" t="s">
        <v>6721</v>
      </c>
    </row>
    <row r="2031" spans="1:2">
      <c r="A2031" s="2" t="s">
        <v>6891</v>
      </c>
      <c r="B2031" s="6" t="s">
        <v>3443</v>
      </c>
    </row>
    <row r="2032" spans="1:2">
      <c r="A2032" s="2" t="s">
        <v>6892</v>
      </c>
      <c r="B2032" s="6" t="s">
        <v>3444</v>
      </c>
    </row>
    <row r="2033" spans="1:2">
      <c r="A2033" s="2" t="s">
        <v>6893</v>
      </c>
      <c r="B2033" s="6" t="s">
        <v>3445</v>
      </c>
    </row>
    <row r="2034" spans="1:2">
      <c r="A2034" s="2" t="s">
        <v>6894</v>
      </c>
      <c r="B2034" s="6" t="s">
        <v>3446</v>
      </c>
    </row>
    <row r="2035" spans="1:2">
      <c r="A2035" s="2" t="s">
        <v>6895</v>
      </c>
      <c r="B2035" s="6" t="s">
        <v>3447</v>
      </c>
    </row>
    <row r="2036" spans="1:2">
      <c r="A2036" s="2" t="s">
        <v>6896</v>
      </c>
      <c r="B2036" s="6" t="s">
        <v>3448</v>
      </c>
    </row>
    <row r="2037" spans="1:2">
      <c r="A2037" s="2" t="s">
        <v>6897</v>
      </c>
      <c r="B2037" s="6" t="s">
        <v>3449</v>
      </c>
    </row>
    <row r="2038" spans="1:2">
      <c r="A2038" s="2" t="s">
        <v>6898</v>
      </c>
      <c r="B2038" s="6" t="s">
        <v>3450</v>
      </c>
    </row>
    <row r="2039" spans="1:2">
      <c r="A2039" s="2" t="s">
        <v>6899</v>
      </c>
      <c r="B2039" s="6" t="s">
        <v>3451</v>
      </c>
    </row>
    <row r="2040" spans="1:2">
      <c r="A2040" s="2" t="s">
        <v>6900</v>
      </c>
      <c r="B2040" s="6" t="s">
        <v>3452</v>
      </c>
    </row>
    <row r="2041" spans="1:2">
      <c r="A2041" s="2" t="s">
        <v>6901</v>
      </c>
      <c r="B2041" s="6" t="s">
        <v>3453</v>
      </c>
    </row>
    <row r="2042" spans="1:2">
      <c r="A2042" s="2" t="s">
        <v>6902</v>
      </c>
      <c r="B2042" s="6" t="s">
        <v>3454</v>
      </c>
    </row>
    <row r="2043" spans="1:2">
      <c r="A2043" s="2" t="s">
        <v>6903</v>
      </c>
      <c r="B2043" s="6" t="s">
        <v>3455</v>
      </c>
    </row>
    <row r="2044" spans="1:2">
      <c r="A2044" s="2" t="s">
        <v>6904</v>
      </c>
      <c r="B2044" s="6" t="s">
        <v>6722</v>
      </c>
    </row>
    <row r="2045" spans="1:2">
      <c r="A2045" s="2" t="s">
        <v>6905</v>
      </c>
      <c r="B2045" s="6" t="s">
        <v>6723</v>
      </c>
    </row>
    <row r="2046" spans="1:2">
      <c r="A2046" s="2" t="s">
        <v>6906</v>
      </c>
      <c r="B2046" s="6" t="s">
        <v>6724</v>
      </c>
    </row>
    <row r="2047" spans="1:2">
      <c r="A2047" s="2" t="s">
        <v>6907</v>
      </c>
      <c r="B2047" s="6" t="s">
        <v>3456</v>
      </c>
    </row>
    <row r="2048" spans="1:2">
      <c r="A2048" s="2" t="s">
        <v>6908</v>
      </c>
      <c r="B2048" s="6" t="s">
        <v>3457</v>
      </c>
    </row>
    <row r="2049" spans="1:2">
      <c r="A2049" s="2" t="s">
        <v>6909</v>
      </c>
      <c r="B2049" s="6" t="s">
        <v>3458</v>
      </c>
    </row>
    <row r="2050" spans="1:2">
      <c r="A2050" s="2" t="s">
        <v>6910</v>
      </c>
      <c r="B2050" s="6" t="s">
        <v>3459</v>
      </c>
    </row>
    <row r="2051" spans="1:2">
      <c r="A2051" s="2" t="s">
        <v>6911</v>
      </c>
      <c r="B2051" s="6" t="s">
        <v>3460</v>
      </c>
    </row>
    <row r="2052" spans="1:2">
      <c r="A2052" s="2" t="s">
        <v>6912</v>
      </c>
      <c r="B2052" s="6" t="s">
        <v>6725</v>
      </c>
    </row>
    <row r="2053" spans="1:2">
      <c r="A2053" s="2" t="s">
        <v>6913</v>
      </c>
      <c r="B2053" s="6" t="s">
        <v>3461</v>
      </c>
    </row>
    <row r="2054" spans="1:2">
      <c r="A2054" s="2" t="s">
        <v>6914</v>
      </c>
      <c r="B2054" s="6" t="s">
        <v>3462</v>
      </c>
    </row>
    <row r="2055" spans="1:2">
      <c r="A2055" s="2" t="s">
        <v>6915</v>
      </c>
      <c r="B2055" s="6" t="s">
        <v>3463</v>
      </c>
    </row>
    <row r="2056" spans="1:2">
      <c r="A2056" s="2" t="s">
        <v>6916</v>
      </c>
      <c r="B2056" s="6" t="s">
        <v>3464</v>
      </c>
    </row>
    <row r="2057" spans="1:2">
      <c r="A2057" s="2" t="s">
        <v>6917</v>
      </c>
      <c r="B2057" s="6" t="s">
        <v>3465</v>
      </c>
    </row>
    <row r="2058" spans="1:2">
      <c r="A2058" s="2" t="s">
        <v>6918</v>
      </c>
      <c r="B2058" s="6" t="s">
        <v>6726</v>
      </c>
    </row>
    <row r="2059" spans="1:2">
      <c r="A2059" s="2" t="s">
        <v>6919</v>
      </c>
      <c r="B2059" s="6" t="s">
        <v>3466</v>
      </c>
    </row>
    <row r="2060" spans="1:2">
      <c r="A2060" s="2" t="s">
        <v>6920</v>
      </c>
      <c r="B2060" s="6" t="s">
        <v>3467</v>
      </c>
    </row>
    <row r="2061" spans="1:2">
      <c r="A2061" s="2" t="s">
        <v>6921</v>
      </c>
      <c r="B2061" s="6" t="s">
        <v>3468</v>
      </c>
    </row>
    <row r="2062" spans="1:2">
      <c r="A2062" s="2" t="s">
        <v>6922</v>
      </c>
      <c r="B2062" s="6" t="s">
        <v>3469</v>
      </c>
    </row>
    <row r="2063" spans="1:2">
      <c r="A2063" s="2" t="s">
        <v>6923</v>
      </c>
      <c r="B2063" s="6" t="s">
        <v>6727</v>
      </c>
    </row>
    <row r="2064" spans="1:2">
      <c r="A2064" s="2" t="s">
        <v>6924</v>
      </c>
      <c r="B2064" s="6" t="s">
        <v>3470</v>
      </c>
    </row>
    <row r="2065" spans="1:2">
      <c r="A2065" s="2" t="s">
        <v>6925</v>
      </c>
      <c r="B2065" s="6" t="s">
        <v>3471</v>
      </c>
    </row>
    <row r="2066" spans="1:2">
      <c r="A2066" s="2" t="s">
        <v>6926</v>
      </c>
      <c r="B2066" s="6" t="s">
        <v>3472</v>
      </c>
    </row>
    <row r="2067" spans="1:2">
      <c r="A2067" s="2" t="s">
        <v>6927</v>
      </c>
      <c r="B2067" s="6" t="s">
        <v>3473</v>
      </c>
    </row>
    <row r="2068" spans="1:2">
      <c r="A2068" s="2" t="s">
        <v>6928</v>
      </c>
      <c r="B2068" s="6" t="s">
        <v>3474</v>
      </c>
    </row>
    <row r="2069" spans="1:2">
      <c r="A2069" s="2" t="s">
        <v>6929</v>
      </c>
      <c r="B2069" s="6" t="s">
        <v>3475</v>
      </c>
    </row>
    <row r="2070" spans="1:2">
      <c r="A2070" s="2" t="s">
        <v>6930</v>
      </c>
      <c r="B2070" s="6" t="s">
        <v>3476</v>
      </c>
    </row>
    <row r="2071" spans="1:2">
      <c r="A2071" s="2" t="s">
        <v>6931</v>
      </c>
      <c r="B2071" s="6" t="s">
        <v>3477</v>
      </c>
    </row>
    <row r="2072" spans="1:2">
      <c r="A2072" s="2" t="s">
        <v>6932</v>
      </c>
      <c r="B2072" s="6" t="s">
        <v>3478</v>
      </c>
    </row>
    <row r="2073" spans="1:2">
      <c r="A2073" s="2" t="s">
        <v>6933</v>
      </c>
      <c r="B2073" s="6" t="s">
        <v>3479</v>
      </c>
    </row>
    <row r="2074" spans="1:2">
      <c r="A2074" s="2" t="s">
        <v>6934</v>
      </c>
      <c r="B2074" s="6" t="s">
        <v>3480</v>
      </c>
    </row>
    <row r="2075" spans="1:2">
      <c r="A2075" s="2" t="s">
        <v>6935</v>
      </c>
      <c r="B2075" s="6" t="s">
        <v>3481</v>
      </c>
    </row>
    <row r="2076" spans="1:2">
      <c r="A2076" s="2" t="s">
        <v>6936</v>
      </c>
      <c r="B2076" s="6" t="s">
        <v>3482</v>
      </c>
    </row>
    <row r="2077" spans="1:2">
      <c r="A2077" s="2" t="s">
        <v>6937</v>
      </c>
      <c r="B2077" s="6" t="s">
        <v>3483</v>
      </c>
    </row>
    <row r="2078" spans="1:2">
      <c r="A2078" s="2" t="s">
        <v>6938</v>
      </c>
      <c r="B2078" s="6" t="s">
        <v>3484</v>
      </c>
    </row>
    <row r="2079" spans="1:2">
      <c r="A2079" s="2" t="s">
        <v>6939</v>
      </c>
      <c r="B2079" s="6" t="s">
        <v>3485</v>
      </c>
    </row>
    <row r="2080" spans="1:2">
      <c r="A2080" s="2" t="s">
        <v>6940</v>
      </c>
      <c r="B2080" s="6" t="s">
        <v>3486</v>
      </c>
    </row>
    <row r="2081" spans="1:2">
      <c r="A2081" s="2" t="s">
        <v>6941</v>
      </c>
      <c r="B2081" s="6" t="s">
        <v>3487</v>
      </c>
    </row>
    <row r="2082" spans="1:2">
      <c r="A2082" s="2" t="s">
        <v>6942</v>
      </c>
      <c r="B2082" s="6" t="s">
        <v>3488</v>
      </c>
    </row>
    <row r="2083" spans="1:2">
      <c r="A2083" s="2" t="s">
        <v>6943</v>
      </c>
      <c r="B2083" s="6" t="s">
        <v>3489</v>
      </c>
    </row>
    <row r="2084" spans="1:2">
      <c r="A2084" s="2" t="s">
        <v>6944</v>
      </c>
      <c r="B2084" s="6" t="s">
        <v>3490</v>
      </c>
    </row>
    <row r="2085" spans="1:2">
      <c r="A2085" s="2" t="s">
        <v>6945</v>
      </c>
      <c r="B2085" s="6" t="s">
        <v>3491</v>
      </c>
    </row>
    <row r="2086" spans="1:2">
      <c r="A2086" s="2" t="s">
        <v>6946</v>
      </c>
      <c r="B2086" s="6" t="s">
        <v>3492</v>
      </c>
    </row>
    <row r="2087" spans="1:2">
      <c r="A2087" s="2" t="s">
        <v>6947</v>
      </c>
      <c r="B2087" s="6" t="s">
        <v>3493</v>
      </c>
    </row>
    <row r="2088" spans="1:2">
      <c r="A2088" s="2" t="s">
        <v>6948</v>
      </c>
      <c r="B2088" s="6" t="s">
        <v>3494</v>
      </c>
    </row>
    <row r="2089" spans="1:2">
      <c r="A2089" s="2" t="s">
        <v>6949</v>
      </c>
      <c r="B2089" s="6" t="s">
        <v>3495</v>
      </c>
    </row>
    <row r="2090" spans="1:2">
      <c r="A2090" s="2" t="s">
        <v>6950</v>
      </c>
      <c r="B2090" s="6" t="s">
        <v>3496</v>
      </c>
    </row>
    <row r="2091" spans="1:2">
      <c r="A2091" s="2" t="s">
        <v>6951</v>
      </c>
      <c r="B2091" s="6" t="s">
        <v>6728</v>
      </c>
    </row>
    <row r="2092" spans="1:2">
      <c r="A2092" s="2" t="s">
        <v>6952</v>
      </c>
      <c r="B2092" s="6" t="s">
        <v>3497</v>
      </c>
    </row>
    <row r="2093" spans="1:2">
      <c r="A2093" s="2" t="s">
        <v>6953</v>
      </c>
      <c r="B2093" s="6" t="s">
        <v>3498</v>
      </c>
    </row>
    <row r="2094" spans="1:2">
      <c r="A2094" s="2" t="s">
        <v>6954</v>
      </c>
      <c r="B2094" s="6" t="s">
        <v>3499</v>
      </c>
    </row>
    <row r="2095" spans="1:2">
      <c r="A2095" s="2" t="s">
        <v>6955</v>
      </c>
      <c r="B2095" s="6" t="s">
        <v>3500</v>
      </c>
    </row>
    <row r="2096" spans="1:2">
      <c r="A2096" s="2" t="s">
        <v>6956</v>
      </c>
      <c r="B2096" s="6" t="s">
        <v>6729</v>
      </c>
    </row>
    <row r="2097" spans="1:2">
      <c r="A2097" s="2" t="s">
        <v>6957</v>
      </c>
      <c r="B2097" s="6" t="s">
        <v>6730</v>
      </c>
    </row>
    <row r="2098" spans="1:2">
      <c r="A2098" s="2" t="s">
        <v>6958</v>
      </c>
      <c r="B2098" s="6" t="s">
        <v>3501</v>
      </c>
    </row>
    <row r="2099" spans="1:2">
      <c r="A2099" s="2" t="s">
        <v>6959</v>
      </c>
      <c r="B2099" s="6" t="s">
        <v>6731</v>
      </c>
    </row>
    <row r="2100" spans="1:2">
      <c r="A2100" s="2" t="s">
        <v>6960</v>
      </c>
      <c r="B2100" s="6" t="s">
        <v>6732</v>
      </c>
    </row>
    <row r="2101" spans="1:2">
      <c r="A2101" s="2" t="s">
        <v>6961</v>
      </c>
      <c r="B2101" s="6" t="s">
        <v>3502</v>
      </c>
    </row>
    <row r="2102" spans="1:2">
      <c r="A2102" s="2" t="s">
        <v>6962</v>
      </c>
      <c r="B2102" s="6" t="s">
        <v>6733</v>
      </c>
    </row>
    <row r="2103" spans="1:2">
      <c r="A2103" s="2" t="s">
        <v>6963</v>
      </c>
      <c r="B2103" s="6" t="s">
        <v>3503</v>
      </c>
    </row>
    <row r="2104" spans="1:2">
      <c r="A2104" s="2" t="s">
        <v>6964</v>
      </c>
      <c r="B2104" s="6" t="s">
        <v>3504</v>
      </c>
    </row>
    <row r="2105" spans="1:2">
      <c r="A2105" s="2" t="s">
        <v>6965</v>
      </c>
      <c r="B2105" s="6" t="s">
        <v>3505</v>
      </c>
    </row>
    <row r="2106" spans="1:2">
      <c r="A2106" s="2" t="s">
        <v>6966</v>
      </c>
      <c r="B2106" s="6" t="s">
        <v>3506</v>
      </c>
    </row>
    <row r="2107" spans="1:2">
      <c r="A2107" s="2" t="s">
        <v>6967</v>
      </c>
      <c r="B2107" s="6" t="s">
        <v>3507</v>
      </c>
    </row>
    <row r="2108" spans="1:2">
      <c r="A2108" s="2" t="s">
        <v>6968</v>
      </c>
      <c r="B2108" s="6" t="s">
        <v>6734</v>
      </c>
    </row>
    <row r="2109" spans="1:2">
      <c r="A2109" s="2" t="s">
        <v>6969</v>
      </c>
      <c r="B2109" s="6" t="s">
        <v>6735</v>
      </c>
    </row>
    <row r="2110" spans="1:2">
      <c r="A2110" s="2" t="s">
        <v>6970</v>
      </c>
      <c r="B2110" s="6" t="s">
        <v>6736</v>
      </c>
    </row>
    <row r="2111" spans="1:2">
      <c r="A2111" s="2" t="s">
        <v>6971</v>
      </c>
      <c r="B2111" s="6" t="s">
        <v>6737</v>
      </c>
    </row>
    <row r="2112" spans="1:2">
      <c r="A2112" s="2" t="s">
        <v>6972</v>
      </c>
      <c r="B2112" s="6" t="s">
        <v>6738</v>
      </c>
    </row>
    <row r="2113" spans="1:2">
      <c r="A2113" s="2" t="s">
        <v>6973</v>
      </c>
      <c r="B2113" s="6" t="s">
        <v>6739</v>
      </c>
    </row>
    <row r="2114" spans="1:2">
      <c r="A2114" s="2" t="s">
        <v>6974</v>
      </c>
      <c r="B2114" s="6" t="s">
        <v>3508</v>
      </c>
    </row>
    <row r="2115" spans="1:2">
      <c r="A2115" s="2" t="s">
        <v>6975</v>
      </c>
      <c r="B2115" s="6" t="s">
        <v>6740</v>
      </c>
    </row>
    <row r="2116" spans="1:2">
      <c r="A2116" s="2" t="s">
        <v>6976</v>
      </c>
      <c r="B2116" s="6" t="s">
        <v>6741</v>
      </c>
    </row>
    <row r="2117" spans="1:2">
      <c r="A2117" s="2" t="s">
        <v>6977</v>
      </c>
      <c r="B2117" s="6" t="s">
        <v>6742</v>
      </c>
    </row>
    <row r="2118" spans="1:2">
      <c r="A2118" s="2" t="s">
        <v>6978</v>
      </c>
      <c r="B2118" s="6" t="s">
        <v>3509</v>
      </c>
    </row>
    <row r="2119" spans="1:2">
      <c r="A2119" s="2" t="s">
        <v>6979</v>
      </c>
      <c r="B2119" s="6" t="s">
        <v>3510</v>
      </c>
    </row>
    <row r="2120" spans="1:2">
      <c r="A2120" s="2" t="s">
        <v>6980</v>
      </c>
      <c r="B2120" s="6" t="s">
        <v>3511</v>
      </c>
    </row>
    <row r="2121" spans="1:2">
      <c r="A2121" s="2" t="s">
        <v>6981</v>
      </c>
      <c r="B2121" s="6" t="s">
        <v>6743</v>
      </c>
    </row>
    <row r="2122" spans="1:2">
      <c r="A2122" s="2" t="s">
        <v>6982</v>
      </c>
      <c r="B2122" s="6" t="s">
        <v>3512</v>
      </c>
    </row>
    <row r="2123" spans="1:2">
      <c r="A2123" s="2" t="s">
        <v>6983</v>
      </c>
      <c r="B2123" s="6" t="s">
        <v>6744</v>
      </c>
    </row>
    <row r="2124" spans="1:2">
      <c r="A2124" s="2" t="s">
        <v>6984</v>
      </c>
      <c r="B2124" s="6" t="s">
        <v>6745</v>
      </c>
    </row>
    <row r="2125" spans="1:2">
      <c r="A2125" s="2" t="s">
        <v>6985</v>
      </c>
      <c r="B2125" s="6" t="s">
        <v>3513</v>
      </c>
    </row>
    <row r="2126" spans="1:2">
      <c r="A2126" s="2" t="s">
        <v>6986</v>
      </c>
      <c r="B2126" s="6" t="s">
        <v>3514</v>
      </c>
    </row>
    <row r="2127" spans="1:2">
      <c r="A2127" s="2" t="s">
        <v>6987</v>
      </c>
      <c r="B2127" s="6" t="s">
        <v>3515</v>
      </c>
    </row>
    <row r="2128" spans="1:2">
      <c r="A2128" s="2" t="s">
        <v>6988</v>
      </c>
      <c r="B2128" s="6" t="s">
        <v>3516</v>
      </c>
    </row>
    <row r="2129" spans="1:2">
      <c r="A2129" s="2" t="s">
        <v>6989</v>
      </c>
      <c r="B2129" s="6" t="s">
        <v>6746</v>
      </c>
    </row>
    <row r="2130" spans="1:2">
      <c r="A2130" s="2" t="s">
        <v>6990</v>
      </c>
      <c r="B2130" s="6" t="s">
        <v>3517</v>
      </c>
    </row>
    <row r="2131" spans="1:2">
      <c r="A2131" s="2" t="s">
        <v>6991</v>
      </c>
      <c r="B2131" s="6" t="s">
        <v>3518</v>
      </c>
    </row>
    <row r="2132" spans="1:2">
      <c r="A2132" s="2" t="s">
        <v>6992</v>
      </c>
      <c r="B2132" s="6" t="s">
        <v>3519</v>
      </c>
    </row>
    <row r="2133" spans="1:2">
      <c r="A2133" s="2" t="s">
        <v>6993</v>
      </c>
      <c r="B2133" s="6" t="s">
        <v>3520</v>
      </c>
    </row>
    <row r="2134" spans="1:2">
      <c r="A2134" s="2" t="s">
        <v>6994</v>
      </c>
      <c r="B2134" s="6" t="s">
        <v>6747</v>
      </c>
    </row>
    <row r="2135" spans="1:2">
      <c r="A2135" s="2" t="s">
        <v>6995</v>
      </c>
      <c r="B2135" s="6" t="s">
        <v>6748</v>
      </c>
    </row>
    <row r="2136" spans="1:2">
      <c r="A2136" s="2" t="s">
        <v>6996</v>
      </c>
      <c r="B2136" s="6" t="s">
        <v>6749</v>
      </c>
    </row>
    <row r="2137" spans="1:2">
      <c r="A2137" s="2" t="s">
        <v>6997</v>
      </c>
      <c r="B2137" s="6" t="s">
        <v>3521</v>
      </c>
    </row>
    <row r="2138" spans="1:2">
      <c r="A2138" s="2" t="s">
        <v>6998</v>
      </c>
      <c r="B2138" s="6" t="s">
        <v>6750</v>
      </c>
    </row>
    <row r="2139" spans="1:2">
      <c r="A2139" s="2" t="s">
        <v>6999</v>
      </c>
      <c r="B2139" s="6" t="s">
        <v>6751</v>
      </c>
    </row>
    <row r="2140" spans="1:2">
      <c r="A2140" s="2" t="s">
        <v>7000</v>
      </c>
      <c r="B2140" s="6" t="s">
        <v>3522</v>
      </c>
    </row>
    <row r="2141" spans="1:2">
      <c r="A2141" s="2" t="s">
        <v>7001</v>
      </c>
      <c r="B2141" s="6" t="s">
        <v>6752</v>
      </c>
    </row>
    <row r="2142" spans="1:2">
      <c r="A2142" s="2" t="s">
        <v>7002</v>
      </c>
      <c r="B2142" s="6" t="s">
        <v>3523</v>
      </c>
    </row>
    <row r="2143" spans="1:2">
      <c r="A2143" s="2" t="s">
        <v>7003</v>
      </c>
      <c r="B2143" s="6" t="s">
        <v>6753</v>
      </c>
    </row>
    <row r="2144" spans="1:2">
      <c r="A2144" s="2" t="s">
        <v>7004</v>
      </c>
      <c r="B2144" s="6" t="s">
        <v>6754</v>
      </c>
    </row>
    <row r="2145" spans="1:2">
      <c r="A2145" s="2" t="s">
        <v>7005</v>
      </c>
      <c r="B2145" s="6" t="s">
        <v>3524</v>
      </c>
    </row>
    <row r="2146" spans="1:2">
      <c r="A2146" s="2" t="s">
        <v>7006</v>
      </c>
      <c r="B2146" s="6" t="s">
        <v>3525</v>
      </c>
    </row>
    <row r="2147" spans="1:2">
      <c r="A2147" s="2" t="s">
        <v>7007</v>
      </c>
      <c r="B2147" s="6" t="s">
        <v>6755</v>
      </c>
    </row>
    <row r="2148" spans="1:2">
      <c r="A2148" s="2" t="s">
        <v>7008</v>
      </c>
      <c r="B2148" s="6" t="s">
        <v>3526</v>
      </c>
    </row>
    <row r="2149" spans="1:2">
      <c r="A2149" s="2" t="s">
        <v>7009</v>
      </c>
      <c r="B2149" s="6" t="s">
        <v>3527</v>
      </c>
    </row>
    <row r="2150" spans="1:2">
      <c r="A2150" s="2" t="s">
        <v>7010</v>
      </c>
      <c r="B2150" s="6" t="s">
        <v>3528</v>
      </c>
    </row>
    <row r="2151" spans="1:2">
      <c r="A2151" s="2" t="s">
        <v>7011</v>
      </c>
      <c r="B2151" s="6" t="s">
        <v>3529</v>
      </c>
    </row>
    <row r="2152" spans="1:2">
      <c r="A2152" s="2" t="s">
        <v>7012</v>
      </c>
      <c r="B2152" s="6" t="s">
        <v>3530</v>
      </c>
    </row>
    <row r="2153" spans="1:2">
      <c r="A2153" s="2" t="s">
        <v>7013</v>
      </c>
      <c r="B2153" s="6" t="s">
        <v>3531</v>
      </c>
    </row>
    <row r="2154" spans="1:2">
      <c r="A2154" s="2" t="s">
        <v>7014</v>
      </c>
      <c r="B2154" s="6" t="s">
        <v>6756</v>
      </c>
    </row>
    <row r="2155" spans="1:2">
      <c r="A2155" s="2" t="s">
        <v>7015</v>
      </c>
      <c r="B2155" s="6" t="s">
        <v>3532</v>
      </c>
    </row>
    <row r="2156" spans="1:2">
      <c r="A2156" s="2" t="s">
        <v>7016</v>
      </c>
      <c r="B2156" s="6" t="s">
        <v>3533</v>
      </c>
    </row>
    <row r="2157" spans="1:2">
      <c r="A2157" s="2" t="s">
        <v>7017</v>
      </c>
      <c r="B2157" s="6" t="s">
        <v>3534</v>
      </c>
    </row>
    <row r="2158" spans="1:2">
      <c r="A2158" s="2" t="s">
        <v>7018</v>
      </c>
      <c r="B2158" s="6" t="s">
        <v>3535</v>
      </c>
    </row>
    <row r="2159" spans="1:2">
      <c r="A2159" s="2" t="s">
        <v>7019</v>
      </c>
      <c r="B2159" s="6" t="s">
        <v>6757</v>
      </c>
    </row>
    <row r="2160" spans="1:2">
      <c r="A2160" s="2" t="s">
        <v>7020</v>
      </c>
      <c r="B2160" s="6" t="s">
        <v>3536</v>
      </c>
    </row>
    <row r="2161" spans="1:2">
      <c r="A2161" s="2" t="s">
        <v>7021</v>
      </c>
      <c r="B2161" s="6" t="s">
        <v>6758</v>
      </c>
    </row>
    <row r="2162" spans="1:2">
      <c r="A2162" s="2" t="s">
        <v>7022</v>
      </c>
      <c r="B2162" s="6" t="s">
        <v>3537</v>
      </c>
    </row>
    <row r="2163" spans="1:2">
      <c r="A2163" s="2" t="s">
        <v>7023</v>
      </c>
      <c r="B2163" s="6" t="s">
        <v>3538</v>
      </c>
    </row>
    <row r="2164" spans="1:2">
      <c r="A2164" s="2" t="s">
        <v>7024</v>
      </c>
      <c r="B2164" s="6" t="s">
        <v>3539</v>
      </c>
    </row>
    <row r="2165" spans="1:2">
      <c r="A2165" s="2" t="s">
        <v>7025</v>
      </c>
      <c r="B2165" s="6" t="s">
        <v>3540</v>
      </c>
    </row>
    <row r="2166" spans="1:2">
      <c r="A2166" s="2" t="s">
        <v>7026</v>
      </c>
      <c r="B2166" s="6" t="s">
        <v>3541</v>
      </c>
    </row>
    <row r="2167" spans="1:2">
      <c r="A2167" s="2" t="s">
        <v>7027</v>
      </c>
      <c r="B2167" s="6" t="s">
        <v>3542</v>
      </c>
    </row>
    <row r="2168" spans="1:2">
      <c r="A2168" s="2" t="s">
        <v>7028</v>
      </c>
      <c r="B2168" s="6" t="s">
        <v>3543</v>
      </c>
    </row>
    <row r="2169" spans="1:2">
      <c r="A2169" s="2" t="s">
        <v>7029</v>
      </c>
      <c r="B2169" s="6" t="s">
        <v>6759</v>
      </c>
    </row>
    <row r="2170" spans="1:2">
      <c r="A2170" s="2" t="s">
        <v>7030</v>
      </c>
      <c r="B2170" s="6" t="s">
        <v>6760</v>
      </c>
    </row>
    <row r="2171" spans="1:2">
      <c r="A2171" s="2" t="s">
        <v>7031</v>
      </c>
      <c r="B2171" s="6" t="s">
        <v>6761</v>
      </c>
    </row>
    <row r="2172" spans="1:2">
      <c r="A2172" s="2" t="s">
        <v>7032</v>
      </c>
      <c r="B2172" s="6" t="s">
        <v>6762</v>
      </c>
    </row>
    <row r="2173" spans="1:2">
      <c r="A2173" s="2" t="s">
        <v>7033</v>
      </c>
      <c r="B2173" s="6" t="s">
        <v>6763</v>
      </c>
    </row>
    <row r="2174" spans="1:2">
      <c r="A2174" s="2" t="s">
        <v>7034</v>
      </c>
      <c r="B2174" s="6" t="s">
        <v>6764</v>
      </c>
    </row>
    <row r="2175" spans="1:2">
      <c r="A2175" s="2" t="s">
        <v>7035</v>
      </c>
      <c r="B2175" s="6" t="s">
        <v>3544</v>
      </c>
    </row>
    <row r="2176" spans="1:2">
      <c r="A2176" s="2" t="s">
        <v>7036</v>
      </c>
      <c r="B2176" s="6" t="s">
        <v>3545</v>
      </c>
    </row>
    <row r="2177" spans="1:2">
      <c r="A2177" s="2" t="s">
        <v>7037</v>
      </c>
      <c r="B2177" s="6" t="s">
        <v>3546</v>
      </c>
    </row>
    <row r="2178" spans="1:2">
      <c r="A2178" s="2" t="s">
        <v>7038</v>
      </c>
      <c r="B2178" s="6" t="s">
        <v>6765</v>
      </c>
    </row>
    <row r="2179" spans="1:2">
      <c r="A2179" s="2" t="s">
        <v>7039</v>
      </c>
      <c r="B2179" s="6" t="s">
        <v>6766</v>
      </c>
    </row>
    <row r="2180" spans="1:2">
      <c r="A2180" s="2" t="s">
        <v>7040</v>
      </c>
      <c r="B2180" s="6" t="s">
        <v>3547</v>
      </c>
    </row>
    <row r="2181" spans="1:2">
      <c r="A2181" s="2" t="s">
        <v>7041</v>
      </c>
      <c r="B2181" s="6" t="s">
        <v>3548</v>
      </c>
    </row>
    <row r="2182" spans="1:2">
      <c r="A2182" s="2" t="s">
        <v>7042</v>
      </c>
      <c r="B2182" s="6" t="s">
        <v>3549</v>
      </c>
    </row>
    <row r="2183" spans="1:2">
      <c r="A2183" s="2" t="s">
        <v>7043</v>
      </c>
      <c r="B2183" s="6" t="s">
        <v>6767</v>
      </c>
    </row>
    <row r="2184" spans="1:2">
      <c r="A2184" s="2" t="s">
        <v>7044</v>
      </c>
      <c r="B2184" s="6" t="s">
        <v>6768</v>
      </c>
    </row>
    <row r="2185" spans="1:2">
      <c r="A2185" s="2" t="s">
        <v>7045</v>
      </c>
      <c r="B2185" s="6" t="s">
        <v>3550</v>
      </c>
    </row>
    <row r="2186" spans="1:2">
      <c r="A2186" s="2" t="s">
        <v>7046</v>
      </c>
      <c r="B2186" s="6" t="s">
        <v>3551</v>
      </c>
    </row>
    <row r="2187" spans="1:2">
      <c r="A2187" s="2" t="s">
        <v>7047</v>
      </c>
      <c r="B2187" s="6" t="s">
        <v>3552</v>
      </c>
    </row>
    <row r="2188" spans="1:2">
      <c r="A2188" s="2" t="s">
        <v>7048</v>
      </c>
      <c r="B2188" s="6" t="s">
        <v>3553</v>
      </c>
    </row>
    <row r="2189" spans="1:2">
      <c r="A2189" s="2" t="s">
        <v>7049</v>
      </c>
      <c r="B2189" s="6" t="s">
        <v>3554</v>
      </c>
    </row>
    <row r="2190" spans="1:2">
      <c r="A2190" s="2" t="s">
        <v>7050</v>
      </c>
      <c r="B2190" s="6" t="s">
        <v>3555</v>
      </c>
    </row>
    <row r="2191" spans="1:2">
      <c r="A2191" s="2" t="s">
        <v>7051</v>
      </c>
      <c r="B2191" s="6" t="s">
        <v>3556</v>
      </c>
    </row>
    <row r="2192" spans="1:2">
      <c r="A2192" s="2" t="s">
        <v>7052</v>
      </c>
      <c r="B2192" s="6" t="s">
        <v>3557</v>
      </c>
    </row>
    <row r="2193" spans="1:2">
      <c r="A2193" s="2" t="s">
        <v>7053</v>
      </c>
      <c r="B2193" s="6" t="s">
        <v>6769</v>
      </c>
    </row>
    <row r="2194" spans="1:2">
      <c r="A2194" s="2" t="s">
        <v>7054</v>
      </c>
      <c r="B2194" s="6" t="s">
        <v>6770</v>
      </c>
    </row>
    <row r="2195" spans="1:2">
      <c r="A2195" s="2" t="s">
        <v>7055</v>
      </c>
      <c r="B2195" s="6" t="s">
        <v>6771</v>
      </c>
    </row>
    <row r="2196" spans="1:2">
      <c r="A2196" s="2" t="s">
        <v>7056</v>
      </c>
      <c r="B2196" s="6" t="s">
        <v>6772</v>
      </c>
    </row>
    <row r="2197" spans="1:2">
      <c r="A2197" s="2" t="s">
        <v>7057</v>
      </c>
      <c r="B2197" s="6" t="s">
        <v>6773</v>
      </c>
    </row>
    <row r="2198" spans="1:2">
      <c r="A2198" s="2" t="s">
        <v>7058</v>
      </c>
      <c r="B2198" s="6" t="s">
        <v>6774</v>
      </c>
    </row>
    <row r="2199" spans="1:2">
      <c r="A2199" s="2" t="s">
        <v>7059</v>
      </c>
      <c r="B2199" s="6" t="s">
        <v>3558</v>
      </c>
    </row>
    <row r="2200" spans="1:2">
      <c r="A2200" s="2" t="s">
        <v>7060</v>
      </c>
      <c r="B2200" s="6" t="s">
        <v>6775</v>
      </c>
    </row>
    <row r="2201" spans="1:2">
      <c r="A2201" s="2" t="s">
        <v>7061</v>
      </c>
      <c r="B2201" s="6" t="s">
        <v>6776</v>
      </c>
    </row>
    <row r="2202" spans="1:2">
      <c r="A2202" s="2" t="s">
        <v>7062</v>
      </c>
      <c r="B2202" s="6" t="s">
        <v>6777</v>
      </c>
    </row>
    <row r="2203" spans="1:2">
      <c r="A2203" s="2" t="s">
        <v>7063</v>
      </c>
      <c r="B2203" s="6" t="s">
        <v>6778</v>
      </c>
    </row>
    <row r="2204" spans="1:2">
      <c r="A2204" s="2" t="s">
        <v>7064</v>
      </c>
      <c r="B2204" s="6" t="s">
        <v>6779</v>
      </c>
    </row>
    <row r="2205" spans="1:2">
      <c r="A2205" s="2" t="s">
        <v>7065</v>
      </c>
      <c r="B2205" s="6" t="s">
        <v>6780</v>
      </c>
    </row>
    <row r="2206" spans="1:2">
      <c r="A2206" s="2" t="s">
        <v>7066</v>
      </c>
      <c r="B2206" s="6" t="s">
        <v>6781</v>
      </c>
    </row>
    <row r="2207" spans="1:2">
      <c r="A2207" s="2" t="s">
        <v>7067</v>
      </c>
      <c r="B2207" s="6" t="s">
        <v>6782</v>
      </c>
    </row>
    <row r="2208" spans="1:2">
      <c r="A2208" s="2" t="s">
        <v>7068</v>
      </c>
      <c r="B2208" s="6" t="s">
        <v>6783</v>
      </c>
    </row>
    <row r="2209" spans="1:2">
      <c r="A2209" s="2" t="s">
        <v>7069</v>
      </c>
      <c r="B2209" s="6" t="s">
        <v>3560</v>
      </c>
    </row>
    <row r="2210" spans="1:2">
      <c r="A2210" s="2" t="s">
        <v>7070</v>
      </c>
      <c r="B2210" s="6" t="s">
        <v>3561</v>
      </c>
    </row>
    <row r="2211" spans="1:2">
      <c r="A2211" s="2" t="s">
        <v>7071</v>
      </c>
      <c r="B2211" s="6" t="s">
        <v>3559</v>
      </c>
    </row>
    <row r="2212" spans="1:2">
      <c r="A2212" s="2" t="s">
        <v>7072</v>
      </c>
      <c r="B2212" s="6" t="s">
        <v>3562</v>
      </c>
    </row>
    <row r="2213" spans="1:2">
      <c r="A2213" s="2" t="s">
        <v>7073</v>
      </c>
      <c r="B2213" s="6" t="s">
        <v>3563</v>
      </c>
    </row>
    <row r="2214" spans="1:2">
      <c r="A2214" s="2" t="s">
        <v>7074</v>
      </c>
      <c r="B2214" s="6" t="s">
        <v>3564</v>
      </c>
    </row>
    <row r="2215" spans="1:2">
      <c r="A2215" s="2" t="s">
        <v>7075</v>
      </c>
      <c r="B2215" s="6" t="s">
        <v>3565</v>
      </c>
    </row>
    <row r="2216" spans="1:2">
      <c r="A2216" s="2" t="s">
        <v>7076</v>
      </c>
      <c r="B2216" s="6" t="s">
        <v>3566</v>
      </c>
    </row>
    <row r="2217" spans="1:2">
      <c r="A2217" s="2" t="s">
        <v>7077</v>
      </c>
      <c r="B2217" s="6" t="s">
        <v>3567</v>
      </c>
    </row>
    <row r="2218" spans="1:2">
      <c r="A2218" s="2" t="s">
        <v>7078</v>
      </c>
      <c r="B2218" s="6" t="s">
        <v>6784</v>
      </c>
    </row>
    <row r="2219" spans="1:2">
      <c r="A2219" s="2" t="s">
        <v>7079</v>
      </c>
      <c r="B2219" s="6" t="s">
        <v>3568</v>
      </c>
    </row>
    <row r="2220" spans="1:2">
      <c r="A2220" s="2" t="s">
        <v>7080</v>
      </c>
      <c r="B2220" s="6" t="s">
        <v>3569</v>
      </c>
    </row>
    <row r="2221" spans="1:2">
      <c r="A2221" s="2" t="s">
        <v>7081</v>
      </c>
      <c r="B2221" s="6" t="s">
        <v>3570</v>
      </c>
    </row>
    <row r="2222" spans="1:2">
      <c r="A2222" s="2" t="s">
        <v>7082</v>
      </c>
      <c r="B2222" s="6" t="s">
        <v>6785</v>
      </c>
    </row>
    <row r="2223" spans="1:2">
      <c r="A2223" s="2" t="s">
        <v>7083</v>
      </c>
      <c r="B2223" s="6" t="s">
        <v>3571</v>
      </c>
    </row>
    <row r="2224" spans="1:2">
      <c r="A2224" s="2" t="s">
        <v>7084</v>
      </c>
      <c r="B2224" s="6" t="s">
        <v>3572</v>
      </c>
    </row>
    <row r="2225" spans="1:2">
      <c r="A2225" s="2" t="s">
        <v>7085</v>
      </c>
      <c r="B2225" s="6" t="s">
        <v>6786</v>
      </c>
    </row>
    <row r="2226" spans="1:2">
      <c r="A2226" s="2" t="s">
        <v>7086</v>
      </c>
      <c r="B2226" s="6" t="s">
        <v>3573</v>
      </c>
    </row>
    <row r="2227" spans="1:2">
      <c r="A2227" s="2" t="s">
        <v>7087</v>
      </c>
      <c r="B2227" s="6" t="s">
        <v>3574</v>
      </c>
    </row>
    <row r="2228" spans="1:2">
      <c r="A2228" s="2" t="s">
        <v>7088</v>
      </c>
      <c r="B2228" s="6" t="s">
        <v>3575</v>
      </c>
    </row>
    <row r="2229" spans="1:2">
      <c r="A2229" s="2" t="s">
        <v>7089</v>
      </c>
      <c r="B2229" s="6" t="s">
        <v>3576</v>
      </c>
    </row>
    <row r="2230" spans="1:2">
      <c r="A2230" s="2" t="s">
        <v>7090</v>
      </c>
      <c r="B2230" s="6" t="s">
        <v>3577</v>
      </c>
    </row>
    <row r="2231" spans="1:2">
      <c r="A2231" s="2" t="s">
        <v>7091</v>
      </c>
      <c r="B2231" s="6" t="s">
        <v>3578</v>
      </c>
    </row>
    <row r="2232" spans="1:2">
      <c r="A2232" s="2" t="s">
        <v>7092</v>
      </c>
      <c r="B2232" s="6" t="s">
        <v>3579</v>
      </c>
    </row>
    <row r="2233" spans="1:2">
      <c r="A2233" s="2" t="s">
        <v>7093</v>
      </c>
      <c r="B2233" s="6" t="s">
        <v>3580</v>
      </c>
    </row>
    <row r="2234" spans="1:2">
      <c r="A2234" s="2" t="s">
        <v>7094</v>
      </c>
      <c r="B2234" s="6" t="s">
        <v>3581</v>
      </c>
    </row>
    <row r="2235" spans="1:2">
      <c r="A2235" s="2" t="s">
        <v>7095</v>
      </c>
      <c r="B2235" s="6" t="s">
        <v>3582</v>
      </c>
    </row>
    <row r="2236" spans="1:2">
      <c r="A2236" s="2" t="s">
        <v>7096</v>
      </c>
      <c r="B2236" s="6" t="s">
        <v>6787</v>
      </c>
    </row>
    <row r="2237" spans="1:2">
      <c r="A2237" s="2" t="s">
        <v>7097</v>
      </c>
      <c r="B2237" s="6" t="s">
        <v>6788</v>
      </c>
    </row>
    <row r="2238" spans="1:2">
      <c r="A2238" s="2" t="s">
        <v>7098</v>
      </c>
      <c r="B2238" s="6" t="s">
        <v>3583</v>
      </c>
    </row>
    <row r="2239" spans="1:2">
      <c r="A2239" s="2" t="s">
        <v>7099</v>
      </c>
      <c r="B2239" s="6" t="s">
        <v>3584</v>
      </c>
    </row>
    <row r="2240" spans="1:2">
      <c r="A2240" s="2" t="s">
        <v>7100</v>
      </c>
      <c r="B2240" s="6" t="s">
        <v>3585</v>
      </c>
    </row>
    <row r="2241" spans="1:2">
      <c r="A2241" s="2" t="s">
        <v>7101</v>
      </c>
      <c r="B2241" s="6" t="s">
        <v>3586</v>
      </c>
    </row>
    <row r="2242" spans="1:2">
      <c r="A2242" s="2" t="s">
        <v>7102</v>
      </c>
      <c r="B2242" s="6" t="s">
        <v>3587</v>
      </c>
    </row>
    <row r="2243" spans="1:2">
      <c r="A2243" s="2" t="s">
        <v>7103</v>
      </c>
      <c r="B2243" s="6" t="s">
        <v>3588</v>
      </c>
    </row>
    <row r="2244" spans="1:2">
      <c r="A2244" s="2" t="s">
        <v>7104</v>
      </c>
      <c r="B2244" s="6" t="s">
        <v>6789</v>
      </c>
    </row>
    <row r="2245" spans="1:2">
      <c r="A2245" s="2" t="s">
        <v>7105</v>
      </c>
      <c r="B2245" s="6" t="s">
        <v>3589</v>
      </c>
    </row>
    <row r="2246" spans="1:2">
      <c r="A2246" s="2" t="s">
        <v>7106</v>
      </c>
      <c r="B2246" s="6" t="s">
        <v>3590</v>
      </c>
    </row>
    <row r="2247" spans="1:2">
      <c r="A2247" s="2" t="s">
        <v>7107</v>
      </c>
      <c r="B2247" s="6" t="s">
        <v>3591</v>
      </c>
    </row>
    <row r="2248" spans="1:2">
      <c r="A2248" s="2" t="s">
        <v>7108</v>
      </c>
      <c r="B2248" s="6" t="s">
        <v>6790</v>
      </c>
    </row>
    <row r="2249" spans="1:2">
      <c r="A2249" s="2" t="s">
        <v>7109</v>
      </c>
      <c r="B2249" s="6" t="s">
        <v>3592</v>
      </c>
    </row>
    <row r="2250" spans="1:2">
      <c r="A2250" s="2" t="s">
        <v>7110</v>
      </c>
      <c r="B2250" s="6" t="s">
        <v>3593</v>
      </c>
    </row>
    <row r="2251" spans="1:2">
      <c r="A2251" s="2" t="s">
        <v>7111</v>
      </c>
      <c r="B2251" s="6" t="s">
        <v>3594</v>
      </c>
    </row>
    <row r="2252" spans="1:2">
      <c r="A2252" s="2" t="s">
        <v>7112</v>
      </c>
      <c r="B2252" s="6" t="s">
        <v>3595</v>
      </c>
    </row>
    <row r="2253" spans="1:2">
      <c r="A2253" s="2" t="s">
        <v>7113</v>
      </c>
      <c r="B2253" s="6" t="s">
        <v>3596</v>
      </c>
    </row>
    <row r="2254" spans="1:2">
      <c r="A2254" s="2" t="s">
        <v>7114</v>
      </c>
      <c r="B2254" s="6" t="s">
        <v>6791</v>
      </c>
    </row>
    <row r="2255" spans="1:2">
      <c r="A2255" s="2" t="s">
        <v>7115</v>
      </c>
      <c r="B2255" s="6" t="s">
        <v>6792</v>
      </c>
    </row>
    <row r="2256" spans="1:2">
      <c r="A2256" s="2" t="s">
        <v>7116</v>
      </c>
      <c r="B2256" s="6" t="s">
        <v>6793</v>
      </c>
    </row>
    <row r="2257" spans="1:2">
      <c r="A2257" s="2" t="s">
        <v>7117</v>
      </c>
      <c r="B2257" s="6" t="s">
        <v>6794</v>
      </c>
    </row>
    <row r="2258" spans="1:2">
      <c r="A2258" s="2" t="s">
        <v>7118</v>
      </c>
      <c r="B2258" s="6" t="s">
        <v>3597</v>
      </c>
    </row>
    <row r="2259" spans="1:2">
      <c r="A2259" s="2" t="s">
        <v>7119</v>
      </c>
      <c r="B2259" s="6" t="s">
        <v>3598</v>
      </c>
    </row>
    <row r="2260" spans="1:2">
      <c r="A2260" s="2" t="s">
        <v>7120</v>
      </c>
      <c r="B2260" s="6" t="s">
        <v>3599</v>
      </c>
    </row>
    <row r="2261" spans="1:2">
      <c r="A2261" s="2" t="s">
        <v>7121</v>
      </c>
      <c r="B2261" s="6" t="s">
        <v>3600</v>
      </c>
    </row>
    <row r="2262" spans="1:2">
      <c r="A2262" s="2" t="s">
        <v>7122</v>
      </c>
      <c r="B2262" s="6" t="s">
        <v>6795</v>
      </c>
    </row>
    <row r="2263" spans="1:2">
      <c r="A2263" s="2" t="s">
        <v>7123</v>
      </c>
      <c r="B2263" s="6" t="s">
        <v>3601</v>
      </c>
    </row>
    <row r="2264" spans="1:2">
      <c r="A2264" s="2" t="s">
        <v>7124</v>
      </c>
      <c r="B2264" s="6" t="s">
        <v>6796</v>
      </c>
    </row>
    <row r="2265" spans="1:2">
      <c r="A2265" s="2" t="s">
        <v>7125</v>
      </c>
      <c r="B2265" s="6" t="s">
        <v>3602</v>
      </c>
    </row>
    <row r="2266" spans="1:2">
      <c r="A2266" s="2" t="s">
        <v>7126</v>
      </c>
      <c r="B2266" s="6" t="s">
        <v>3603</v>
      </c>
    </row>
    <row r="2267" spans="1:2">
      <c r="A2267" s="2" t="s">
        <v>7127</v>
      </c>
      <c r="B2267" s="6" t="s">
        <v>6797</v>
      </c>
    </row>
    <row r="2268" spans="1:2">
      <c r="A2268" s="2" t="s">
        <v>7128</v>
      </c>
      <c r="B2268" s="6" t="s">
        <v>3604</v>
      </c>
    </row>
    <row r="2269" spans="1:2">
      <c r="A2269" s="2" t="s">
        <v>7129</v>
      </c>
      <c r="B2269" s="6" t="s">
        <v>3605</v>
      </c>
    </row>
    <row r="2270" spans="1:2">
      <c r="A2270" s="2" t="s">
        <v>7130</v>
      </c>
      <c r="B2270" s="6" t="s">
        <v>3606</v>
      </c>
    </row>
    <row r="2271" spans="1:2">
      <c r="A2271" s="2" t="s">
        <v>7131</v>
      </c>
      <c r="B2271" s="6" t="s">
        <v>6798</v>
      </c>
    </row>
    <row r="2272" spans="1:2">
      <c r="A2272" s="2" t="s">
        <v>7132</v>
      </c>
      <c r="B2272" s="6" t="s">
        <v>3607</v>
      </c>
    </row>
    <row r="2273" spans="1:2">
      <c r="A2273" s="2" t="s">
        <v>7133</v>
      </c>
      <c r="B2273" s="6" t="s">
        <v>3608</v>
      </c>
    </row>
    <row r="2274" spans="1:2">
      <c r="A2274" s="2" t="s">
        <v>7134</v>
      </c>
      <c r="B2274" s="6" t="s">
        <v>3609</v>
      </c>
    </row>
    <row r="2275" spans="1:2">
      <c r="A2275" s="2" t="s">
        <v>7135</v>
      </c>
      <c r="B2275" s="6" t="s">
        <v>3610</v>
      </c>
    </row>
    <row r="2276" spans="1:2">
      <c r="A2276" s="2" t="s">
        <v>7136</v>
      </c>
      <c r="B2276" s="6" t="s">
        <v>3611</v>
      </c>
    </row>
    <row r="2277" spans="1:2">
      <c r="A2277" s="2" t="s">
        <v>7137</v>
      </c>
      <c r="B2277" s="6" t="s">
        <v>3612</v>
      </c>
    </row>
    <row r="2278" spans="1:2">
      <c r="A2278" s="2" t="s">
        <v>7138</v>
      </c>
      <c r="B2278" s="6" t="s">
        <v>3613</v>
      </c>
    </row>
    <row r="2279" spans="1:2">
      <c r="A2279" s="2" t="s">
        <v>7139</v>
      </c>
      <c r="B2279" s="6" t="s">
        <v>3614</v>
      </c>
    </row>
    <row r="2280" spans="1:2">
      <c r="A2280" s="2" t="s">
        <v>7140</v>
      </c>
      <c r="B2280" s="6" t="s">
        <v>3615</v>
      </c>
    </row>
    <row r="2281" spans="1:2">
      <c r="A2281" s="2" t="s">
        <v>7141</v>
      </c>
      <c r="B2281" s="6" t="s">
        <v>3616</v>
      </c>
    </row>
    <row r="2282" spans="1:2">
      <c r="A2282" s="2" t="s">
        <v>7142</v>
      </c>
      <c r="B2282" s="6" t="s">
        <v>3617</v>
      </c>
    </row>
    <row r="2283" spans="1:2">
      <c r="A2283" s="2" t="s">
        <v>7143</v>
      </c>
      <c r="B2283" s="6" t="s">
        <v>3618</v>
      </c>
    </row>
    <row r="2284" spans="1:2">
      <c r="A2284" s="2" t="s">
        <v>7144</v>
      </c>
      <c r="B2284" s="6" t="s">
        <v>3619</v>
      </c>
    </row>
    <row r="2285" spans="1:2">
      <c r="A2285" s="2" t="s">
        <v>7145</v>
      </c>
      <c r="B2285" s="6" t="s">
        <v>3620</v>
      </c>
    </row>
    <row r="2286" spans="1:2">
      <c r="A2286" s="2" t="s">
        <v>7146</v>
      </c>
      <c r="B2286" s="6" t="s">
        <v>3621</v>
      </c>
    </row>
    <row r="2287" spans="1:2">
      <c r="A2287" s="2" t="s">
        <v>7147</v>
      </c>
      <c r="B2287" s="6" t="s">
        <v>3622</v>
      </c>
    </row>
    <row r="2288" spans="1:2">
      <c r="A2288" s="2" t="s">
        <v>7148</v>
      </c>
      <c r="B2288" s="6" t="s">
        <v>3623</v>
      </c>
    </row>
    <row r="2289" spans="1:2">
      <c r="A2289" s="2" t="s">
        <v>7149</v>
      </c>
      <c r="B2289" s="6" t="s">
        <v>3624</v>
      </c>
    </row>
    <row r="2290" spans="1:2">
      <c r="A2290" s="2" t="s">
        <v>7150</v>
      </c>
      <c r="B2290" s="6" t="s">
        <v>3625</v>
      </c>
    </row>
    <row r="2291" spans="1:2">
      <c r="A2291" s="2" t="s">
        <v>7151</v>
      </c>
      <c r="B2291" s="6" t="s">
        <v>3626</v>
      </c>
    </row>
    <row r="2292" spans="1:2">
      <c r="A2292" s="2" t="s">
        <v>7152</v>
      </c>
      <c r="B2292" s="6" t="s">
        <v>3627</v>
      </c>
    </row>
    <row r="2293" spans="1:2">
      <c r="A2293" s="2" t="s">
        <v>7153</v>
      </c>
      <c r="B2293" s="6" t="s">
        <v>3628</v>
      </c>
    </row>
    <row r="2294" spans="1:2">
      <c r="A2294" s="2" t="s">
        <v>7154</v>
      </c>
      <c r="B2294" s="6" t="s">
        <v>3629</v>
      </c>
    </row>
    <row r="2295" spans="1:2">
      <c r="A2295" s="2" t="s">
        <v>7155</v>
      </c>
      <c r="B2295" s="6" t="s">
        <v>3630</v>
      </c>
    </row>
    <row r="2296" spans="1:2">
      <c r="A2296" s="2" t="s">
        <v>7156</v>
      </c>
      <c r="B2296" s="6" t="s">
        <v>3631</v>
      </c>
    </row>
    <row r="2297" spans="1:2">
      <c r="A2297" s="2" t="s">
        <v>7157</v>
      </c>
      <c r="B2297" s="6" t="s">
        <v>3632</v>
      </c>
    </row>
    <row r="2298" spans="1:2">
      <c r="A2298" s="2" t="s">
        <v>7158</v>
      </c>
      <c r="B2298" s="6" t="s">
        <v>3633</v>
      </c>
    </row>
    <row r="2299" spans="1:2">
      <c r="A2299" s="2" t="s">
        <v>7159</v>
      </c>
      <c r="B2299" s="6" t="s">
        <v>3634</v>
      </c>
    </row>
    <row r="2300" spans="1:2">
      <c r="A2300" s="2" t="s">
        <v>7160</v>
      </c>
      <c r="B2300" s="6" t="s">
        <v>3635</v>
      </c>
    </row>
    <row r="2301" spans="1:2">
      <c r="A2301" s="2" t="s">
        <v>7161</v>
      </c>
      <c r="B2301" s="6" t="s">
        <v>3636</v>
      </c>
    </row>
    <row r="2302" spans="1:2">
      <c r="A2302" s="2" t="s">
        <v>7162</v>
      </c>
      <c r="B2302" s="6" t="s">
        <v>3637</v>
      </c>
    </row>
    <row r="2303" spans="1:2">
      <c r="A2303" s="2" t="s">
        <v>7163</v>
      </c>
      <c r="B2303" s="6" t="s">
        <v>3638</v>
      </c>
    </row>
    <row r="2304" spans="1:2">
      <c r="A2304" s="2" t="s">
        <v>7164</v>
      </c>
      <c r="B2304" s="6" t="s">
        <v>3639</v>
      </c>
    </row>
    <row r="2305" spans="1:2">
      <c r="A2305" s="2" t="s">
        <v>7165</v>
      </c>
      <c r="B2305" s="6" t="s">
        <v>3640</v>
      </c>
    </row>
    <row r="2306" spans="1:2">
      <c r="A2306" s="2" t="s">
        <v>7166</v>
      </c>
      <c r="B2306" s="6" t="s">
        <v>3641</v>
      </c>
    </row>
    <row r="2307" spans="1:2">
      <c r="A2307" s="2" t="s">
        <v>7167</v>
      </c>
      <c r="B2307" s="6" t="s">
        <v>3642</v>
      </c>
    </row>
    <row r="2308" spans="1:2">
      <c r="A2308" s="2" t="s">
        <v>7168</v>
      </c>
      <c r="B2308" s="6" t="s">
        <v>3643</v>
      </c>
    </row>
    <row r="2309" spans="1:2">
      <c r="A2309" s="2" t="s">
        <v>7169</v>
      </c>
      <c r="B2309" s="6" t="s">
        <v>3644</v>
      </c>
    </row>
    <row r="2310" spans="1:2">
      <c r="A2310" s="2" t="s">
        <v>7170</v>
      </c>
      <c r="B2310" s="6" t="s">
        <v>3645</v>
      </c>
    </row>
    <row r="2311" spans="1:2">
      <c r="A2311" s="2" t="s">
        <v>7171</v>
      </c>
      <c r="B2311" s="6" t="s">
        <v>3646</v>
      </c>
    </row>
    <row r="2312" spans="1:2">
      <c r="A2312" s="2" t="s">
        <v>7172</v>
      </c>
      <c r="B2312" s="6" t="s">
        <v>3647</v>
      </c>
    </row>
    <row r="2313" spans="1:2">
      <c r="A2313" s="2" t="s">
        <v>7173</v>
      </c>
      <c r="B2313" s="6" t="s">
        <v>3648</v>
      </c>
    </row>
    <row r="2314" spans="1:2">
      <c r="A2314" s="2" t="s">
        <v>7174</v>
      </c>
      <c r="B2314" s="6" t="s">
        <v>3649</v>
      </c>
    </row>
    <row r="2315" spans="1:2">
      <c r="A2315" s="2" t="s">
        <v>7175</v>
      </c>
      <c r="B2315" s="6" t="s">
        <v>3650</v>
      </c>
    </row>
    <row r="2316" spans="1:2">
      <c r="A2316" s="2" t="s">
        <v>7176</v>
      </c>
      <c r="B2316" s="6" t="s">
        <v>3651</v>
      </c>
    </row>
    <row r="2317" spans="1:2">
      <c r="A2317" s="2" t="s">
        <v>7177</v>
      </c>
      <c r="B2317" s="6" t="s">
        <v>6799</v>
      </c>
    </row>
    <row r="2318" spans="1:2">
      <c r="A2318" s="2" t="s">
        <v>7178</v>
      </c>
      <c r="B2318" s="6" t="s">
        <v>6800</v>
      </c>
    </row>
    <row r="2319" spans="1:2">
      <c r="A2319" s="2" t="s">
        <v>7179</v>
      </c>
      <c r="B2319" s="6" t="s">
        <v>3652</v>
      </c>
    </row>
    <row r="2320" spans="1:2">
      <c r="A2320" s="2" t="s">
        <v>7180</v>
      </c>
      <c r="B2320" s="6" t="s">
        <v>3653</v>
      </c>
    </row>
    <row r="2321" spans="1:2">
      <c r="A2321" s="2" t="s">
        <v>7181</v>
      </c>
      <c r="B2321" s="6" t="s">
        <v>3654</v>
      </c>
    </row>
    <row r="2322" spans="1:2">
      <c r="A2322" s="2" t="s">
        <v>7182</v>
      </c>
      <c r="B2322" s="6" t="s">
        <v>6801</v>
      </c>
    </row>
    <row r="2323" spans="1:2">
      <c r="A2323" s="2" t="s">
        <v>7183</v>
      </c>
      <c r="B2323" s="6" t="s">
        <v>6802</v>
      </c>
    </row>
    <row r="2324" spans="1:2">
      <c r="A2324" s="2" t="s">
        <v>7184</v>
      </c>
      <c r="B2324" s="6" t="s">
        <v>3655</v>
      </c>
    </row>
    <row r="2325" spans="1:2">
      <c r="A2325" s="2" t="s">
        <v>7185</v>
      </c>
      <c r="B2325" s="6" t="s">
        <v>3656</v>
      </c>
    </row>
    <row r="2326" spans="1:2">
      <c r="A2326" s="2" t="s">
        <v>7186</v>
      </c>
      <c r="B2326" s="6" t="s">
        <v>3657</v>
      </c>
    </row>
    <row r="2327" spans="1:2">
      <c r="A2327" s="2" t="s">
        <v>7187</v>
      </c>
      <c r="B2327" s="6" t="s">
        <v>3658</v>
      </c>
    </row>
    <row r="2328" spans="1:2">
      <c r="A2328" s="2" t="s">
        <v>7188</v>
      </c>
      <c r="B2328" s="6" t="s">
        <v>3659</v>
      </c>
    </row>
    <row r="2329" spans="1:2">
      <c r="A2329" s="2" t="s">
        <v>7189</v>
      </c>
      <c r="B2329" s="6" t="s">
        <v>3660</v>
      </c>
    </row>
    <row r="2330" spans="1:2">
      <c r="A2330" s="2" t="s">
        <v>7190</v>
      </c>
      <c r="B2330" s="6" t="s">
        <v>6803</v>
      </c>
    </row>
    <row r="2331" spans="1:2">
      <c r="A2331" s="2" t="s">
        <v>7191</v>
      </c>
      <c r="B2331" s="6" t="s">
        <v>3661</v>
      </c>
    </row>
    <row r="2332" spans="1:2">
      <c r="A2332" s="2" t="s">
        <v>7192</v>
      </c>
      <c r="B2332" s="6" t="s">
        <v>6804</v>
      </c>
    </row>
    <row r="2333" spans="1:2">
      <c r="A2333" s="2" t="s">
        <v>7193</v>
      </c>
      <c r="B2333" s="6" t="s">
        <v>6805</v>
      </c>
    </row>
    <row r="2334" spans="1:2">
      <c r="A2334" s="2" t="s">
        <v>7194</v>
      </c>
      <c r="B2334" s="6" t="s">
        <v>6806</v>
      </c>
    </row>
    <row r="2335" spans="1:2">
      <c r="A2335" s="2" t="s">
        <v>7195</v>
      </c>
      <c r="B2335" s="6" t="s">
        <v>6807</v>
      </c>
    </row>
    <row r="2336" spans="1:2">
      <c r="A2336" s="2" t="s">
        <v>7196</v>
      </c>
      <c r="B2336" s="6" t="s">
        <v>3662</v>
      </c>
    </row>
    <row r="2337" spans="1:2">
      <c r="A2337" s="2" t="s">
        <v>7197</v>
      </c>
      <c r="B2337" s="6" t="s">
        <v>3663</v>
      </c>
    </row>
    <row r="2338" spans="1:2">
      <c r="A2338" s="2" t="s">
        <v>7198</v>
      </c>
      <c r="B2338" s="6" t="s">
        <v>3664</v>
      </c>
    </row>
    <row r="2339" spans="1:2">
      <c r="A2339" s="2" t="s">
        <v>7199</v>
      </c>
      <c r="B2339" s="6" t="s">
        <v>3665</v>
      </c>
    </row>
    <row r="2340" spans="1:2">
      <c r="A2340" s="2" t="s">
        <v>7201</v>
      </c>
      <c r="B2340" s="6" t="s">
        <v>5664</v>
      </c>
    </row>
    <row r="2341" spans="1:2">
      <c r="A2341" s="2" t="s">
        <v>7202</v>
      </c>
      <c r="B2341" s="6" t="s">
        <v>7216</v>
      </c>
    </row>
    <row r="2342" spans="1:2">
      <c r="A2342" s="2" t="s">
        <v>7203</v>
      </c>
      <c r="B2342" s="6" t="s">
        <v>5387</v>
      </c>
    </row>
    <row r="2343" spans="1:2">
      <c r="A2343" s="2" t="s">
        <v>7205</v>
      </c>
      <c r="B2343" s="6" t="s">
        <v>7217</v>
      </c>
    </row>
    <row r="2344" spans="1:2">
      <c r="A2344" s="2" t="s">
        <v>7206</v>
      </c>
      <c r="B2344" s="6" t="s">
        <v>5665</v>
      </c>
    </row>
    <row r="2345" spans="1:2">
      <c r="A2345" s="2" t="s">
        <v>7207</v>
      </c>
      <c r="B2345" s="6" t="s">
        <v>5666</v>
      </c>
    </row>
    <row r="2346" spans="1:2">
      <c r="A2346" s="2" t="s">
        <v>7208</v>
      </c>
      <c r="B2346" s="6" t="s">
        <v>7218</v>
      </c>
    </row>
    <row r="2347" spans="1:2">
      <c r="A2347" s="2" t="s">
        <v>7209</v>
      </c>
      <c r="B2347" s="6" t="s">
        <v>5667</v>
      </c>
    </row>
    <row r="2348" spans="1:2">
      <c r="A2348" s="2" t="s">
        <v>7211</v>
      </c>
      <c r="B2348" s="6" t="s">
        <v>5669</v>
      </c>
    </row>
    <row r="2349" spans="1:2">
      <c r="A2349" s="2" t="s">
        <v>7212</v>
      </c>
      <c r="B2349" s="6" t="s">
        <v>5670</v>
      </c>
    </row>
    <row r="2350" spans="1:2">
      <c r="A2350" s="2" t="s">
        <v>7204</v>
      </c>
      <c r="B2350" s="6" t="s">
        <v>7219</v>
      </c>
    </row>
    <row r="2351" spans="1:2">
      <c r="A2351" s="2" t="s">
        <v>7210</v>
      </c>
      <c r="B2351" s="6" t="s">
        <v>7220</v>
      </c>
    </row>
    <row r="2352" spans="1:2">
      <c r="A2352" s="2" t="s">
        <v>7213</v>
      </c>
      <c r="B2352" s="6" t="s">
        <v>5672</v>
      </c>
    </row>
    <row r="2353" spans="1:2">
      <c r="A2353" s="2" t="s">
        <v>7214</v>
      </c>
      <c r="B2353" s="6" t="s">
        <v>7221</v>
      </c>
    </row>
    <row r="2354" spans="1:2">
      <c r="A2354" s="2" t="s">
        <v>7215</v>
      </c>
      <c r="B2354" s="6" t="s">
        <v>7222</v>
      </c>
    </row>
  </sheetData>
  <phoneticPr fontId="17" type="noConversion"/>
  <pageMargins left="0.7" right="0.7" top="0.75" bottom="0.75" header="0.3" footer="0.3"/>
  <pageSetup paperSize="261" orientation="landscape" horizontalDpi="180" verticalDpi="18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3F14F-096E-466F-8721-D24D64E4AB52}">
  <dimension ref="A1:E14"/>
  <sheetViews>
    <sheetView workbookViewId="0">
      <selection activeCell="E2" sqref="E2"/>
    </sheetView>
  </sheetViews>
  <sheetFormatPr defaultRowHeight="14.4"/>
  <cols>
    <col min="1" max="1" width="44.5546875" bestFit="1" customWidth="1"/>
    <col min="2" max="2" width="4.88671875" bestFit="1" customWidth="1"/>
    <col min="3" max="3" width="8.5546875" bestFit="1" customWidth="1"/>
    <col min="4" max="4" width="49.5546875" customWidth="1"/>
    <col min="5" max="5" width="28.77734375" customWidth="1"/>
  </cols>
  <sheetData>
    <row r="1" spans="1:5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>
      <c r="A2" s="6" t="s">
        <v>2034</v>
      </c>
      <c r="B2">
        <v>1</v>
      </c>
      <c r="C2" s="6" t="s">
        <v>971</v>
      </c>
      <c r="D2" s="6" t="str">
        <f>VLOOKUP(C2,'MASTER KEY'!$A$2:$B1208,2,TRUE)</f>
        <v>Part. sz (W'worth) - Clay &lt;4um (%)</v>
      </c>
      <c r="E2" s="6" t="s">
        <v>6377</v>
      </c>
    </row>
    <row r="3" spans="1:5">
      <c r="A3" s="6" t="s">
        <v>2035</v>
      </c>
      <c r="B3">
        <v>1</v>
      </c>
      <c r="C3" s="6" t="s">
        <v>973</v>
      </c>
      <c r="D3" s="6" t="str">
        <f>VLOOKUP(C3,'MASTER KEY'!$A$2:$B1209,2,TRUE)</f>
        <v>Part. sz (W'worth) - Silt v fine silt &gt;4 - &lt;8um (%)</v>
      </c>
      <c r="E3" s="6" t="s">
        <v>6377</v>
      </c>
    </row>
    <row r="4" spans="1:5">
      <c r="A4" s="6" t="s">
        <v>2036</v>
      </c>
      <c r="B4">
        <v>1</v>
      </c>
      <c r="C4" s="6" t="s">
        <v>975</v>
      </c>
      <c r="D4" s="6" t="str">
        <f>VLOOKUP(C4,'MASTER KEY'!$A$2:$B1210,2,TRUE)</f>
        <v>Part. sz (W''worth) - Silt fine silt &gt;8 - &lt;16um (%)</v>
      </c>
      <c r="E4" s="6" t="s">
        <v>6377</v>
      </c>
    </row>
    <row r="5" spans="1:5">
      <c r="A5" s="6" t="s">
        <v>2037</v>
      </c>
      <c r="B5">
        <v>1</v>
      </c>
      <c r="C5" s="6" t="s">
        <v>977</v>
      </c>
      <c r="D5" s="6" t="str">
        <f>VLOOKUP(C5,'MASTER KEY'!$A$2:$B1211,2,TRUE)</f>
        <v>Part. sz (W''worth) - Silt medium &gt;16 - &lt;31um (%)</v>
      </c>
      <c r="E5" s="6" t="s">
        <v>6377</v>
      </c>
    </row>
    <row r="6" spans="1:5">
      <c r="A6" s="6" t="s">
        <v>2038</v>
      </c>
      <c r="B6">
        <v>1</v>
      </c>
      <c r="C6" s="6" t="s">
        <v>979</v>
      </c>
      <c r="D6" s="6" t="str">
        <f>VLOOKUP(C6,'MASTER KEY'!$A$2:$B1212,2,TRUE)</f>
        <v>Part. sz (W''worth) - Silt coarse &gt;31 - &lt;63um (%)</v>
      </c>
      <c r="E6" s="6" t="s">
        <v>6377</v>
      </c>
    </row>
    <row r="7" spans="1:5">
      <c r="A7" s="6" t="s">
        <v>2039</v>
      </c>
      <c r="B7">
        <v>1</v>
      </c>
      <c r="C7" s="6" t="s">
        <v>981</v>
      </c>
      <c r="D7" s="6" t="str">
        <f>VLOOKUP(C7,'MASTER KEY'!$A$2:$B1213,2,TRUE)</f>
        <v>Part. sz (W''worth) - Silt  &gt;4 - &lt;63um (%)</v>
      </c>
      <c r="E7" s="6" t="s">
        <v>6377</v>
      </c>
    </row>
    <row r="8" spans="1:5">
      <c r="A8" s="6" t="s">
        <v>2040</v>
      </c>
      <c r="B8">
        <v>1</v>
      </c>
      <c r="C8" s="6" t="s">
        <v>983</v>
      </c>
      <c r="D8" s="6" t="str">
        <f>VLOOKUP(C8,'MASTER KEY'!$A$2:$B1214,2,TRUE)</f>
        <v>Part. sz (W'worth) - Sand v fine &gt;63 - &lt;=125um (%)</v>
      </c>
      <c r="E8" s="6" t="s">
        <v>6377</v>
      </c>
    </row>
    <row r="9" spans="1:5">
      <c r="A9" s="6" t="s">
        <v>2041</v>
      </c>
      <c r="B9">
        <v>1</v>
      </c>
      <c r="C9" s="6" t="s">
        <v>985</v>
      </c>
      <c r="D9" s="6" t="str">
        <f>VLOOKUP(C9,'MASTER KEY'!$A$2:$B1215,2,TRUE)</f>
        <v>Part. sz (W'worth) - Sand fine &gt;125 - &lt;=250um (%)</v>
      </c>
      <c r="E9" s="6" t="s">
        <v>6377</v>
      </c>
    </row>
    <row r="10" spans="1:5">
      <c r="A10" s="6" t="s">
        <v>2042</v>
      </c>
      <c r="B10">
        <v>1</v>
      </c>
      <c r="C10" s="6" t="s">
        <v>987</v>
      </c>
      <c r="D10" s="6" t="str">
        <f>VLOOKUP(C10,'MASTER KEY'!$A$2:$B1216,2,TRUE)</f>
        <v>Part. sz (W'worth) - Sand med &gt;250 - &lt;=500um (%)</v>
      </c>
      <c r="E10" s="6" t="s">
        <v>6377</v>
      </c>
    </row>
    <row r="11" spans="1:5">
      <c r="A11" s="6" t="s">
        <v>2043</v>
      </c>
      <c r="B11">
        <v>1</v>
      </c>
      <c r="C11" s="6" t="s">
        <v>989</v>
      </c>
      <c r="D11" s="6" t="str">
        <f>VLOOKUP(C11,'MASTER KEY'!$A$2:$B1217,2,TRUE)</f>
        <v>Part. sz (W'worth) - Sand coarse &gt;500um-&lt;=1mm (%)</v>
      </c>
      <c r="E11" s="6" t="s">
        <v>6377</v>
      </c>
    </row>
    <row r="12" spans="1:5">
      <c r="A12" s="6" t="s">
        <v>2045</v>
      </c>
      <c r="B12">
        <v>1</v>
      </c>
      <c r="C12" s="6" t="s">
        <v>2044</v>
      </c>
      <c r="D12" s="6" t="str">
        <f>VLOOKUP(C12,'MASTER KEY'!$A$2:$B1218,2,TRUE)</f>
        <v>Part. sz (W'worth) - Sand v coarse &gt;1 - &lt;=2mm (%)</v>
      </c>
      <c r="E12" s="6" t="s">
        <v>6377</v>
      </c>
    </row>
    <row r="13" spans="1:5">
      <c r="A13" s="6" t="s">
        <v>2047</v>
      </c>
      <c r="B13">
        <v>1</v>
      </c>
      <c r="C13" s="6" t="s">
        <v>2046</v>
      </c>
      <c r="D13" s="6" t="str">
        <f>VLOOKUP(C13,'MASTER KEY'!$A$2:$B1219,2,TRUE)</f>
        <v>Part. sz (W''worth) - Sand &gt;63 - &lt;2000um (%)</v>
      </c>
      <c r="E13" s="6" t="s">
        <v>6377</v>
      </c>
    </row>
    <row r="14" spans="1:5">
      <c r="A14" s="6" t="s">
        <v>2049</v>
      </c>
      <c r="B14">
        <v>1</v>
      </c>
      <c r="C14" s="6" t="s">
        <v>2048</v>
      </c>
      <c r="D14" s="6" t="str">
        <f>VLOOKUP(C14,'MASTER KEY'!$A$2:$B1220,2,TRUE)</f>
        <v>Part. sz (W'worth) - Gravel &gt;2mm (%)</v>
      </c>
      <c r="E14" s="6" t="s">
        <v>6377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/>
  </sheetPr>
  <dimension ref="A1:D13"/>
  <sheetViews>
    <sheetView workbookViewId="0"/>
  </sheetViews>
  <sheetFormatPr defaultRowHeight="14.4"/>
  <cols>
    <col min="1" max="1" width="32.6640625" bestFit="1" customWidth="1"/>
    <col min="2" max="2" width="4.88671875" style="5" bestFit="1" customWidth="1"/>
    <col min="3" max="3" width="8.44140625" style="6" bestFit="1" customWidth="1"/>
    <col min="4" max="4" width="11.88671875" bestFit="1" customWidth="1"/>
  </cols>
  <sheetData>
    <row r="1" spans="1:4" ht="18.75" customHeight="1">
      <c r="A1" s="2" t="s">
        <v>223</v>
      </c>
      <c r="B1" s="3" t="s">
        <v>224</v>
      </c>
      <c r="C1" s="2" t="s">
        <v>225</v>
      </c>
      <c r="D1" s="2" t="s">
        <v>226</v>
      </c>
    </row>
    <row r="2" spans="1:4" ht="18.75" customHeight="1">
      <c r="A2" t="s">
        <v>807</v>
      </c>
      <c r="B2" s="4">
        <v>1</v>
      </c>
      <c r="C2" s="31" t="s">
        <v>808</v>
      </c>
      <c r="D2" t="str">
        <f>VLOOKUP(C2,'MASTER KEY'!$A$2:$B913,2,FALSE)</f>
        <v>Fluorescence</v>
      </c>
    </row>
    <row r="3" spans="1:4" ht="18.75" customHeight="1">
      <c r="A3" t="s">
        <v>809</v>
      </c>
      <c r="B3" s="4">
        <v>1</v>
      </c>
      <c r="C3" s="2" t="s">
        <v>658</v>
      </c>
      <c r="D3" t="str">
        <f>VLOOKUP(C3,'MASTER KEY'!$A$2:$B914,2,FALSE)</f>
        <v>Light Attenuation Coefficient</v>
      </c>
    </row>
    <row r="4" spans="1:4" ht="18.75" customHeight="1">
      <c r="A4" t="s">
        <v>810</v>
      </c>
      <c r="B4" s="4">
        <v>1</v>
      </c>
      <c r="C4" s="2" t="s">
        <v>427</v>
      </c>
      <c r="D4" t="str">
        <f>VLOOKUP(C4,'MASTER KEY'!$A$2:$B915,2,FALSE)</f>
        <v>Specific Conductivity</v>
      </c>
    </row>
    <row r="5" spans="1:4" ht="18.75" customHeight="1">
      <c r="A5" t="s">
        <v>811</v>
      </c>
      <c r="B5" s="4">
        <v>1</v>
      </c>
      <c r="C5" s="2" t="s">
        <v>523</v>
      </c>
      <c r="D5" t="str">
        <f>VLOOKUP(C5,'MASTER KEY'!$A$2:$B916,2,FALSE)</f>
        <v>Density</v>
      </c>
    </row>
    <row r="6" spans="1:4" ht="18.75" customHeight="1">
      <c r="A6" t="s">
        <v>812</v>
      </c>
      <c r="B6" s="4">
        <v>1</v>
      </c>
      <c r="C6" s="2" t="s">
        <v>397</v>
      </c>
      <c r="D6" t="str">
        <f>VLOOKUP(C6,'MASTER KEY'!$A$2:$B917,2,FALSE)</f>
        <v>O2 Saturation</v>
      </c>
    </row>
    <row r="7" spans="1:4" ht="18.75" customHeight="1">
      <c r="A7" t="s">
        <v>813</v>
      </c>
      <c r="B7" s="4">
        <v>1</v>
      </c>
      <c r="C7" s="2" t="s">
        <v>395</v>
      </c>
      <c r="D7" t="str">
        <f>VLOOKUP(C7,'MASTER KEY'!$A$2:$B918,2,FALSE)</f>
        <v>Dissolved Oxygen</v>
      </c>
    </row>
    <row r="8" spans="1:4" ht="18.75" customHeight="1">
      <c r="A8" t="s">
        <v>814</v>
      </c>
      <c r="B8" s="4">
        <v>1</v>
      </c>
      <c r="C8" s="2" t="s">
        <v>236</v>
      </c>
      <c r="D8" t="str">
        <f>VLOOKUP(C8,'MASTER KEY'!$A$2:$B919,2,FALSE)</f>
        <v>Salinity</v>
      </c>
    </row>
    <row r="9" spans="1:4" ht="18.75" customHeight="1">
      <c r="A9" t="s">
        <v>815</v>
      </c>
      <c r="B9" s="4">
        <v>1</v>
      </c>
      <c r="C9" s="2" t="s">
        <v>470</v>
      </c>
      <c r="D9" t="str">
        <f>VLOOKUP(C9,'MASTER KEY'!$A$2:$B920,2,FALSE)</f>
        <v>Secchi Depth</v>
      </c>
    </row>
    <row r="10" spans="1:4" ht="18.75" customHeight="1">
      <c r="A10" t="s">
        <v>816</v>
      </c>
      <c r="B10" s="4">
        <v>1</v>
      </c>
      <c r="C10" s="2" t="s">
        <v>474</v>
      </c>
      <c r="D10" t="str">
        <f>VLOOKUP(C10,'MASTER KEY'!$A$2:$B921,2,FALSE)</f>
        <v>Total Suspended Solids</v>
      </c>
    </row>
    <row r="11" spans="1:4" ht="18.75" customHeight="1">
      <c r="A11" t="s">
        <v>817</v>
      </c>
      <c r="B11" s="4">
        <v>1</v>
      </c>
      <c r="C11" s="2" t="s">
        <v>234</v>
      </c>
      <c r="D11" t="str">
        <f>VLOOKUP(C11,'MASTER KEY'!$A$2:$B922,2,FALSE)</f>
        <v>Temperature</v>
      </c>
    </row>
    <row r="12" spans="1:4" ht="18.75" customHeight="1">
      <c r="A12" t="s">
        <v>818</v>
      </c>
      <c r="B12" s="4">
        <v>1</v>
      </c>
      <c r="C12" s="2" t="s">
        <v>392</v>
      </c>
      <c r="D12" t="str">
        <f>VLOOKUP(C12,'MASTER KEY'!$A$2:$B923,2,FALSE)</f>
        <v>Turbidity</v>
      </c>
    </row>
    <row r="13" spans="1:4" ht="18.75" customHeight="1">
      <c r="A13" t="s">
        <v>819</v>
      </c>
      <c r="B13" s="4">
        <v>1</v>
      </c>
      <c r="C13" s="2" t="s">
        <v>399</v>
      </c>
      <c r="D13" t="str">
        <f>VLOOKUP(C13,'MASTER KEY'!$A$2:$B924,2,FALSE)</f>
        <v>pH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/>
  </sheetPr>
  <dimension ref="A1:E25"/>
  <sheetViews>
    <sheetView workbookViewId="0"/>
  </sheetViews>
  <sheetFormatPr defaultRowHeight="14.4"/>
  <cols>
    <col min="1" max="1" width="35.6640625" style="6" bestFit="1" customWidth="1"/>
    <col min="2" max="2" width="13.5546875" style="35" bestFit="1" customWidth="1"/>
    <col min="3" max="3" width="13.5546875" style="6" bestFit="1" customWidth="1"/>
    <col min="4" max="4" width="23.6640625" bestFit="1" customWidth="1"/>
    <col min="5" max="5" width="13.5546875" bestFit="1" customWidth="1"/>
  </cols>
  <sheetData>
    <row r="1" spans="1:5" ht="18.75" customHeight="1">
      <c r="A1" s="2" t="s">
        <v>223</v>
      </c>
      <c r="B1" s="13" t="s">
        <v>224</v>
      </c>
      <c r="C1" s="2" t="s">
        <v>225</v>
      </c>
      <c r="D1" s="2" t="s">
        <v>226</v>
      </c>
      <c r="E1" s="2" t="s">
        <v>800</v>
      </c>
    </row>
    <row r="2" spans="1:5" ht="18.75" customHeight="1">
      <c r="A2" s="30" t="s">
        <v>801</v>
      </c>
      <c r="B2" s="4">
        <v>1</v>
      </c>
      <c r="C2" s="2" t="s">
        <v>278</v>
      </c>
      <c r="D2" t="str">
        <f>VLOOKUP(C2,'MASTER KEY'!$A$2:$B911,2,FALSE)</f>
        <v>Depth</v>
      </c>
    </row>
    <row r="3" spans="1:5" ht="18.75" customHeight="1">
      <c r="A3" s="30" t="s">
        <v>802</v>
      </c>
      <c r="B3" s="4">
        <v>1</v>
      </c>
      <c r="C3" s="2" t="s">
        <v>234</v>
      </c>
      <c r="D3" t="str">
        <f>VLOOKUP(C3,'MASTER KEY'!$A$2:$B912,2,FALSE)</f>
        <v>Temperature</v>
      </c>
    </row>
    <row r="4" spans="1:5" ht="18.75" customHeight="1">
      <c r="A4" s="30" t="s">
        <v>803</v>
      </c>
      <c r="B4" s="4">
        <v>1</v>
      </c>
      <c r="C4" s="16" t="s">
        <v>402</v>
      </c>
      <c r="D4" t="str">
        <f>VLOOKUP(C4,'MASTER KEY'!$A$2:$B913,2,FALSE)</f>
        <v>Tilt</v>
      </c>
    </row>
    <row r="5" spans="1:5" ht="18.75" customHeight="1">
      <c r="A5" s="32" t="s">
        <v>758</v>
      </c>
      <c r="B5" s="4">
        <v>1</v>
      </c>
      <c r="C5" s="31" t="s">
        <v>423</v>
      </c>
      <c r="D5" t="str">
        <f>VLOOKUP(C5,'MASTER KEY'!$A$2:$B914,2,FALSE)</f>
        <v>Photosynthetically Active Photon Flux</v>
      </c>
    </row>
    <row r="6" spans="1:5" ht="18.75" customHeight="1">
      <c r="A6" s="33" t="s">
        <v>759</v>
      </c>
      <c r="B6" s="4">
        <v>1</v>
      </c>
      <c r="C6" s="31" t="s">
        <v>760</v>
      </c>
      <c r="D6" t="str">
        <f>VLOOKUP(C6,'MASTER KEY'!$A$2:$B915,2,FALSE)</f>
        <v>Spectral Radiative Flux (WL - 398µW)</v>
      </c>
    </row>
    <row r="7" spans="1:5" ht="18.75" customHeight="1">
      <c r="A7" s="33" t="s">
        <v>761</v>
      </c>
      <c r="B7" s="4">
        <v>1</v>
      </c>
      <c r="C7" s="31" t="s">
        <v>762</v>
      </c>
      <c r="D7" t="str">
        <f>VLOOKUP(C7,'MASTER KEY'!$A$2:$B916,2,FALSE)</f>
        <v>Spectral Radiative Flux (WL - 448µW)</v>
      </c>
    </row>
    <row r="8" spans="1:5" ht="18.75" customHeight="1">
      <c r="A8" s="33" t="s">
        <v>763</v>
      </c>
      <c r="B8" s="4">
        <v>1</v>
      </c>
      <c r="C8" s="31" t="s">
        <v>764</v>
      </c>
      <c r="D8" t="str">
        <f>VLOOKUP(C8,'MASTER KEY'!$A$2:$B917,2,FALSE)</f>
        <v>Spectral Radiative Flux (WL - 470µW)</v>
      </c>
    </row>
    <row r="9" spans="1:5" ht="18.75" customHeight="1">
      <c r="A9" s="33" t="s">
        <v>765</v>
      </c>
      <c r="B9" s="4">
        <v>1</v>
      </c>
      <c r="C9" s="31" t="s">
        <v>766</v>
      </c>
      <c r="D9" t="str">
        <f>VLOOKUP(C9,'MASTER KEY'!$A$2:$B918,2,FALSE)</f>
        <v>Spectral Radiative Flux (WL - 524µW)</v>
      </c>
    </row>
    <row r="10" spans="1:5" ht="18.75" customHeight="1">
      <c r="A10" s="33" t="s">
        <v>767</v>
      </c>
      <c r="B10" s="4">
        <v>1</v>
      </c>
      <c r="C10" s="31" t="s">
        <v>768</v>
      </c>
      <c r="D10" t="str">
        <f>VLOOKUP(C10,'MASTER KEY'!$A$2:$B919,2,FALSE)</f>
        <v>Spectral Radiative Flux (WL - 554µW)</v>
      </c>
    </row>
    <row r="11" spans="1:5" ht="18.75" customHeight="1">
      <c r="A11" s="33" t="s">
        <v>769</v>
      </c>
      <c r="B11" s="4">
        <v>1</v>
      </c>
      <c r="C11" s="31" t="s">
        <v>770</v>
      </c>
      <c r="D11" t="str">
        <f>VLOOKUP(C11,'MASTER KEY'!$A$2:$B920,2,FALSE)</f>
        <v>Spectral Radiative Flux (WL - 590µW)</v>
      </c>
    </row>
    <row r="12" spans="1:5" ht="18.75" customHeight="1">
      <c r="A12" s="33" t="s">
        <v>771</v>
      </c>
      <c r="B12" s="4">
        <v>1</v>
      </c>
      <c r="C12" s="31" t="s">
        <v>772</v>
      </c>
      <c r="D12" t="str">
        <f>VLOOKUP(C12,'MASTER KEY'!$A$2:$B921,2,FALSE)</f>
        <v>Spectral Radiative Flux (WL - 628µW)</v>
      </c>
    </row>
    <row r="13" spans="1:5" ht="18.75" customHeight="1">
      <c r="A13" s="33" t="s">
        <v>773</v>
      </c>
      <c r="B13" s="4">
        <v>1</v>
      </c>
      <c r="C13" s="31" t="s">
        <v>774</v>
      </c>
      <c r="D13" t="str">
        <f>VLOOKUP(C13,'MASTER KEY'!$A$2:$B922,2,FALSE)</f>
        <v>Spectral Radiative Flux (WL - 656µW)</v>
      </c>
    </row>
    <row r="14" spans="1:5" ht="18.75" customHeight="1">
      <c r="A14" s="33" t="s">
        <v>775</v>
      </c>
      <c r="B14" s="4">
        <v>1</v>
      </c>
      <c r="C14" s="31" t="s">
        <v>776</v>
      </c>
      <c r="D14" t="str">
        <f>VLOOKUP(C14,'MASTER KEY'!$A$2:$B923,2,FALSE)</f>
        <v>Spectral Radiative Flux (WL - 699µW)</v>
      </c>
    </row>
    <row r="15" spans="1:5" ht="18.75" customHeight="1">
      <c r="A15" s="34" t="s">
        <v>777</v>
      </c>
      <c r="B15" s="4">
        <v>1</v>
      </c>
      <c r="C15" s="31" t="s">
        <v>778</v>
      </c>
      <c r="D15" t="str">
        <f>VLOOKUP(C15,'MASTER KEY'!$A$2:$B924,2,FALSE)</f>
        <v>Spectral Photon Flux (WL - 398µmol)</v>
      </c>
    </row>
    <row r="16" spans="1:5" ht="18.75" customHeight="1">
      <c r="A16" s="34" t="s">
        <v>779</v>
      </c>
      <c r="B16" s="4">
        <v>1</v>
      </c>
      <c r="C16" s="31" t="s">
        <v>780</v>
      </c>
      <c r="D16" t="str">
        <f>VLOOKUP(C16,'MASTER KEY'!$A$2:$B925,2,FALSE)</f>
        <v>Spectral Photon Flux (WL - 448µmol)</v>
      </c>
    </row>
    <row r="17" spans="1:5" ht="18.75" customHeight="1">
      <c r="A17" s="34" t="s">
        <v>781</v>
      </c>
      <c r="B17" s="4">
        <v>1</v>
      </c>
      <c r="C17" s="31" t="s">
        <v>782</v>
      </c>
      <c r="D17" t="str">
        <f>VLOOKUP(C17,'MASTER KEY'!$A$2:$B926,2,FALSE)</f>
        <v>Spectral Photon Flux (WL - 470µmol)</v>
      </c>
    </row>
    <row r="18" spans="1:5" ht="18.75" customHeight="1">
      <c r="A18" s="34" t="s">
        <v>783</v>
      </c>
      <c r="B18" s="4">
        <v>1</v>
      </c>
      <c r="C18" s="31" t="s">
        <v>784</v>
      </c>
      <c r="D18" t="str">
        <f>VLOOKUP(C18,'MASTER KEY'!$A$2:$B927,2,FALSE)</f>
        <v>Spectral Photon Flux (WL - 524µmol)</v>
      </c>
    </row>
    <row r="19" spans="1:5" ht="18.75" customHeight="1">
      <c r="A19" s="34" t="s">
        <v>785</v>
      </c>
      <c r="B19" s="4">
        <v>1</v>
      </c>
      <c r="C19" s="31" t="s">
        <v>786</v>
      </c>
      <c r="D19" t="str">
        <f>VLOOKUP(C19,'MASTER KEY'!$A$2:$B928,2,FALSE)</f>
        <v>Spectral Photon Flux (WL - 554µmol)</v>
      </c>
    </row>
    <row r="20" spans="1:5" ht="18.75" customHeight="1">
      <c r="A20" s="34" t="s">
        <v>787</v>
      </c>
      <c r="B20" s="4">
        <v>1</v>
      </c>
      <c r="C20" s="31" t="s">
        <v>788</v>
      </c>
      <c r="D20" t="str">
        <f>VLOOKUP(C20,'MASTER KEY'!$A$2:$B929,2,FALSE)</f>
        <v>Spectral Photon Flux (WL - 590µmol)</v>
      </c>
    </row>
    <row r="21" spans="1:5" ht="18.75" customHeight="1">
      <c r="A21" s="34" t="s">
        <v>789</v>
      </c>
      <c r="B21" s="4">
        <v>1</v>
      </c>
      <c r="C21" s="31" t="s">
        <v>790</v>
      </c>
      <c r="D21" t="str">
        <f>VLOOKUP(C21,'MASTER KEY'!$A$2:$B930,2,FALSE)</f>
        <v>Spectral Photon Flux (WL - 628µmol)</v>
      </c>
    </row>
    <row r="22" spans="1:5" ht="18.75" customHeight="1">
      <c r="A22" s="34" t="s">
        <v>791</v>
      </c>
      <c r="B22" s="4">
        <v>1</v>
      </c>
      <c r="C22" s="31" t="s">
        <v>792</v>
      </c>
      <c r="D22" t="str">
        <f>VLOOKUP(C22,'MASTER KEY'!$A$2:$B931,2,FALSE)</f>
        <v>Spectral Photon Flux (WL - 656µmol)</v>
      </c>
    </row>
    <row r="23" spans="1:5" ht="18.75" customHeight="1">
      <c r="A23" s="34" t="s">
        <v>793</v>
      </c>
      <c r="B23" s="4">
        <v>1</v>
      </c>
      <c r="C23" s="31" t="s">
        <v>794</v>
      </c>
      <c r="D23" t="str">
        <f>VLOOKUP(C23,'MASTER KEY'!$A$2:$B932,2,FALSE)</f>
        <v>Spectral Photon Flux (WL - 699µmol)</v>
      </c>
    </row>
    <row r="24" spans="1:5" ht="18.75" customHeight="1">
      <c r="A24" s="30" t="s">
        <v>795</v>
      </c>
      <c r="B24" s="4">
        <v>1</v>
      </c>
      <c r="C24" s="31" t="s">
        <v>804</v>
      </c>
      <c r="D24" t="str">
        <f>VLOOKUP(C24,'MASTER KEY'!$A$2:$B933,2,FALSE)</f>
        <v>Daily Surface Photosynthetically Active Photon Flux</v>
      </c>
      <c r="E24" t="s">
        <v>805</v>
      </c>
    </row>
    <row r="25" spans="1:5" ht="18.75" customHeight="1">
      <c r="A25" s="30" t="s">
        <v>797</v>
      </c>
      <c r="B25" s="14">
        <f>1/1000000</f>
        <v>9.9999999999999995E-7</v>
      </c>
      <c r="C25" s="31" t="s">
        <v>798</v>
      </c>
      <c r="D25" t="e">
        <f>VLOOKUP(C25,'MASTER KEY'!$A$2:$B934,2,FALSE)</f>
        <v>#N/A</v>
      </c>
      <c r="E25" t="s">
        <v>806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/>
  </sheetPr>
  <dimension ref="A1:E25"/>
  <sheetViews>
    <sheetView workbookViewId="0"/>
  </sheetViews>
  <sheetFormatPr defaultRowHeight="14.4"/>
  <cols>
    <col min="1" max="1" width="35.6640625" style="6" bestFit="1" customWidth="1"/>
    <col min="2" max="2" width="13.5546875" style="5" bestFit="1" customWidth="1"/>
    <col min="3" max="3" width="13.5546875" style="6" bestFit="1" customWidth="1"/>
    <col min="4" max="4" width="31" bestFit="1" customWidth="1"/>
    <col min="5" max="5" width="19.33203125" bestFit="1" customWidth="1"/>
  </cols>
  <sheetData>
    <row r="1" spans="1:5" ht="18.75" customHeight="1">
      <c r="A1" s="28" t="s">
        <v>223</v>
      </c>
      <c r="B1" s="29" t="s">
        <v>224</v>
      </c>
      <c r="C1" s="28" t="s">
        <v>225</v>
      </c>
      <c r="D1" s="28" t="s">
        <v>226</v>
      </c>
      <c r="E1" s="28" t="s">
        <v>239</v>
      </c>
    </row>
    <row r="2" spans="1:5" ht="18.75" customHeight="1">
      <c r="A2" s="30" t="s">
        <v>754</v>
      </c>
      <c r="B2" s="4">
        <v>1</v>
      </c>
      <c r="C2" s="2" t="s">
        <v>234</v>
      </c>
      <c r="D2" t="str">
        <f>VLOOKUP(C2,'MASTER KEY'!$A$2:$B910,2,FALSE)</f>
        <v>Temperature</v>
      </c>
    </row>
    <row r="3" spans="1:5" ht="18.75" customHeight="1">
      <c r="A3" s="30" t="s">
        <v>755</v>
      </c>
      <c r="B3" s="4">
        <v>1</v>
      </c>
      <c r="C3" s="16" t="s">
        <v>402</v>
      </c>
      <c r="D3" t="str">
        <f>VLOOKUP(C3,'MASTER KEY'!$A$2:$B911,2,FALSE)</f>
        <v>Tilt</v>
      </c>
    </row>
    <row r="4" spans="1:5" ht="18.75" customHeight="1">
      <c r="A4" s="30" t="s">
        <v>756</v>
      </c>
      <c r="B4" s="4">
        <v>1</v>
      </c>
      <c r="C4" s="31" t="s">
        <v>757</v>
      </c>
      <c r="D4" t="str">
        <f>VLOOKUP(C4,'MASTER KEY'!$A$2:$B912,2,FALSE)</f>
        <v>Logger Temperature</v>
      </c>
    </row>
    <row r="5" spans="1:5" ht="18.75" customHeight="1">
      <c r="A5" s="32" t="s">
        <v>758</v>
      </c>
      <c r="B5" s="4">
        <v>1</v>
      </c>
      <c r="C5" s="2" t="s">
        <v>423</v>
      </c>
      <c r="D5" t="str">
        <f>VLOOKUP(C5,'MASTER KEY'!$A$2:$B913,2,FALSE)</f>
        <v>Photosynthetically Active Photon Flux</v>
      </c>
    </row>
    <row r="6" spans="1:5" ht="18.75" customHeight="1">
      <c r="A6" s="33" t="s">
        <v>759</v>
      </c>
      <c r="B6" s="4">
        <v>1</v>
      </c>
      <c r="C6" s="31" t="s">
        <v>760</v>
      </c>
      <c r="D6" t="str">
        <f>VLOOKUP(C6,'MASTER KEY'!$A$2:$B914,2,FALSE)</f>
        <v>Spectral Radiative Flux (WL - 398µW)</v>
      </c>
    </row>
    <row r="7" spans="1:5" ht="18.75" customHeight="1">
      <c r="A7" s="33" t="s">
        <v>761</v>
      </c>
      <c r="B7" s="4">
        <v>1</v>
      </c>
      <c r="C7" s="31" t="s">
        <v>762</v>
      </c>
      <c r="D7" t="str">
        <f>VLOOKUP(C7,'MASTER KEY'!$A$2:$B915,2,FALSE)</f>
        <v>Spectral Radiative Flux (WL - 448µW)</v>
      </c>
    </row>
    <row r="8" spans="1:5" ht="18.75" customHeight="1">
      <c r="A8" s="33" t="s">
        <v>763</v>
      </c>
      <c r="B8" s="4">
        <v>1</v>
      </c>
      <c r="C8" s="31" t="s">
        <v>764</v>
      </c>
      <c r="D8" t="str">
        <f>VLOOKUP(C8,'MASTER KEY'!$A$2:$B916,2,FALSE)</f>
        <v>Spectral Radiative Flux (WL - 470µW)</v>
      </c>
    </row>
    <row r="9" spans="1:5" ht="18.75" customHeight="1">
      <c r="A9" s="33" t="s">
        <v>765</v>
      </c>
      <c r="B9" s="4">
        <v>1</v>
      </c>
      <c r="C9" s="31" t="s">
        <v>766</v>
      </c>
      <c r="D9" t="str">
        <f>VLOOKUP(C9,'MASTER KEY'!$A$2:$B917,2,FALSE)</f>
        <v>Spectral Radiative Flux (WL - 524µW)</v>
      </c>
    </row>
    <row r="10" spans="1:5" ht="18.75" customHeight="1">
      <c r="A10" s="33" t="s">
        <v>767</v>
      </c>
      <c r="B10" s="4">
        <v>1</v>
      </c>
      <c r="C10" s="31" t="s">
        <v>768</v>
      </c>
      <c r="D10" t="str">
        <f>VLOOKUP(C10,'MASTER KEY'!$A$2:$B918,2,FALSE)</f>
        <v>Spectral Radiative Flux (WL - 554µW)</v>
      </c>
    </row>
    <row r="11" spans="1:5" ht="18.75" customHeight="1">
      <c r="A11" s="33" t="s">
        <v>769</v>
      </c>
      <c r="B11" s="4">
        <v>1</v>
      </c>
      <c r="C11" s="31" t="s">
        <v>770</v>
      </c>
      <c r="D11" t="str">
        <f>VLOOKUP(C11,'MASTER KEY'!$A$2:$B919,2,FALSE)</f>
        <v>Spectral Radiative Flux (WL - 590µW)</v>
      </c>
    </row>
    <row r="12" spans="1:5" ht="18.75" customHeight="1">
      <c r="A12" s="33" t="s">
        <v>771</v>
      </c>
      <c r="B12" s="4">
        <v>1</v>
      </c>
      <c r="C12" s="31" t="s">
        <v>772</v>
      </c>
      <c r="D12" t="str">
        <f>VLOOKUP(C12,'MASTER KEY'!$A$2:$B920,2,FALSE)</f>
        <v>Spectral Radiative Flux (WL - 628µW)</v>
      </c>
    </row>
    <row r="13" spans="1:5" ht="18.75" customHeight="1">
      <c r="A13" s="33" t="s">
        <v>773</v>
      </c>
      <c r="B13" s="4">
        <v>1</v>
      </c>
      <c r="C13" s="31" t="s">
        <v>774</v>
      </c>
      <c r="D13" t="str">
        <f>VLOOKUP(C13,'MASTER KEY'!$A$2:$B921,2,FALSE)</f>
        <v>Spectral Radiative Flux (WL - 656µW)</v>
      </c>
    </row>
    <row r="14" spans="1:5" ht="18.75" customHeight="1">
      <c r="A14" s="33" t="s">
        <v>775</v>
      </c>
      <c r="B14" s="4">
        <v>1</v>
      </c>
      <c r="C14" s="31" t="s">
        <v>776</v>
      </c>
      <c r="D14" t="str">
        <f>VLOOKUP(C14,'MASTER KEY'!$A$2:$B922,2,FALSE)</f>
        <v>Spectral Radiative Flux (WL - 699µW)</v>
      </c>
    </row>
    <row r="15" spans="1:5" ht="18.75" customHeight="1">
      <c r="A15" s="34" t="s">
        <v>777</v>
      </c>
      <c r="B15" s="4">
        <v>1</v>
      </c>
      <c r="C15" s="31" t="s">
        <v>778</v>
      </c>
      <c r="D15" t="str">
        <f>VLOOKUP(C15,'MASTER KEY'!$A$2:$B923,2,FALSE)</f>
        <v>Spectral Photon Flux (WL - 398µmol)</v>
      </c>
    </row>
    <row r="16" spans="1:5" ht="18.75" customHeight="1">
      <c r="A16" s="34" t="s">
        <v>779</v>
      </c>
      <c r="B16" s="4">
        <v>1</v>
      </c>
      <c r="C16" s="31" t="s">
        <v>780</v>
      </c>
      <c r="D16" t="str">
        <f>VLOOKUP(C16,'MASTER KEY'!$A$2:$B924,2,FALSE)</f>
        <v>Spectral Photon Flux (WL - 448µmol)</v>
      </c>
    </row>
    <row r="17" spans="1:5" ht="18.75" customHeight="1">
      <c r="A17" s="34" t="s">
        <v>781</v>
      </c>
      <c r="B17" s="4">
        <v>1</v>
      </c>
      <c r="C17" s="31" t="s">
        <v>782</v>
      </c>
      <c r="D17" t="str">
        <f>VLOOKUP(C17,'MASTER KEY'!$A$2:$B925,2,FALSE)</f>
        <v>Spectral Photon Flux (WL - 470µmol)</v>
      </c>
    </row>
    <row r="18" spans="1:5" ht="18.75" customHeight="1">
      <c r="A18" s="34" t="s">
        <v>783</v>
      </c>
      <c r="B18" s="4">
        <v>1</v>
      </c>
      <c r="C18" s="31" t="s">
        <v>784</v>
      </c>
      <c r="D18" t="str">
        <f>VLOOKUP(C18,'MASTER KEY'!$A$2:$B926,2,FALSE)</f>
        <v>Spectral Photon Flux (WL - 524µmol)</v>
      </c>
    </row>
    <row r="19" spans="1:5" ht="18.75" customHeight="1">
      <c r="A19" s="34" t="s">
        <v>785</v>
      </c>
      <c r="B19" s="4">
        <v>1</v>
      </c>
      <c r="C19" s="31" t="s">
        <v>786</v>
      </c>
      <c r="D19" t="str">
        <f>VLOOKUP(C19,'MASTER KEY'!$A$2:$B927,2,FALSE)</f>
        <v>Spectral Photon Flux (WL - 554µmol)</v>
      </c>
    </row>
    <row r="20" spans="1:5" ht="18.75" customHeight="1">
      <c r="A20" s="34" t="s">
        <v>787</v>
      </c>
      <c r="B20" s="4">
        <v>1</v>
      </c>
      <c r="C20" s="31" t="s">
        <v>788</v>
      </c>
      <c r="D20" t="str">
        <f>VLOOKUP(C20,'MASTER KEY'!$A$2:$B928,2,FALSE)</f>
        <v>Spectral Photon Flux (WL - 590µmol)</v>
      </c>
    </row>
    <row r="21" spans="1:5" ht="18.75" customHeight="1">
      <c r="A21" s="34" t="s">
        <v>789</v>
      </c>
      <c r="B21" s="4">
        <v>1</v>
      </c>
      <c r="C21" s="31" t="s">
        <v>790</v>
      </c>
      <c r="D21" t="str">
        <f>VLOOKUP(C21,'MASTER KEY'!$A$2:$B929,2,FALSE)</f>
        <v>Spectral Photon Flux (WL - 628µmol)</v>
      </c>
    </row>
    <row r="22" spans="1:5" ht="18.75" customHeight="1">
      <c r="A22" s="34" t="s">
        <v>791</v>
      </c>
      <c r="B22" s="4">
        <v>1</v>
      </c>
      <c r="C22" s="31" t="s">
        <v>792</v>
      </c>
      <c r="D22" t="str">
        <f>VLOOKUP(C22,'MASTER KEY'!$A$2:$B930,2,FALSE)</f>
        <v>Spectral Photon Flux (WL - 656µmol)</v>
      </c>
    </row>
    <row r="23" spans="1:5" ht="18.75" customHeight="1">
      <c r="A23" s="34" t="s">
        <v>793</v>
      </c>
      <c r="B23" s="4">
        <v>1</v>
      </c>
      <c r="C23" s="31" t="s">
        <v>794</v>
      </c>
      <c r="D23" t="str">
        <f>VLOOKUP(C23,'MASTER KEY'!$A$2:$B931,2,FALSE)</f>
        <v>Spectral Photon Flux (WL - 699µmol)</v>
      </c>
    </row>
    <row r="24" spans="1:5" ht="18.75" customHeight="1">
      <c r="A24" s="30" t="s">
        <v>795</v>
      </c>
      <c r="B24" s="4">
        <v>1</v>
      </c>
      <c r="C24" s="31" t="s">
        <v>796</v>
      </c>
      <c r="D24" t="str">
        <f>VLOOKUP(C24,'MASTER KEY'!$A$2:$B932,2,FALSE)</f>
        <v>Daily Photosynthetically Active Photon Flux</v>
      </c>
    </row>
    <row r="25" spans="1:5" ht="18.75" customHeight="1">
      <c r="A25" s="30" t="s">
        <v>797</v>
      </c>
      <c r="B25" s="4">
        <v>1</v>
      </c>
      <c r="C25" s="31" t="s">
        <v>798</v>
      </c>
      <c r="D25" t="e">
        <f>VLOOKUP(C25,'MASTER KEY'!$A$2:$B933,2,FALSE)</f>
        <v>#N/A</v>
      </c>
      <c r="E25" t="s">
        <v>799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/>
  </sheetPr>
  <dimension ref="A1:E105"/>
  <sheetViews>
    <sheetView workbookViewId="0"/>
  </sheetViews>
  <sheetFormatPr defaultRowHeight="14.4"/>
  <cols>
    <col min="1" max="1" width="25.109375" bestFit="1" customWidth="1"/>
    <col min="2" max="2" width="13.5546875" style="5" bestFit="1" customWidth="1"/>
    <col min="3" max="3" width="13.5546875" style="6" bestFit="1" customWidth="1"/>
    <col min="4" max="4" width="23.33203125" style="6" bestFit="1" customWidth="1"/>
    <col min="5" max="5" width="13.5546875" bestFit="1" customWidth="1"/>
  </cols>
  <sheetData>
    <row r="1" spans="1:5" ht="18.75" customHeight="1">
      <c r="A1" s="2" t="s">
        <v>223</v>
      </c>
      <c r="B1" s="3" t="s">
        <v>224</v>
      </c>
      <c r="C1" s="2" t="s">
        <v>225</v>
      </c>
      <c r="D1" s="2" t="s">
        <v>226</v>
      </c>
      <c r="E1" s="2" t="s">
        <v>304</v>
      </c>
    </row>
    <row r="2" spans="1:5" ht="18.75" customHeight="1">
      <c r="A2" t="s">
        <v>645</v>
      </c>
      <c r="B2" s="4">
        <v>1</v>
      </c>
      <c r="C2" s="2" t="s">
        <v>395</v>
      </c>
      <c r="D2" s="2" t="str">
        <f>VLOOKUP(C2,'MASTER KEY'!$A$2:$B913,2,FALSE)</f>
        <v>Dissolved Oxygen</v>
      </c>
      <c r="E2" t="s">
        <v>646</v>
      </c>
    </row>
    <row r="3" spans="1:5" ht="18.75" customHeight="1">
      <c r="A3" t="s">
        <v>647</v>
      </c>
      <c r="B3" s="4">
        <v>1</v>
      </c>
      <c r="C3" s="27" t="s">
        <v>504</v>
      </c>
      <c r="D3" s="2" t="e">
        <f>VLOOKUP(C3,'MASTER KEY'!$A$2:$B914,2,FALSE)</f>
        <v>#N/A</v>
      </c>
      <c r="E3" t="s">
        <v>313</v>
      </c>
    </row>
    <row r="4" spans="1:5" ht="18.75" customHeight="1">
      <c r="A4" t="s">
        <v>647</v>
      </c>
      <c r="B4" s="4">
        <v>1</v>
      </c>
      <c r="C4" s="27" t="s">
        <v>504</v>
      </c>
      <c r="D4" s="2" t="e">
        <f>VLOOKUP(C4,'MASTER KEY'!$A$2:$B915,2,FALSE)</f>
        <v>#N/A</v>
      </c>
      <c r="E4" t="s">
        <v>313</v>
      </c>
    </row>
    <row r="5" spans="1:5" ht="18.75" customHeight="1">
      <c r="A5" t="s">
        <v>648</v>
      </c>
      <c r="B5" s="4">
        <v>1</v>
      </c>
      <c r="C5" s="27" t="s">
        <v>504</v>
      </c>
      <c r="D5" s="2" t="e">
        <f>VLOOKUP(C5,'MASTER KEY'!$A$2:$B916,2,FALSE)</f>
        <v>#N/A</v>
      </c>
      <c r="E5" t="s">
        <v>313</v>
      </c>
    </row>
    <row r="6" spans="1:5" ht="18.75" customHeight="1">
      <c r="A6" t="s">
        <v>649</v>
      </c>
      <c r="B6" s="4">
        <v>1</v>
      </c>
      <c r="C6" s="27" t="s">
        <v>504</v>
      </c>
      <c r="D6" s="2" t="e">
        <f>VLOOKUP(C6,'MASTER KEY'!$A$2:$B917,2,FALSE)</f>
        <v>#N/A</v>
      </c>
      <c r="E6" t="s">
        <v>313</v>
      </c>
    </row>
    <row r="7" spans="1:5" ht="18.75" customHeight="1">
      <c r="A7" t="s">
        <v>650</v>
      </c>
      <c r="B7" s="4">
        <v>1</v>
      </c>
      <c r="C7" s="27" t="s">
        <v>504</v>
      </c>
      <c r="D7" s="2" t="e">
        <f>VLOOKUP(C7,'MASTER KEY'!$A$2:$B918,2,FALSE)</f>
        <v>#N/A</v>
      </c>
      <c r="E7" t="s">
        <v>313</v>
      </c>
    </row>
    <row r="8" spans="1:5" ht="18.75" customHeight="1">
      <c r="A8" t="s">
        <v>651</v>
      </c>
      <c r="B8" s="4">
        <v>1</v>
      </c>
      <c r="C8" s="27" t="s">
        <v>504</v>
      </c>
      <c r="D8" s="2" t="e">
        <f>VLOOKUP(C8,'MASTER KEY'!$A$2:$B919,2,FALSE)</f>
        <v>#N/A</v>
      </c>
      <c r="E8" t="s">
        <v>313</v>
      </c>
    </row>
    <row r="9" spans="1:5" ht="18.75" customHeight="1">
      <c r="A9" t="s">
        <v>652</v>
      </c>
      <c r="B9" s="4">
        <v>1</v>
      </c>
      <c r="C9" s="27" t="s">
        <v>504</v>
      </c>
      <c r="D9" s="2" t="e">
        <f>VLOOKUP(C9,'MASTER KEY'!$A$2:$B920,2,FALSE)</f>
        <v>#N/A</v>
      </c>
      <c r="E9" t="s">
        <v>313</v>
      </c>
    </row>
    <row r="10" spans="1:5" ht="18.75" customHeight="1">
      <c r="A10" t="s">
        <v>653</v>
      </c>
      <c r="B10" s="4">
        <v>1</v>
      </c>
      <c r="C10" s="27" t="s">
        <v>504</v>
      </c>
      <c r="D10" s="2" t="e">
        <f>VLOOKUP(C10,'MASTER KEY'!$A$2:$B921,2,FALSE)</f>
        <v>#N/A</v>
      </c>
      <c r="E10" t="s">
        <v>313</v>
      </c>
    </row>
    <row r="11" spans="1:5" ht="18.75" customHeight="1">
      <c r="A11" t="s">
        <v>654</v>
      </c>
      <c r="B11" s="4">
        <v>1</v>
      </c>
      <c r="C11" s="27" t="s">
        <v>504</v>
      </c>
      <c r="D11" s="2" t="e">
        <f>VLOOKUP(C11,'MASTER KEY'!$A$2:$B922,2,FALSE)</f>
        <v>#N/A</v>
      </c>
      <c r="E11" t="s">
        <v>313</v>
      </c>
    </row>
    <row r="12" spans="1:5" ht="18.75" customHeight="1">
      <c r="A12" t="s">
        <v>655</v>
      </c>
      <c r="B12" s="4">
        <v>1</v>
      </c>
      <c r="C12" s="27" t="s">
        <v>504</v>
      </c>
      <c r="D12" s="2" t="e">
        <f>VLOOKUP(C12,'MASTER KEY'!$A$2:$B923,2,FALSE)</f>
        <v>#N/A</v>
      </c>
      <c r="E12" t="s">
        <v>313</v>
      </c>
    </row>
    <row r="13" spans="1:5" ht="18.75" customHeight="1">
      <c r="A13" t="s">
        <v>656</v>
      </c>
      <c r="B13" s="14">
        <f>1/1000</f>
        <v>1E-3</v>
      </c>
      <c r="C13" s="2" t="s">
        <v>459</v>
      </c>
      <c r="D13" s="2" t="str">
        <f>VLOOKUP(C13,'MASTER KEY'!$A$2:$B924,2,FALSE)</f>
        <v>Ammonium</v>
      </c>
      <c r="E13" t="s">
        <v>313</v>
      </c>
    </row>
    <row r="14" spans="1:5" ht="18.75" customHeight="1">
      <c r="A14" t="s">
        <v>657</v>
      </c>
      <c r="B14" s="4">
        <v>1</v>
      </c>
      <c r="C14" s="2" t="s">
        <v>658</v>
      </c>
      <c r="D14" s="2" t="str">
        <f>VLOOKUP(C14,'MASTER KEY'!$A$2:$B925,2,FALSE)</f>
        <v>Light Attenuation Coefficient</v>
      </c>
      <c r="E14" t="s">
        <v>313</v>
      </c>
    </row>
    <row r="15" spans="1:5" ht="18.75" customHeight="1">
      <c r="A15" t="s">
        <v>659</v>
      </c>
      <c r="B15" s="4">
        <v>1</v>
      </c>
      <c r="C15" s="2" t="s">
        <v>658</v>
      </c>
      <c r="D15" s="2" t="str">
        <f>VLOOKUP(C15,'MASTER KEY'!$A$2:$B926,2,FALSE)</f>
        <v>Light Attenuation Coefficient</v>
      </c>
      <c r="E15" t="s">
        <v>313</v>
      </c>
    </row>
    <row r="16" spans="1:5" ht="18.75" customHeight="1">
      <c r="A16" t="s">
        <v>660</v>
      </c>
      <c r="B16" s="4">
        <v>1</v>
      </c>
      <c r="C16" s="2" t="s">
        <v>504</v>
      </c>
      <c r="D16" s="2" t="e">
        <f>VLOOKUP(C16,'MASTER KEY'!$A$2:$B927,2,FALSE)</f>
        <v>#N/A</v>
      </c>
      <c r="E16" t="s">
        <v>313</v>
      </c>
    </row>
    <row r="17" spans="1:5" ht="18.75" customHeight="1">
      <c r="A17" t="s">
        <v>661</v>
      </c>
      <c r="B17" s="4">
        <v>1</v>
      </c>
      <c r="C17" s="2" t="s">
        <v>438</v>
      </c>
      <c r="D17" s="2" t="str">
        <f>VLOOKUP(C17,'MASTER KEY'!$A$2:$B928,2,FALSE)</f>
        <v>Chlorophyll-a</v>
      </c>
      <c r="E17" t="s">
        <v>313</v>
      </c>
    </row>
    <row r="18" spans="1:5" ht="18.75" customHeight="1">
      <c r="A18" t="s">
        <v>662</v>
      </c>
      <c r="B18" s="4">
        <v>1</v>
      </c>
      <c r="C18" s="2" t="s">
        <v>438</v>
      </c>
      <c r="D18" s="2" t="str">
        <f>VLOOKUP(C18,'MASTER KEY'!$A$2:$B929,2,FALSE)</f>
        <v>Chlorophyll-a</v>
      </c>
      <c r="E18" t="s">
        <v>313</v>
      </c>
    </row>
    <row r="19" spans="1:5" ht="18.75" customHeight="1">
      <c r="A19" t="s">
        <v>663</v>
      </c>
      <c r="B19" s="4">
        <v>1</v>
      </c>
      <c r="C19" s="2" t="s">
        <v>440</v>
      </c>
      <c r="D19" s="2" t="str">
        <f>VLOOKUP(C19,'MASTER KEY'!$A$2:$B930,2,FALSE)</f>
        <v>Chlorophyll-b</v>
      </c>
      <c r="E19" t="s">
        <v>313</v>
      </c>
    </row>
    <row r="20" spans="1:5" ht="18.75" customHeight="1">
      <c r="A20" t="s">
        <v>664</v>
      </c>
      <c r="B20" s="4">
        <v>1</v>
      </c>
      <c r="C20" s="2" t="s">
        <v>442</v>
      </c>
      <c r="D20" s="2" t="str">
        <f>VLOOKUP(C20,'MASTER KEY'!$A$2:$B931,2,FALSE)</f>
        <v>Chlorophyll-c</v>
      </c>
      <c r="E20" t="s">
        <v>313</v>
      </c>
    </row>
    <row r="21" spans="1:5" ht="18.75" customHeight="1">
      <c r="A21" t="s">
        <v>665</v>
      </c>
      <c r="B21" s="4">
        <v>1</v>
      </c>
      <c r="C21" s="2" t="s">
        <v>438</v>
      </c>
      <c r="D21" s="2" t="str">
        <f>VLOOKUP(C21,'MASTER KEY'!$A$2:$B932,2,FALSE)</f>
        <v>Chlorophyll-a</v>
      </c>
      <c r="E21" t="s">
        <v>313</v>
      </c>
    </row>
    <row r="22" spans="1:5" ht="18.75" customHeight="1">
      <c r="A22" t="s">
        <v>666</v>
      </c>
      <c r="B22" s="4">
        <v>1</v>
      </c>
      <c r="C22" s="2" t="s">
        <v>438</v>
      </c>
      <c r="D22" s="2" t="str">
        <f>VLOOKUP(C22,'MASTER KEY'!$A$2:$B933,2,FALSE)</f>
        <v>Chlorophyll-a</v>
      </c>
      <c r="E22" t="s">
        <v>313</v>
      </c>
    </row>
    <row r="23" spans="1:5" ht="18.75" customHeight="1">
      <c r="A23" t="s">
        <v>667</v>
      </c>
      <c r="B23" s="4">
        <v>1</v>
      </c>
      <c r="C23" s="2" t="s">
        <v>427</v>
      </c>
      <c r="D23" s="2" t="str">
        <f>VLOOKUP(C23,'MASTER KEY'!$A$2:$B934,2,FALSE)</f>
        <v>Specific Conductivity</v>
      </c>
      <c r="E23" t="s">
        <v>646</v>
      </c>
    </row>
    <row r="24" spans="1:5" ht="18.75" customHeight="1">
      <c r="A24" t="s">
        <v>668</v>
      </c>
      <c r="B24" s="4">
        <v>1</v>
      </c>
      <c r="C24" s="2" t="s">
        <v>427</v>
      </c>
      <c r="D24" s="2" t="str">
        <f>VLOOKUP(C24,'MASTER KEY'!$A$2:$B935,2,FALSE)</f>
        <v>Specific Conductivity</v>
      </c>
      <c r="E24" t="s">
        <v>646</v>
      </c>
    </row>
    <row r="25" spans="1:5" ht="18.75" customHeight="1">
      <c r="A25" t="s">
        <v>669</v>
      </c>
      <c r="B25" s="4">
        <v>1</v>
      </c>
      <c r="C25" s="2" t="s">
        <v>427</v>
      </c>
      <c r="D25" s="2" t="str">
        <f>VLOOKUP(C25,'MASTER KEY'!$A$2:$B936,2,FALSE)</f>
        <v>Specific Conductivity</v>
      </c>
      <c r="E25" t="s">
        <v>670</v>
      </c>
    </row>
    <row r="26" spans="1:5" ht="18.75" customHeight="1">
      <c r="A26" t="s">
        <v>671</v>
      </c>
      <c r="B26" s="4">
        <v>1</v>
      </c>
      <c r="C26" s="2" t="s">
        <v>427</v>
      </c>
      <c r="D26" s="2" t="str">
        <f>VLOOKUP(C26,'MASTER KEY'!$A$2:$B937,2,FALSE)</f>
        <v>Specific Conductivity</v>
      </c>
      <c r="E26" t="s">
        <v>670</v>
      </c>
    </row>
    <row r="27" spans="1:5" ht="18.75" customHeight="1">
      <c r="A27" t="s">
        <v>672</v>
      </c>
      <c r="B27" s="4">
        <v>1</v>
      </c>
      <c r="C27" s="27" t="s">
        <v>504</v>
      </c>
      <c r="D27" s="2" t="e">
        <f>VLOOKUP(C27,'MASTER KEY'!$A$2:$B938,2,FALSE)</f>
        <v>#N/A</v>
      </c>
      <c r="E27" t="s">
        <v>313</v>
      </c>
    </row>
    <row r="28" spans="1:5" ht="18.75" customHeight="1">
      <c r="A28" t="s">
        <v>673</v>
      </c>
      <c r="B28" s="4">
        <v>1</v>
      </c>
      <c r="C28" s="2" t="s">
        <v>395</v>
      </c>
      <c r="D28" s="2" t="str">
        <f>VLOOKUP(C28,'MASTER KEY'!$A$2:$B939,2,FALSE)</f>
        <v>Dissolved Oxygen</v>
      </c>
      <c r="E28" t="s">
        <v>646</v>
      </c>
    </row>
    <row r="29" spans="1:5" ht="18.75" customHeight="1">
      <c r="A29" t="s">
        <v>674</v>
      </c>
      <c r="B29" s="4">
        <v>1</v>
      </c>
      <c r="C29" s="2" t="s">
        <v>395</v>
      </c>
      <c r="D29" s="2" t="str">
        <f>VLOOKUP(C29,'MASTER KEY'!$A$2:$B940,2,FALSE)</f>
        <v>Dissolved Oxygen</v>
      </c>
      <c r="E29" t="s">
        <v>670</v>
      </c>
    </row>
    <row r="30" spans="1:5" ht="18.75" customHeight="1">
      <c r="A30" t="s">
        <v>675</v>
      </c>
      <c r="B30" s="4">
        <v>1</v>
      </c>
      <c r="C30" s="2" t="s">
        <v>395</v>
      </c>
      <c r="D30" s="2" t="str">
        <f>VLOOKUP(C30,'MASTER KEY'!$A$2:$B941,2,FALSE)</f>
        <v>Dissolved Oxygen</v>
      </c>
      <c r="E30" t="s">
        <v>670</v>
      </c>
    </row>
    <row r="31" spans="1:5" ht="18.75" customHeight="1">
      <c r="A31" t="s">
        <v>676</v>
      </c>
      <c r="B31" s="4">
        <v>1</v>
      </c>
      <c r="C31" s="2" t="s">
        <v>395</v>
      </c>
      <c r="D31" s="2" t="str">
        <f>VLOOKUP(C31,'MASTER KEY'!$A$2:$B942,2,FALSE)</f>
        <v>Dissolved Oxygen</v>
      </c>
      <c r="E31" t="s">
        <v>646</v>
      </c>
    </row>
    <row r="32" spans="1:5" ht="18.75" customHeight="1">
      <c r="A32" t="s">
        <v>677</v>
      </c>
      <c r="B32" s="4">
        <v>1</v>
      </c>
      <c r="C32" s="2" t="s">
        <v>395</v>
      </c>
      <c r="D32" s="2" t="str">
        <f>VLOOKUP(C32,'MASTER KEY'!$A$2:$B943,2,FALSE)</f>
        <v>Dissolved Oxygen</v>
      </c>
      <c r="E32" t="s">
        <v>646</v>
      </c>
    </row>
    <row r="33" spans="1:5" ht="18.75" customHeight="1">
      <c r="A33" t="s">
        <v>678</v>
      </c>
      <c r="B33" s="4">
        <v>1</v>
      </c>
      <c r="C33" s="2" t="s">
        <v>397</v>
      </c>
      <c r="D33" s="2" t="str">
        <f>VLOOKUP(C33,'MASTER KEY'!$A$2:$B944,2,FALSE)</f>
        <v>O2 Saturation</v>
      </c>
      <c r="E33" t="s">
        <v>646</v>
      </c>
    </row>
    <row r="34" spans="1:5" ht="18.75" customHeight="1">
      <c r="A34" t="s">
        <v>679</v>
      </c>
      <c r="B34" s="4">
        <v>1</v>
      </c>
      <c r="C34" s="2" t="s">
        <v>395</v>
      </c>
      <c r="D34" s="2" t="str">
        <f>VLOOKUP(C34,'MASTER KEY'!$A$2:$B945,2,FALSE)</f>
        <v>Dissolved Oxygen</v>
      </c>
      <c r="E34" t="s">
        <v>646</v>
      </c>
    </row>
    <row r="35" spans="1:5" ht="18.75" customHeight="1">
      <c r="A35" t="s">
        <v>680</v>
      </c>
      <c r="B35" s="4">
        <v>1</v>
      </c>
      <c r="C35" s="2" t="s">
        <v>395</v>
      </c>
      <c r="D35" s="2" t="str">
        <f>VLOOKUP(C35,'MASTER KEY'!$A$2:$B946,2,FALSE)</f>
        <v>Dissolved Oxygen</v>
      </c>
      <c r="E35" t="s">
        <v>670</v>
      </c>
    </row>
    <row r="36" spans="1:5" ht="18.75" customHeight="1">
      <c r="A36" t="s">
        <v>681</v>
      </c>
      <c r="B36" s="4">
        <v>1</v>
      </c>
      <c r="C36" s="2" t="s">
        <v>395</v>
      </c>
      <c r="D36" s="2" t="str">
        <f>VLOOKUP(C36,'MASTER KEY'!$A$2:$B947,2,FALSE)</f>
        <v>Dissolved Oxygen</v>
      </c>
      <c r="E36" t="s">
        <v>670</v>
      </c>
    </row>
    <row r="37" spans="1:5" ht="18.75" customHeight="1">
      <c r="A37" t="s">
        <v>682</v>
      </c>
      <c r="B37" s="4">
        <v>1</v>
      </c>
      <c r="C37" s="2" t="s">
        <v>397</v>
      </c>
      <c r="D37" s="2" t="str">
        <f>VLOOKUP(C37,'MASTER KEY'!$A$2:$B948,2,FALSE)</f>
        <v>O2 Saturation</v>
      </c>
      <c r="E37" t="s">
        <v>670</v>
      </c>
    </row>
    <row r="38" spans="1:5" ht="18.75" customHeight="1">
      <c r="A38" t="s">
        <v>683</v>
      </c>
      <c r="B38" s="4">
        <v>1</v>
      </c>
      <c r="C38" s="2" t="s">
        <v>395</v>
      </c>
      <c r="D38" s="2" t="str">
        <f>VLOOKUP(C38,'MASTER KEY'!$A$2:$B949,2,FALSE)</f>
        <v>Dissolved Oxygen</v>
      </c>
      <c r="E38" t="s">
        <v>670</v>
      </c>
    </row>
    <row r="39" spans="1:5" ht="18.75" customHeight="1">
      <c r="A39" t="s">
        <v>684</v>
      </c>
      <c r="B39" s="4">
        <v>1</v>
      </c>
      <c r="C39" s="2" t="s">
        <v>504</v>
      </c>
      <c r="D39" s="2" t="e">
        <f>VLOOKUP(C39,'MASTER KEY'!$A$2:$B950,2,FALSE)</f>
        <v>#N/A</v>
      </c>
      <c r="E39" t="s">
        <v>313</v>
      </c>
    </row>
    <row r="40" spans="1:5" ht="18.75" customHeight="1">
      <c r="A40" t="s">
        <v>685</v>
      </c>
      <c r="B40" s="4">
        <v>1</v>
      </c>
      <c r="C40" s="2" t="s">
        <v>523</v>
      </c>
      <c r="D40" s="2" t="str">
        <f>VLOOKUP(C40,'MASTER KEY'!$A$2:$B951,2,FALSE)</f>
        <v>Density</v>
      </c>
      <c r="E40" t="s">
        <v>646</v>
      </c>
    </row>
    <row r="41" spans="1:5" ht="18.75" customHeight="1">
      <c r="A41" t="s">
        <v>686</v>
      </c>
      <c r="B41" s="4">
        <v>1</v>
      </c>
      <c r="C41" s="2" t="s">
        <v>523</v>
      </c>
      <c r="D41" s="2" t="str">
        <f>VLOOKUP(C41,'MASTER KEY'!$A$2:$B952,2,FALSE)</f>
        <v>Density</v>
      </c>
      <c r="E41" t="s">
        <v>670</v>
      </c>
    </row>
    <row r="42" spans="1:5" ht="18.75" customHeight="1">
      <c r="A42" t="s">
        <v>687</v>
      </c>
      <c r="B42" s="4">
        <v>1</v>
      </c>
      <c r="C42" s="2" t="s">
        <v>395</v>
      </c>
      <c r="D42" s="2" t="str">
        <f>VLOOKUP(C42,'MASTER KEY'!$A$2:$B953,2,FALSE)</f>
        <v>Dissolved Oxygen</v>
      </c>
      <c r="E42" t="s">
        <v>646</v>
      </c>
    </row>
    <row r="43" spans="1:5" ht="18.75" customHeight="1">
      <c r="A43" t="s">
        <v>688</v>
      </c>
      <c r="B43" s="4">
        <v>1</v>
      </c>
      <c r="C43" s="2" t="s">
        <v>395</v>
      </c>
      <c r="D43" s="2" t="str">
        <f>VLOOKUP(C43,'MASTER KEY'!$A$2:$B954,2,FALSE)</f>
        <v>Dissolved Oxygen</v>
      </c>
      <c r="E43" t="s">
        <v>670</v>
      </c>
    </row>
    <row r="44" spans="1:5" ht="18.75" customHeight="1">
      <c r="A44" t="s">
        <v>689</v>
      </c>
      <c r="B44" s="4">
        <v>1</v>
      </c>
      <c r="C44" s="2" t="s">
        <v>690</v>
      </c>
      <c r="D44" s="2" t="str">
        <f>VLOOKUP(C44,'MASTER KEY'!$A$2:$B955,2,FALSE)</f>
        <v>Fluorescence</v>
      </c>
      <c r="E44" t="s">
        <v>646</v>
      </c>
    </row>
    <row r="45" spans="1:5" ht="18.75" customHeight="1">
      <c r="A45" t="s">
        <v>691</v>
      </c>
      <c r="B45" s="4">
        <v>1</v>
      </c>
      <c r="C45" s="2" t="s">
        <v>690</v>
      </c>
      <c r="D45" s="2" t="str">
        <f>VLOOKUP(C45,'MASTER KEY'!$A$2:$B956,2,FALSE)</f>
        <v>Fluorescence</v>
      </c>
      <c r="E45" t="s">
        <v>670</v>
      </c>
    </row>
    <row r="46" spans="1:5" ht="18.75" customHeight="1">
      <c r="A46" t="s">
        <v>692</v>
      </c>
      <c r="B46" s="4">
        <v>1</v>
      </c>
      <c r="C46" s="2" t="s">
        <v>690</v>
      </c>
      <c r="D46" s="2" t="str">
        <f>VLOOKUP(C46,'MASTER KEY'!$A$2:$B957,2,FALSE)</f>
        <v>Fluorescence</v>
      </c>
      <c r="E46" t="s">
        <v>313</v>
      </c>
    </row>
    <row r="47" spans="1:5" ht="18.75" customHeight="1">
      <c r="A47" t="s">
        <v>693</v>
      </c>
      <c r="B47" s="4">
        <v>1</v>
      </c>
      <c r="C47" s="2" t="s">
        <v>690</v>
      </c>
      <c r="D47" s="2" t="str">
        <f>VLOOKUP(C47,'MASTER KEY'!$A$2:$B958,2,FALSE)</f>
        <v>Fluorescence</v>
      </c>
      <c r="E47" t="s">
        <v>313</v>
      </c>
    </row>
    <row r="48" spans="1:5" ht="18.75" customHeight="1">
      <c r="A48" t="s">
        <v>694</v>
      </c>
      <c r="B48" s="4">
        <v>1</v>
      </c>
      <c r="C48" s="2" t="s">
        <v>658</v>
      </c>
      <c r="D48" s="2" t="str">
        <f>VLOOKUP(C48,'MASTER KEY'!$A$2:$B959,2,FALSE)</f>
        <v>Light Attenuation Coefficient</v>
      </c>
      <c r="E48" t="s">
        <v>313</v>
      </c>
    </row>
    <row r="49" spans="1:5" ht="18.75" customHeight="1">
      <c r="A49" t="s">
        <v>695</v>
      </c>
      <c r="B49" s="4">
        <v>1</v>
      </c>
      <c r="C49" s="2" t="s">
        <v>658</v>
      </c>
      <c r="D49" s="2" t="str">
        <f>VLOOKUP(C49,'MASTER KEY'!$A$2:$B960,2,FALSE)</f>
        <v>Light Attenuation Coefficient</v>
      </c>
      <c r="E49" t="s">
        <v>313</v>
      </c>
    </row>
    <row r="50" spans="1:5" ht="18.75" customHeight="1">
      <c r="A50" t="s">
        <v>696</v>
      </c>
      <c r="B50" s="4">
        <v>1</v>
      </c>
      <c r="C50" s="2" t="s">
        <v>504</v>
      </c>
      <c r="D50" s="2" t="e">
        <f>VLOOKUP(C50,'MASTER KEY'!$A$2:$B961,2,FALSE)</f>
        <v>#N/A</v>
      </c>
      <c r="E50" t="s">
        <v>313</v>
      </c>
    </row>
    <row r="51" spans="1:5" ht="18.75" customHeight="1">
      <c r="A51" t="s">
        <v>697</v>
      </c>
      <c r="B51" s="4">
        <v>1</v>
      </c>
      <c r="C51" s="2" t="s">
        <v>658</v>
      </c>
      <c r="D51" s="2" t="str">
        <f>VLOOKUP(C51,'MASTER KEY'!$A$2:$B962,2,FALSE)</f>
        <v>Light Attenuation Coefficient</v>
      </c>
      <c r="E51" t="s">
        <v>313</v>
      </c>
    </row>
    <row r="52" spans="1:5" ht="18.75" customHeight="1">
      <c r="A52" t="s">
        <v>698</v>
      </c>
      <c r="B52" s="4">
        <v>1</v>
      </c>
      <c r="C52" s="2" t="s">
        <v>504</v>
      </c>
      <c r="D52" s="2" t="e">
        <f>VLOOKUP(C52,'MASTER KEY'!$A$2:$B963,2,FALSE)</f>
        <v>#N/A</v>
      </c>
      <c r="E52" t="s">
        <v>313</v>
      </c>
    </row>
    <row r="53" spans="1:5" ht="18.75" customHeight="1">
      <c r="A53" t="s">
        <v>699</v>
      </c>
      <c r="B53" s="14">
        <f t="shared" ref="B53:B64" si="0">1/1000</f>
        <v>1E-3</v>
      </c>
      <c r="C53" s="2" t="s">
        <v>459</v>
      </c>
      <c r="D53" s="2" t="str">
        <f>VLOOKUP(C53,'MASTER KEY'!$A$2:$B964,2,FALSE)</f>
        <v>Ammonium</v>
      </c>
      <c r="E53" t="s">
        <v>313</v>
      </c>
    </row>
    <row r="54" spans="1:5" ht="18.75" customHeight="1">
      <c r="A54" t="s">
        <v>700</v>
      </c>
      <c r="B54" s="14">
        <f t="shared" si="0"/>
        <v>1E-3</v>
      </c>
      <c r="C54" s="2" t="s">
        <v>453</v>
      </c>
      <c r="D54" s="2" t="str">
        <f>VLOOKUP(C54,'MASTER KEY'!$A$2:$B965,2,FALSE)</f>
        <v>Nitrate</v>
      </c>
      <c r="E54" t="s">
        <v>313</v>
      </c>
    </row>
    <row r="55" spans="1:5" ht="18.75" customHeight="1">
      <c r="A55" t="s">
        <v>701</v>
      </c>
      <c r="B55" s="14">
        <f t="shared" si="0"/>
        <v>1E-3</v>
      </c>
      <c r="C55" s="2" t="s">
        <v>702</v>
      </c>
      <c r="D55" s="2" t="str">
        <f>VLOOKUP(C55,'MASTER KEY'!$A$2:$B966,2,FALSE)</f>
        <v>Organic Nitrogen</v>
      </c>
      <c r="E55" t="s">
        <v>313</v>
      </c>
    </row>
    <row r="56" spans="1:5" ht="18.75" customHeight="1">
      <c r="A56" t="s">
        <v>703</v>
      </c>
      <c r="B56" s="14">
        <f t="shared" si="0"/>
        <v>1E-3</v>
      </c>
      <c r="C56" s="2" t="s">
        <v>457</v>
      </c>
      <c r="D56" s="2" t="str">
        <f>VLOOKUP(C56,'MASTER KEY'!$A$2:$B967,2,FALSE)</f>
        <v>Total Nitrogen</v>
      </c>
      <c r="E56" t="s">
        <v>313</v>
      </c>
    </row>
    <row r="57" spans="1:5" ht="18.75" customHeight="1">
      <c r="A57" t="s">
        <v>704</v>
      </c>
      <c r="B57" s="14">
        <f t="shared" si="0"/>
        <v>1E-3</v>
      </c>
      <c r="C57" s="2" t="s">
        <v>453</v>
      </c>
      <c r="D57" s="2" t="str">
        <f>VLOOKUP(C57,'MASTER KEY'!$A$2:$B968,2,FALSE)</f>
        <v>Nitrate</v>
      </c>
      <c r="E57" t="s">
        <v>313</v>
      </c>
    </row>
    <row r="58" spans="1:5" ht="18.75" customHeight="1">
      <c r="A58" t="s">
        <v>705</v>
      </c>
      <c r="B58" s="14">
        <f t="shared" si="0"/>
        <v>1E-3</v>
      </c>
      <c r="C58" s="2" t="s">
        <v>453</v>
      </c>
      <c r="D58" s="2" t="str">
        <f>VLOOKUP(C58,'MASTER KEY'!$A$2:$B969,2,FALSE)</f>
        <v>Nitrate</v>
      </c>
      <c r="E58" t="s">
        <v>313</v>
      </c>
    </row>
    <row r="59" spans="1:5" ht="18.75" customHeight="1">
      <c r="A59" t="s">
        <v>706</v>
      </c>
      <c r="B59" s="14">
        <f t="shared" si="0"/>
        <v>1E-3</v>
      </c>
      <c r="C59" s="2" t="s">
        <v>453</v>
      </c>
      <c r="D59" s="2" t="str">
        <f>VLOOKUP(C59,'MASTER KEY'!$A$2:$B970,2,FALSE)</f>
        <v>Nitrate</v>
      </c>
      <c r="E59" t="s">
        <v>313</v>
      </c>
    </row>
    <row r="60" spans="1:5" ht="18.75" customHeight="1">
      <c r="A60" t="s">
        <v>707</v>
      </c>
      <c r="B60" s="14">
        <f t="shared" si="0"/>
        <v>1E-3</v>
      </c>
      <c r="C60" s="2" t="s">
        <v>468</v>
      </c>
      <c r="D60" s="2" t="str">
        <f>VLOOKUP(C60,'MASTER KEY'!$A$2:$B971,2,FALSE)</f>
        <v>Filterable Reactive Phosphate</v>
      </c>
      <c r="E60" t="s">
        <v>313</v>
      </c>
    </row>
    <row r="61" spans="1:5" ht="18.75" customHeight="1">
      <c r="A61" t="s">
        <v>708</v>
      </c>
      <c r="B61" s="14">
        <f t="shared" si="0"/>
        <v>1E-3</v>
      </c>
      <c r="C61" s="2" t="s">
        <v>468</v>
      </c>
      <c r="D61" s="2" t="str">
        <f>VLOOKUP(C61,'MASTER KEY'!$A$2:$B972,2,FALSE)</f>
        <v>Filterable Reactive Phosphate</v>
      </c>
      <c r="E61" t="s">
        <v>313</v>
      </c>
    </row>
    <row r="62" spans="1:5" ht="18.75" customHeight="1">
      <c r="A62" t="s">
        <v>709</v>
      </c>
      <c r="B62" s="14">
        <f t="shared" si="0"/>
        <v>1E-3</v>
      </c>
      <c r="C62" s="2" t="s">
        <v>710</v>
      </c>
      <c r="D62" s="2" t="str">
        <f>VLOOKUP(C62,'MASTER KEY'!$A$2:$B973,2,FALSE)</f>
        <v>Organic Phosphorus</v>
      </c>
      <c r="E62" t="s">
        <v>313</v>
      </c>
    </row>
    <row r="63" spans="1:5" ht="18.75" customHeight="1">
      <c r="A63" t="s">
        <v>711</v>
      </c>
      <c r="B63" s="14">
        <f t="shared" si="0"/>
        <v>1E-3</v>
      </c>
      <c r="C63" s="2" t="s">
        <v>463</v>
      </c>
      <c r="D63" s="2" t="str">
        <f>VLOOKUP(C63,'MASTER KEY'!$A$2:$B974,2,FALSE)</f>
        <v>Total Phosphorus</v>
      </c>
      <c r="E63" t="s">
        <v>313</v>
      </c>
    </row>
    <row r="64" spans="1:5" ht="18.75" customHeight="1">
      <c r="A64" t="s">
        <v>712</v>
      </c>
      <c r="B64" s="14">
        <f t="shared" si="0"/>
        <v>1E-3</v>
      </c>
      <c r="C64" s="2" t="s">
        <v>468</v>
      </c>
      <c r="D64" s="2" t="str">
        <f>VLOOKUP(C64,'MASTER KEY'!$A$2:$B975,2,FALSE)</f>
        <v>Filterable Reactive Phosphate</v>
      </c>
      <c r="E64" t="s">
        <v>313</v>
      </c>
    </row>
    <row r="65" spans="1:5" ht="18.75" customHeight="1">
      <c r="A65" t="s">
        <v>713</v>
      </c>
      <c r="B65" s="4">
        <v>1</v>
      </c>
      <c r="C65" s="2" t="s">
        <v>436</v>
      </c>
      <c r="D65" s="2" t="str">
        <f>VLOOKUP(C65,'MASTER KEY'!$A$2:$B976,2,FALSE)</f>
        <v>Particulate Organic Carbon</v>
      </c>
      <c r="E65" t="s">
        <v>313</v>
      </c>
    </row>
    <row r="66" spans="1:5" ht="18.75" customHeight="1">
      <c r="A66" t="s">
        <v>714</v>
      </c>
      <c r="B66" s="4">
        <v>1</v>
      </c>
      <c r="C66" s="2" t="s">
        <v>236</v>
      </c>
      <c r="D66" s="2" t="str">
        <f>VLOOKUP(C66,'MASTER KEY'!$A$2:$B977,2,FALSE)</f>
        <v>Salinity</v>
      </c>
      <c r="E66" t="s">
        <v>646</v>
      </c>
    </row>
    <row r="67" spans="1:5" ht="18.75" customHeight="1">
      <c r="A67" t="s">
        <v>715</v>
      </c>
      <c r="B67" s="4">
        <v>1</v>
      </c>
      <c r="C67" s="2" t="s">
        <v>236</v>
      </c>
      <c r="D67" s="2" t="str">
        <f>VLOOKUP(C67,'MASTER KEY'!$A$2:$B978,2,FALSE)</f>
        <v>Salinity</v>
      </c>
      <c r="E67" t="s">
        <v>670</v>
      </c>
    </row>
    <row r="68" spans="1:5" ht="18.75" customHeight="1">
      <c r="A68" t="s">
        <v>716</v>
      </c>
      <c r="B68" s="4">
        <v>1</v>
      </c>
      <c r="C68" s="2" t="s">
        <v>236</v>
      </c>
      <c r="D68" s="2" t="str">
        <f>VLOOKUP(C68,'MASTER KEY'!$A$2:$B979,2,FALSE)</f>
        <v>Salinity</v>
      </c>
      <c r="E68" t="s">
        <v>646</v>
      </c>
    </row>
    <row r="69" spans="1:5" ht="18.75" customHeight="1">
      <c r="A69" t="s">
        <v>717</v>
      </c>
      <c r="B69" s="4">
        <v>1</v>
      </c>
      <c r="C69" s="2" t="s">
        <v>236</v>
      </c>
      <c r="D69" s="2" t="str">
        <f>VLOOKUP(C69,'MASTER KEY'!$A$2:$B980,2,FALSE)</f>
        <v>Salinity</v>
      </c>
      <c r="E69" t="s">
        <v>670</v>
      </c>
    </row>
    <row r="70" spans="1:5" ht="18.75" customHeight="1">
      <c r="A70" t="s">
        <v>718</v>
      </c>
      <c r="B70" s="4">
        <v>1</v>
      </c>
      <c r="C70" s="2" t="s">
        <v>236</v>
      </c>
      <c r="D70" s="2" t="str">
        <f>VLOOKUP(C70,'MASTER KEY'!$A$2:$B981,2,FALSE)</f>
        <v>Salinity</v>
      </c>
      <c r="E70" t="s">
        <v>646</v>
      </c>
    </row>
    <row r="71" spans="1:5" ht="18.75" customHeight="1">
      <c r="A71" t="s">
        <v>719</v>
      </c>
      <c r="B71" s="4">
        <v>1</v>
      </c>
      <c r="C71" s="2" t="s">
        <v>236</v>
      </c>
      <c r="D71" s="2" t="str">
        <f>VLOOKUP(C71,'MASTER KEY'!$A$2:$B982,2,FALSE)</f>
        <v>Salinity</v>
      </c>
      <c r="E71" t="s">
        <v>670</v>
      </c>
    </row>
    <row r="72" spans="1:5" ht="18.75" customHeight="1">
      <c r="A72" t="s">
        <v>720</v>
      </c>
      <c r="B72" s="4">
        <v>1</v>
      </c>
      <c r="C72" s="2" t="s">
        <v>236</v>
      </c>
      <c r="D72" s="2" t="str">
        <f>VLOOKUP(C72,'MASTER KEY'!$A$2:$B983,2,FALSE)</f>
        <v>Salinity</v>
      </c>
      <c r="E72" t="s">
        <v>646</v>
      </c>
    </row>
    <row r="73" spans="1:5" ht="18.75" customHeight="1">
      <c r="A73" t="s">
        <v>721</v>
      </c>
      <c r="B73" s="4">
        <v>1</v>
      </c>
      <c r="C73" s="2" t="s">
        <v>236</v>
      </c>
      <c r="D73" s="2" t="str">
        <f>VLOOKUP(C73,'MASTER KEY'!$A$2:$B984,2,FALSE)</f>
        <v>Salinity</v>
      </c>
      <c r="E73" t="s">
        <v>670</v>
      </c>
    </row>
    <row r="74" spans="1:5" ht="18.75" customHeight="1">
      <c r="A74" t="s">
        <v>722</v>
      </c>
      <c r="B74" s="4">
        <v>1</v>
      </c>
      <c r="C74" s="2" t="s">
        <v>504</v>
      </c>
      <c r="D74" s="2" t="e">
        <f>VLOOKUP(C74,'MASTER KEY'!$A$2:$B985,2,FALSE)</f>
        <v>#N/A</v>
      </c>
      <c r="E74" t="s">
        <v>313</v>
      </c>
    </row>
    <row r="75" spans="1:5" ht="18.75" customHeight="1">
      <c r="A75" t="s">
        <v>723</v>
      </c>
      <c r="B75" s="4">
        <v>1</v>
      </c>
      <c r="C75" s="2" t="s">
        <v>504</v>
      </c>
      <c r="D75" s="2" t="e">
        <f>VLOOKUP(C75,'MASTER KEY'!$A$2:$B986,2,FALSE)</f>
        <v>#N/A</v>
      </c>
      <c r="E75" t="s">
        <v>313</v>
      </c>
    </row>
    <row r="76" spans="1:5" ht="18.75" customHeight="1">
      <c r="A76" t="s">
        <v>724</v>
      </c>
      <c r="B76" s="4">
        <v>1</v>
      </c>
      <c r="C76" s="2" t="s">
        <v>470</v>
      </c>
      <c r="D76" s="2" t="str">
        <f>VLOOKUP(C76,'MASTER KEY'!$A$2:$B987,2,FALSE)</f>
        <v>Secchi Depth</v>
      </c>
      <c r="E76" t="s">
        <v>313</v>
      </c>
    </row>
    <row r="77" spans="1:5" ht="18.75" customHeight="1">
      <c r="A77" t="s">
        <v>725</v>
      </c>
      <c r="B77" s="4">
        <v>1</v>
      </c>
      <c r="C77" s="2" t="s">
        <v>504</v>
      </c>
      <c r="D77" s="2" t="e">
        <f>VLOOKUP(C77,'MASTER KEY'!$A$2:$B988,2,FALSE)</f>
        <v>#N/A</v>
      </c>
      <c r="E77" t="s">
        <v>313</v>
      </c>
    </row>
    <row r="78" spans="1:5" ht="18.75" customHeight="1">
      <c r="A78" t="s">
        <v>726</v>
      </c>
      <c r="B78" s="4">
        <v>1</v>
      </c>
      <c r="C78" s="2" t="s">
        <v>504</v>
      </c>
      <c r="D78" s="2" t="e">
        <f>VLOOKUP(C78,'MASTER KEY'!$A$2:$B989,2,FALSE)</f>
        <v>#N/A</v>
      </c>
      <c r="E78" t="s">
        <v>313</v>
      </c>
    </row>
    <row r="79" spans="1:5" ht="18.75" customHeight="1">
      <c r="A79" t="s">
        <v>727</v>
      </c>
      <c r="B79" s="4">
        <v>1</v>
      </c>
      <c r="C79" s="2" t="s">
        <v>470</v>
      </c>
      <c r="D79" s="2" t="str">
        <f>VLOOKUP(C79,'MASTER KEY'!$A$2:$B990,2,FALSE)</f>
        <v>Secchi Depth</v>
      </c>
      <c r="E79" t="s">
        <v>313</v>
      </c>
    </row>
    <row r="80" spans="1:5" ht="18.75" customHeight="1">
      <c r="A80" t="s">
        <v>728</v>
      </c>
      <c r="B80" s="4">
        <v>1</v>
      </c>
      <c r="C80" s="2" t="s">
        <v>504</v>
      </c>
      <c r="D80" s="2" t="e">
        <f>VLOOKUP(C80,'MASTER KEY'!$A$2:$B991,2,FALSE)</f>
        <v>#N/A</v>
      </c>
      <c r="E80" t="s">
        <v>313</v>
      </c>
    </row>
    <row r="81" spans="1:5" ht="18.75" customHeight="1">
      <c r="A81" t="s">
        <v>729</v>
      </c>
      <c r="B81" s="4">
        <v>1</v>
      </c>
      <c r="C81" s="2" t="s">
        <v>234</v>
      </c>
      <c r="D81" s="2" t="str">
        <f>VLOOKUP(C81,'MASTER KEY'!$A$2:$B992,2,FALSE)</f>
        <v>Temperature</v>
      </c>
      <c r="E81" t="s">
        <v>646</v>
      </c>
    </row>
    <row r="82" spans="1:5" ht="18.75" customHeight="1">
      <c r="A82" t="s">
        <v>730</v>
      </c>
      <c r="B82" s="4">
        <v>1</v>
      </c>
      <c r="C82" s="2" t="s">
        <v>234</v>
      </c>
      <c r="D82" s="2" t="str">
        <f>VLOOKUP(C82,'MASTER KEY'!$A$2:$B993,2,FALSE)</f>
        <v>Temperature</v>
      </c>
      <c r="E82" t="s">
        <v>670</v>
      </c>
    </row>
    <row r="83" spans="1:5" ht="18.75" customHeight="1">
      <c r="A83" t="s">
        <v>731</v>
      </c>
      <c r="B83" s="4">
        <v>1</v>
      </c>
      <c r="C83" s="2" t="s">
        <v>234</v>
      </c>
      <c r="D83" s="2" t="str">
        <f>VLOOKUP(C83,'MASTER KEY'!$A$2:$B994,2,FALSE)</f>
        <v>Temperature</v>
      </c>
      <c r="E83" t="s">
        <v>646</v>
      </c>
    </row>
    <row r="84" spans="1:5" ht="18.75" customHeight="1">
      <c r="A84" t="s">
        <v>732</v>
      </c>
      <c r="B84" s="4">
        <v>1</v>
      </c>
      <c r="C84" s="2" t="s">
        <v>234</v>
      </c>
      <c r="D84" s="2" t="str">
        <f>VLOOKUP(C84,'MASTER KEY'!$A$2:$B995,2,FALSE)</f>
        <v>Temperature</v>
      </c>
      <c r="E84" t="s">
        <v>670</v>
      </c>
    </row>
    <row r="85" spans="1:5" ht="18.75" customHeight="1">
      <c r="A85" t="s">
        <v>733</v>
      </c>
      <c r="B85" s="4">
        <v>1</v>
      </c>
      <c r="C85" s="2" t="s">
        <v>234</v>
      </c>
      <c r="D85" s="2" t="str">
        <f>VLOOKUP(C85,'MASTER KEY'!$A$2:$B996,2,FALSE)</f>
        <v>Temperature</v>
      </c>
      <c r="E85" t="s">
        <v>646</v>
      </c>
    </row>
    <row r="86" spans="1:5" ht="18.75" customHeight="1">
      <c r="A86" t="s">
        <v>734</v>
      </c>
      <c r="B86" s="4">
        <v>1</v>
      </c>
      <c r="C86" s="2" t="s">
        <v>234</v>
      </c>
      <c r="D86" s="2" t="str">
        <f>VLOOKUP(C86,'MASTER KEY'!$A$2:$B997,2,FALSE)</f>
        <v>Temperature</v>
      </c>
      <c r="E86" t="s">
        <v>670</v>
      </c>
    </row>
    <row r="87" spans="1:5" ht="18.75" customHeight="1">
      <c r="A87" t="s">
        <v>735</v>
      </c>
      <c r="B87" s="14">
        <f t="shared" ref="B87:B93" si="1">1/1000</f>
        <v>1E-3</v>
      </c>
      <c r="C87" s="2" t="s">
        <v>457</v>
      </c>
      <c r="D87" s="2" t="str">
        <f>VLOOKUP(C87,'MASTER KEY'!$A$2:$B998,2,FALSE)</f>
        <v>Total Nitrogen</v>
      </c>
      <c r="E87" t="s">
        <v>313</v>
      </c>
    </row>
    <row r="88" spans="1:5" ht="18.75" customHeight="1">
      <c r="A88" t="s">
        <v>736</v>
      </c>
      <c r="B88" s="14">
        <f t="shared" si="1"/>
        <v>1E-3</v>
      </c>
      <c r="C88" s="2" t="s">
        <v>457</v>
      </c>
      <c r="D88" s="2" t="str">
        <f>VLOOKUP(C88,'MASTER KEY'!$A$2:$B999,2,FALSE)</f>
        <v>Total Nitrogen</v>
      </c>
      <c r="E88" t="s">
        <v>313</v>
      </c>
    </row>
    <row r="89" spans="1:5" ht="18.75" customHeight="1">
      <c r="A89" t="s">
        <v>737</v>
      </c>
      <c r="B89" s="14">
        <f t="shared" si="1"/>
        <v>1E-3</v>
      </c>
      <c r="C89" s="2" t="s">
        <v>457</v>
      </c>
      <c r="D89" s="2" t="str">
        <f>VLOOKUP(C89,'MASTER KEY'!$A$2:$B1000,2,FALSE)</f>
        <v>Total Nitrogen</v>
      </c>
      <c r="E89" t="s">
        <v>313</v>
      </c>
    </row>
    <row r="90" spans="1:5" ht="18.75" customHeight="1">
      <c r="A90" t="s">
        <v>738</v>
      </c>
      <c r="B90" s="14">
        <f t="shared" si="1"/>
        <v>1E-3</v>
      </c>
      <c r="C90" s="2" t="s">
        <v>463</v>
      </c>
      <c r="D90" s="2" t="str">
        <f>VLOOKUP(C90,'MASTER KEY'!$A$2:$B1001,2,FALSE)</f>
        <v>Total Phosphorus</v>
      </c>
      <c r="E90" t="s">
        <v>313</v>
      </c>
    </row>
    <row r="91" spans="1:5" ht="18.75" customHeight="1">
      <c r="A91" t="s">
        <v>739</v>
      </c>
      <c r="B91" s="14">
        <f t="shared" si="1"/>
        <v>1E-3</v>
      </c>
      <c r="C91" s="2" t="s">
        <v>463</v>
      </c>
      <c r="D91" s="2" t="str">
        <f>VLOOKUP(C91,'MASTER KEY'!$A$2:$B1002,2,FALSE)</f>
        <v>Total Phosphorus</v>
      </c>
      <c r="E91" t="s">
        <v>313</v>
      </c>
    </row>
    <row r="92" spans="1:5" ht="18.75" customHeight="1">
      <c r="A92" t="s">
        <v>740</v>
      </c>
      <c r="B92" s="14">
        <f t="shared" si="1"/>
        <v>1E-3</v>
      </c>
      <c r="C92" s="2" t="s">
        <v>463</v>
      </c>
      <c r="D92" s="2" t="str">
        <f>VLOOKUP(C92,'MASTER KEY'!$A$2:$B1003,2,FALSE)</f>
        <v>Total Phosphorus</v>
      </c>
      <c r="E92" t="s">
        <v>313</v>
      </c>
    </row>
    <row r="93" spans="1:5" ht="18.75" customHeight="1">
      <c r="A93" t="s">
        <v>741</v>
      </c>
      <c r="B93" s="14">
        <f t="shared" si="1"/>
        <v>1E-3</v>
      </c>
      <c r="C93" s="2" t="s">
        <v>463</v>
      </c>
      <c r="D93" s="2" t="str">
        <f>VLOOKUP(C93,'MASTER KEY'!$A$2:$B1004,2,FALSE)</f>
        <v>Total Phosphorus</v>
      </c>
      <c r="E93" t="s">
        <v>313</v>
      </c>
    </row>
    <row r="94" spans="1:5" ht="18.75" customHeight="1">
      <c r="A94" t="s">
        <v>742</v>
      </c>
      <c r="B94" s="4">
        <v>1</v>
      </c>
      <c r="C94" s="2" t="s">
        <v>474</v>
      </c>
      <c r="D94" s="2" t="str">
        <f>VLOOKUP(C94,'MASTER KEY'!$A$2:$B1005,2,FALSE)</f>
        <v>Total Suspended Solids</v>
      </c>
      <c r="E94" t="s">
        <v>313</v>
      </c>
    </row>
    <row r="95" spans="1:5" ht="18.75" customHeight="1">
      <c r="A95" t="s">
        <v>743</v>
      </c>
      <c r="B95" s="4">
        <v>1</v>
      </c>
      <c r="C95" s="2" t="s">
        <v>392</v>
      </c>
      <c r="D95" s="2" t="str">
        <f>VLOOKUP(C95,'MASTER KEY'!$A$2:$B1006,2,FALSE)</f>
        <v>Turbidity</v>
      </c>
      <c r="E95" t="s">
        <v>646</v>
      </c>
    </row>
    <row r="96" spans="1:5" ht="18.75" customHeight="1">
      <c r="A96" t="s">
        <v>744</v>
      </c>
      <c r="B96" s="4">
        <v>1</v>
      </c>
      <c r="C96" s="2" t="s">
        <v>392</v>
      </c>
      <c r="D96" s="2" t="str">
        <f>VLOOKUP(C96,'MASTER KEY'!$A$2:$B1007,2,FALSE)</f>
        <v>Turbidity</v>
      </c>
      <c r="E96" t="s">
        <v>670</v>
      </c>
    </row>
    <row r="97" spans="1:5" ht="18.75" customHeight="1">
      <c r="A97" t="s">
        <v>745</v>
      </c>
      <c r="B97" s="4">
        <v>1</v>
      </c>
      <c r="C97" s="2" t="s">
        <v>504</v>
      </c>
      <c r="D97" s="2" t="e">
        <f>VLOOKUP(C97,'MASTER KEY'!$A$2:$B1008,2,FALSE)</f>
        <v>#N/A</v>
      </c>
      <c r="E97" t="s">
        <v>313</v>
      </c>
    </row>
    <row r="98" spans="1:5" ht="18.75" customHeight="1">
      <c r="A98" t="s">
        <v>746</v>
      </c>
      <c r="B98" s="4">
        <v>1</v>
      </c>
      <c r="C98" s="2" t="s">
        <v>504</v>
      </c>
      <c r="D98" s="2" t="e">
        <f>VLOOKUP(C98,'MASTER KEY'!$A$2:$B1009,2,FALSE)</f>
        <v>#N/A</v>
      </c>
      <c r="E98" t="s">
        <v>313</v>
      </c>
    </row>
    <row r="99" spans="1:5" ht="18.75" customHeight="1">
      <c r="A99" t="s">
        <v>747</v>
      </c>
      <c r="B99" s="4">
        <v>1</v>
      </c>
      <c r="C99" s="2" t="s">
        <v>504</v>
      </c>
      <c r="D99" s="2" t="e">
        <f>VLOOKUP(C99,'MASTER KEY'!$A$2:$B1010,2,FALSE)</f>
        <v>#N/A</v>
      </c>
      <c r="E99" t="s">
        <v>313</v>
      </c>
    </row>
    <row r="100" spans="1:5" ht="18.75" customHeight="1">
      <c r="A100" t="s">
        <v>748</v>
      </c>
      <c r="B100" s="4">
        <v>1</v>
      </c>
      <c r="C100" s="2" t="s">
        <v>399</v>
      </c>
      <c r="D100" s="2" t="str">
        <f>VLOOKUP(C100,'MASTER KEY'!$A$2:$B1011,2,FALSE)</f>
        <v>pH</v>
      </c>
      <c r="E100" t="s">
        <v>646</v>
      </c>
    </row>
    <row r="101" spans="1:5" ht="18.75" customHeight="1">
      <c r="A101" t="s">
        <v>749</v>
      </c>
      <c r="B101" s="4">
        <v>1</v>
      </c>
      <c r="C101" s="2" t="s">
        <v>399</v>
      </c>
      <c r="D101" s="2" t="str">
        <f>VLOOKUP(C101,'MASTER KEY'!$A$2:$B1012,2,FALSE)</f>
        <v>pH</v>
      </c>
      <c r="E101" t="s">
        <v>670</v>
      </c>
    </row>
    <row r="102" spans="1:5" ht="18.75" customHeight="1">
      <c r="A102" t="s">
        <v>750</v>
      </c>
      <c r="B102" s="4">
        <v>1</v>
      </c>
      <c r="C102" s="2" t="s">
        <v>236</v>
      </c>
      <c r="D102" s="2" t="str">
        <f>VLOOKUP(C102,'MASTER KEY'!$A$2:$B1013,2,FALSE)</f>
        <v>Salinity</v>
      </c>
      <c r="E102" t="s">
        <v>646</v>
      </c>
    </row>
    <row r="103" spans="1:5" ht="18.75" customHeight="1">
      <c r="A103" t="s">
        <v>751</v>
      </c>
      <c r="B103" s="4">
        <v>1</v>
      </c>
      <c r="C103" s="2" t="s">
        <v>236</v>
      </c>
      <c r="D103" s="2" t="str">
        <f>VLOOKUP(C103,'MASTER KEY'!$A$2:$B1014,2,FALSE)</f>
        <v>Salinity</v>
      </c>
      <c r="E103" t="s">
        <v>670</v>
      </c>
    </row>
    <row r="104" spans="1:5" ht="18.75" customHeight="1">
      <c r="A104" t="s">
        <v>752</v>
      </c>
      <c r="B104" s="4">
        <v>1</v>
      </c>
      <c r="C104" s="2" t="s">
        <v>234</v>
      </c>
      <c r="D104" s="2" t="str">
        <f>VLOOKUP(C104,'MASTER KEY'!$A$2:$B1015,2,FALSE)</f>
        <v>Temperature</v>
      </c>
      <c r="E104" t="s">
        <v>646</v>
      </c>
    </row>
    <row r="105" spans="1:5" ht="18.75" customHeight="1">
      <c r="A105" t="s">
        <v>753</v>
      </c>
      <c r="B105" s="4">
        <v>1</v>
      </c>
      <c r="C105" s="2" t="s">
        <v>234</v>
      </c>
      <c r="D105" s="2" t="str">
        <f>VLOOKUP(C105,'MASTER KEY'!$A$2:$B1016,2,FALSE)</f>
        <v>Temperature</v>
      </c>
      <c r="E105" t="s">
        <v>670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/>
  </sheetPr>
  <dimension ref="A1:G73"/>
  <sheetViews>
    <sheetView workbookViewId="0"/>
  </sheetViews>
  <sheetFormatPr defaultRowHeight="14.4"/>
  <cols>
    <col min="1" max="1" width="23.33203125" bestFit="1" customWidth="1"/>
    <col min="2" max="2" width="13.5546875" style="5" bestFit="1" customWidth="1"/>
    <col min="3" max="3" width="13.5546875" bestFit="1" customWidth="1"/>
    <col min="4" max="4" width="28" bestFit="1" customWidth="1"/>
    <col min="5" max="7" width="13.5546875" bestFit="1" customWidth="1"/>
  </cols>
  <sheetData>
    <row r="1" spans="1:4" ht="18.75" customHeight="1">
      <c r="A1" s="2" t="s">
        <v>223</v>
      </c>
      <c r="B1" s="3" t="s">
        <v>224</v>
      </c>
      <c r="C1" s="2" t="s">
        <v>225</v>
      </c>
      <c r="D1" s="2" t="s">
        <v>226</v>
      </c>
    </row>
    <row r="2" spans="1:4" ht="18.75" customHeight="1">
      <c r="A2" t="s">
        <v>525</v>
      </c>
      <c r="B2" s="4">
        <v>1</v>
      </c>
      <c r="C2" s="2" t="s">
        <v>470</v>
      </c>
      <c r="D2" t="str">
        <f>VLOOKUP(C2,'MASTER KEY'!$A$2:$B913,2,FALSE)</f>
        <v>Secchi Depth</v>
      </c>
    </row>
    <row r="3" spans="1:4" ht="18.75" customHeight="1">
      <c r="A3" t="s">
        <v>526</v>
      </c>
      <c r="B3" s="4">
        <v>1</v>
      </c>
      <c r="C3" s="2" t="s">
        <v>236</v>
      </c>
      <c r="D3" t="str">
        <f>VLOOKUP(C3,'MASTER KEY'!$A$2:$B914,2,FALSE)</f>
        <v>Salinity</v>
      </c>
    </row>
    <row r="4" spans="1:4" ht="18.75" customHeight="1">
      <c r="A4" t="s">
        <v>527</v>
      </c>
      <c r="B4" s="4">
        <v>1</v>
      </c>
      <c r="C4" t="s">
        <v>504</v>
      </c>
      <c r="D4" t="e">
        <f>VLOOKUP(C4,'MASTER KEY'!$A$2:$B915,2,FALSE)</f>
        <v>#N/A</v>
      </c>
    </row>
    <row r="5" spans="1:4" ht="18.75" customHeight="1">
      <c r="A5" t="s">
        <v>528</v>
      </c>
      <c r="B5" s="25">
        <v>1.2000000048E-2</v>
      </c>
      <c r="C5" s="2" t="s">
        <v>529</v>
      </c>
      <c r="D5" t="str">
        <f>VLOOKUP(C5,'MASTER KEY'!$A$2:$B916,2,FALSE)</f>
        <v>Dissolved Inorganic Carbon</v>
      </c>
    </row>
    <row r="6" spans="1:4" ht="18.75" customHeight="1">
      <c r="A6" t="s">
        <v>530</v>
      </c>
      <c r="B6" s="4">
        <v>1</v>
      </c>
      <c r="C6" t="s">
        <v>504</v>
      </c>
      <c r="D6" t="e">
        <f>VLOOKUP(C6,'MASTER KEY'!$A$2:$B917,2,FALSE)</f>
        <v>#N/A</v>
      </c>
    </row>
    <row r="7" spans="1:4" ht="18.75" customHeight="1">
      <c r="A7" t="s">
        <v>531</v>
      </c>
      <c r="B7" s="4">
        <v>1</v>
      </c>
      <c r="C7" s="2" t="s">
        <v>430</v>
      </c>
      <c r="D7" t="str">
        <f>VLOOKUP(C7,'MASTER KEY'!$A$2:$B918,2,FALSE)</f>
        <v>Total Alkalinity</v>
      </c>
    </row>
    <row r="8" spans="1:4" ht="18.75" customHeight="1">
      <c r="A8" t="s">
        <v>532</v>
      </c>
      <c r="B8" s="4">
        <v>1</v>
      </c>
      <c r="C8" t="s">
        <v>504</v>
      </c>
      <c r="D8" t="e">
        <f>VLOOKUP(C8,'MASTER KEY'!$A$2:$B919,2,FALSE)</f>
        <v>#N/A</v>
      </c>
    </row>
    <row r="9" spans="1:4" ht="18.75" customHeight="1">
      <c r="A9" t="s">
        <v>533</v>
      </c>
      <c r="B9" s="14">
        <f>32/1000</f>
        <v>3.2000000000000001E-2</v>
      </c>
      <c r="C9" s="2" t="s">
        <v>395</v>
      </c>
      <c r="D9" t="str">
        <f>VLOOKUP(C9,'MASTER KEY'!$A$2:$B920,2,FALSE)</f>
        <v>Dissolved Oxygen</v>
      </c>
    </row>
    <row r="10" spans="1:4" ht="18.75" customHeight="1">
      <c r="A10" t="s">
        <v>534</v>
      </c>
      <c r="B10" s="4">
        <v>1</v>
      </c>
      <c r="C10" t="s">
        <v>504</v>
      </c>
      <c r="D10" t="e">
        <f>VLOOKUP(C10,'MASTER KEY'!$A$2:$B921,2,FALSE)</f>
        <v>#N/A</v>
      </c>
    </row>
    <row r="11" spans="1:4" ht="18.75" customHeight="1">
      <c r="A11" t="s">
        <v>535</v>
      </c>
      <c r="B11" s="26">
        <v>1.4E-2</v>
      </c>
      <c r="C11" s="2" t="s">
        <v>459</v>
      </c>
      <c r="D11" t="str">
        <f>VLOOKUP(C11,'MASTER KEY'!$A$2:$B922,2,FALSE)</f>
        <v>Ammonium</v>
      </c>
    </row>
    <row r="12" spans="1:4" ht="18.75" customHeight="1">
      <c r="A12" t="s">
        <v>536</v>
      </c>
      <c r="B12" s="4">
        <v>1</v>
      </c>
      <c r="C12" t="s">
        <v>504</v>
      </c>
      <c r="D12" t="e">
        <f>VLOOKUP(C12,'MASTER KEY'!$A$2:$B923,2,FALSE)</f>
        <v>#N/A</v>
      </c>
    </row>
    <row r="13" spans="1:4" ht="18.75" customHeight="1">
      <c r="A13" t="s">
        <v>537</v>
      </c>
      <c r="B13" s="26">
        <v>1.4E-2</v>
      </c>
      <c r="C13" s="2" t="s">
        <v>453</v>
      </c>
      <c r="D13" t="str">
        <f>VLOOKUP(C13,'MASTER KEY'!$A$2:$B924,2,FALSE)</f>
        <v>Nitrate</v>
      </c>
    </row>
    <row r="14" spans="1:4" ht="18.75" customHeight="1">
      <c r="A14" t="s">
        <v>538</v>
      </c>
      <c r="B14" s="4">
        <v>1</v>
      </c>
      <c r="C14" t="s">
        <v>504</v>
      </c>
      <c r="D14" t="e">
        <f>VLOOKUP(C14,'MASTER KEY'!$A$2:$B925,2,FALSE)</f>
        <v>#N/A</v>
      </c>
    </row>
    <row r="15" spans="1:4" ht="18.75" customHeight="1">
      <c r="A15" t="s">
        <v>539</v>
      </c>
      <c r="B15" s="26">
        <v>1.4E-2</v>
      </c>
      <c r="C15" s="2" t="s">
        <v>540</v>
      </c>
      <c r="D15" t="str">
        <f>VLOOKUP(C15,'MASTER KEY'!$A$2:$B926,2,FALSE)</f>
        <v>Nitrite</v>
      </c>
    </row>
    <row r="16" spans="1:4" ht="18.75" customHeight="1">
      <c r="A16" t="s">
        <v>541</v>
      </c>
      <c r="B16" s="4">
        <v>1</v>
      </c>
      <c r="C16" t="s">
        <v>504</v>
      </c>
      <c r="D16" t="e">
        <f>VLOOKUP(C16,'MASTER KEY'!$A$2:$B927,2,FALSE)</f>
        <v>#N/A</v>
      </c>
    </row>
    <row r="17" spans="1:7" ht="18.75" customHeight="1">
      <c r="A17" t="s">
        <v>542</v>
      </c>
      <c r="B17" s="14">
        <v>3.1E-2</v>
      </c>
      <c r="C17" s="2" t="s">
        <v>468</v>
      </c>
      <c r="D17" t="str">
        <f>VLOOKUP(C17,'MASTER KEY'!$A$2:$B928,2,FALSE)</f>
        <v>Filterable Reactive Phosphate</v>
      </c>
    </row>
    <row r="18" spans="1:7" ht="18.75" customHeight="1">
      <c r="A18" t="s">
        <v>543</v>
      </c>
      <c r="B18" s="4">
        <v>1</v>
      </c>
      <c r="C18" t="s">
        <v>504</v>
      </c>
      <c r="D18" t="e">
        <f>VLOOKUP(C18,'MASTER KEY'!$A$2:$B929,2,FALSE)</f>
        <v>#N/A</v>
      </c>
    </row>
    <row r="19" spans="1:7" ht="18.75" customHeight="1">
      <c r="A19" t="s">
        <v>544</v>
      </c>
      <c r="B19" s="14">
        <v>2.81E-2</v>
      </c>
      <c r="C19" s="2" t="s">
        <v>472</v>
      </c>
      <c r="D19" t="str">
        <f>VLOOKUP(C19,'MASTER KEY'!$A$2:$B930,2,FALSE)</f>
        <v>Reactive Silica</v>
      </c>
    </row>
    <row r="20" spans="1:7" ht="18.75" customHeight="1">
      <c r="A20" t="s">
        <v>545</v>
      </c>
      <c r="B20" s="4">
        <v>1</v>
      </c>
      <c r="C20" t="s">
        <v>504</v>
      </c>
      <c r="D20" t="e">
        <f>VLOOKUP(C20,'MASTER KEY'!$A$2:$B931,2,FALSE)</f>
        <v>#N/A</v>
      </c>
    </row>
    <row r="21" spans="1:7" ht="18.75" customHeight="1">
      <c r="A21" t="s">
        <v>546</v>
      </c>
      <c r="B21" s="4">
        <v>1</v>
      </c>
      <c r="C21" s="2" t="s">
        <v>547</v>
      </c>
      <c r="D21" t="str">
        <f>VLOOKUP(C21,'MASTER KEY'!$A$2:$B932,2,FALSE)</f>
        <v>TSSorganic</v>
      </c>
    </row>
    <row r="22" spans="1:7" ht="18.75" customHeight="1">
      <c r="A22" t="s">
        <v>548</v>
      </c>
      <c r="B22" s="4">
        <v>1</v>
      </c>
      <c r="C22" s="2" t="s">
        <v>549</v>
      </c>
      <c r="D22" t="str">
        <f>VLOOKUP(C22,'MASTER KEY'!$A$2:$B933,2,FALSE)</f>
        <v>TSSinorganic</v>
      </c>
    </row>
    <row r="23" spans="1:7" ht="18.75" customHeight="1">
      <c r="A23" t="s">
        <v>550</v>
      </c>
      <c r="B23" s="4">
        <v>1</v>
      </c>
      <c r="C23" s="2" t="s">
        <v>474</v>
      </c>
      <c r="D23" t="str">
        <f>VLOOKUP(C23,'MASTER KEY'!$A$2:$B934,2,FALSE)</f>
        <v>Total Suspended Solids</v>
      </c>
    </row>
    <row r="24" spans="1:7" ht="18.75" customHeight="1">
      <c r="A24" t="s">
        <v>551</v>
      </c>
      <c r="B24" s="4">
        <v>1</v>
      </c>
      <c r="C24" t="s">
        <v>504</v>
      </c>
      <c r="D24" t="e">
        <f>VLOOKUP(C24,'MASTER KEY'!$A$2:$B935,2,FALSE)</f>
        <v>#N/A</v>
      </c>
    </row>
    <row r="25" spans="1:7" ht="18.75" customHeight="1">
      <c r="A25" t="s">
        <v>552</v>
      </c>
      <c r="B25" s="4">
        <v>1</v>
      </c>
      <c r="C25" s="2" t="s">
        <v>553</v>
      </c>
      <c r="D25" t="str">
        <f>VLOOKUP(C25,'MASTER KEY'!$A$2:$B936,2,FALSE)</f>
        <v>Prochlorococcus</v>
      </c>
    </row>
    <row r="26" spans="1:7" ht="18.75" customHeight="1">
      <c r="A26" t="s">
        <v>554</v>
      </c>
      <c r="B26" s="4">
        <v>1</v>
      </c>
      <c r="C26" t="s">
        <v>504</v>
      </c>
      <c r="D26" t="e">
        <f>VLOOKUP(C26,'MASTER KEY'!$A$2:$B937,2,FALSE)</f>
        <v>#N/A</v>
      </c>
      <c r="G26" s="2"/>
    </row>
    <row r="27" spans="1:7" ht="18.75" customHeight="1">
      <c r="A27" t="s">
        <v>555</v>
      </c>
      <c r="B27" s="4">
        <v>1</v>
      </c>
      <c r="C27" s="2" t="s">
        <v>556</v>
      </c>
      <c r="D27" t="str">
        <f>VLOOKUP(C27,'MASTER KEY'!$A$2:$B938,2,FALSE)</f>
        <v>Synechococcus</v>
      </c>
      <c r="G27" s="2"/>
    </row>
    <row r="28" spans="1:7" ht="18.75" customHeight="1">
      <c r="A28" t="s">
        <v>557</v>
      </c>
      <c r="B28" s="4">
        <v>1</v>
      </c>
      <c r="C28" t="s">
        <v>504</v>
      </c>
      <c r="D28" t="e">
        <f>VLOOKUP(C28,'MASTER KEY'!$A$2:$B939,2,FALSE)</f>
        <v>#N/A</v>
      </c>
      <c r="G28" s="2"/>
    </row>
    <row r="29" spans="1:7" ht="18.75" customHeight="1">
      <c r="A29" t="s">
        <v>558</v>
      </c>
      <c r="B29" s="4">
        <v>1</v>
      </c>
      <c r="C29" s="2" t="s">
        <v>559</v>
      </c>
      <c r="D29" t="str">
        <f>VLOOKUP(C29,'MASTER KEY'!$A$2:$B940,2,FALSE)</f>
        <v>Picoeukaryotes</v>
      </c>
      <c r="G29" s="2"/>
    </row>
    <row r="30" spans="1:7" ht="18.75" customHeight="1">
      <c r="A30" t="s">
        <v>560</v>
      </c>
      <c r="B30" s="4">
        <v>1</v>
      </c>
      <c r="C30" t="s">
        <v>504</v>
      </c>
      <c r="D30" t="e">
        <f>VLOOKUP(C30,'MASTER KEY'!$A$2:$B941,2,FALSE)</f>
        <v>#N/A</v>
      </c>
      <c r="G30" s="2"/>
    </row>
    <row r="31" spans="1:7" ht="18.75" customHeight="1">
      <c r="A31" t="s">
        <v>561</v>
      </c>
      <c r="B31" s="4">
        <v>1</v>
      </c>
      <c r="C31" s="2" t="s">
        <v>562</v>
      </c>
      <c r="D31" t="str">
        <f>VLOOKUP(C31,'MASTER KEY'!$A$2:$B942,2,FALSE)</f>
        <v>Allo</v>
      </c>
      <c r="G31" s="2"/>
    </row>
    <row r="32" spans="1:7" ht="18.75" customHeight="1">
      <c r="A32" t="s">
        <v>563</v>
      </c>
      <c r="B32" s="4">
        <v>1</v>
      </c>
      <c r="C32" s="2" t="s">
        <v>564</v>
      </c>
      <c r="D32" t="str">
        <f>VLOOKUP(C32,'MASTER KEY'!$A$2:$B943,2,FALSE)</f>
        <v>AlphaBetaCar</v>
      </c>
      <c r="G32" s="2"/>
    </row>
    <row r="33" spans="1:7" ht="18.75" customHeight="1">
      <c r="A33" t="s">
        <v>565</v>
      </c>
      <c r="B33" s="4">
        <v>1</v>
      </c>
      <c r="C33" s="2" t="s">
        <v>566</v>
      </c>
      <c r="D33" t="str">
        <f>VLOOKUP(C33,'MASTER KEY'!$A$2:$B944,2,FALSE)</f>
        <v>Anth</v>
      </c>
      <c r="G33" s="2"/>
    </row>
    <row r="34" spans="1:7" ht="18.75" customHeight="1">
      <c r="A34" t="s">
        <v>567</v>
      </c>
      <c r="B34" s="4">
        <v>1</v>
      </c>
      <c r="C34" s="2" t="s">
        <v>568</v>
      </c>
      <c r="D34" t="str">
        <f>VLOOKUP(C34,'MASTER KEY'!$A$2:$B945,2,FALSE)</f>
        <v>Asta</v>
      </c>
      <c r="G34" s="2"/>
    </row>
    <row r="35" spans="1:7" ht="18.75" customHeight="1">
      <c r="A35" t="s">
        <v>569</v>
      </c>
      <c r="B35" s="4">
        <v>1</v>
      </c>
      <c r="C35" s="2" t="s">
        <v>570</v>
      </c>
      <c r="D35" t="str">
        <f>VLOOKUP(C35,'MASTER KEY'!$A$2:$B946,2,FALSE)</f>
        <v>BetaBetaCar</v>
      </c>
      <c r="G35" s="2"/>
    </row>
    <row r="36" spans="1:7" ht="18.75" customHeight="1">
      <c r="A36" t="s">
        <v>571</v>
      </c>
      <c r="B36" s="4">
        <v>1</v>
      </c>
      <c r="C36" s="2" t="s">
        <v>572</v>
      </c>
      <c r="D36" t="str">
        <f>VLOOKUP(C36,'MASTER KEY'!$A$2:$B947,2,FALSE)</f>
        <v>BetaEpiCar</v>
      </c>
      <c r="G36" s="2"/>
    </row>
    <row r="37" spans="1:7" ht="18.75" customHeight="1">
      <c r="A37" t="s">
        <v>573</v>
      </c>
      <c r="B37" s="4">
        <v>1</v>
      </c>
      <c r="C37" s="2" t="s">
        <v>574</v>
      </c>
      <c r="D37" t="str">
        <f>VLOOKUP(C37,'MASTER KEY'!$A$2:$B948,2,FALSE)</f>
        <v>Butfuco</v>
      </c>
      <c r="G37" s="2"/>
    </row>
    <row r="38" spans="1:7" ht="18.75" customHeight="1">
      <c r="A38" t="s">
        <v>575</v>
      </c>
      <c r="B38" s="4">
        <v>1</v>
      </c>
      <c r="C38" s="2" t="s">
        <v>576</v>
      </c>
      <c r="D38" t="str">
        <f>VLOOKUP(C38,'MASTER KEY'!$A$2:$B949,2,FALSE)</f>
        <v>Cantha</v>
      </c>
      <c r="G38" s="2"/>
    </row>
    <row r="39" spans="1:7" ht="18.75" customHeight="1">
      <c r="A39" t="s">
        <v>577</v>
      </c>
      <c r="B39" s="4">
        <v>1</v>
      </c>
      <c r="C39" s="2" t="s">
        <v>578</v>
      </c>
      <c r="D39" t="str">
        <f>VLOOKUP(C39,'MASTER KEY'!$A$2:$B950,2,FALSE)</f>
        <v>CphlA</v>
      </c>
      <c r="G39" s="2"/>
    </row>
    <row r="40" spans="1:7" ht="18.75" customHeight="1">
      <c r="A40" t="s">
        <v>579</v>
      </c>
      <c r="B40" s="4">
        <v>1</v>
      </c>
      <c r="C40" s="2" t="s">
        <v>580</v>
      </c>
      <c r="D40" t="str">
        <f>VLOOKUP(C40,'MASTER KEY'!$A$2:$B951,2,FALSE)</f>
        <v>CphlB</v>
      </c>
      <c r="G40" s="2"/>
    </row>
    <row r="41" spans="1:7" ht="18.75" customHeight="1">
      <c r="A41" t="s">
        <v>581</v>
      </c>
      <c r="B41" s="4">
        <v>1</v>
      </c>
      <c r="C41" s="2" t="s">
        <v>582</v>
      </c>
      <c r="D41" t="str">
        <f>VLOOKUP(C41,'MASTER KEY'!$A$2:$B952,2,FALSE)</f>
        <v>CphlC1</v>
      </c>
      <c r="G41" s="2"/>
    </row>
    <row r="42" spans="1:7" ht="18.75" customHeight="1">
      <c r="A42" t="s">
        <v>583</v>
      </c>
      <c r="B42" s="4">
        <v>1</v>
      </c>
      <c r="C42" s="2" t="s">
        <v>584</v>
      </c>
      <c r="D42" t="str">
        <f>VLOOKUP(C42,'MASTER KEY'!$A$2:$B953,2,FALSE)</f>
        <v>CphlC2</v>
      </c>
      <c r="G42" s="2"/>
    </row>
    <row r="43" spans="1:7" ht="18.75" customHeight="1">
      <c r="A43" t="s">
        <v>585</v>
      </c>
      <c r="B43" s="4">
        <v>1</v>
      </c>
      <c r="C43" s="2" t="s">
        <v>586</v>
      </c>
      <c r="D43" t="str">
        <f>VLOOKUP(C43,'MASTER KEY'!$A$2:$B954,2,FALSE)</f>
        <v>CphlC3</v>
      </c>
      <c r="G43" s="2"/>
    </row>
    <row r="44" spans="1:7" ht="18.75" customHeight="1">
      <c r="A44" t="s">
        <v>587</v>
      </c>
      <c r="B44" s="4">
        <v>1</v>
      </c>
      <c r="C44" s="2" t="s">
        <v>588</v>
      </c>
      <c r="D44" t="str">
        <f>VLOOKUP(C44,'MASTER KEY'!$A$2:$B955,2,FALSE)</f>
        <v>CphlC1C2</v>
      </c>
      <c r="G44" s="2"/>
    </row>
    <row r="45" spans="1:7" ht="18.75" customHeight="1">
      <c r="A45" t="s">
        <v>589</v>
      </c>
      <c r="B45" s="4">
        <v>1</v>
      </c>
      <c r="C45" s="2" t="s">
        <v>590</v>
      </c>
      <c r="D45" t="str">
        <f>VLOOKUP(C45,'MASTER KEY'!$A$2:$B956,2,FALSE)</f>
        <v>CphlideA</v>
      </c>
      <c r="G45" s="2"/>
    </row>
    <row r="46" spans="1:7" ht="18.75" customHeight="1">
      <c r="A46" t="s">
        <v>591</v>
      </c>
      <c r="B46" s="4">
        <v>1</v>
      </c>
      <c r="C46" s="2" t="s">
        <v>592</v>
      </c>
      <c r="D46" t="str">
        <f>VLOOKUP(C46,'MASTER KEY'!$A$2:$B957,2,FALSE)</f>
        <v>Diadchr</v>
      </c>
      <c r="G46" s="2"/>
    </row>
    <row r="47" spans="1:7" ht="18.75" customHeight="1">
      <c r="A47" t="s">
        <v>593</v>
      </c>
      <c r="B47" s="4">
        <v>1</v>
      </c>
      <c r="C47" s="2" t="s">
        <v>594</v>
      </c>
      <c r="D47" t="str">
        <f>VLOOKUP(C47,'MASTER KEY'!$A$2:$B958,2,FALSE)</f>
        <v>Diadino</v>
      </c>
      <c r="G47" s="2"/>
    </row>
    <row r="48" spans="1:7" ht="18.75" customHeight="1">
      <c r="A48" t="s">
        <v>595</v>
      </c>
      <c r="B48" s="4">
        <v>1</v>
      </c>
      <c r="C48" s="2" t="s">
        <v>596</v>
      </c>
      <c r="D48" t="str">
        <f>VLOOKUP(C48,'MASTER KEY'!$A$2:$B959,2,FALSE)</f>
        <v>Diato</v>
      </c>
      <c r="G48" s="2"/>
    </row>
    <row r="49" spans="1:7" ht="18.75" customHeight="1">
      <c r="A49" t="s">
        <v>597</v>
      </c>
      <c r="B49" s="4">
        <v>1</v>
      </c>
      <c r="C49" s="2" t="s">
        <v>598</v>
      </c>
      <c r="D49" t="str">
        <f>VLOOKUP(C49,'MASTER KEY'!$A$2:$B960,2,FALSE)</f>
        <v>Dino</v>
      </c>
      <c r="G49" s="2"/>
    </row>
    <row r="50" spans="1:7" ht="18.75" customHeight="1">
      <c r="A50" t="s">
        <v>599</v>
      </c>
      <c r="B50" s="4">
        <v>1</v>
      </c>
      <c r="C50" s="2" t="s">
        <v>600</v>
      </c>
      <c r="D50" t="str">
        <f>VLOOKUP(C50,'MASTER KEY'!$A$2:$B961,2,FALSE)</f>
        <v>DvCphlA+CphlA</v>
      </c>
      <c r="G50" s="2"/>
    </row>
    <row r="51" spans="1:7" ht="18.75" customHeight="1">
      <c r="A51" t="s">
        <v>601</v>
      </c>
      <c r="B51" s="4">
        <v>1</v>
      </c>
      <c r="C51" s="2" t="s">
        <v>602</v>
      </c>
      <c r="D51" t="str">
        <f>VLOOKUP(C51,'MASTER KEY'!$A$2:$B962,2,FALSE)</f>
        <v>DvCphlA</v>
      </c>
      <c r="G51" s="2"/>
    </row>
    <row r="52" spans="1:7" ht="18.75" customHeight="1">
      <c r="A52" t="s">
        <v>603</v>
      </c>
      <c r="B52" s="4">
        <v>1</v>
      </c>
      <c r="C52" s="2" t="s">
        <v>604</v>
      </c>
      <c r="D52" t="str">
        <f>VLOOKUP(C52,'MASTER KEY'!$A$2:$B963,2,FALSE)</f>
        <v>DvCphlB+CphlB</v>
      </c>
      <c r="G52" s="2"/>
    </row>
    <row r="53" spans="1:7" ht="18.75" customHeight="1">
      <c r="A53" t="s">
        <v>605</v>
      </c>
      <c r="B53" s="4">
        <v>1</v>
      </c>
      <c r="C53" s="2" t="s">
        <v>606</v>
      </c>
      <c r="D53" t="str">
        <f>VLOOKUP(C53,'MASTER KEY'!$A$2:$B964,2,FALSE)</f>
        <v>DvCphlB</v>
      </c>
      <c r="G53" s="2"/>
    </row>
    <row r="54" spans="1:7" ht="18.75" customHeight="1">
      <c r="A54" t="s">
        <v>607</v>
      </c>
      <c r="B54" s="4">
        <v>1</v>
      </c>
      <c r="C54" s="2" t="s">
        <v>608</v>
      </c>
      <c r="D54" t="str">
        <f>VLOOKUP(C54,'MASTER KEY'!$A$2:$B965,2,FALSE)</f>
        <v>Echin</v>
      </c>
      <c r="G54" s="2"/>
    </row>
    <row r="55" spans="1:7" ht="18.75" customHeight="1">
      <c r="A55" t="s">
        <v>609</v>
      </c>
      <c r="B55" s="4">
        <v>1</v>
      </c>
      <c r="C55" s="2" t="s">
        <v>610</v>
      </c>
      <c r="D55" t="str">
        <f>VLOOKUP(C55,'MASTER KEY'!$A$2:$B966,2,FALSE)</f>
        <v>Fuco</v>
      </c>
      <c r="G55" s="2"/>
    </row>
    <row r="56" spans="1:7" ht="18.75" customHeight="1">
      <c r="A56" t="s">
        <v>611</v>
      </c>
      <c r="B56" s="4">
        <v>1</v>
      </c>
      <c r="C56" s="2" t="s">
        <v>612</v>
      </c>
      <c r="D56" t="str">
        <f>VLOOKUP(C56,'MASTER KEY'!$A$2:$B967,2,FALSE)</f>
        <v>Gyro</v>
      </c>
      <c r="G56" s="2"/>
    </row>
    <row r="57" spans="1:7" ht="18.75" customHeight="1">
      <c r="A57" t="s">
        <v>613</v>
      </c>
      <c r="B57" s="4">
        <v>1</v>
      </c>
      <c r="C57" s="2" t="s">
        <v>614</v>
      </c>
      <c r="D57" t="str">
        <f>VLOOKUP(C57,'MASTER KEY'!$A$2:$B968,2,FALSE)</f>
        <v>Hexfuco</v>
      </c>
      <c r="G57" s="2"/>
    </row>
    <row r="58" spans="1:7" ht="18.75" customHeight="1">
      <c r="A58" t="s">
        <v>615</v>
      </c>
      <c r="B58" s="4">
        <v>1</v>
      </c>
      <c r="C58" s="2" t="s">
        <v>616</v>
      </c>
      <c r="D58" t="str">
        <f>VLOOKUP(C58,'MASTER KEY'!$A$2:$B969,2,FALSE)</f>
        <v>Ketohexfuco</v>
      </c>
      <c r="G58" s="2"/>
    </row>
    <row r="59" spans="1:7" ht="18.75" customHeight="1">
      <c r="A59" t="s">
        <v>617</v>
      </c>
      <c r="B59" s="4">
        <v>1</v>
      </c>
      <c r="C59" s="2" t="s">
        <v>618</v>
      </c>
      <c r="D59" t="str">
        <f>VLOOKUP(C59,'MASTER KEY'!$A$2:$B970,2,FALSE)</f>
        <v>Lut</v>
      </c>
      <c r="G59" s="2"/>
    </row>
    <row r="60" spans="1:7" ht="18.75" customHeight="1">
      <c r="A60" t="s">
        <v>619</v>
      </c>
      <c r="B60" s="4">
        <v>1</v>
      </c>
      <c r="C60" s="2" t="s">
        <v>620</v>
      </c>
      <c r="D60" t="str">
        <f>VLOOKUP(C60,'MASTER KEY'!$A$2:$B971,2,FALSE)</f>
        <v>Lyco</v>
      </c>
      <c r="G60" s="2"/>
    </row>
    <row r="61" spans="1:7" ht="18.75" customHeight="1">
      <c r="A61" t="s">
        <v>621</v>
      </c>
      <c r="B61" s="4">
        <v>1</v>
      </c>
      <c r="C61" s="2" t="s">
        <v>622</v>
      </c>
      <c r="D61" t="str">
        <f>VLOOKUP(C61,'MASTER KEY'!$A$2:$B972,2,FALSE)</f>
        <v>MgDvp</v>
      </c>
      <c r="G61" s="2"/>
    </row>
    <row r="62" spans="1:7" ht="18.75" customHeight="1">
      <c r="A62" t="s">
        <v>623</v>
      </c>
      <c r="B62" s="4">
        <v>1</v>
      </c>
      <c r="C62" s="2" t="s">
        <v>624</v>
      </c>
      <c r="D62" t="str">
        <f>VLOOKUP(C62,'MASTER KEY'!$A$2:$B973,2,FALSE)</f>
        <v>Neo</v>
      </c>
      <c r="G62" s="2"/>
    </row>
    <row r="63" spans="1:7" ht="18.75" customHeight="1">
      <c r="A63" t="s">
        <v>625</v>
      </c>
      <c r="B63" s="4">
        <v>1</v>
      </c>
      <c r="C63" s="2" t="s">
        <v>626</v>
      </c>
      <c r="D63" t="str">
        <f>VLOOKUP(C63,'MASTER KEY'!$A$2:$B974,2,FALSE)</f>
        <v>Perid</v>
      </c>
      <c r="G63" s="2"/>
    </row>
    <row r="64" spans="1:7" ht="18.75" customHeight="1">
      <c r="A64" t="s">
        <v>627</v>
      </c>
      <c r="B64" s="4">
        <v>1</v>
      </c>
      <c r="C64" s="2" t="s">
        <v>628</v>
      </c>
      <c r="D64" t="str">
        <f>VLOOKUP(C64,'MASTER KEY'!$A$2:$B975,2,FALSE)</f>
        <v>PhideA</v>
      </c>
      <c r="G64" s="2"/>
    </row>
    <row r="65" spans="1:7" ht="18.75" customHeight="1">
      <c r="A65" t="s">
        <v>629</v>
      </c>
      <c r="B65" s="4">
        <v>1</v>
      </c>
      <c r="C65" s="2" t="s">
        <v>630</v>
      </c>
      <c r="D65" t="str">
        <f>VLOOKUP(C65,'MASTER KEY'!$A$2:$B976,2,FALSE)</f>
        <v>PhytinA</v>
      </c>
      <c r="G65" s="2"/>
    </row>
    <row r="66" spans="1:7" ht="18.75" customHeight="1">
      <c r="A66" t="s">
        <v>631</v>
      </c>
      <c r="B66" s="4">
        <v>1</v>
      </c>
      <c r="C66" s="2" t="s">
        <v>632</v>
      </c>
      <c r="D66" t="str">
        <f>VLOOKUP(C66,'MASTER KEY'!$A$2:$B977,2,FALSE)</f>
        <v>PhytinB</v>
      </c>
      <c r="G66" s="2"/>
    </row>
    <row r="67" spans="1:7" ht="18.75" customHeight="1">
      <c r="A67" t="s">
        <v>633</v>
      </c>
      <c r="B67" s="4">
        <v>1</v>
      </c>
      <c r="C67" s="2" t="s">
        <v>634</v>
      </c>
      <c r="D67" t="str">
        <f>VLOOKUP(C67,'MASTER KEY'!$A$2:$B978,2,FALSE)</f>
        <v>Pras</v>
      </c>
      <c r="G67" s="2"/>
    </row>
    <row r="68" spans="1:7" ht="18.75" customHeight="1">
      <c r="A68" t="s">
        <v>635</v>
      </c>
      <c r="B68" s="4">
        <v>1</v>
      </c>
      <c r="C68" s="2" t="s">
        <v>636</v>
      </c>
      <c r="D68" t="str">
        <f>VLOOKUP(C68,'MASTER KEY'!$A$2:$B979,2,FALSE)</f>
        <v>PyrophideA</v>
      </c>
      <c r="G68" s="2"/>
    </row>
    <row r="69" spans="1:7" ht="18.75" customHeight="1">
      <c r="A69" t="s">
        <v>637</v>
      </c>
      <c r="B69" s="4">
        <v>1</v>
      </c>
      <c r="C69" s="2" t="s">
        <v>638</v>
      </c>
      <c r="D69" t="str">
        <f>VLOOKUP(C69,'MASTER KEY'!$A$2:$B980,2,FALSE)</f>
        <v>PyrophytinA</v>
      </c>
    </row>
    <row r="70" spans="1:7" ht="18.75" customHeight="1">
      <c r="A70" t="s">
        <v>639</v>
      </c>
      <c r="B70" s="4">
        <v>1</v>
      </c>
      <c r="C70" s="2" t="s">
        <v>640</v>
      </c>
      <c r="D70" t="str">
        <f>VLOOKUP(C70,'MASTER KEY'!$A$2:$B981,2,FALSE)</f>
        <v>Viola</v>
      </c>
    </row>
    <row r="71" spans="1:7" ht="18.75" customHeight="1">
      <c r="A71" t="s">
        <v>641</v>
      </c>
      <c r="B71" s="4">
        <v>1</v>
      </c>
      <c r="C71" s="2" t="s">
        <v>642</v>
      </c>
      <c r="D71" t="str">
        <f>VLOOKUP(C71,'MASTER KEY'!$A$2:$B982,2,FALSE)</f>
        <v>Zea</v>
      </c>
    </row>
    <row r="72" spans="1:7" ht="18.75" customHeight="1">
      <c r="A72" t="s">
        <v>643</v>
      </c>
      <c r="B72" s="4">
        <v>1</v>
      </c>
      <c r="C72" t="s">
        <v>504</v>
      </c>
      <c r="D72" t="e">
        <f>VLOOKUP(C72,'MASTER KEY'!$A$2:$B983,2,FALSE)</f>
        <v>#N/A</v>
      </c>
    </row>
    <row r="73" spans="1:7" ht="18.75" customHeight="1">
      <c r="A73" t="s">
        <v>644</v>
      </c>
      <c r="B73" s="4">
        <v>1</v>
      </c>
      <c r="C73" t="s">
        <v>504</v>
      </c>
      <c r="D73" t="e">
        <f>VLOOKUP(C73,'MASTER KEY'!$A$2:$B984,2,FALSE)</f>
        <v>#N/A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/>
  </sheetPr>
  <dimension ref="A1:D23"/>
  <sheetViews>
    <sheetView workbookViewId="0"/>
  </sheetViews>
  <sheetFormatPr defaultRowHeight="14.4"/>
  <cols>
    <col min="1" max="1" width="24.109375" bestFit="1" customWidth="1"/>
    <col min="2" max="2" width="13.5546875" style="5" bestFit="1" customWidth="1"/>
    <col min="3" max="4" width="13.5546875" bestFit="1" customWidth="1"/>
  </cols>
  <sheetData>
    <row r="1" spans="1:4" ht="18.75" customHeight="1">
      <c r="A1" s="2" t="s">
        <v>223</v>
      </c>
      <c r="B1" s="3" t="s">
        <v>224</v>
      </c>
      <c r="C1" s="2" t="s">
        <v>225</v>
      </c>
      <c r="D1" s="2" t="s">
        <v>226</v>
      </c>
    </row>
    <row r="2" spans="1:4" ht="18.75" customHeight="1">
      <c r="A2" t="s">
        <v>501</v>
      </c>
      <c r="B2" s="4">
        <v>1</v>
      </c>
      <c r="C2" s="2" t="s">
        <v>502</v>
      </c>
      <c r="D2" t="str">
        <f>VLOOKUP(C2,'MASTER KEY'!$A$2:$B913,2,FALSE)</f>
        <v>PRESSURE</v>
      </c>
    </row>
    <row r="3" spans="1:4" ht="18.75" customHeight="1">
      <c r="A3" t="s">
        <v>503</v>
      </c>
      <c r="B3" s="4">
        <v>1</v>
      </c>
      <c r="C3" t="s">
        <v>504</v>
      </c>
      <c r="D3" t="e">
        <f>VLOOKUP(C3,'MASTER KEY'!$A$2:$B914,2,FALSE)</f>
        <v>#N/A</v>
      </c>
    </row>
    <row r="4" spans="1:4" ht="18.75" customHeight="1">
      <c r="A4" t="s">
        <v>233</v>
      </c>
      <c r="B4" s="4">
        <v>1</v>
      </c>
      <c r="C4" s="2" t="s">
        <v>234</v>
      </c>
      <c r="D4" t="str">
        <f>VLOOKUP(C4,'MASTER KEY'!$A$2:$B915,2,FALSE)</f>
        <v>Temperature</v>
      </c>
    </row>
    <row r="5" spans="1:4" ht="18.75" customHeight="1">
      <c r="A5" t="s">
        <v>505</v>
      </c>
      <c r="B5" s="4">
        <v>1</v>
      </c>
      <c r="C5" t="s">
        <v>504</v>
      </c>
      <c r="D5" t="e">
        <f>VLOOKUP(C5,'MASTER KEY'!$A$2:$B916,2,FALSE)</f>
        <v>#N/A</v>
      </c>
    </row>
    <row r="6" spans="1:4" ht="18.75" customHeight="1">
      <c r="A6" t="s">
        <v>506</v>
      </c>
      <c r="B6" s="4">
        <v>1</v>
      </c>
      <c r="C6" s="2" t="s">
        <v>236</v>
      </c>
      <c r="D6" t="str">
        <f>VLOOKUP(C6,'MASTER KEY'!$A$2:$B917,2,FALSE)</f>
        <v>Salinity</v>
      </c>
    </row>
    <row r="7" spans="1:4" ht="18.75" customHeight="1">
      <c r="A7" t="s">
        <v>507</v>
      </c>
      <c r="B7" s="4">
        <v>1</v>
      </c>
      <c r="C7" t="s">
        <v>504</v>
      </c>
      <c r="D7" t="e">
        <f>VLOOKUP(C7,'MASTER KEY'!$A$2:$B918,2,FALSE)</f>
        <v>#N/A</v>
      </c>
    </row>
    <row r="8" spans="1:4" ht="18.75" customHeight="1">
      <c r="A8" t="s">
        <v>508</v>
      </c>
      <c r="B8" s="14">
        <f>32/1000</f>
        <v>3.2000000000000001E-2</v>
      </c>
      <c r="C8" s="2" t="s">
        <v>395</v>
      </c>
      <c r="D8" t="str">
        <f>VLOOKUP(C8,'MASTER KEY'!$A$2:$B919,2,FALSE)</f>
        <v>Dissolved Oxygen</v>
      </c>
    </row>
    <row r="9" spans="1:4" ht="18.75" customHeight="1">
      <c r="A9" t="s">
        <v>509</v>
      </c>
      <c r="B9" s="4">
        <v>1</v>
      </c>
      <c r="C9" t="s">
        <v>504</v>
      </c>
      <c r="D9" t="e">
        <f>VLOOKUP(C9,'MASTER KEY'!$A$2:$B920,2,FALSE)</f>
        <v>#N/A</v>
      </c>
    </row>
    <row r="10" spans="1:4" ht="18.75" customHeight="1">
      <c r="A10" t="s">
        <v>510</v>
      </c>
      <c r="B10" s="4">
        <v>1</v>
      </c>
      <c r="C10" s="2" t="s">
        <v>392</v>
      </c>
      <c r="D10" t="str">
        <f>VLOOKUP(C10,'MASTER KEY'!$A$2:$B921,2,FALSE)</f>
        <v>Turbidity</v>
      </c>
    </row>
    <row r="11" spans="1:4" ht="18.75" customHeight="1">
      <c r="A11" t="s">
        <v>511</v>
      </c>
      <c r="B11" s="4">
        <v>1</v>
      </c>
      <c r="C11" t="s">
        <v>504</v>
      </c>
      <c r="D11" t="e">
        <f>VLOOKUP(C11,'MASTER KEY'!$A$2:$B922,2,FALSE)</f>
        <v>#N/A</v>
      </c>
    </row>
    <row r="12" spans="1:4" ht="18.75" customHeight="1">
      <c r="A12" t="s">
        <v>512</v>
      </c>
      <c r="B12" s="4">
        <v>1</v>
      </c>
      <c r="C12" t="s">
        <v>504</v>
      </c>
      <c r="D12" t="e">
        <f>VLOOKUP(C12,'MASTER KEY'!$A$2:$B923,2,FALSE)</f>
        <v>#N/A</v>
      </c>
    </row>
    <row r="13" spans="1:4" ht="18.75" customHeight="1">
      <c r="A13" t="s">
        <v>513</v>
      </c>
      <c r="B13" s="4">
        <v>1</v>
      </c>
      <c r="C13" t="s">
        <v>504</v>
      </c>
      <c r="D13" t="e">
        <f>VLOOKUP(C13,'MASTER KEY'!$A$2:$B924,2,FALSE)</f>
        <v>#N/A</v>
      </c>
    </row>
    <row r="14" spans="1:4" ht="18.75" customHeight="1">
      <c r="A14" t="s">
        <v>514</v>
      </c>
      <c r="B14" s="4">
        <v>1</v>
      </c>
      <c r="C14" t="s">
        <v>504</v>
      </c>
      <c r="D14" t="e">
        <f>VLOOKUP(C14,'MASTER KEY'!$A$2:$B925,2,FALSE)</f>
        <v>#N/A</v>
      </c>
    </row>
    <row r="15" spans="1:4" ht="18.75" customHeight="1">
      <c r="A15" t="s">
        <v>515</v>
      </c>
      <c r="B15" s="4">
        <v>1</v>
      </c>
      <c r="C15" t="s">
        <v>504</v>
      </c>
      <c r="D15" t="e">
        <f>VLOOKUP(C15,'MASTER KEY'!$A$2:$B926,2,FALSE)</f>
        <v>#N/A</v>
      </c>
    </row>
    <row r="16" spans="1:4" ht="18.75" customHeight="1">
      <c r="A16" t="s">
        <v>516</v>
      </c>
      <c r="B16" s="4">
        <v>1</v>
      </c>
      <c r="C16" s="2" t="s">
        <v>438</v>
      </c>
      <c r="D16" t="str">
        <f>VLOOKUP(C16,'MASTER KEY'!$A$2:$B927,2,FALSE)</f>
        <v>Chlorophyll-a</v>
      </c>
    </row>
    <row r="17" spans="1:4" ht="18.75" customHeight="1">
      <c r="A17" t="s">
        <v>517</v>
      </c>
      <c r="B17" s="4">
        <v>1</v>
      </c>
      <c r="C17" t="s">
        <v>504</v>
      </c>
      <c r="D17" t="e">
        <f>VLOOKUP(C17,'MASTER KEY'!$A$2:$B928,2,FALSE)</f>
        <v>#N/A</v>
      </c>
    </row>
    <row r="18" spans="1:4" ht="18.75" customHeight="1">
      <c r="A18" t="s">
        <v>518</v>
      </c>
      <c r="B18" s="4">
        <v>1</v>
      </c>
      <c r="C18" s="2" t="s">
        <v>427</v>
      </c>
      <c r="D18" t="str">
        <f>VLOOKUP(C18,'MASTER KEY'!$A$2:$B929,2,FALSE)</f>
        <v>Specific Conductivity</v>
      </c>
    </row>
    <row r="19" spans="1:4" ht="18.75" customHeight="1">
      <c r="A19" t="s">
        <v>519</v>
      </c>
      <c r="B19" s="4">
        <v>1</v>
      </c>
      <c r="C19" t="s">
        <v>504</v>
      </c>
      <c r="D19" t="e">
        <f>VLOOKUP(C19,'MASTER KEY'!$A$2:$B930,2,FALSE)</f>
        <v>#N/A</v>
      </c>
    </row>
    <row r="20" spans="1:4" ht="18.75" customHeight="1">
      <c r="A20" t="s">
        <v>520</v>
      </c>
      <c r="B20" s="4">
        <v>1</v>
      </c>
      <c r="C20" s="2" t="s">
        <v>504</v>
      </c>
      <c r="D20" t="e">
        <f>VLOOKUP(C20,'MASTER KEY'!$A$2:$B931,2,FALSE)</f>
        <v>#N/A</v>
      </c>
    </row>
    <row r="21" spans="1:4" ht="18.75" customHeight="1">
      <c r="A21" t="s">
        <v>521</v>
      </c>
      <c r="B21" s="4">
        <v>1</v>
      </c>
      <c r="C21" t="s">
        <v>504</v>
      </c>
      <c r="D21" t="e">
        <f>VLOOKUP(C21,'MASTER KEY'!$A$2:$B932,2,FALSE)</f>
        <v>#N/A</v>
      </c>
    </row>
    <row r="22" spans="1:4" ht="18.75" customHeight="1">
      <c r="A22" t="s">
        <v>522</v>
      </c>
      <c r="B22" s="4">
        <v>1</v>
      </c>
      <c r="C22" s="2" t="s">
        <v>523</v>
      </c>
      <c r="D22" t="str">
        <f>VLOOKUP(C22,'MASTER KEY'!$A$2:$B933,2,FALSE)</f>
        <v>Density</v>
      </c>
    </row>
    <row r="23" spans="1:4" ht="18.75" customHeight="1">
      <c r="A23" t="s">
        <v>524</v>
      </c>
      <c r="B23" s="4">
        <v>1</v>
      </c>
      <c r="C23" t="s">
        <v>504</v>
      </c>
      <c r="D23" t="e">
        <f>VLOOKUP(C23,'MASTER KEY'!$A$2:$B934,2,FALSE)</f>
        <v>#N/A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3A7C7-A874-4370-83B8-EA1F5FF5E0B0}">
  <sheetPr>
    <outlinePr summaryBelow="0"/>
  </sheetPr>
  <dimension ref="A1:K155"/>
  <sheetViews>
    <sheetView topLeftCell="A118" workbookViewId="0">
      <selection activeCell="O141" sqref="O141"/>
    </sheetView>
  </sheetViews>
  <sheetFormatPr defaultRowHeight="14.4"/>
  <cols>
    <col min="1" max="1" width="36.6640625" style="24" bestFit="1" customWidth="1"/>
    <col min="2" max="2" width="9.109375" style="24" bestFit="1" customWidth="1"/>
    <col min="3" max="3" width="29.5546875" style="6" customWidth="1"/>
    <col min="4" max="4" width="23.88671875" style="6" bestFit="1" customWidth="1"/>
    <col min="6" max="6" width="8.88671875" style="23"/>
  </cols>
  <sheetData>
    <row r="1" spans="1:6" ht="18.75" customHeight="1">
      <c r="A1" s="19" t="s">
        <v>223</v>
      </c>
      <c r="B1" s="3" t="s">
        <v>224</v>
      </c>
      <c r="C1" s="2" t="s">
        <v>225</v>
      </c>
      <c r="D1" s="2" t="s">
        <v>226</v>
      </c>
      <c r="F1"/>
    </row>
    <row r="2" spans="1:6" ht="18.75" customHeight="1">
      <c r="A2" t="s">
        <v>5222</v>
      </c>
      <c r="B2" s="24">
        <v>1</v>
      </c>
      <c r="C2" t="s">
        <v>3671</v>
      </c>
      <c r="D2" s="2" t="str">
        <f>VLOOKUP(C2,'MASTER KEY'!$A$2:$B$2999,2,FALSE)</f>
        <v>Achnanthes spp 0001</v>
      </c>
      <c r="F2" t="s">
        <v>5685</v>
      </c>
    </row>
    <row r="3" spans="1:6" ht="18.75" customHeight="1">
      <c r="A3" t="s">
        <v>5223</v>
      </c>
      <c r="B3" s="24">
        <v>1</v>
      </c>
      <c r="C3" t="s">
        <v>3702</v>
      </c>
      <c r="D3" s="2" t="str">
        <f>VLOOKUP(C3,'MASTER KEY'!$A$2:$B$2999,2,FALSE)</f>
        <v>Alexandrium spp 0001</v>
      </c>
      <c r="F3"/>
    </row>
    <row r="4" spans="1:6" ht="18.75" customHeight="1">
      <c r="A4" t="s">
        <v>2169</v>
      </c>
      <c r="B4" s="24">
        <v>1</v>
      </c>
      <c r="C4" t="s">
        <v>3710</v>
      </c>
      <c r="D4" s="2" t="str">
        <f>VLOOKUP(C4,'MASTER KEY'!$A$2:$B$2999,2,FALSE)</f>
        <v>Amphidinium carterae</v>
      </c>
      <c r="F4"/>
    </row>
    <row r="5" spans="1:6" ht="18.75" customHeight="1">
      <c r="A5" t="s">
        <v>5224</v>
      </c>
      <c r="B5" s="24">
        <v>1</v>
      </c>
      <c r="C5" t="s">
        <v>3727</v>
      </c>
      <c r="D5" s="2" t="str">
        <f>VLOOKUP(C5,'MASTER KEY'!$A$2:$B$2999,2,FALSE)</f>
        <v>Amphidinium spp 0016</v>
      </c>
      <c r="F5"/>
    </row>
    <row r="6" spans="1:6" ht="18.75" customHeight="1">
      <c r="A6" t="s">
        <v>5225</v>
      </c>
      <c r="B6" s="24">
        <v>1</v>
      </c>
      <c r="C6" t="s">
        <v>3737</v>
      </c>
      <c r="D6" s="2" t="str">
        <f>VLOOKUP(C6,'MASTER KEY'!$A$2:$B$2999,2,FALSE)</f>
        <v>Amphora spp 0001</v>
      </c>
      <c r="F6"/>
    </row>
    <row r="7" spans="1:6" ht="18.75" customHeight="1">
      <c r="A7" t="s">
        <v>5227</v>
      </c>
      <c r="B7" s="24">
        <v>1</v>
      </c>
      <c r="C7" t="s">
        <v>3784</v>
      </c>
      <c r="D7" s="2" t="str">
        <f>VLOOKUP(C7,'MASTER KEY'!$A$2:$B$2999,2,FALSE)</f>
        <v>Amphora spp 0048</v>
      </c>
      <c r="F7"/>
    </row>
    <row r="8" spans="1:6" ht="18.75" customHeight="1">
      <c r="A8" t="s">
        <v>5226</v>
      </c>
      <c r="B8" s="24">
        <v>1</v>
      </c>
      <c r="C8" t="s">
        <v>3780</v>
      </c>
      <c r="D8" s="2" t="str">
        <f>VLOOKUP(C8,'MASTER KEY'!$A$2:$B$2999,2,FALSE)</f>
        <v>Amphora spp 0044</v>
      </c>
      <c r="F8"/>
    </row>
    <row r="9" spans="1:6" ht="18.75" customHeight="1">
      <c r="A9" t="s">
        <v>5228</v>
      </c>
      <c r="B9" s="24">
        <v>1</v>
      </c>
      <c r="C9" t="s">
        <v>3787</v>
      </c>
      <c r="D9" s="2" t="str">
        <f>VLOOKUP(C9,'MASTER KEY'!$A$2:$B$2999,2,FALSE)</f>
        <v>Anabaena spp 0001</v>
      </c>
      <c r="F9"/>
    </row>
    <row r="10" spans="1:6" ht="18.75" customHeight="1">
      <c r="A10" t="s">
        <v>2248</v>
      </c>
      <c r="B10" s="24">
        <v>1</v>
      </c>
      <c r="C10" t="s">
        <v>3811</v>
      </c>
      <c r="D10" s="2" t="str">
        <f>VLOOKUP(C10,'MASTER KEY'!$A$2:$B$2999,2,FALSE)</f>
        <v>Asterionellopsis glacialis</v>
      </c>
      <c r="F10"/>
    </row>
    <row r="11" spans="1:6" ht="18.75" customHeight="1">
      <c r="A11" t="s">
        <v>5229</v>
      </c>
      <c r="B11" s="24">
        <v>1</v>
      </c>
      <c r="C11" t="s">
        <v>3812</v>
      </c>
      <c r="D11" s="2" t="str">
        <f>VLOOKUP(C11,'MASTER KEY'!$A$2:$B$2999,2,FALSE)</f>
        <v>Asterionellopsis spp 0001</v>
      </c>
      <c r="F11"/>
    </row>
    <row r="12" spans="1:6" ht="18.75" customHeight="1">
      <c r="A12" t="s">
        <v>5230</v>
      </c>
      <c r="B12" s="24">
        <v>1</v>
      </c>
      <c r="C12" t="s">
        <v>3969</v>
      </c>
      <c r="D12" s="2" t="str">
        <f>VLOOKUP(C12,'MASTER KEY'!$A$2:$B$2999,2,FALSE)</f>
        <v>Bacteriastrum spp 0011</v>
      </c>
      <c r="F12"/>
    </row>
    <row r="13" spans="1:6" ht="18.75" customHeight="1">
      <c r="A13" t="s">
        <v>5231</v>
      </c>
      <c r="B13" s="24">
        <v>1</v>
      </c>
      <c r="C13" t="s">
        <v>3995</v>
      </c>
      <c r="D13" s="2" t="str">
        <f>VLOOKUP(C13,'MASTER KEY'!$A$2:$B$2999,2,FALSE)</f>
        <v>Carteria spp 0001</v>
      </c>
      <c r="F13"/>
    </row>
    <row r="14" spans="1:6" ht="18.75" customHeight="1">
      <c r="A14" t="s">
        <v>2421</v>
      </c>
      <c r="B14" s="24">
        <v>1</v>
      </c>
      <c r="C14" t="s">
        <v>4001</v>
      </c>
      <c r="D14" s="2" t="str">
        <f>VLOOKUP(C14,'MASTER KEY'!$A$2:$B$2999,2,FALSE)</f>
        <v>Cerataulina pelagica</v>
      </c>
      <c r="F14"/>
    </row>
    <row r="15" spans="1:6" ht="18.75" customHeight="1">
      <c r="A15" t="s">
        <v>5232</v>
      </c>
      <c r="B15" s="24">
        <v>1</v>
      </c>
      <c r="C15" t="s">
        <v>4006</v>
      </c>
      <c r="D15" s="2" t="str">
        <f>VLOOKUP(C15,'MASTER KEY'!$A$2:$B$2999,2,FALSE)</f>
        <v>Cerataulina spp 0005</v>
      </c>
      <c r="F15"/>
    </row>
    <row r="16" spans="1:6" ht="18.75" customHeight="1">
      <c r="A16" t="s">
        <v>2431</v>
      </c>
      <c r="B16" s="24">
        <v>1</v>
      </c>
      <c r="C16" t="s">
        <v>4012</v>
      </c>
      <c r="D16" s="2" t="str">
        <f>VLOOKUP(C16,'MASTER KEY'!$A$2:$B$2999,2,FALSE)</f>
        <v>Ceratium furca</v>
      </c>
      <c r="F16"/>
    </row>
    <row r="17" spans="1:11" ht="18.75" customHeight="1">
      <c r="A17" t="s">
        <v>2432</v>
      </c>
      <c r="B17" s="24">
        <v>1</v>
      </c>
      <c r="C17" t="s">
        <v>4013</v>
      </c>
      <c r="D17" s="2" t="str">
        <f>VLOOKUP(C17,'MASTER KEY'!$A$2:$B$2999,2,FALSE)</f>
        <v>Ceratium fusus</v>
      </c>
      <c r="F17"/>
    </row>
    <row r="18" spans="1:11" ht="18.75" customHeight="1">
      <c r="A18" t="s">
        <v>5233</v>
      </c>
      <c r="B18" s="24">
        <v>1</v>
      </c>
      <c r="C18" t="s">
        <v>4018</v>
      </c>
      <c r="D18" s="2" t="str">
        <f>VLOOKUP(C18,'MASTER KEY'!$A$2:$B$2999,2,FALSE)</f>
        <v>Ceratium spp 0002</v>
      </c>
      <c r="F18"/>
    </row>
    <row r="19" spans="1:11" ht="18.75" customHeight="1">
      <c r="A19" t="s">
        <v>2437</v>
      </c>
      <c r="B19" s="24">
        <v>1</v>
      </c>
      <c r="C19" t="s">
        <v>4021</v>
      </c>
      <c r="D19" s="2" t="str">
        <f>VLOOKUP(C19,'MASTER KEY'!$A$2:$B$2999,2,FALSE)</f>
        <v>Ceratium tripos</v>
      </c>
      <c r="F19"/>
    </row>
    <row r="20" spans="1:11" ht="18.75" customHeight="1">
      <c r="A20" t="s">
        <v>2448</v>
      </c>
      <c r="B20" s="24">
        <v>1</v>
      </c>
      <c r="C20" t="s">
        <v>4033</v>
      </c>
      <c r="D20" s="2" t="str">
        <f>VLOOKUP(C20,'MASTER KEY'!$A$2:$B$2999,2,FALSE)</f>
        <v>Chaetoceros convolutus</v>
      </c>
      <c r="F20"/>
    </row>
    <row r="21" spans="1:11" ht="18.75" customHeight="1">
      <c r="A21" t="s">
        <v>2456</v>
      </c>
      <c r="B21" s="24">
        <v>1</v>
      </c>
      <c r="C21" t="s">
        <v>4041</v>
      </c>
      <c r="D21" s="2" t="str">
        <f>VLOOKUP(C21,'MASTER KEY'!$A$2:$B$2999,2,FALSE)</f>
        <v>Chaetoceros densus</v>
      </c>
      <c r="F21"/>
    </row>
    <row r="22" spans="1:11" ht="18.75" customHeight="1">
      <c r="A22" t="s">
        <v>2460</v>
      </c>
      <c r="B22" s="24">
        <v>1</v>
      </c>
      <c r="C22" t="s">
        <v>4045</v>
      </c>
      <c r="D22" s="2" t="str">
        <f>VLOOKUP(C22,'MASTER KEY'!$A$2:$B$2999,2,FALSE)</f>
        <v>Chaetoceros diversus</v>
      </c>
      <c r="F22"/>
    </row>
    <row r="23" spans="1:11" ht="18.75" customHeight="1">
      <c r="A23" t="s">
        <v>2464</v>
      </c>
      <c r="B23" s="24">
        <v>1</v>
      </c>
      <c r="C23" t="s">
        <v>4050</v>
      </c>
      <c r="D23" s="2" t="str">
        <f>VLOOKUP(C23,'MASTER KEY'!$A$2:$B$2999,2,FALSE)</f>
        <v>Chaetoceros lorenzianus</v>
      </c>
      <c r="F23"/>
    </row>
    <row r="24" spans="1:11" ht="18.75" customHeight="1">
      <c r="A24" t="s">
        <v>2468</v>
      </c>
      <c r="B24" s="24">
        <v>1</v>
      </c>
      <c r="C24" t="s">
        <v>4056</v>
      </c>
      <c r="D24" s="2" t="str">
        <f>VLOOKUP(C24,'MASTER KEY'!$A$2:$B$2999,2,FALSE)</f>
        <v>Chaetoceros peruvianus</v>
      </c>
      <c r="F24"/>
    </row>
    <row r="25" spans="1:11" ht="18.75" customHeight="1">
      <c r="A25" t="s">
        <v>5234</v>
      </c>
      <c r="B25" s="24">
        <v>1</v>
      </c>
      <c r="C25" t="s">
        <v>4110</v>
      </c>
      <c r="D25" s="2" t="str">
        <f>VLOOKUP(C25,'MASTER KEY'!$A$2:$B$2999,2,FALSE)</f>
        <v>Chaetoceros spp 0048</v>
      </c>
      <c r="F25"/>
    </row>
    <row r="26" spans="1:11" ht="18.75" customHeight="1">
      <c r="A26" t="s">
        <v>2532</v>
      </c>
      <c r="B26" s="24">
        <v>1</v>
      </c>
      <c r="C26" t="s">
        <v>4122</v>
      </c>
      <c r="D26" s="2" t="str">
        <f>VLOOKUP(C26,'MASTER KEY'!$A$2:$B$2999,2,FALSE)</f>
        <v>Chaetoceros tenuissimus</v>
      </c>
      <c r="F26"/>
    </row>
    <row r="27" spans="1:11" ht="18.75" customHeight="1">
      <c r="A27" t="s">
        <v>2535</v>
      </c>
      <c r="B27" s="24">
        <v>1</v>
      </c>
      <c r="C27" t="s">
        <v>4126</v>
      </c>
      <c r="D27" s="2" t="str">
        <f>VLOOKUP(C27,'MASTER KEY'!$A$2:$B$2999,2,FALSE)</f>
        <v>Chattonella marina</v>
      </c>
      <c r="F27"/>
    </row>
    <row r="28" spans="1:11" ht="18.75" customHeight="1">
      <c r="A28" t="s">
        <v>5235</v>
      </c>
      <c r="B28" s="24">
        <v>1</v>
      </c>
      <c r="C28" t="s">
        <v>4132</v>
      </c>
      <c r="D28" s="2" t="str">
        <f>VLOOKUP(C28,'MASTER KEY'!$A$2:$B$2999,2,FALSE)</f>
        <v>Chlamydomonas spp 0002</v>
      </c>
      <c r="F28"/>
    </row>
    <row r="29" spans="1:11" ht="18.75" customHeight="1">
      <c r="A29" t="s">
        <v>5236</v>
      </c>
      <c r="B29" s="24">
        <v>1</v>
      </c>
      <c r="C29" t="s">
        <v>4141</v>
      </c>
      <c r="D29" s="2" t="str">
        <f>VLOOKUP(C29,'MASTER KEY'!$A$2:$B$2999,2,FALSE)</f>
        <v>Chlorophyta spp 0004</v>
      </c>
      <c r="F29"/>
    </row>
    <row r="30" spans="1:11" ht="18.75" customHeight="1">
      <c r="A30" t="s">
        <v>5237</v>
      </c>
      <c r="B30" s="24">
        <v>1</v>
      </c>
      <c r="C30" t="s">
        <v>4151</v>
      </c>
      <c r="D30" s="2" t="str">
        <f>VLOOKUP(C30,'MASTER KEY'!$A$2:$B$2999,2,FALSE)</f>
        <v>Chrysochromulina spp 0002</v>
      </c>
      <c r="F30"/>
    </row>
    <row r="31" spans="1:11" ht="18.75" customHeight="1">
      <c r="A31" t="s">
        <v>2551</v>
      </c>
      <c r="B31" s="24">
        <v>1</v>
      </c>
      <c r="C31" t="s">
        <v>4171</v>
      </c>
      <c r="D31" s="2" t="str">
        <f>VLOOKUP(C31,'MASTER KEY'!$A$2:$B$2999,2,FALSE)</f>
        <v>Climacodium frauenfeldianum</v>
      </c>
      <c r="F31"/>
    </row>
    <row r="32" spans="1:11" ht="18.75" customHeight="1">
      <c r="A32" t="s">
        <v>5238</v>
      </c>
      <c r="B32" s="24">
        <v>1</v>
      </c>
      <c r="C32" t="s">
        <v>4186</v>
      </c>
      <c r="D32" s="2" t="str">
        <f>VLOOKUP(C32,'MASTER KEY'!$A$2:$B$2999,2,FALSE)</f>
        <v>Closterium spp 0002</v>
      </c>
      <c r="F32"/>
      <c r="K32" s="74"/>
    </row>
    <row r="33" spans="1:6" ht="18.75" customHeight="1">
      <c r="A33" t="s">
        <v>5239</v>
      </c>
      <c r="B33" s="24">
        <v>1</v>
      </c>
      <c r="C33" t="s">
        <v>4189</v>
      </c>
      <c r="D33" s="2" t="str">
        <f>VLOOKUP(C33,'MASTER KEY'!$A$2:$B$2999,2,FALSE)</f>
        <v>Coccolithophorids spp 0002</v>
      </c>
      <c r="F33"/>
    </row>
    <row r="34" spans="1:6" ht="18.75" customHeight="1">
      <c r="A34" t="s">
        <v>5240</v>
      </c>
      <c r="B34" s="24">
        <v>1</v>
      </c>
      <c r="C34" t="s">
        <v>4207</v>
      </c>
      <c r="D34" s="2" t="str">
        <f>VLOOKUP(C34,'MASTER KEY'!$A$2:$B$2999,2,FALSE)</f>
        <v>Cocconeis spp 0013</v>
      </c>
      <c r="F34"/>
    </row>
    <row r="35" spans="1:6" ht="18.75" customHeight="1">
      <c r="A35" t="s">
        <v>5241</v>
      </c>
      <c r="B35" s="24">
        <v>1</v>
      </c>
      <c r="C35" t="s">
        <v>4246</v>
      </c>
      <c r="D35" s="2" t="str">
        <f>VLOOKUP(C35,'MASTER KEY'!$A$2:$B$2999,2,FALSE)</f>
        <v>Coscinodiscus spp 0017</v>
      </c>
      <c r="F35"/>
    </row>
    <row r="36" spans="1:6" ht="18.75" customHeight="1">
      <c r="A36" t="s">
        <v>5242</v>
      </c>
      <c r="B36" s="24">
        <v>1</v>
      </c>
      <c r="C36" t="s">
        <v>4264</v>
      </c>
      <c r="D36" s="2" t="str">
        <f>VLOOKUP(C36,'MASTER KEY'!$A$2:$B$2999,2,FALSE)</f>
        <v>Cryptomonas spp 0001</v>
      </c>
      <c r="F36"/>
    </row>
    <row r="37" spans="1:6" ht="18.75" customHeight="1">
      <c r="A37" t="s">
        <v>5243</v>
      </c>
      <c r="B37" s="24">
        <v>1</v>
      </c>
      <c r="C37" t="s">
        <v>4282</v>
      </c>
      <c r="D37" s="2" t="str">
        <f>VLOOKUP(C37,'MASTER KEY'!$A$2:$B$2999,2,FALSE)</f>
        <v>Cryptophyta spp 0016</v>
      </c>
      <c r="F37"/>
    </row>
    <row r="38" spans="1:6" ht="18.75" customHeight="1">
      <c r="A38" t="s">
        <v>5244</v>
      </c>
      <c r="B38" s="24">
        <v>1</v>
      </c>
      <c r="C38" t="s">
        <v>4283</v>
      </c>
      <c r="D38" s="2" t="str">
        <f>VLOOKUP(C38,'MASTER KEY'!$A$2:$B$2999,2,FALSE)</f>
        <v>Cryptophyta spp 0017</v>
      </c>
      <c r="F38"/>
    </row>
    <row r="39" spans="1:6" ht="18.75" customHeight="1">
      <c r="A39" t="s">
        <v>5245</v>
      </c>
      <c r="B39" s="24">
        <v>1</v>
      </c>
      <c r="C39" t="s">
        <v>4302</v>
      </c>
      <c r="D39" s="2" t="str">
        <f>VLOOKUP(C39,'MASTER KEY'!$A$2:$B$2999,2,FALSE)</f>
        <v>Cyclotella spp 0002</v>
      </c>
      <c r="F39"/>
    </row>
    <row r="40" spans="1:6" ht="18.75" customHeight="1">
      <c r="A40" t="s">
        <v>5246</v>
      </c>
      <c r="B40" s="24">
        <v>1</v>
      </c>
      <c r="C40" t="s">
        <v>4303</v>
      </c>
      <c r="D40" s="2" t="str">
        <f>VLOOKUP(C40,'MASTER KEY'!$A$2:$B$2999,2,FALSE)</f>
        <v>Cyclotella spp 0003</v>
      </c>
      <c r="F40"/>
    </row>
    <row r="41" spans="1:6" ht="18.75" customHeight="1">
      <c r="A41" t="s">
        <v>5247</v>
      </c>
      <c r="B41" s="24">
        <v>1</v>
      </c>
      <c r="C41" t="s">
        <v>4304</v>
      </c>
      <c r="D41" s="2" t="str">
        <f>VLOOKUP(C41,'MASTER KEY'!$A$2:$B$2999,2,FALSE)</f>
        <v>Cyclotella spp 0004</v>
      </c>
      <c r="F41"/>
    </row>
    <row r="42" spans="1:6" ht="18.75" customHeight="1">
      <c r="A42" t="s">
        <v>2661</v>
      </c>
      <c r="B42" s="24">
        <v>1</v>
      </c>
      <c r="C42" t="s">
        <v>4313</v>
      </c>
      <c r="D42" s="2" t="str">
        <f>VLOOKUP(C42,'MASTER KEY'!$A$2:$B$2999,2,FALSE)</f>
        <v>Cylindrotheca closterium</v>
      </c>
      <c r="F42"/>
    </row>
    <row r="43" spans="1:6">
      <c r="A43" t="s">
        <v>2678</v>
      </c>
      <c r="B43" s="24">
        <v>1</v>
      </c>
      <c r="C43" t="s">
        <v>4332</v>
      </c>
      <c r="D43" s="2" t="str">
        <f>VLOOKUP(C43,'MASTER KEY'!$A$2:$B$2999,2,FALSE)</f>
        <v>Dactyliosolen fragilissimus</v>
      </c>
      <c r="F43"/>
    </row>
    <row r="44" spans="1:6">
      <c r="A44" t="s">
        <v>5248</v>
      </c>
      <c r="B44" s="24">
        <v>1</v>
      </c>
      <c r="C44" t="s">
        <v>4335</v>
      </c>
      <c r="D44" s="2" t="str">
        <f>VLOOKUP(C44,'MASTER KEY'!$A$2:$B$2999,2,FALSE)</f>
        <v>Dactyliosolen spp 0002</v>
      </c>
      <c r="F44"/>
    </row>
    <row r="45" spans="1:6">
      <c r="A45" t="s">
        <v>2696</v>
      </c>
      <c r="B45" s="24">
        <v>1</v>
      </c>
      <c r="C45" t="s">
        <v>4353</v>
      </c>
      <c r="D45" s="2" t="str">
        <f>VLOOKUP(C45,'MASTER KEY'!$A$2:$B$2999,2,FALSE)</f>
        <v>Dictyocha fibula</v>
      </c>
      <c r="F45"/>
    </row>
    <row r="46" spans="1:6">
      <c r="A46" t="s">
        <v>2697</v>
      </c>
      <c r="B46" s="24">
        <v>1</v>
      </c>
      <c r="C46" t="s">
        <v>4354</v>
      </c>
      <c r="D46" s="2" t="str">
        <f>VLOOKUP(C46,'MASTER KEY'!$A$2:$B$2999,2,FALSE)</f>
        <v>Dictyocha octonaria</v>
      </c>
      <c r="F46"/>
    </row>
    <row r="47" spans="1:6">
      <c r="A47" t="s">
        <v>5249</v>
      </c>
      <c r="B47" s="24">
        <v>1</v>
      </c>
      <c r="C47" t="s">
        <v>4357</v>
      </c>
      <c r="D47" s="2" t="str">
        <f>VLOOKUP(C47,'MASTER KEY'!$A$2:$B$2999,2,FALSE)</f>
        <v>Dictyocha spp 0002</v>
      </c>
      <c r="F47"/>
    </row>
    <row r="48" spans="1:6">
      <c r="A48" t="s">
        <v>2759</v>
      </c>
      <c r="B48" s="24">
        <v>1</v>
      </c>
      <c r="C48" t="s">
        <v>4419</v>
      </c>
      <c r="D48" s="2" t="str">
        <f>VLOOKUP(C48,'MASTER KEY'!$A$2:$B$2999,2,FALSE)</f>
        <v>Dinophysis acuminata</v>
      </c>
      <c r="F48"/>
    </row>
    <row r="49" spans="1:6">
      <c r="A49" t="s">
        <v>2761</v>
      </c>
      <c r="B49" s="24">
        <v>1</v>
      </c>
      <c r="C49" t="s">
        <v>4421</v>
      </c>
      <c r="D49" s="2" t="str">
        <f>VLOOKUP(C49,'MASTER KEY'!$A$2:$B$2999,2,FALSE)</f>
        <v>Dinophysis caudata</v>
      </c>
      <c r="F49"/>
    </row>
    <row r="50" spans="1:6">
      <c r="A50" t="s">
        <v>5250</v>
      </c>
      <c r="B50" s="24">
        <v>1</v>
      </c>
      <c r="C50" t="s">
        <v>4432</v>
      </c>
      <c r="D50" s="2" t="str">
        <f>VLOOKUP(C50,'MASTER KEY'!$A$2:$B$2999,2,FALSE)</f>
        <v>Dinophysis spp 0005</v>
      </c>
      <c r="F50"/>
    </row>
    <row r="51" spans="1:6">
      <c r="A51" t="s">
        <v>5251</v>
      </c>
      <c r="B51" s="24">
        <v>1</v>
      </c>
      <c r="C51" t="s">
        <v>4452</v>
      </c>
      <c r="D51" s="2" t="str">
        <f>VLOOKUP(C51,'MASTER KEY'!$A$2:$B$2999,2,FALSE)</f>
        <v>Diploneis spp 0010</v>
      </c>
      <c r="F51"/>
    </row>
    <row r="52" spans="1:6">
      <c r="A52" t="s">
        <v>5252</v>
      </c>
      <c r="B52" s="24">
        <v>1</v>
      </c>
      <c r="C52" t="s">
        <v>4459</v>
      </c>
      <c r="D52" s="2" t="str">
        <f>VLOOKUP(C52,'MASTER KEY'!$A$2:$B$2999,2,FALSE)</f>
        <v>Ditylum spp 0001</v>
      </c>
      <c r="F52"/>
    </row>
    <row r="53" spans="1:6">
      <c r="A53" t="s">
        <v>2795</v>
      </c>
      <c r="B53" s="24">
        <v>1</v>
      </c>
      <c r="C53" t="s">
        <v>4461</v>
      </c>
      <c r="D53" s="2" t="str">
        <f>VLOOKUP(C53,'MASTER KEY'!$A$2:$B$2999,2,FALSE)</f>
        <v>Dolichospermum affine</v>
      </c>
      <c r="F53"/>
    </row>
    <row r="54" spans="1:6">
      <c r="A54" t="s">
        <v>5253</v>
      </c>
      <c r="B54" s="24">
        <v>1</v>
      </c>
      <c r="C54" t="s">
        <v>4478</v>
      </c>
      <c r="D54" s="2" t="str">
        <f>VLOOKUP(C54,'MASTER KEY'!$A$2:$B$2999,2,FALSE)</f>
        <v>Entomoneis spp 0001</v>
      </c>
      <c r="F54"/>
    </row>
    <row r="55" spans="1:6">
      <c r="A55" t="s">
        <v>5254</v>
      </c>
      <c r="B55" s="24">
        <v>1</v>
      </c>
      <c r="C55" t="s">
        <v>4500</v>
      </c>
      <c r="D55" s="2" t="str">
        <f>VLOOKUP(C55,'MASTER KEY'!$A$2:$B$2999,2,FALSE)</f>
        <v>Eucampia spp 0010</v>
      </c>
      <c r="F55"/>
    </row>
    <row r="56" spans="1:6">
      <c r="A56" t="s">
        <v>2827</v>
      </c>
      <c r="B56" s="24">
        <v>1</v>
      </c>
      <c r="C56" t="s">
        <v>4505</v>
      </c>
      <c r="D56" s="2" t="str">
        <f>VLOOKUP(C56,'MASTER KEY'!$A$2:$B$2999,2,FALSE)</f>
        <v>Eucampia zodiacus</v>
      </c>
      <c r="F56"/>
    </row>
    <row r="57" spans="1:6">
      <c r="A57" t="s">
        <v>5255</v>
      </c>
      <c r="B57" s="24">
        <v>1</v>
      </c>
      <c r="C57" t="s">
        <v>4507</v>
      </c>
      <c r="D57" s="2" t="str">
        <f>VLOOKUP(C57,'MASTER KEY'!$A$2:$B$2999,2,FALSE)</f>
        <v>Euglena spp 0001</v>
      </c>
      <c r="F57"/>
    </row>
    <row r="58" spans="1:6">
      <c r="A58" t="s">
        <v>5256</v>
      </c>
      <c r="B58" s="24">
        <v>1</v>
      </c>
      <c r="C58" t="s">
        <v>4520</v>
      </c>
      <c r="D58" s="2" t="str">
        <f>VLOOKUP(C58,'MASTER KEY'!$A$2:$B$2999,2,FALSE)</f>
        <v>Eutreptiella spp 005</v>
      </c>
      <c r="F58"/>
    </row>
    <row r="59" spans="1:6">
      <c r="A59" t="s">
        <v>2844</v>
      </c>
      <c r="B59" s="24">
        <v>1</v>
      </c>
      <c r="C59" t="s">
        <v>4527</v>
      </c>
      <c r="D59" s="2" t="str">
        <f>VLOOKUP(C59,'MASTER KEY'!$A$2:$B$2999,2,FALSE)</f>
        <v>Fibrocapsa japonica</v>
      </c>
      <c r="F59"/>
    </row>
    <row r="60" spans="1:6">
      <c r="A60" t="s">
        <v>5257</v>
      </c>
      <c r="B60" s="24">
        <v>1</v>
      </c>
      <c r="C60" t="s">
        <v>4554</v>
      </c>
      <c r="D60" s="2" t="str">
        <f>VLOOKUP(C60,'MASTER KEY'!$A$2:$B$2999,2,FALSE)</f>
        <v>Fragilaria spp 0002</v>
      </c>
      <c r="F60"/>
    </row>
    <row r="61" spans="1:6">
      <c r="A61" t="s">
        <v>5258</v>
      </c>
      <c r="B61" s="24">
        <v>1</v>
      </c>
      <c r="C61" t="s">
        <v>4574</v>
      </c>
      <c r="D61" s="2" t="str">
        <f>VLOOKUP(C61,'MASTER KEY'!$A$2:$B$2999,2,FALSE)</f>
        <v>Gomphonema spp 0001</v>
      </c>
      <c r="F61"/>
    </row>
    <row r="62" spans="1:6">
      <c r="A62" t="s">
        <v>5259</v>
      </c>
      <c r="B62" s="24">
        <v>1</v>
      </c>
      <c r="C62" t="s">
        <v>4582</v>
      </c>
      <c r="D62" s="2" t="str">
        <f>VLOOKUP(C62,'MASTER KEY'!$A$2:$B$2999,2,FALSE)</f>
        <v>Gonyaulax spp 0001</v>
      </c>
      <c r="F62"/>
    </row>
    <row r="63" spans="1:6">
      <c r="A63" t="s">
        <v>2897</v>
      </c>
      <c r="B63" s="24">
        <v>1</v>
      </c>
      <c r="C63" t="s">
        <v>4594</v>
      </c>
      <c r="D63" s="2" t="str">
        <f>VLOOKUP(C63,'MASTER KEY'!$A$2:$B$2999,2,FALSE)</f>
        <v>Guinardia delicatula</v>
      </c>
      <c r="F63"/>
    </row>
    <row r="64" spans="1:6">
      <c r="A64" t="s">
        <v>2898</v>
      </c>
      <c r="B64" s="24">
        <v>1</v>
      </c>
      <c r="C64" t="s">
        <v>4595</v>
      </c>
      <c r="D64" s="2" t="str">
        <f>VLOOKUP(C64,'MASTER KEY'!$A$2:$B$2999,2,FALSE)</f>
        <v>Guinardia flaccida</v>
      </c>
      <c r="F64"/>
    </row>
    <row r="65" spans="1:6">
      <c r="A65" t="s">
        <v>5260</v>
      </c>
      <c r="B65" s="24">
        <v>1</v>
      </c>
      <c r="C65" t="s">
        <v>4596</v>
      </c>
      <c r="D65" s="2" t="str">
        <f>VLOOKUP(C65,'MASTER KEY'!$A$2:$B$2999,2,FALSE)</f>
        <v>Guinardia spp 0001</v>
      </c>
      <c r="F65"/>
    </row>
    <row r="66" spans="1:6">
      <c r="A66" t="s">
        <v>2901</v>
      </c>
      <c r="B66" s="24">
        <v>1</v>
      </c>
      <c r="C66" t="s">
        <v>4599</v>
      </c>
      <c r="D66" s="2" t="str">
        <f>VLOOKUP(C66,'MASTER KEY'!$A$2:$B$2999,2,FALSE)</f>
        <v>Guinardia striata</v>
      </c>
      <c r="F66"/>
    </row>
    <row r="67" spans="1:6">
      <c r="A67" t="s">
        <v>5261</v>
      </c>
      <c r="B67" s="24">
        <v>1</v>
      </c>
      <c r="C67" t="s">
        <v>4610</v>
      </c>
      <c r="D67" s="2" t="str">
        <f>VLOOKUP(C67,'MASTER KEY'!$A$2:$B$2999,2,FALSE)</f>
        <v>Gymnodinium spp 0002</v>
      </c>
      <c r="F67"/>
    </row>
    <row r="68" spans="1:6">
      <c r="A68" t="s">
        <v>5262</v>
      </c>
      <c r="B68" s="24">
        <v>1</v>
      </c>
      <c r="C68" t="s">
        <v>4611</v>
      </c>
      <c r="D68" s="2" t="str">
        <f>VLOOKUP(C68,'MASTER KEY'!$A$2:$B$2999,2,FALSE)</f>
        <v>Gymnodinium spp 0003</v>
      </c>
      <c r="F68"/>
    </row>
    <row r="69" spans="1:6">
      <c r="A69" t="s">
        <v>5263</v>
      </c>
      <c r="B69" s="24">
        <v>1</v>
      </c>
      <c r="C69" t="s">
        <v>4627</v>
      </c>
      <c r="D69" s="2" t="str">
        <f>VLOOKUP(C69,'MASTER KEY'!$A$2:$B$2999,2,FALSE)</f>
        <v>Gymnodinium spp 0019</v>
      </c>
      <c r="F69"/>
    </row>
    <row r="70" spans="1:6">
      <c r="A70" t="s">
        <v>5264</v>
      </c>
      <c r="B70" s="24">
        <v>1</v>
      </c>
      <c r="C70" t="s">
        <v>4630</v>
      </c>
      <c r="D70" s="2" t="str">
        <f>VLOOKUP(C70,'MASTER KEY'!$A$2:$B$2999,2,FALSE)</f>
        <v>Gymnodinium spp 0022</v>
      </c>
      <c r="F70"/>
    </row>
    <row r="71" spans="1:6">
      <c r="A71" t="s">
        <v>5265</v>
      </c>
      <c r="B71" s="24">
        <v>1</v>
      </c>
      <c r="C71" t="s">
        <v>4631</v>
      </c>
      <c r="D71" s="2" t="str">
        <f>VLOOKUP(C71,'MASTER KEY'!$A$2:$B$2999,2,FALSE)</f>
        <v>Gymnodinium spp 0023</v>
      </c>
      <c r="F71"/>
    </row>
    <row r="72" spans="1:6">
      <c r="A72" t="s">
        <v>2950</v>
      </c>
      <c r="B72" s="24">
        <v>1</v>
      </c>
      <c r="C72" t="s">
        <v>4654</v>
      </c>
      <c r="D72" s="2" t="str">
        <f>VLOOKUP(C72,'MASTER KEY'!$A$2:$B$2999,2,FALSE)</f>
        <v>Gyrodinium spirale</v>
      </c>
      <c r="F72"/>
    </row>
    <row r="73" spans="1:6">
      <c r="A73" t="s">
        <v>5266</v>
      </c>
      <c r="B73" s="24">
        <v>1</v>
      </c>
      <c r="C73" t="s">
        <v>4655</v>
      </c>
      <c r="D73" s="2" t="str">
        <f>VLOOKUP(C73,'MASTER KEY'!$A$2:$B$2999,2,FALSE)</f>
        <v>Gyrodinium spp 0001</v>
      </c>
      <c r="F73"/>
    </row>
    <row r="74" spans="1:6">
      <c r="A74" t="s">
        <v>5267</v>
      </c>
      <c r="B74" s="24">
        <v>1</v>
      </c>
      <c r="C74" t="s">
        <v>4665</v>
      </c>
      <c r="D74" s="2" t="str">
        <f>VLOOKUP(C74,'MASTER KEY'!$A$2:$B$2999,2,FALSE)</f>
        <v>Gyrosigma spp 0001</v>
      </c>
      <c r="F74"/>
    </row>
    <row r="75" spans="1:6">
      <c r="A75" t="s">
        <v>5268</v>
      </c>
      <c r="B75" s="24">
        <v>1</v>
      </c>
      <c r="C75" t="s">
        <v>4676</v>
      </c>
      <c r="D75" s="2" t="str">
        <f>VLOOKUP(C75,'MASTER KEY'!$A$2:$B$2999,2,FALSE)</f>
        <v>Haptophyte spp 0001</v>
      </c>
      <c r="F75"/>
    </row>
    <row r="76" spans="1:6">
      <c r="A76" t="s">
        <v>2971</v>
      </c>
      <c r="B76" s="24">
        <v>1</v>
      </c>
      <c r="C76" t="s">
        <v>4684</v>
      </c>
      <c r="D76" s="2" t="str">
        <f>VLOOKUP(C76,'MASTER KEY'!$A$2:$B$2999,2,FALSE)</f>
        <v>Helicotheca tamesis</v>
      </c>
      <c r="F76"/>
    </row>
    <row r="77" spans="1:6">
      <c r="A77" t="s">
        <v>2975</v>
      </c>
      <c r="B77" s="24">
        <v>1</v>
      </c>
      <c r="C77" t="s">
        <v>4688</v>
      </c>
      <c r="D77" s="2" t="str">
        <f>VLOOKUP(C77,'MASTER KEY'!$A$2:$B$2999,2,FALSE)</f>
        <v>Hemiaulus hauckii</v>
      </c>
      <c r="F77"/>
    </row>
    <row r="78" spans="1:6">
      <c r="A78" t="s">
        <v>5269</v>
      </c>
      <c r="B78" s="24">
        <v>1</v>
      </c>
      <c r="C78" t="s">
        <v>4692</v>
      </c>
      <c r="D78" s="2" t="str">
        <f>VLOOKUP(C78,'MASTER KEY'!$A$2:$B$2999,2,FALSE)</f>
        <v>Hemiaulus spp 0001</v>
      </c>
      <c r="F78"/>
    </row>
    <row r="79" spans="1:6">
      <c r="A79" t="s">
        <v>2983</v>
      </c>
      <c r="B79" s="24">
        <v>1</v>
      </c>
      <c r="C79" t="s">
        <v>4700</v>
      </c>
      <c r="D79" s="2" t="str">
        <f>VLOOKUP(C79,'MASTER KEY'!$A$2:$B$2999,2,FALSE)</f>
        <v>Heterocapsa minima</v>
      </c>
      <c r="F79"/>
    </row>
    <row r="80" spans="1:6">
      <c r="A80" t="s">
        <v>2984</v>
      </c>
      <c r="B80" s="24">
        <v>1</v>
      </c>
      <c r="C80" t="s">
        <v>4701</v>
      </c>
      <c r="D80" s="2" t="str">
        <f>VLOOKUP(C80,'MASTER KEY'!$A$2:$B$2999,2,FALSE)</f>
        <v>Heterocapsa niei</v>
      </c>
      <c r="F80"/>
    </row>
    <row r="81" spans="1:6">
      <c r="A81" t="s">
        <v>2985</v>
      </c>
      <c r="B81" s="24">
        <v>1</v>
      </c>
      <c r="C81" t="s">
        <v>4702</v>
      </c>
      <c r="D81" s="2" t="str">
        <f>VLOOKUP(C81,'MASTER KEY'!$A$2:$B$2999,2,FALSE)</f>
        <v>Heterocapsa rotundata</v>
      </c>
      <c r="F81"/>
    </row>
    <row r="82" spans="1:6">
      <c r="A82" t="s">
        <v>5270</v>
      </c>
      <c r="B82" s="24">
        <v>1</v>
      </c>
      <c r="C82" t="s">
        <v>4705</v>
      </c>
      <c r="D82" s="2" t="str">
        <f>VLOOKUP(C82,'MASTER KEY'!$A$2:$B$2999,2,FALSE)</f>
        <v>Heterocapsa spp 0002</v>
      </c>
      <c r="F82"/>
    </row>
    <row r="83" spans="1:6">
      <c r="A83" t="s">
        <v>2990</v>
      </c>
      <c r="B83" s="24">
        <v>1</v>
      </c>
      <c r="C83" t="s">
        <v>4711</v>
      </c>
      <c r="D83" s="2" t="str">
        <f>VLOOKUP(C83,'MASTER KEY'!$A$2:$B$2999,2,FALSE)</f>
        <v>Heterosigma akashiwo</v>
      </c>
      <c r="F83"/>
    </row>
    <row r="84" spans="1:6">
      <c r="A84" t="s">
        <v>5271</v>
      </c>
      <c r="B84" s="24">
        <v>1</v>
      </c>
      <c r="C84" t="s">
        <v>4712</v>
      </c>
      <c r="D84" s="2" t="str">
        <f>VLOOKUP(C84,'MASTER KEY'!$A$2:$B$2999,2,FALSE)</f>
        <v>Heterosigma spp 0001</v>
      </c>
      <c r="F84"/>
    </row>
    <row r="85" spans="1:6">
      <c r="A85" t="s">
        <v>3000</v>
      </c>
      <c r="B85" s="24">
        <v>1</v>
      </c>
      <c r="C85" t="s">
        <v>4727</v>
      </c>
      <c r="D85" s="2" t="str">
        <f>VLOOKUP(C85,'MASTER KEY'!$A$2:$B$2999,2,FALSE)</f>
        <v>Karenia brevis</v>
      </c>
      <c r="F85"/>
    </row>
    <row r="86" spans="1:6">
      <c r="A86" t="s">
        <v>5272</v>
      </c>
      <c r="B86" s="24">
        <v>1</v>
      </c>
      <c r="C86" t="s">
        <v>4731</v>
      </c>
      <c r="D86" s="2" t="str">
        <f>VLOOKUP(C86,'MASTER KEY'!$A$2:$B$2999,2,FALSE)</f>
        <v>Karenia spp 0001</v>
      </c>
      <c r="F86"/>
    </row>
    <row r="87" spans="1:6">
      <c r="A87" t="s">
        <v>5273</v>
      </c>
      <c r="B87" s="24">
        <v>1</v>
      </c>
      <c r="C87" t="s">
        <v>4735</v>
      </c>
      <c r="D87" s="2" t="str">
        <f>VLOOKUP(C87,'MASTER KEY'!$A$2:$B$2999,2,FALSE)</f>
        <v>Karlodinium spp 0001</v>
      </c>
      <c r="F87"/>
    </row>
    <row r="88" spans="1:6">
      <c r="A88" t="s">
        <v>3006</v>
      </c>
      <c r="B88" s="24">
        <v>1</v>
      </c>
      <c r="C88" t="s">
        <v>4740</v>
      </c>
      <c r="D88" s="2" t="str">
        <f>VLOOKUP(C88,'MASTER KEY'!$A$2:$B$2999,2,FALSE)</f>
        <v>Katodinium glaucum</v>
      </c>
      <c r="F88"/>
    </row>
    <row r="89" spans="1:6">
      <c r="A89" t="s">
        <v>5274</v>
      </c>
      <c r="B89" s="24">
        <v>1</v>
      </c>
      <c r="C89" t="s">
        <v>4744</v>
      </c>
      <c r="D89" s="2" t="str">
        <f>VLOOKUP(C89,'MASTER KEY'!$A$2:$B$2999,2,FALSE)</f>
        <v>Katodinium spp 0003</v>
      </c>
      <c r="F89"/>
    </row>
    <row r="90" spans="1:6">
      <c r="A90" t="s">
        <v>5275</v>
      </c>
      <c r="B90" s="24">
        <v>1</v>
      </c>
      <c r="C90" t="s">
        <v>4748</v>
      </c>
      <c r="D90" s="2" t="str">
        <f>VLOOKUP(C90,'MASTER KEY'!$A$2:$B$2999,2,FALSE)</f>
        <v>Kirchneriella spp 0001</v>
      </c>
      <c r="F90"/>
    </row>
    <row r="91" spans="1:6">
      <c r="A91" t="s">
        <v>5276</v>
      </c>
      <c r="B91" s="24">
        <v>1</v>
      </c>
      <c r="C91" t="s">
        <v>4757</v>
      </c>
      <c r="D91" s="2" t="str">
        <f>VLOOKUP(C91,'MASTER KEY'!$A$2:$B$2999,2,FALSE)</f>
        <v>Lauderia spp 0001</v>
      </c>
      <c r="F91"/>
    </row>
    <row r="92" spans="1:6">
      <c r="A92" t="s">
        <v>3018</v>
      </c>
      <c r="B92" s="24">
        <v>1</v>
      </c>
      <c r="C92" t="s">
        <v>4762</v>
      </c>
      <c r="D92" s="2" t="str">
        <f>VLOOKUP(C92,'MASTER KEY'!$A$2:$B$2999,2,FALSE)</f>
        <v>Leptocylindrus danicus</v>
      </c>
      <c r="F92"/>
    </row>
    <row r="93" spans="1:6">
      <c r="A93" t="s">
        <v>3019</v>
      </c>
      <c r="B93" s="24">
        <v>1</v>
      </c>
      <c r="C93" t="s">
        <v>4763</v>
      </c>
      <c r="D93" s="2" t="str">
        <f>VLOOKUP(C93,'MASTER KEY'!$A$2:$B$2999,2,FALSE)</f>
        <v>Leptocylindrus mediterraneus</v>
      </c>
      <c r="F93"/>
    </row>
    <row r="94" spans="1:6">
      <c r="A94" t="s">
        <v>3020</v>
      </c>
      <c r="B94" s="24">
        <v>1</v>
      </c>
      <c r="C94" t="s">
        <v>4764</v>
      </c>
      <c r="D94" s="2" t="str">
        <f>VLOOKUP(C94,'MASTER KEY'!$A$2:$B$2999,2,FALSE)</f>
        <v>Leptocylindrus minimus</v>
      </c>
      <c r="F94"/>
    </row>
    <row r="95" spans="1:6">
      <c r="A95" t="s">
        <v>5277</v>
      </c>
      <c r="B95" s="24">
        <v>1</v>
      </c>
      <c r="C95" t="s">
        <v>4766</v>
      </c>
      <c r="D95" s="2" t="str">
        <f>VLOOKUP(C95,'MASTER KEY'!$A$2:$B$2999,2,FALSE)</f>
        <v>Leptocylindrus spp 0002</v>
      </c>
      <c r="F95"/>
    </row>
    <row r="96" spans="1:6">
      <c r="A96" t="s">
        <v>3028</v>
      </c>
      <c r="B96" s="24">
        <v>1</v>
      </c>
      <c r="C96" t="s">
        <v>4776</v>
      </c>
      <c r="D96" s="2" t="str">
        <f>VLOOKUP(C96,'MASTER KEY'!$A$2:$B$2999,2,FALSE)</f>
        <v>Licmophora paradoxa</v>
      </c>
      <c r="F96"/>
    </row>
    <row r="97" spans="1:6">
      <c r="A97" t="s">
        <v>5278</v>
      </c>
      <c r="B97" s="24">
        <v>1</v>
      </c>
      <c r="C97" t="s">
        <v>4778</v>
      </c>
      <c r="D97" s="2" t="str">
        <f>VLOOKUP(C97,'MASTER KEY'!$A$2:$B$2999,2,FALSE)</f>
        <v>Licmophora spp 0002</v>
      </c>
      <c r="F97"/>
    </row>
    <row r="98" spans="1:6">
      <c r="A98" t="s">
        <v>5279</v>
      </c>
      <c r="B98" s="24">
        <v>1</v>
      </c>
      <c r="C98" t="s">
        <v>4814</v>
      </c>
      <c r="D98" s="2" t="str">
        <f>VLOOKUP(C98,'MASTER KEY'!$A$2:$B$2999,2,FALSE)</f>
        <v>Mastogloia spp 0008</v>
      </c>
      <c r="F98"/>
    </row>
    <row r="99" spans="1:6">
      <c r="A99" t="s">
        <v>5280</v>
      </c>
      <c r="B99" s="24">
        <v>1</v>
      </c>
      <c r="C99" t="s">
        <v>4821</v>
      </c>
      <c r="D99" s="2" t="str">
        <f>VLOOKUP(C99,'MASTER KEY'!$A$2:$B$2999,2,FALSE)</f>
        <v>Melosira spp 0001</v>
      </c>
      <c r="F99"/>
    </row>
    <row r="100" spans="1:6">
      <c r="A100" t="s">
        <v>3070</v>
      </c>
      <c r="B100" s="24">
        <v>1</v>
      </c>
      <c r="C100" t="s">
        <v>4843</v>
      </c>
      <c r="D100" s="2" t="str">
        <f>VLOOKUP(C100,'MASTER KEY'!$A$2:$B$2999,2,FALSE)</f>
        <v>Microcystis flos-aquae</v>
      </c>
      <c r="F100"/>
    </row>
    <row r="101" spans="1:6">
      <c r="A101" t="s">
        <v>3071</v>
      </c>
      <c r="B101" s="24">
        <v>1</v>
      </c>
      <c r="C101" t="s">
        <v>4846</v>
      </c>
      <c r="D101" s="2" t="str">
        <f>VLOOKUP(C101,'MASTER KEY'!$A$2:$B$2999,2,FALSE)</f>
        <v>Microtabella interrupta</v>
      </c>
      <c r="F101"/>
    </row>
    <row r="102" spans="1:6">
      <c r="A102" t="s">
        <v>5281</v>
      </c>
      <c r="B102" s="24">
        <v>1</v>
      </c>
      <c r="C102" t="s">
        <v>4852</v>
      </c>
      <c r="D102" s="2" t="str">
        <f>VLOOKUP(C102,'MASTER KEY'!$A$2:$B$2999,2,FALSE)</f>
        <v>Monoraphidium spp 0001</v>
      </c>
      <c r="F102"/>
    </row>
    <row r="103" spans="1:6">
      <c r="A103" t="s">
        <v>5282</v>
      </c>
      <c r="B103" s="24">
        <v>1</v>
      </c>
      <c r="C103" t="s">
        <v>4865</v>
      </c>
      <c r="D103" s="2" t="str">
        <f>VLOOKUP(C103,'MASTER KEY'!$A$2:$B$2999,2,FALSE)</f>
        <v>Navicula spp 0002</v>
      </c>
      <c r="F103"/>
    </row>
    <row r="104" spans="1:6">
      <c r="A104" t="s">
        <v>5283</v>
      </c>
      <c r="B104" s="24">
        <v>1</v>
      </c>
      <c r="C104" t="s">
        <v>4866</v>
      </c>
      <c r="D104" s="2" t="str">
        <f>VLOOKUP(C104,'MASTER KEY'!$A$2:$B$2999,2,FALSE)</f>
        <v>Navicula spp 0003</v>
      </c>
      <c r="F104"/>
    </row>
    <row r="105" spans="1:6">
      <c r="A105" t="s">
        <v>5284</v>
      </c>
      <c r="B105" s="24">
        <v>1</v>
      </c>
      <c r="C105" t="s">
        <v>4934</v>
      </c>
      <c r="D105" s="2" t="str">
        <f>VLOOKUP(C105,'MASTER KEY'!$A$2:$B$2999,2,FALSE)</f>
        <v>Nitzschia spp 0001</v>
      </c>
      <c r="F105"/>
    </row>
    <row r="106" spans="1:6">
      <c r="A106" t="s">
        <v>3138</v>
      </c>
      <c r="B106" s="24">
        <v>1</v>
      </c>
      <c r="C106" t="s">
        <v>4931</v>
      </c>
      <c r="D106" s="2" t="str">
        <f>VLOOKUP(C106,'MASTER KEY'!$A$2:$B$2999,2,FALSE)</f>
        <v>Nitzschia reversa</v>
      </c>
      <c r="F106"/>
    </row>
    <row r="107" spans="1:6">
      <c r="A107" t="s">
        <v>5285</v>
      </c>
      <c r="B107" s="24">
        <v>1</v>
      </c>
      <c r="C107" t="s">
        <v>4935</v>
      </c>
      <c r="D107" s="2" t="str">
        <f>VLOOKUP(C107,'MASTER KEY'!$A$2:$B$2999,2,FALSE)</f>
        <v>Nitzschia spp 0002</v>
      </c>
      <c r="F107"/>
    </row>
    <row r="108" spans="1:6">
      <c r="A108" t="s">
        <v>5286</v>
      </c>
      <c r="B108" s="24">
        <v>1</v>
      </c>
      <c r="C108" t="s">
        <v>5001</v>
      </c>
      <c r="D108" s="2" t="str">
        <f>VLOOKUP(C108,'MASTER KEY'!$A$2:$B$2999,2,FALSE)</f>
        <v>Odontella spp 0002</v>
      </c>
      <c r="F108"/>
    </row>
    <row r="109" spans="1:6">
      <c r="A109" t="s">
        <v>3221</v>
      </c>
      <c r="B109" s="24">
        <v>1</v>
      </c>
      <c r="C109" t="s">
        <v>5023</v>
      </c>
      <c r="D109" s="2" t="str">
        <f>VLOOKUP(C109,'MASTER KEY'!$A$2:$B$2999,2,FALSE)</f>
        <v>Oxyrrhis marina</v>
      </c>
      <c r="F109"/>
    </row>
    <row r="110" spans="1:6">
      <c r="A110" t="s">
        <v>5287</v>
      </c>
      <c r="B110" s="24">
        <v>1</v>
      </c>
      <c r="C110" t="s">
        <v>5031</v>
      </c>
      <c r="D110" s="2" t="str">
        <f>VLOOKUP(C110,'MASTER KEY'!$A$2:$B$2999,2,FALSE)</f>
        <v>Oxytoxum spp 0002</v>
      </c>
      <c r="F110"/>
    </row>
    <row r="111" spans="1:6">
      <c r="A111" t="s">
        <v>5288</v>
      </c>
      <c r="B111" s="24">
        <v>1</v>
      </c>
      <c r="C111" t="s">
        <v>5075</v>
      </c>
      <c r="D111" s="2" t="str">
        <f>VLOOKUP(C111,'MASTER KEY'!$A$2:$B$2999,2,FALSE)</f>
        <v>Peridinium spp 0004</v>
      </c>
      <c r="F111"/>
    </row>
    <row r="112" spans="1:6">
      <c r="A112" t="s">
        <v>5289</v>
      </c>
      <c r="B112" s="24">
        <v>1</v>
      </c>
      <c r="C112" t="s">
        <v>5086</v>
      </c>
      <c r="D112" s="2" t="str">
        <f>VLOOKUP(C112,'MASTER KEY'!$A$2:$B$2999,2,FALSE)</f>
        <v>Phaeocystis spp 0005</v>
      </c>
      <c r="F112"/>
    </row>
    <row r="113" spans="1:6">
      <c r="A113" t="s">
        <v>5290</v>
      </c>
      <c r="B113" s="24">
        <v>1</v>
      </c>
      <c r="C113" t="s">
        <v>5118</v>
      </c>
      <c r="D113" s="2" t="str">
        <f>VLOOKUP(C113,'MASTER KEY'!$A$2:$B$2999,2,FALSE)</f>
        <v>Plagioselmis spp 0001</v>
      </c>
      <c r="F113"/>
    </row>
    <row r="114" spans="1:6">
      <c r="A114" t="s">
        <v>5291</v>
      </c>
      <c r="B114" s="24">
        <v>1</v>
      </c>
      <c r="C114" t="s">
        <v>5149</v>
      </c>
      <c r="D114" s="2" t="str">
        <f>VLOOKUP(C114,'MASTER KEY'!$A$2:$B$2999,2,FALSE)</f>
        <v>Pleurosigma spp 0013</v>
      </c>
      <c r="F114"/>
    </row>
    <row r="115" spans="1:6">
      <c r="A115" t="s">
        <v>5292</v>
      </c>
      <c r="B115" s="24">
        <v>1</v>
      </c>
      <c r="C115" t="s">
        <v>5197</v>
      </c>
      <c r="D115" s="2" t="str">
        <f>VLOOKUP(C115,'MASTER KEY'!$A$2:$B$2999,2,FALSE)</f>
        <v>Prasinophyte spp 0029</v>
      </c>
      <c r="F115"/>
    </row>
    <row r="116" spans="1:6">
      <c r="A116" t="s">
        <v>5293</v>
      </c>
      <c r="B116" s="24">
        <v>1</v>
      </c>
      <c r="C116" t="s">
        <v>5203</v>
      </c>
      <c r="D116" s="2" t="str">
        <f>VLOOKUP(C116,'MASTER KEY'!$A$2:$B$2999,2,FALSE)</f>
        <v>Proboscia spp 0001</v>
      </c>
      <c r="F116"/>
    </row>
    <row r="117" spans="1:6">
      <c r="A117" t="s">
        <v>3363</v>
      </c>
      <c r="B117" s="24">
        <v>1</v>
      </c>
      <c r="C117" t="s">
        <v>5214</v>
      </c>
      <c r="D117" s="2" t="str">
        <f>VLOOKUP(C117,'MASTER KEY'!$A$2:$B$2999,2,FALSE)</f>
        <v>Prorocentrum dentatum</v>
      </c>
      <c r="F117"/>
    </row>
    <row r="118" spans="1:6">
      <c r="A118" t="s">
        <v>3365</v>
      </c>
      <c r="B118" s="24">
        <v>1</v>
      </c>
      <c r="C118" t="s">
        <v>5216</v>
      </c>
      <c r="D118" s="2" t="str">
        <f>VLOOKUP(C118,'MASTER KEY'!$A$2:$B$2999,2,FALSE)</f>
        <v>Prorocentrum gracile</v>
      </c>
      <c r="F118"/>
    </row>
    <row r="119" spans="1:6">
      <c r="A119" t="s">
        <v>3366</v>
      </c>
      <c r="B119" s="24">
        <v>1</v>
      </c>
      <c r="C119" t="s">
        <v>5217</v>
      </c>
      <c r="D119" s="2" t="str">
        <f>VLOOKUP(C119,'MASTER KEY'!$A$2:$B$2999,2,FALSE)</f>
        <v>Prorocentrum lima</v>
      </c>
      <c r="F119"/>
    </row>
    <row r="120" spans="1:6">
      <c r="A120" t="s">
        <v>3367</v>
      </c>
      <c r="B120" s="24">
        <v>1</v>
      </c>
      <c r="C120" t="s">
        <v>5218</v>
      </c>
      <c r="D120" s="2" t="str">
        <f>VLOOKUP(C120,'MASTER KEY'!$A$2:$B$2999,2,FALSE)</f>
        <v>Prorocentrum mexicanum</v>
      </c>
      <c r="F120"/>
    </row>
    <row r="121" spans="1:6">
      <c r="A121" t="s">
        <v>3368</v>
      </c>
      <c r="B121" s="24">
        <v>1</v>
      </c>
      <c r="C121" t="s">
        <v>5219</v>
      </c>
      <c r="D121" s="2" t="str">
        <f>VLOOKUP(C121,'MASTER KEY'!$A$2:$B$2999,2,FALSE)</f>
        <v>Prorocentrum micans</v>
      </c>
      <c r="F121"/>
    </row>
    <row r="122" spans="1:6">
      <c r="A122" t="s">
        <v>3369</v>
      </c>
      <c r="B122" s="24">
        <v>1</v>
      </c>
      <c r="C122" t="s">
        <v>5220</v>
      </c>
      <c r="D122" s="2" t="str">
        <f>VLOOKUP(C122,'MASTER KEY'!$A$2:$B$2999,2,FALSE)</f>
        <v>Prorocentrum minimum</v>
      </c>
      <c r="F122"/>
    </row>
    <row r="123" spans="1:6">
      <c r="A123" t="s">
        <v>3370</v>
      </c>
      <c r="B123" s="24">
        <v>1</v>
      </c>
      <c r="C123" t="s">
        <v>5673</v>
      </c>
      <c r="D123" s="2" t="str">
        <f>VLOOKUP(C123,'MASTER KEY'!$A$2:$B$2999,2,FALSE)</f>
        <v>Prorocentrum rhathymum</v>
      </c>
      <c r="F123"/>
    </row>
    <row r="124" spans="1:6">
      <c r="A124" t="s">
        <v>3372</v>
      </c>
      <c r="B124" s="24">
        <v>1</v>
      </c>
      <c r="C124" t="s">
        <v>5675</v>
      </c>
      <c r="D124" s="2" t="str">
        <f>VLOOKUP(C124,'MASTER KEY'!$A$2:$B$2999,2,FALSE)</f>
        <v>Prorocentrum sigmoides</v>
      </c>
      <c r="F124"/>
    </row>
    <row r="125" spans="1:6">
      <c r="A125" t="s">
        <v>5294</v>
      </c>
      <c r="B125" s="24">
        <v>1</v>
      </c>
      <c r="C125" t="s">
        <v>5678</v>
      </c>
      <c r="D125" s="2" t="str">
        <f>VLOOKUP(C125,'MASTER KEY'!$A$2:$B$2999,2,FALSE)</f>
        <v>Prorocentrum spp 0003</v>
      </c>
      <c r="F125"/>
    </row>
    <row r="126" spans="1:6">
      <c r="A126" t="s">
        <v>3378</v>
      </c>
      <c r="B126" s="24">
        <v>1</v>
      </c>
      <c r="C126" t="s">
        <v>5682</v>
      </c>
      <c r="D126" s="2" t="str">
        <f>VLOOKUP(C126,'MASTER KEY'!$A$2:$B$2999,2,FALSE)</f>
        <v>Prorocentrum triestinum</v>
      </c>
      <c r="F126"/>
    </row>
    <row r="127" spans="1:6">
      <c r="A127" t="s">
        <v>5295</v>
      </c>
      <c r="B127" s="24">
        <v>1</v>
      </c>
      <c r="C127" t="s">
        <v>6839</v>
      </c>
      <c r="D127" s="2" t="str">
        <f>VLOOKUP(C127,'MASTER KEY'!$A$2:$B$2999,2,FALSE)</f>
        <v>Protoperidinium spp 0015</v>
      </c>
      <c r="F127"/>
    </row>
    <row r="128" spans="1:6">
      <c r="A128" t="s">
        <v>5296</v>
      </c>
      <c r="B128" s="24">
        <v>1</v>
      </c>
      <c r="C128" t="s">
        <v>6849</v>
      </c>
      <c r="D128" s="2" t="str">
        <f>VLOOKUP(C128,'MASTER KEY'!$A$2:$B$2999,2,FALSE)</f>
        <v>Prymnesium spp 0002</v>
      </c>
      <c r="F128"/>
    </row>
    <row r="129" spans="1:6">
      <c r="A129" t="s">
        <v>5297</v>
      </c>
      <c r="B129" s="24">
        <v>1</v>
      </c>
      <c r="C129" t="s">
        <v>6857</v>
      </c>
      <c r="D129" s="2" t="str">
        <f>VLOOKUP(C129,'MASTER KEY'!$A$2:$B$2999,2,FALSE)</f>
        <v>Pseudo-nitzschia delicatissima</v>
      </c>
      <c r="F129"/>
    </row>
    <row r="130" spans="1:6">
      <c r="A130" t="s">
        <v>5298</v>
      </c>
      <c r="B130" s="24">
        <v>1</v>
      </c>
      <c r="C130" t="s">
        <v>6858</v>
      </c>
      <c r="D130" s="2" t="str">
        <f>VLOOKUP(C130,'MASTER KEY'!$A$2:$B$2999,2,FALSE)</f>
        <v>Pseudo-nitzschia seriata</v>
      </c>
      <c r="F130"/>
    </row>
    <row r="131" spans="1:6">
      <c r="A131" t="s">
        <v>5299</v>
      </c>
      <c r="B131" s="24">
        <v>1</v>
      </c>
      <c r="C131" t="s">
        <v>6868</v>
      </c>
      <c r="D131" s="2" t="str">
        <f>VLOOKUP(C131,'MASTER KEY'!$A$2:$B$2999,2,FALSE)</f>
        <v>Pseudopedinella spp 0001</v>
      </c>
      <c r="F131"/>
    </row>
    <row r="132" spans="1:6">
      <c r="A132" t="s">
        <v>5300</v>
      </c>
      <c r="B132" s="24">
        <v>1</v>
      </c>
      <c r="C132" t="s">
        <v>6886</v>
      </c>
      <c r="D132" s="2" t="str">
        <f>VLOOKUP(C132,'MASTER KEY'!$A$2:$B$2999,2,FALSE)</f>
        <v>Pyramimonas spp 0007</v>
      </c>
      <c r="F132"/>
    </row>
    <row r="133" spans="1:6">
      <c r="A133" t="s">
        <v>5301</v>
      </c>
      <c r="B133" s="24">
        <v>1</v>
      </c>
      <c r="C133" t="s">
        <v>6897</v>
      </c>
      <c r="D133" s="2" t="str">
        <f>VLOOKUP(C133,'MASTER KEY'!$A$2:$B$2999,2,FALSE)</f>
        <v>Pyrocystis spp 0002</v>
      </c>
      <c r="F133"/>
    </row>
    <row r="134" spans="1:6">
      <c r="A134" t="s">
        <v>5302</v>
      </c>
      <c r="B134" s="24">
        <v>1</v>
      </c>
      <c r="C134" t="s">
        <v>6900</v>
      </c>
      <c r="D134" s="2" t="str">
        <f>VLOOKUP(C134,'MASTER KEY'!$A$2:$B$2999,2,FALSE)</f>
        <v>Pyrophacus spp 0001</v>
      </c>
      <c r="F134"/>
    </row>
    <row r="135" spans="1:6">
      <c r="A135" t="s">
        <v>5303</v>
      </c>
      <c r="B135" s="24">
        <v>1</v>
      </c>
      <c r="C135" t="s">
        <v>6907</v>
      </c>
      <c r="D135" s="2" t="str">
        <f>VLOOKUP(C135,'MASTER KEY'!$A$2:$B$2999,2,FALSE)</f>
        <v>Raphidophyta spp 0001</v>
      </c>
      <c r="F135"/>
    </row>
    <row r="136" spans="1:6">
      <c r="A136" t="s">
        <v>5304</v>
      </c>
      <c r="B136" s="24">
        <v>1</v>
      </c>
      <c r="C136" t="s">
        <v>6947</v>
      </c>
      <c r="D136" s="2" t="str">
        <f>VLOOKUP(C136,'MASTER KEY'!$A$2:$B$2999,2,FALSE)</f>
        <v>Rhizosolenia spp 0012</v>
      </c>
      <c r="F136"/>
    </row>
    <row r="137" spans="1:6">
      <c r="A137" t="s">
        <v>5305</v>
      </c>
      <c r="B137" s="24">
        <v>1</v>
      </c>
      <c r="C137" t="s">
        <v>6958</v>
      </c>
      <c r="D137" s="2" t="str">
        <f>VLOOKUP(C137,'MASTER KEY'!$A$2:$B$2999,2,FALSE)</f>
        <v>Rhopalodia spp 0001</v>
      </c>
      <c r="F137"/>
    </row>
    <row r="138" spans="1:6">
      <c r="A138" t="s">
        <v>5306</v>
      </c>
      <c r="B138" s="24">
        <v>1</v>
      </c>
      <c r="C138" t="s">
        <v>6978</v>
      </c>
      <c r="D138" s="2" t="str">
        <f>VLOOKUP(C138,'MASTER KEY'!$A$2:$B$2999,2,FALSE)</f>
        <v>Scrippsiella spp 0001</v>
      </c>
      <c r="F138"/>
    </row>
    <row r="139" spans="1:6">
      <c r="A139" t="s">
        <v>3512</v>
      </c>
      <c r="B139" s="24">
        <v>1</v>
      </c>
      <c r="C139" t="s">
        <v>6982</v>
      </c>
      <c r="D139" s="2" t="str">
        <f>VLOOKUP(C139,'MASTER KEY'!$A$2:$B$2999,2,FALSE)</f>
        <v>Scrippsiella trochoidea</v>
      </c>
      <c r="F139"/>
    </row>
    <row r="140" spans="1:6">
      <c r="A140" t="s">
        <v>3515</v>
      </c>
      <c r="B140" s="24">
        <v>1</v>
      </c>
      <c r="C140" t="s">
        <v>6987</v>
      </c>
      <c r="D140" s="2" t="str">
        <f>VLOOKUP(C140,'MASTER KEY'!$A$2:$B$2999,2,FALSE)</f>
        <v>Skeletonema costatum</v>
      </c>
      <c r="F140"/>
    </row>
    <row r="141" spans="1:6">
      <c r="A141" t="s">
        <v>5307</v>
      </c>
      <c r="B141" s="24">
        <v>1</v>
      </c>
      <c r="C141" t="s">
        <v>6990</v>
      </c>
      <c r="D141" s="2" t="str">
        <f>VLOOKUP(C141,'MASTER KEY'!$A$2:$B$2999,2,FALSE)</f>
        <v>Skeletonema spp 0001</v>
      </c>
      <c r="F141"/>
    </row>
    <row r="142" spans="1:6">
      <c r="A142" t="s">
        <v>5308</v>
      </c>
      <c r="B142" s="24">
        <v>1</v>
      </c>
      <c r="C142" t="s">
        <v>6991</v>
      </c>
      <c r="D142" s="2" t="str">
        <f>VLOOKUP(C142,'MASTER KEY'!$A$2:$B$2999,2,FALSE)</f>
        <v>Skeletonema spp 0002</v>
      </c>
      <c r="F142"/>
    </row>
    <row r="143" spans="1:6">
      <c r="A143" t="s">
        <v>5309</v>
      </c>
      <c r="B143" s="24">
        <v>1</v>
      </c>
      <c r="C143" t="s">
        <v>7000</v>
      </c>
      <c r="D143" s="2" t="str">
        <f>VLOOKUP(C143,'MASTER KEY'!$A$2:$B$2999,2,FALSE)</f>
        <v>Sphaerocystis spp 0001</v>
      </c>
      <c r="F143"/>
    </row>
    <row r="144" spans="1:6">
      <c r="A144" t="s">
        <v>5310</v>
      </c>
      <c r="B144" s="24">
        <v>1</v>
      </c>
      <c r="C144" t="s">
        <v>7027</v>
      </c>
      <c r="D144" s="2" t="str">
        <f>VLOOKUP(C144,'MASTER KEY'!$A$2:$B$2999,2,FALSE)</f>
        <v>Surirella spp 0004</v>
      </c>
      <c r="F144"/>
    </row>
    <row r="145" spans="1:11">
      <c r="A145" t="s">
        <v>5311</v>
      </c>
      <c r="B145" s="24">
        <v>1</v>
      </c>
      <c r="C145" t="s">
        <v>7037</v>
      </c>
      <c r="D145" s="2" t="str">
        <f>VLOOKUP(C145,'MASTER KEY'!$A$2:$B$2999,2,FALSE)</f>
        <v>Synedra spp 0001</v>
      </c>
      <c r="F145"/>
    </row>
    <row r="146" spans="1:11">
      <c r="A146" t="s">
        <v>5312</v>
      </c>
      <c r="B146" s="24">
        <v>1</v>
      </c>
      <c r="C146" t="s">
        <v>7050</v>
      </c>
      <c r="D146" s="2" t="str">
        <f>VLOOKUP(C146,'MASTER KEY'!$A$2:$B$2999,2,FALSE)</f>
        <v>Teleaulax spp 0001</v>
      </c>
      <c r="F146"/>
    </row>
    <row r="147" spans="1:11">
      <c r="A147" t="s">
        <v>5313</v>
      </c>
      <c r="B147" s="24">
        <v>1</v>
      </c>
      <c r="C147" t="s">
        <v>7059</v>
      </c>
      <c r="D147" s="2" t="str">
        <f>VLOOKUP(C147,'MASTER KEY'!$A$2:$B$2999,2,FALSE)</f>
        <v>Tetraselmis spp 0002</v>
      </c>
      <c r="F147"/>
      <c r="K147" s="74"/>
    </row>
    <row r="148" spans="1:11">
      <c r="A148" t="s">
        <v>5314</v>
      </c>
      <c r="B148" s="24">
        <v>1</v>
      </c>
      <c r="C148" t="s">
        <v>7065</v>
      </c>
      <c r="D148" s="2" t="str">
        <f>VLOOKUP(C148,'MASTER KEY'!$A$2:$B$2999,2,FALSE)</f>
        <v>Tetraselmis spp 0008</v>
      </c>
      <c r="F148"/>
      <c r="K148" s="74"/>
    </row>
    <row r="149" spans="1:11">
      <c r="A149" t="s">
        <v>5315</v>
      </c>
      <c r="B149" s="24">
        <v>1</v>
      </c>
      <c r="C149" t="s">
        <v>7073</v>
      </c>
      <c r="D149" s="2" t="str">
        <f>VLOOKUP(C149,'MASTER KEY'!$A$2:$B$2999,2,FALSE)</f>
        <v>Thalassionema spp 0001</v>
      </c>
      <c r="F149"/>
    </row>
    <row r="150" spans="1:11">
      <c r="A150" t="s">
        <v>5316</v>
      </c>
      <c r="B150" s="24">
        <v>1</v>
      </c>
      <c r="C150" t="s">
        <v>7088</v>
      </c>
      <c r="D150" s="2" t="str">
        <f>VLOOKUP(C150,'MASTER KEY'!$A$2:$B$2999,2,FALSE)</f>
        <v>Thalassiosira spp 0002</v>
      </c>
      <c r="F150"/>
    </row>
    <row r="151" spans="1:11">
      <c r="A151" t="s">
        <v>5317</v>
      </c>
      <c r="B151" s="24">
        <v>1</v>
      </c>
      <c r="C151" t="s">
        <v>7107</v>
      </c>
      <c r="D151" s="2" t="str">
        <f>VLOOKUP(C151,'MASTER KEY'!$A$2:$B$2999,2,FALSE)</f>
        <v>Torodinium spp 0003</v>
      </c>
      <c r="F151"/>
    </row>
    <row r="152" spans="1:11">
      <c r="A152" t="s">
        <v>3604</v>
      </c>
      <c r="B152" s="24">
        <v>1</v>
      </c>
      <c r="C152" t="s">
        <v>7128</v>
      </c>
      <c r="D152" s="2" t="str">
        <f>VLOOKUP(C152,'MASTER KEY'!$A$2:$B$2999,2,FALSE)</f>
        <v>Trichodesmium erythraeum</v>
      </c>
      <c r="F152"/>
    </row>
    <row r="153" spans="1:11">
      <c r="A153" t="s">
        <v>5318</v>
      </c>
      <c r="B153" s="24">
        <v>1</v>
      </c>
      <c r="C153" t="s">
        <v>7180</v>
      </c>
      <c r="D153" s="2" t="str">
        <f>VLOOKUP(C153,'MASTER KEY'!$A$2:$B$2999,2,FALSE)</f>
        <v>Tryblionella spp 0001</v>
      </c>
      <c r="F153"/>
    </row>
    <row r="154" spans="1:11">
      <c r="A154" t="s">
        <v>5319</v>
      </c>
      <c r="B154" s="24">
        <v>1</v>
      </c>
      <c r="C154" t="s">
        <v>7191</v>
      </c>
      <c r="D154" s="2" t="str">
        <f>VLOOKUP(C154,'MASTER KEY'!$A$2:$B$2999,2,FALSE)</f>
        <v>Urosolenia spp 0001</v>
      </c>
      <c r="F154"/>
    </row>
    <row r="155" spans="1:11">
      <c r="D155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39EB5-A41D-4E55-A6AD-A273826DD5A2}">
  <dimension ref="A1:N12"/>
  <sheetViews>
    <sheetView workbookViewId="0">
      <selection activeCell="E13" sqref="E13"/>
    </sheetView>
  </sheetViews>
  <sheetFormatPr defaultRowHeight="14.4"/>
  <cols>
    <col min="1" max="1" width="21.33203125" customWidth="1"/>
    <col min="2" max="2" width="16.109375" customWidth="1"/>
    <col min="5" max="5" width="25.88671875" customWidth="1"/>
  </cols>
  <sheetData>
    <row r="1" spans="1:14">
      <c r="A1" s="19" t="s">
        <v>223</v>
      </c>
      <c r="B1" s="3" t="s">
        <v>224</v>
      </c>
      <c r="C1" s="2" t="s">
        <v>225</v>
      </c>
      <c r="D1" s="2" t="s">
        <v>226</v>
      </c>
    </row>
    <row r="2" spans="1:14">
      <c r="A2" s="71" t="s">
        <v>5664</v>
      </c>
      <c r="B2">
        <v>1</v>
      </c>
      <c r="C2" t="s">
        <v>7201</v>
      </c>
      <c r="D2" s="2" t="str">
        <f>VLOOKUP(C2,'MASTER KEY'!$A$2:$B$2999,2,FALSE)</f>
        <v>Bacillariophyta</v>
      </c>
      <c r="E2" s="71"/>
      <c r="H2" s="71"/>
      <c r="I2" s="71"/>
      <c r="N2" s="71"/>
    </row>
    <row r="3" spans="1:14">
      <c r="A3" s="71" t="s">
        <v>5387</v>
      </c>
      <c r="B3">
        <v>1</v>
      </c>
      <c r="C3" t="s">
        <v>7203</v>
      </c>
      <c r="D3" s="2" t="str">
        <f>VLOOKUP(C3,'MASTER KEY'!$A$2:$B$2999,2,FALSE)</f>
        <v>Chlorophyta</v>
      </c>
      <c r="E3" s="71"/>
      <c r="H3" s="71"/>
      <c r="I3" s="71"/>
      <c r="N3" s="71"/>
    </row>
    <row r="4" spans="1:14">
      <c r="A4" s="71" t="s">
        <v>5686</v>
      </c>
      <c r="B4">
        <v>1</v>
      </c>
      <c r="C4" t="s">
        <v>7205</v>
      </c>
      <c r="D4" s="2" t="str">
        <f>VLOOKUP(C4,'MASTER KEY'!$A$2:$B$2999,2,FALSE)</f>
        <v>Chrysophyta</v>
      </c>
      <c r="E4" s="71"/>
      <c r="H4" s="71"/>
      <c r="I4" s="71"/>
      <c r="N4" s="71"/>
    </row>
    <row r="5" spans="1:14">
      <c r="A5" s="71" t="s">
        <v>5665</v>
      </c>
      <c r="B5">
        <v>1</v>
      </c>
      <c r="C5" t="s">
        <v>7206</v>
      </c>
      <c r="D5" s="2" t="str">
        <f>VLOOKUP(C5,'MASTER KEY'!$A$2:$B$2999,2,FALSE)</f>
        <v>Cryptophyta</v>
      </c>
      <c r="E5" s="71"/>
      <c r="H5" s="71"/>
      <c r="I5" s="71"/>
      <c r="N5" s="71"/>
    </row>
    <row r="6" spans="1:14">
      <c r="A6" s="71" t="s">
        <v>5666</v>
      </c>
      <c r="B6">
        <v>1</v>
      </c>
      <c r="C6" t="s">
        <v>7207</v>
      </c>
      <c r="D6" s="2" t="str">
        <f>VLOOKUP(C6,'MASTER KEY'!$A$2:$B$2999,2,FALSE)</f>
        <v>Cyanophyta</v>
      </c>
      <c r="E6" s="71"/>
      <c r="H6" s="71"/>
      <c r="I6" s="71"/>
      <c r="N6" s="71"/>
    </row>
    <row r="7" spans="1:14">
      <c r="A7" s="71" t="s">
        <v>5667</v>
      </c>
      <c r="B7">
        <v>1</v>
      </c>
      <c r="C7" t="s">
        <v>7209</v>
      </c>
      <c r="D7" s="2" t="str">
        <f>VLOOKUP(C7,'MASTER KEY'!$A$2:$B$2999,2,FALSE)</f>
        <v>Dinophyta</v>
      </c>
      <c r="E7" s="71"/>
      <c r="H7" s="71"/>
      <c r="I7" s="71"/>
      <c r="N7" s="71"/>
    </row>
    <row r="8" spans="1:14">
      <c r="A8" s="71" t="s">
        <v>5669</v>
      </c>
      <c r="B8">
        <v>1</v>
      </c>
      <c r="C8" t="s">
        <v>7211</v>
      </c>
      <c r="D8" s="2" t="str">
        <f>VLOOKUP(C8,'MASTER KEY'!$A$2:$B$2999,2,FALSE)</f>
        <v>Euglenophyta</v>
      </c>
      <c r="E8" s="71"/>
      <c r="H8" s="71"/>
      <c r="I8" s="71"/>
      <c r="N8" s="71"/>
    </row>
    <row r="9" spans="1:14">
      <c r="A9" s="71" t="s">
        <v>5670</v>
      </c>
      <c r="B9">
        <v>1</v>
      </c>
      <c r="C9" t="s">
        <v>7212</v>
      </c>
      <c r="D9" s="2" t="str">
        <f>VLOOKUP(C9,'MASTER KEY'!$A$2:$B$2999,2,FALSE)</f>
        <v>Haptophyta</v>
      </c>
      <c r="E9" s="71"/>
      <c r="H9" s="71"/>
      <c r="I9" s="71"/>
      <c r="N9" s="71"/>
    </row>
    <row r="10" spans="1:14">
      <c r="A10" s="71" t="s">
        <v>5303</v>
      </c>
      <c r="B10">
        <v>1</v>
      </c>
      <c r="C10" t="s">
        <v>7210</v>
      </c>
      <c r="D10" s="2" t="str">
        <f>VLOOKUP(C10,'MASTER KEY'!$A$2:$B$2999,2,FALSE)</f>
        <v>Ochrophyta</v>
      </c>
      <c r="E10" s="71"/>
      <c r="I10" s="71"/>
      <c r="N10" s="71"/>
    </row>
    <row r="11" spans="1:14">
      <c r="D11" s="2"/>
    </row>
    <row r="12" spans="1:14">
      <c r="D12" s="6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406A1-E2F8-4C1D-BB47-F95080205826}">
  <dimension ref="A1:H636"/>
  <sheetViews>
    <sheetView workbookViewId="0">
      <selection activeCell="F13" sqref="F13"/>
    </sheetView>
  </sheetViews>
  <sheetFormatPr defaultRowHeight="14.4"/>
  <cols>
    <col min="1" max="1" width="61" customWidth="1"/>
    <col min="2" max="2" width="26.77734375" customWidth="1"/>
    <col min="3" max="3" width="20.88671875" customWidth="1"/>
    <col min="4" max="4" width="29.21875" customWidth="1"/>
    <col min="5" max="5" width="29.88671875" customWidth="1"/>
  </cols>
  <sheetData>
    <row r="1" spans="1:5">
      <c r="A1" s="19" t="s">
        <v>223</v>
      </c>
      <c r="B1" s="3" t="s">
        <v>224</v>
      </c>
      <c r="C1" s="2" t="s">
        <v>225</v>
      </c>
      <c r="D1" s="2" t="s">
        <v>226</v>
      </c>
      <c r="E1" t="s">
        <v>7224</v>
      </c>
    </row>
    <row r="2" spans="1:5">
      <c r="A2" t="s">
        <v>5687</v>
      </c>
      <c r="B2" s="3">
        <v>1</v>
      </c>
      <c r="C2" s="2" t="s">
        <v>2074</v>
      </c>
      <c r="D2" t="str">
        <f>VLOOKUP(C2,'MASTER KEY'!$A$2:$B$2999,2,FALSE)</f>
        <v>sea surface temperature</v>
      </c>
    </row>
    <row r="3" spans="1:5">
      <c r="A3" t="s">
        <v>5688</v>
      </c>
      <c r="B3" s="3">
        <v>1</v>
      </c>
      <c r="C3" s="2" t="s">
        <v>438</v>
      </c>
      <c r="D3" t="str">
        <f>VLOOKUP(C3,'MASTER KEY'!$A$2:$B$2999,2,FALSE)</f>
        <v>Chlorophyll-a</v>
      </c>
    </row>
    <row r="4" spans="1:5">
      <c r="A4" t="s">
        <v>5689</v>
      </c>
      <c r="B4" s="3">
        <v>1</v>
      </c>
      <c r="C4" s="2" t="s">
        <v>236</v>
      </c>
      <c r="D4" t="str">
        <f>VLOOKUP(C4,'MASTER KEY'!$A$2:$B$2999,2,FALSE)</f>
        <v>Salinity</v>
      </c>
      <c r="E4" s="66"/>
    </row>
    <row r="5" spans="1:5">
      <c r="A5" t="s">
        <v>2133</v>
      </c>
      <c r="B5">
        <v>1E-3</v>
      </c>
      <c r="C5" t="s">
        <v>3666</v>
      </c>
      <c r="D5" t="str">
        <f>VLOOKUP(C5,'MASTER KEY'!$A$2:$B$2999,2,FALSE)</f>
        <v>Acanthoica quattrospina</v>
      </c>
    </row>
    <row r="6" spans="1:5">
      <c r="A6" t="s">
        <v>2134</v>
      </c>
      <c r="B6">
        <v>1E-3</v>
      </c>
      <c r="C6" t="s">
        <v>3667</v>
      </c>
      <c r="D6" t="str">
        <f>VLOOKUP(C6,'MASTER KEY'!$A$2:$B$2999,2,FALSE)</f>
        <v>Acanthostomella norvegica</v>
      </c>
    </row>
    <row r="7" spans="1:5">
      <c r="A7" t="s">
        <v>5320</v>
      </c>
      <c r="B7">
        <v>1E-3</v>
      </c>
      <c r="C7" t="s">
        <v>3668</v>
      </c>
      <c r="D7" t="str">
        <f>VLOOKUP(C7,'MASTER KEY'!$A$2:$B$2999,2,FALSE)</f>
        <v>Acanthostomella spp 0001</v>
      </c>
    </row>
    <row r="8" spans="1:5">
      <c r="A8" t="s">
        <v>5321</v>
      </c>
      <c r="B8">
        <v>1E-3</v>
      </c>
      <c r="C8" t="s">
        <v>3692</v>
      </c>
      <c r="D8" t="str">
        <f>VLOOKUP(C8,'MASTER KEY'!$A$2:$B$2999,2,FALSE)</f>
        <v>Actiniscus spp 0001</v>
      </c>
    </row>
    <row r="9" spans="1:5">
      <c r="A9" t="s">
        <v>5322</v>
      </c>
      <c r="B9">
        <v>1E-3</v>
      </c>
      <c r="C9" t="s">
        <v>3693</v>
      </c>
      <c r="D9" t="str">
        <f>VLOOKUP(C9,'MASTER KEY'!$A$2:$B$2999,2,FALSE)</f>
        <v>Actinocyclus spp 0001</v>
      </c>
    </row>
    <row r="10" spans="1:5">
      <c r="A10" t="s">
        <v>2158</v>
      </c>
      <c r="B10">
        <v>1E-3</v>
      </c>
      <c r="C10" t="s">
        <v>3694</v>
      </c>
      <c r="D10" t="str">
        <f>VLOOKUP(C10,'MASTER KEY'!$A$2:$B$2999,2,FALSE)</f>
        <v>Actinoptychus senarius</v>
      </c>
    </row>
    <row r="11" spans="1:5">
      <c r="A11" t="s">
        <v>2160</v>
      </c>
      <c r="B11">
        <v>1E-3</v>
      </c>
      <c r="C11" t="s">
        <v>3696</v>
      </c>
      <c r="D11" t="str">
        <f>VLOOKUP(C11,'MASTER KEY'!$A$2:$B$2999,2,FALSE)</f>
        <v>Akashiwo sanguinea</v>
      </c>
    </row>
    <row r="12" spans="1:5">
      <c r="A12" t="s">
        <v>5323</v>
      </c>
      <c r="B12">
        <v>1E-3</v>
      </c>
      <c r="C12" t="s">
        <v>3697</v>
      </c>
      <c r="D12" t="str">
        <f>VLOOKUP(C12,'MASTER KEY'!$A$2:$B$2999,2,FALSE)</f>
        <v>Akashiwo spp 0001</v>
      </c>
    </row>
    <row r="13" spans="1:5">
      <c r="A13" t="s">
        <v>2162</v>
      </c>
      <c r="B13">
        <v>1E-3</v>
      </c>
      <c r="C13" t="s">
        <v>3701</v>
      </c>
      <c r="D13" t="str">
        <f>VLOOKUP(C13,'MASTER KEY'!$A$2:$B$2999,2,FALSE)</f>
        <v>Alexandrium pseudogonyaulax</v>
      </c>
    </row>
    <row r="14" spans="1:5">
      <c r="A14" t="s">
        <v>5324</v>
      </c>
      <c r="B14">
        <v>1E-3</v>
      </c>
      <c r="C14" t="s">
        <v>3703</v>
      </c>
      <c r="D14" t="str">
        <f>VLOOKUP(C14,'MASTER KEY'!$A$2:$B$2999,2,FALSE)</f>
        <v>Alexandrium spp 0002</v>
      </c>
    </row>
    <row r="15" spans="1:5">
      <c r="A15" t="s">
        <v>5325</v>
      </c>
      <c r="B15">
        <v>1E-3</v>
      </c>
      <c r="C15" t="s">
        <v>3707</v>
      </c>
      <c r="D15" t="str">
        <f>VLOOKUP(C15,'MASTER KEY'!$A$2:$B$2999,2,FALSE)</f>
        <v>Algirosphaera spp 0001</v>
      </c>
    </row>
    <row r="16" spans="1:5">
      <c r="A16" t="s">
        <v>5326</v>
      </c>
      <c r="B16">
        <v>1E-3</v>
      </c>
      <c r="C16" t="s">
        <v>3708</v>
      </c>
      <c r="D16" t="str">
        <f>VLOOKUP(C16,'MASTER KEY'!$A$2:$B$2999,2,FALSE)</f>
        <v>Alisphaera gaudii</v>
      </c>
    </row>
    <row r="17" spans="1:5">
      <c r="A17" t="s">
        <v>2168</v>
      </c>
      <c r="B17">
        <v>1E-3</v>
      </c>
      <c r="C17" t="s">
        <v>3709</v>
      </c>
      <c r="D17" t="str">
        <f>VLOOKUP(C17,'MASTER KEY'!$A$2:$B$2999,2,FALSE)</f>
        <v>Alisphaera unicornis</v>
      </c>
    </row>
    <row r="18" spans="1:5">
      <c r="A18" t="s">
        <v>5327</v>
      </c>
      <c r="B18">
        <v>1E-3</v>
      </c>
      <c r="C18" t="s">
        <v>3724</v>
      </c>
      <c r="D18" t="str">
        <f>VLOOKUP(C18,'MASTER KEY'!$A$2:$B$2999,2,FALSE)</f>
        <v>Amphidinium spp 0013</v>
      </c>
    </row>
    <row r="19" spans="1:5">
      <c r="A19" t="s">
        <v>7225</v>
      </c>
      <c r="B19">
        <v>1E-3</v>
      </c>
      <c r="C19" t="s">
        <v>3713</v>
      </c>
      <c r="D19" t="str">
        <f>VLOOKUP(C19,'MASTER KEY'!$A$2:$B$2999,2,FALSE)</f>
        <v>Amphidinium spp 00012</v>
      </c>
      <c r="E19" s="70" t="s">
        <v>5328</v>
      </c>
    </row>
    <row r="20" spans="1:5">
      <c r="A20" t="s">
        <v>5329</v>
      </c>
      <c r="B20">
        <v>1E-3</v>
      </c>
      <c r="C20" t="s">
        <v>3730</v>
      </c>
      <c r="D20" t="str">
        <f>VLOOKUP(C20,'MASTER KEY'!$A$2:$B$2999,2,FALSE)</f>
        <v>Amphiprora spp 0001</v>
      </c>
    </row>
    <row r="21" spans="1:5">
      <c r="A21" t="s">
        <v>2188</v>
      </c>
      <c r="B21">
        <v>1E-3</v>
      </c>
      <c r="C21" t="s">
        <v>3731</v>
      </c>
      <c r="D21" t="str">
        <f>VLOOKUP(C21,'MASTER KEY'!$A$2:$B$2999,2,FALSE)</f>
        <v>Amphisolenia bidentata</v>
      </c>
    </row>
    <row r="22" spans="1:5">
      <c r="A22" t="s">
        <v>5330</v>
      </c>
      <c r="B22">
        <v>1E-3</v>
      </c>
      <c r="C22" t="s">
        <v>3732</v>
      </c>
      <c r="D22" t="str">
        <f>VLOOKUP(C22,'MASTER KEY'!$A$2:$B$2999,2,FALSE)</f>
        <v>Amphisolenia spp 0001</v>
      </c>
    </row>
    <row r="23" spans="1:5">
      <c r="A23" t="s">
        <v>5331</v>
      </c>
      <c r="B23">
        <v>1E-3</v>
      </c>
      <c r="C23" t="s">
        <v>3782</v>
      </c>
      <c r="D23" t="str">
        <f>VLOOKUP(C23,'MASTER KEY'!$A$2:$B$2999,2,FALSE)</f>
        <v>Amphora spp 0046</v>
      </c>
    </row>
    <row r="24" spans="1:5">
      <c r="A24" t="s">
        <v>2242</v>
      </c>
      <c r="B24">
        <v>1E-3</v>
      </c>
      <c r="C24" t="s">
        <v>7177</v>
      </c>
      <c r="D24" t="str">
        <f>VLOOKUP(C24,'MASTER KEY'!$A$2:$B$2999,2,FALSE)</f>
        <v>Triposolenia amphora</v>
      </c>
    </row>
    <row r="25" spans="1:5">
      <c r="A25" t="s">
        <v>5332</v>
      </c>
      <c r="B25">
        <v>1E-3</v>
      </c>
      <c r="C25" t="s">
        <v>3786</v>
      </c>
      <c r="D25" t="str">
        <f>VLOOKUP(C25,'MASTER KEY'!$A$2:$B$2999,2,FALSE)</f>
        <v>Amphorides spp 0001</v>
      </c>
    </row>
    <row r="26" spans="1:5">
      <c r="A26" t="s">
        <v>5333</v>
      </c>
      <c r="B26">
        <v>1E-3</v>
      </c>
      <c r="C26" t="s">
        <v>3788</v>
      </c>
      <c r="D26" t="str">
        <f>VLOOKUP(C26,'MASTER KEY'!$A$2:$B$2999,2,FALSE)</f>
        <v>Anabaena spp 0002</v>
      </c>
    </row>
    <row r="27" spans="1:5">
      <c r="A27" t="s">
        <v>5334</v>
      </c>
      <c r="B27">
        <v>1E-3</v>
      </c>
      <c r="C27" t="s">
        <v>3810</v>
      </c>
      <c r="D27" t="str">
        <f>VLOOKUP(C27,'MASTER KEY'!$A$2:$B$2999,2,FALSE)</f>
        <v>Ascampbelliella spp 0001</v>
      </c>
    </row>
    <row r="28" spans="1:5">
      <c r="A28" t="s">
        <v>2248</v>
      </c>
      <c r="B28">
        <v>1E-3</v>
      </c>
      <c r="C28" t="s">
        <v>3811</v>
      </c>
      <c r="D28" t="str">
        <f>VLOOKUP(C28,'MASTER KEY'!$A$2:$B$2999,2,FALSE)</f>
        <v>Asterionellopsis glacialis</v>
      </c>
    </row>
    <row r="29" spans="1:5">
      <c r="A29" t="s">
        <v>5335</v>
      </c>
      <c r="B29">
        <v>1E-3</v>
      </c>
      <c r="C29" t="s">
        <v>3813</v>
      </c>
      <c r="D29" t="str">
        <f>VLOOKUP(C29,'MASTER KEY'!$A$2:$B$2999,2,FALSE)</f>
        <v>Asterionellopsis spp 0002</v>
      </c>
    </row>
    <row r="30" spans="1:5">
      <c r="A30" t="s">
        <v>7226</v>
      </c>
      <c r="B30">
        <v>1E-3</v>
      </c>
      <c r="C30" t="s">
        <v>3814</v>
      </c>
      <c r="D30" t="str">
        <f>VLOOKUP(C30,'MASTER KEY'!$A$2:$B$2999,2,FALSE)</f>
        <v>Asterionellopsis spp 0003</v>
      </c>
      <c r="E30" s="70" t="s">
        <v>5336</v>
      </c>
    </row>
    <row r="31" spans="1:5">
      <c r="A31" t="s">
        <v>2252</v>
      </c>
      <c r="B31">
        <v>1E-3</v>
      </c>
      <c r="C31" t="s">
        <v>3816</v>
      </c>
      <c r="D31" t="str">
        <f>VLOOKUP(C31,'MASTER KEY'!$A$2:$B$2999,2,FALSE)</f>
        <v>Asteromphalus hyalinus</v>
      </c>
    </row>
    <row r="32" spans="1:5">
      <c r="A32" t="s">
        <v>2253</v>
      </c>
      <c r="B32">
        <v>1E-3</v>
      </c>
      <c r="C32" t="s">
        <v>3817</v>
      </c>
      <c r="D32" t="str">
        <f>VLOOKUP(C32,'MASTER KEY'!$A$2:$B$2999,2,FALSE)</f>
        <v>Asteromphalus roperianus</v>
      </c>
    </row>
    <row r="33" spans="1:4">
      <c r="A33" t="s">
        <v>5337</v>
      </c>
      <c r="B33">
        <v>1E-3</v>
      </c>
      <c r="C33" t="s">
        <v>3818</v>
      </c>
      <c r="D33" t="str">
        <f>VLOOKUP(C33,'MASTER KEY'!$A$2:$B$2999,2,FALSE)</f>
        <v>Asteromphalus spp 0001</v>
      </c>
    </row>
    <row r="34" spans="1:4">
      <c r="A34" t="s">
        <v>5338</v>
      </c>
      <c r="B34">
        <v>1E-3</v>
      </c>
      <c r="C34" t="s">
        <v>3819</v>
      </c>
      <c r="D34" t="str">
        <f>VLOOKUP(C34,'MASTER KEY'!$A$2:$B$2999,2,FALSE)</f>
        <v>Attheya septentrionalis</v>
      </c>
    </row>
    <row r="35" spans="1:4">
      <c r="A35" t="s">
        <v>5339</v>
      </c>
      <c r="B35">
        <v>1E-3</v>
      </c>
      <c r="C35" t="s">
        <v>3828</v>
      </c>
      <c r="D35" t="str">
        <f>VLOOKUP(C35,'MASTER KEY'!$A$2:$B$2999,2,FALSE)</f>
        <v>Azpeitia spp 0001</v>
      </c>
    </row>
    <row r="36" spans="1:4">
      <c r="A36" t="s">
        <v>2261</v>
      </c>
      <c r="B36">
        <v>1E-3</v>
      </c>
      <c r="C36" t="s">
        <v>3829</v>
      </c>
      <c r="D36" t="str">
        <f>VLOOKUP(C36,'MASTER KEY'!$A$2:$B$2999,2,FALSE)</f>
        <v>Bacillaria paxillifera</v>
      </c>
    </row>
    <row r="37" spans="1:4">
      <c r="A37" t="s">
        <v>5340</v>
      </c>
      <c r="B37">
        <v>1E-3</v>
      </c>
      <c r="C37" t="s">
        <v>3831</v>
      </c>
      <c r="D37" t="str">
        <f>VLOOKUP(C37,'MASTER KEY'!$A$2:$B$2999,2,FALSE)</f>
        <v>Bacillaria spp 0002</v>
      </c>
    </row>
    <row r="38" spans="1:4">
      <c r="A38" t="s">
        <v>2384</v>
      </c>
      <c r="B38">
        <v>1E-3</v>
      </c>
      <c r="C38" t="s">
        <v>3954</v>
      </c>
      <c r="D38" t="str">
        <f>VLOOKUP(C38,'MASTER KEY'!$A$2:$B$2999,2,FALSE)</f>
        <v>Bacteriastrum comosum</v>
      </c>
    </row>
    <row r="39" spans="1:4">
      <c r="A39" t="s">
        <v>2385</v>
      </c>
      <c r="B39">
        <v>1E-3</v>
      </c>
      <c r="C39" t="s">
        <v>3955</v>
      </c>
      <c r="D39" t="str">
        <f>VLOOKUP(C39,'MASTER KEY'!$A$2:$B$2999,2,FALSE)</f>
        <v>Bacteriastrum delicatulum</v>
      </c>
    </row>
    <row r="40" spans="1:4">
      <c r="A40" t="s">
        <v>2386</v>
      </c>
      <c r="B40">
        <v>1E-3</v>
      </c>
      <c r="C40" t="s">
        <v>3956</v>
      </c>
      <c r="D40" t="str">
        <f>VLOOKUP(C40,'MASTER KEY'!$A$2:$B$2999,2,FALSE)</f>
        <v>Bacteriastrum elongatum</v>
      </c>
    </row>
    <row r="41" spans="1:4">
      <c r="A41" t="s">
        <v>2387</v>
      </c>
      <c r="B41">
        <v>1E-3</v>
      </c>
      <c r="C41" t="s">
        <v>3957</v>
      </c>
      <c r="D41" t="str">
        <f>VLOOKUP(C41,'MASTER KEY'!$A$2:$B$2999,2,FALSE)</f>
        <v>Bacteriastrum furcatum</v>
      </c>
    </row>
    <row r="42" spans="1:4">
      <c r="A42" t="s">
        <v>5341</v>
      </c>
      <c r="B42">
        <v>1E-3</v>
      </c>
      <c r="C42" t="s">
        <v>3958</v>
      </c>
      <c r="D42" t="str">
        <f>VLOOKUP(C42,'MASTER KEY'!$A$2:$B$2999,2,FALSE)</f>
        <v>Bacteriastrum hyalinium</v>
      </c>
    </row>
    <row r="43" spans="1:4">
      <c r="A43" t="s">
        <v>5342</v>
      </c>
      <c r="B43">
        <v>1E-3</v>
      </c>
      <c r="C43" t="s">
        <v>3971</v>
      </c>
      <c r="D43" t="str">
        <f>VLOOKUP(C43,'MASTER KEY'!$A$2:$B$2999,2,FALSE)</f>
        <v>Bacteriastrum spp 0013</v>
      </c>
    </row>
    <row r="44" spans="1:4">
      <c r="A44" t="s">
        <v>5343</v>
      </c>
      <c r="B44">
        <v>1E-3</v>
      </c>
      <c r="C44" t="s">
        <v>3975</v>
      </c>
      <c r="D44" t="str">
        <f>VLOOKUP(C44,'MASTER KEY'!$A$2:$B$2999,2,FALSE)</f>
        <v>Bellerochea spp 0001</v>
      </c>
    </row>
    <row r="45" spans="1:4">
      <c r="A45" t="s">
        <v>2403</v>
      </c>
      <c r="B45">
        <v>1E-3</v>
      </c>
      <c r="C45" t="s">
        <v>3976</v>
      </c>
      <c r="D45" t="str">
        <f>VLOOKUP(C45,'MASTER KEY'!$A$2:$B$2999,2,FALSE)</f>
        <v>Biddulphia biddulphiana</v>
      </c>
    </row>
    <row r="46" spans="1:4">
      <c r="A46" t="s">
        <v>5344</v>
      </c>
      <c r="B46">
        <v>1E-3</v>
      </c>
      <c r="C46" t="s">
        <v>3979</v>
      </c>
      <c r="D46" t="str">
        <f>VLOOKUP(C46,'MASTER KEY'!$A$2:$B$2999,2,FALSE)</f>
        <v>Biddulphia spp 0002</v>
      </c>
    </row>
    <row r="47" spans="1:4">
      <c r="A47" t="s">
        <v>5345</v>
      </c>
      <c r="B47">
        <v>1E-3</v>
      </c>
      <c r="C47" t="s">
        <v>3986</v>
      </c>
      <c r="D47" t="str">
        <f>VLOOKUP(C47,'MASTER KEY'!$A$2:$B$2999,2,FALSE)</f>
        <v>Brachidinium spp 0001</v>
      </c>
    </row>
    <row r="48" spans="1:4">
      <c r="A48" t="s">
        <v>2411</v>
      </c>
      <c r="B48">
        <v>1E-3</v>
      </c>
      <c r="C48" t="s">
        <v>3987</v>
      </c>
      <c r="D48" t="str">
        <f>VLOOKUP(C48,'MASTER KEY'!$A$2:$B$2999,2,FALSE)</f>
        <v>Calcidiscus leptoporus</v>
      </c>
    </row>
    <row r="49" spans="1:6">
      <c r="A49" t="s">
        <v>2412</v>
      </c>
      <c r="B49">
        <v>1E-3</v>
      </c>
      <c r="C49" t="s">
        <v>3988</v>
      </c>
      <c r="D49" t="str">
        <f>VLOOKUP(C49,'MASTER KEY'!$A$2:$B$2999,2,FALSE)</f>
        <v>Calciosolenia murrayi</v>
      </c>
    </row>
    <row r="50" spans="1:6">
      <c r="A50" t="s">
        <v>5346</v>
      </c>
      <c r="B50">
        <v>1E-3</v>
      </c>
      <c r="C50" t="s">
        <v>7200</v>
      </c>
      <c r="D50" t="str">
        <f>VLOOKUP(C50,'MASTER KEY'!$A$2:$B$2999,2,FALSE)</f>
        <v>Calciosolenia spp 0001</v>
      </c>
    </row>
    <row r="51" spans="1:6">
      <c r="A51" t="s">
        <v>2414</v>
      </c>
      <c r="B51">
        <v>1E-3</v>
      </c>
      <c r="C51" t="s">
        <v>3989</v>
      </c>
      <c r="D51" t="str">
        <f>VLOOKUP(C51,'MASTER KEY'!$A$2:$B$2999,2,FALSE)</f>
        <v>Calyptrolithophora papillifera</v>
      </c>
    </row>
    <row r="52" spans="1:6">
      <c r="A52" t="s">
        <v>5347</v>
      </c>
      <c r="B52">
        <v>1E-3</v>
      </c>
      <c r="C52" t="s">
        <v>3992</v>
      </c>
      <c r="D52" t="str">
        <f>VLOOKUP(C52,'MASTER KEY'!$A$2:$B$2999,2,FALSE)</f>
        <v>Campylodiscus spp 0003</v>
      </c>
    </row>
    <row r="53" spans="1:6">
      <c r="A53" t="s">
        <v>5348</v>
      </c>
      <c r="B53">
        <v>1E-3</v>
      </c>
      <c r="C53" t="s">
        <v>4345</v>
      </c>
      <c r="D53" t="str">
        <f>VLOOKUP(C53,'MASTER KEY'!$A$2:$B$2999,2,FALSE)</f>
        <v>Diatom centric spp 0001</v>
      </c>
      <c r="F53" s="72"/>
    </row>
    <row r="54" spans="1:6">
      <c r="A54" t="s">
        <v>7231</v>
      </c>
      <c r="B54">
        <v>1E-3</v>
      </c>
      <c r="C54" t="s">
        <v>4346</v>
      </c>
      <c r="D54" t="str">
        <f>VLOOKUP(C54,'MASTER KEY'!$A$2:$B$2999,2,FALSE)</f>
        <v>Diatom centric spp 0002</v>
      </c>
      <c r="E54" s="70" t="s">
        <v>5349</v>
      </c>
    </row>
    <row r="55" spans="1:6">
      <c r="A55" t="s">
        <v>7227</v>
      </c>
      <c r="B55">
        <v>1E-3</v>
      </c>
      <c r="C55" t="s">
        <v>4347</v>
      </c>
      <c r="D55" t="str">
        <f>VLOOKUP(C55,'MASTER KEY'!$A$2:$B$2999,2,FALSE)</f>
        <v>Diatom centric spp 0003</v>
      </c>
      <c r="E55" s="70" t="s">
        <v>5350</v>
      </c>
    </row>
    <row r="56" spans="1:6">
      <c r="A56" t="s">
        <v>7228</v>
      </c>
      <c r="B56">
        <v>1E-3</v>
      </c>
      <c r="C56" t="s">
        <v>4348</v>
      </c>
      <c r="D56" t="str">
        <f>VLOOKUP(C56,'MASTER KEY'!$A$2:$B$2999,2,FALSE)</f>
        <v>Diatom centric spp 0004</v>
      </c>
      <c r="E56" s="70" t="s">
        <v>5351</v>
      </c>
    </row>
    <row r="57" spans="1:6">
      <c r="A57" t="s">
        <v>7229</v>
      </c>
      <c r="B57">
        <v>1E-3</v>
      </c>
      <c r="C57" t="s">
        <v>4349</v>
      </c>
      <c r="D57" t="str">
        <f>VLOOKUP(C57,'MASTER KEY'!$A$2:$B$2999,2,FALSE)</f>
        <v>Diatom centric spp 0005</v>
      </c>
      <c r="E57" s="70" t="s">
        <v>5352</v>
      </c>
    </row>
    <row r="58" spans="1:6">
      <c r="A58" t="s">
        <v>7230</v>
      </c>
      <c r="B58">
        <v>1E-3</v>
      </c>
      <c r="C58" t="s">
        <v>4350</v>
      </c>
      <c r="D58" t="str">
        <f>VLOOKUP(C58,'MASTER KEY'!$A$2:$B$2999,2,FALSE)</f>
        <v>Diatom centric spp 0006</v>
      </c>
      <c r="E58" s="70" t="s">
        <v>5353</v>
      </c>
    </row>
    <row r="59" spans="1:6">
      <c r="A59" t="s">
        <v>2420</v>
      </c>
      <c r="B59">
        <v>1E-3</v>
      </c>
      <c r="C59" t="s">
        <v>3999</v>
      </c>
      <c r="D59" t="str">
        <f>VLOOKUP(C59,'MASTER KEY'!$A$2:$B$2999,2,FALSE)</f>
        <v>Cerataulina bicornis</v>
      </c>
    </row>
    <row r="60" spans="1:6">
      <c r="A60" t="s">
        <v>5354</v>
      </c>
      <c r="B60">
        <v>1E-3</v>
      </c>
      <c r="C60" t="s">
        <v>4002</v>
      </c>
      <c r="D60" t="str">
        <f>VLOOKUP(C60,'MASTER KEY'!$A$2:$B$2999,2,FALSE)</f>
        <v>Cerataulina spp 0001</v>
      </c>
    </row>
    <row r="61" spans="1:6">
      <c r="A61" t="s">
        <v>2421</v>
      </c>
      <c r="B61">
        <v>1E-3</v>
      </c>
      <c r="C61" t="s">
        <v>4001</v>
      </c>
      <c r="D61" t="str">
        <f>VLOOKUP(C61,'MASTER KEY'!$A$2:$B$2999,2,FALSE)</f>
        <v>Cerataulina pelagica</v>
      </c>
    </row>
    <row r="62" spans="1:6">
      <c r="A62" t="s">
        <v>5355</v>
      </c>
      <c r="B62">
        <v>1E-3</v>
      </c>
      <c r="C62" t="s">
        <v>4007</v>
      </c>
      <c r="D62" t="str">
        <f>VLOOKUP(C62,'MASTER KEY'!$A$2:$B$2999,2,FALSE)</f>
        <v>Cerataulina spp 0006</v>
      </c>
    </row>
    <row r="63" spans="1:6">
      <c r="A63" t="s">
        <v>7232</v>
      </c>
      <c r="B63">
        <v>1E-3</v>
      </c>
      <c r="C63" t="s">
        <v>4008</v>
      </c>
      <c r="D63" t="str">
        <f>VLOOKUP(C63,'MASTER KEY'!$A$2:$B$2999,2,FALSE)</f>
        <v>Cerataulina spp 0007</v>
      </c>
      <c r="E63" s="70" t="s">
        <v>5356</v>
      </c>
    </row>
    <row r="64" spans="1:6">
      <c r="A64" t="s">
        <v>2438</v>
      </c>
      <c r="B64">
        <v>1E-3</v>
      </c>
      <c r="C64" t="s">
        <v>4022</v>
      </c>
      <c r="D64" t="str">
        <f>VLOOKUP(C64,'MASTER KEY'!$A$2:$B$2999,2,FALSE)</f>
        <v>Ceratocorys horrida</v>
      </c>
    </row>
    <row r="65" spans="1:4">
      <c r="A65" t="s">
        <v>5357</v>
      </c>
      <c r="B65">
        <v>1E-3</v>
      </c>
      <c r="C65" t="s">
        <v>4023</v>
      </c>
      <c r="D65" t="str">
        <f>VLOOKUP(C65,'MASTER KEY'!$A$2:$B$2999,2,FALSE)</f>
        <v>Ceratocorys spp 0001</v>
      </c>
    </row>
    <row r="66" spans="1:4">
      <c r="A66" t="s">
        <v>2440</v>
      </c>
      <c r="B66">
        <v>1E-3</v>
      </c>
      <c r="C66" t="s">
        <v>4024</v>
      </c>
      <c r="D66" t="str">
        <f>VLOOKUP(C66,'MASTER KEY'!$A$2:$B$2999,2,FALSE)</f>
        <v>Ceratoperidinium falcatum</v>
      </c>
    </row>
    <row r="67" spans="1:4">
      <c r="A67" t="s">
        <v>5358</v>
      </c>
      <c r="B67">
        <v>1E-3</v>
      </c>
      <c r="C67" t="s">
        <v>4335</v>
      </c>
      <c r="D67" t="str">
        <f>VLOOKUP(C67,'MASTER KEY'!$A$2:$B$2999,2,FALSE)</f>
        <v>Dactyliosolen spp 0002</v>
      </c>
    </row>
    <row r="68" spans="1:4">
      <c r="A68" t="s">
        <v>5359</v>
      </c>
      <c r="B68">
        <v>1E-3</v>
      </c>
      <c r="C68" t="s">
        <v>4713</v>
      </c>
      <c r="D68" t="str">
        <f>VLOOKUP(C68,'MASTER KEY'!$A$2:$B$2999,2,FALSE)</f>
        <v>Heterosigma spp 0002</v>
      </c>
    </row>
    <row r="69" spans="1:4">
      <c r="A69" t="s">
        <v>5360</v>
      </c>
      <c r="B69">
        <v>1E-3</v>
      </c>
      <c r="C69" t="s">
        <v>4788</v>
      </c>
      <c r="D69" t="str">
        <f>VLOOKUP(C69,'MASTER KEY'!$A$2:$B$2999,2,FALSE)</f>
        <v>Lioloma spp 0002</v>
      </c>
    </row>
    <row r="70" spans="1:4">
      <c r="A70" t="s">
        <v>5361</v>
      </c>
      <c r="B70">
        <v>1E-3</v>
      </c>
      <c r="C70" t="s">
        <v>6902</v>
      </c>
      <c r="D70" t="str">
        <f>VLOOKUP(C70,'MASTER KEY'!$A$2:$B$2999,2,FALSE)</f>
        <v>Pyrophacus spp 0003</v>
      </c>
    </row>
    <row r="71" spans="1:4">
      <c r="A71" t="s">
        <v>5362</v>
      </c>
      <c r="B71">
        <v>1E-3</v>
      </c>
      <c r="C71" t="s">
        <v>7137</v>
      </c>
      <c r="D71" t="str">
        <f>VLOOKUP(C71,'MASTER KEY'!$A$2:$B$2999,2,FALSE)</f>
        <v>Trigonium spp 0002</v>
      </c>
    </row>
    <row r="72" spans="1:4">
      <c r="A72" t="s">
        <v>5363</v>
      </c>
      <c r="B72">
        <v>1E-3</v>
      </c>
      <c r="C72" t="s">
        <v>4064</v>
      </c>
      <c r="D72" t="str">
        <f>VLOOKUP(C72,'MASTER KEY'!$A$2:$B$2999,2,FALSE)</f>
        <v>Chaetoceros spp 0002</v>
      </c>
    </row>
    <row r="73" spans="1:4">
      <c r="A73" t="s">
        <v>5364</v>
      </c>
      <c r="B73">
        <v>1E-3</v>
      </c>
      <c r="C73" t="s">
        <v>4065</v>
      </c>
      <c r="D73" t="str">
        <f>VLOOKUP(C73,'MASTER KEY'!$A$2:$B$2999,2,FALSE)</f>
        <v>Chaetoceros spp 0003</v>
      </c>
    </row>
    <row r="74" spans="1:4">
      <c r="A74" t="s">
        <v>2441</v>
      </c>
      <c r="B74">
        <v>1E-3</v>
      </c>
      <c r="C74" t="s">
        <v>4025</v>
      </c>
      <c r="D74" t="str">
        <f>VLOOKUP(C74,'MASTER KEY'!$A$2:$B$2999,2,FALSE)</f>
        <v>Chaetoceros aequatorialis</v>
      </c>
    </row>
    <row r="75" spans="1:4">
      <c r="A75" t="s">
        <v>2442</v>
      </c>
      <c r="B75">
        <v>1E-3</v>
      </c>
      <c r="C75" t="s">
        <v>4026</v>
      </c>
      <c r="D75" t="str">
        <f>VLOOKUP(C75,'MASTER KEY'!$A$2:$B$2999,2,FALSE)</f>
        <v>Chaetoceros affinis</v>
      </c>
    </row>
    <row r="76" spans="1:4">
      <c r="A76" t="s">
        <v>2443</v>
      </c>
      <c r="B76">
        <v>1E-3</v>
      </c>
      <c r="C76" t="s">
        <v>4027</v>
      </c>
      <c r="D76" t="str">
        <f>VLOOKUP(C76,'MASTER KEY'!$A$2:$B$2999,2,FALSE)</f>
        <v>Chaetoceros anastomosans</v>
      </c>
    </row>
    <row r="77" spans="1:4">
      <c r="A77" t="s">
        <v>2444</v>
      </c>
      <c r="B77">
        <v>1E-3</v>
      </c>
      <c r="C77" t="s">
        <v>4028</v>
      </c>
      <c r="D77" t="str">
        <f>VLOOKUP(C77,'MASTER KEY'!$A$2:$B$2999,2,FALSE)</f>
        <v>Chaetoceros atlanticus</v>
      </c>
    </row>
    <row r="78" spans="1:4">
      <c r="A78" t="s">
        <v>5365</v>
      </c>
      <c r="B78">
        <v>1E-3</v>
      </c>
      <c r="C78" t="s">
        <v>4047</v>
      </c>
      <c r="D78" t="str">
        <f>VLOOKUP(C78,'MASTER KEY'!$A$2:$B$2999,2,FALSE)</f>
        <v>Chaetoceros laciniosus</v>
      </c>
    </row>
    <row r="79" spans="1:4">
      <c r="A79" t="s">
        <v>5366</v>
      </c>
      <c r="B79">
        <v>1E-3</v>
      </c>
      <c r="C79" t="s">
        <v>4028</v>
      </c>
      <c r="D79" t="str">
        <f>VLOOKUP(C79,'MASTER KEY'!$A$2:$B$2999,2,FALSE)</f>
        <v>Chaetoceros atlanticus</v>
      </c>
    </row>
    <row r="80" spans="1:4">
      <c r="A80" t="s">
        <v>5367</v>
      </c>
      <c r="B80">
        <v>1E-3</v>
      </c>
      <c r="C80" t="s">
        <v>4031</v>
      </c>
      <c r="D80" t="str">
        <f>VLOOKUP(C80,'MASTER KEY'!$A$2:$B$2999,2,FALSE)</f>
        <v>Chaetoceros compressus</v>
      </c>
    </row>
    <row r="81" spans="1:5">
      <c r="A81" t="s">
        <v>5368</v>
      </c>
      <c r="B81">
        <v>1E-3</v>
      </c>
      <c r="C81" t="s">
        <v>4031</v>
      </c>
      <c r="D81" t="str">
        <f>VLOOKUP(C81,'MASTER KEY'!$A$2:$B$2999,2,FALSE)</f>
        <v>Chaetoceros compressus</v>
      </c>
    </row>
    <row r="82" spans="1:5">
      <c r="A82" t="s">
        <v>5369</v>
      </c>
      <c r="B82">
        <v>1E-3</v>
      </c>
      <c r="C82" t="s">
        <v>4033</v>
      </c>
      <c r="D82" t="str">
        <f>VLOOKUP(C82,'MASTER KEY'!$A$2:$B$2999,2,FALSE)</f>
        <v>Chaetoceros convolutus</v>
      </c>
    </row>
    <row r="83" spans="1:5">
      <c r="A83" t="s">
        <v>5370</v>
      </c>
      <c r="B83">
        <v>1E-3</v>
      </c>
      <c r="C83" t="s">
        <v>4034</v>
      </c>
      <c r="D83" t="str">
        <f>VLOOKUP(C83,'MASTER KEY'!$A$2:$B$2999,2,FALSE)</f>
        <v>Chaetoceros costatus</v>
      </c>
    </row>
    <row r="84" spans="1:5">
      <c r="A84" t="s">
        <v>5371</v>
      </c>
      <c r="B84">
        <v>1E-3</v>
      </c>
      <c r="C84" t="s">
        <v>4047</v>
      </c>
      <c r="D84" t="str">
        <f>VLOOKUP(C84,'MASTER KEY'!$A$2:$B$2999,2,FALSE)</f>
        <v>Chaetoceros laciniosus</v>
      </c>
    </row>
    <row r="85" spans="1:5">
      <c r="A85" t="s">
        <v>2445</v>
      </c>
      <c r="B85">
        <v>1E-3</v>
      </c>
      <c r="C85" t="s">
        <v>4030</v>
      </c>
      <c r="D85" t="str">
        <f>VLOOKUP(C85,'MASTER KEY'!$A$2:$B$2999,2,FALSE)</f>
        <v>Chaetoceros coarctatus</v>
      </c>
    </row>
    <row r="86" spans="1:5">
      <c r="A86" t="s">
        <v>5372</v>
      </c>
      <c r="B86">
        <v>1E-3</v>
      </c>
      <c r="C86" t="s">
        <v>4030</v>
      </c>
      <c r="D86" t="str">
        <f>VLOOKUP(C86,'MASTER KEY'!$A$2:$B$2999,2,FALSE)</f>
        <v>Chaetoceros coarctatus</v>
      </c>
    </row>
    <row r="87" spans="1:5">
      <c r="A87" t="s">
        <v>2446</v>
      </c>
      <c r="B87">
        <v>1E-3</v>
      </c>
      <c r="C87" t="s">
        <v>4031</v>
      </c>
      <c r="D87" t="str">
        <f>VLOOKUP(C87,'MASTER KEY'!$A$2:$B$2999,2,FALSE)</f>
        <v>Chaetoceros compressus</v>
      </c>
    </row>
    <row r="88" spans="1:5">
      <c r="A88" t="s">
        <v>2447</v>
      </c>
      <c r="B88">
        <v>1E-3</v>
      </c>
      <c r="C88" t="s">
        <v>4032</v>
      </c>
      <c r="D88" t="str">
        <f>VLOOKUP(C88,'MASTER KEY'!$A$2:$B$2999,2,FALSE)</f>
        <v>Chaetoceros concavicornis</v>
      </c>
    </row>
    <row r="89" spans="1:5">
      <c r="A89" t="s">
        <v>2448</v>
      </c>
      <c r="B89">
        <v>1E-3</v>
      </c>
      <c r="C89" t="s">
        <v>4033</v>
      </c>
      <c r="D89" t="str">
        <f>VLOOKUP(C89,'MASTER KEY'!$A$2:$B$2999,2,FALSE)</f>
        <v>Chaetoceros convolutus</v>
      </c>
    </row>
    <row r="90" spans="1:5">
      <c r="A90" t="s">
        <v>2450</v>
      </c>
      <c r="B90">
        <v>1E-3</v>
      </c>
      <c r="C90" t="s">
        <v>4035</v>
      </c>
      <c r="D90" t="str">
        <f>VLOOKUP(C90,'MASTER KEY'!$A$2:$B$2999,2,FALSE)</f>
        <v>Chaetoceros criophilus</v>
      </c>
    </row>
    <row r="91" spans="1:5">
      <c r="A91" t="s">
        <v>2451</v>
      </c>
      <c r="B91">
        <v>1E-3</v>
      </c>
      <c r="C91" t="s">
        <v>4036</v>
      </c>
      <c r="D91" t="str">
        <f>VLOOKUP(C91,'MASTER KEY'!$A$2:$B$2999,2,FALSE)</f>
        <v>Chaetoceros curvisetus</v>
      </c>
    </row>
    <row r="92" spans="1:5">
      <c r="A92" t="s">
        <v>2452</v>
      </c>
      <c r="B92">
        <v>1E-3</v>
      </c>
      <c r="C92" t="s">
        <v>4037</v>
      </c>
      <c r="D92" t="str">
        <f>VLOOKUP(C92,'MASTER KEY'!$A$2:$B$2999,2,FALSE)</f>
        <v>Chaetoceros dadayi</v>
      </c>
    </row>
    <row r="93" spans="1:5">
      <c r="A93" t="s">
        <v>2453</v>
      </c>
      <c r="B93">
        <v>1E-3</v>
      </c>
      <c r="C93" t="s">
        <v>4038</v>
      </c>
      <c r="D93" t="str">
        <f>VLOOKUP(C93,'MASTER KEY'!$A$2:$B$2999,2,FALSE)</f>
        <v>Chaetoceros danicus</v>
      </c>
    </row>
    <row r="94" spans="1:5">
      <c r="A94" t="s">
        <v>2454</v>
      </c>
      <c r="B94">
        <v>1E-3</v>
      </c>
      <c r="C94" t="s">
        <v>4039</v>
      </c>
      <c r="D94" t="str">
        <f>VLOOKUP(C94,'MASTER KEY'!$A$2:$B$2999,2,FALSE)</f>
        <v>Chaetoceros debilis</v>
      </c>
    </row>
    <row r="95" spans="1:5">
      <c r="A95" t="s">
        <v>7233</v>
      </c>
      <c r="B95">
        <v>1E-3</v>
      </c>
      <c r="C95" t="s">
        <v>4040</v>
      </c>
      <c r="D95" t="str">
        <f>VLOOKUP(C95,'MASTER KEY'!$A$2:$B$2999,2,FALSE)</f>
        <v>Chaetoceros decipiens</v>
      </c>
      <c r="E95" s="70" t="s">
        <v>5373</v>
      </c>
    </row>
    <row r="96" spans="1:5">
      <c r="A96" t="s">
        <v>7234</v>
      </c>
      <c r="B96">
        <v>1E-3</v>
      </c>
      <c r="C96" t="s">
        <v>4040</v>
      </c>
      <c r="D96" t="str">
        <f>VLOOKUP(C96,'MASTER KEY'!$A$2:$B$2999,2,FALSE)</f>
        <v>Chaetoceros decipiens</v>
      </c>
      <c r="E96" s="70" t="s">
        <v>5374</v>
      </c>
    </row>
    <row r="97" spans="1:5">
      <c r="A97" t="s">
        <v>2456</v>
      </c>
      <c r="B97">
        <v>1E-3</v>
      </c>
      <c r="C97" t="s">
        <v>4041</v>
      </c>
      <c r="D97" t="str">
        <f>VLOOKUP(C97,'MASTER KEY'!$A$2:$B$2999,2,FALSE)</f>
        <v>Chaetoceros densus</v>
      </c>
    </row>
    <row r="98" spans="1:5">
      <c r="A98" t="s">
        <v>2457</v>
      </c>
      <c r="B98">
        <v>1E-3</v>
      </c>
      <c r="C98" t="s">
        <v>4042</v>
      </c>
      <c r="D98" t="str">
        <f>VLOOKUP(C98,'MASTER KEY'!$A$2:$B$2999,2,FALSE)</f>
        <v>Chaetoceros diadema</v>
      </c>
    </row>
    <row r="99" spans="1:5">
      <c r="A99" t="s">
        <v>2458</v>
      </c>
      <c r="B99">
        <v>1E-3</v>
      </c>
      <c r="C99" t="s">
        <v>4043</v>
      </c>
      <c r="D99" t="str">
        <f>VLOOKUP(C99,'MASTER KEY'!$A$2:$B$2999,2,FALSE)</f>
        <v>Chaetoceros dichaeta</v>
      </c>
    </row>
    <row r="100" spans="1:5">
      <c r="A100" t="s">
        <v>2459</v>
      </c>
      <c r="B100">
        <v>1E-3</v>
      </c>
      <c r="C100" t="s">
        <v>4044</v>
      </c>
      <c r="D100" t="str">
        <f>VLOOKUP(C100,'MASTER KEY'!$A$2:$B$2999,2,FALSE)</f>
        <v>Chaetoceros didymus</v>
      </c>
    </row>
    <row r="101" spans="1:5">
      <c r="A101" t="s">
        <v>2460</v>
      </c>
      <c r="B101">
        <v>1E-3</v>
      </c>
      <c r="C101" t="s">
        <v>4045</v>
      </c>
      <c r="D101" t="str">
        <f>VLOOKUP(C101,'MASTER KEY'!$A$2:$B$2999,2,FALSE)</f>
        <v>Chaetoceros diversus</v>
      </c>
    </row>
    <row r="102" spans="1:5">
      <c r="A102" t="s">
        <v>2461</v>
      </c>
      <c r="B102">
        <v>1E-3</v>
      </c>
      <c r="C102" t="s">
        <v>4046</v>
      </c>
      <c r="D102" t="str">
        <f>VLOOKUP(C102,'MASTER KEY'!$A$2:$B$2999,2,FALSE)</f>
        <v>Chaetoceros eibenii</v>
      </c>
    </row>
    <row r="103" spans="1:5">
      <c r="A103" t="s">
        <v>2462</v>
      </c>
      <c r="B103">
        <v>1E-3</v>
      </c>
      <c r="C103" t="s">
        <v>4047</v>
      </c>
      <c r="D103" t="str">
        <f>VLOOKUP(C103,'MASTER KEY'!$A$2:$B$2999,2,FALSE)</f>
        <v>Chaetoceros laciniosus</v>
      </c>
    </row>
    <row r="104" spans="1:5">
      <c r="A104" t="s">
        <v>2463</v>
      </c>
      <c r="B104">
        <v>1E-3</v>
      </c>
      <c r="C104" t="s">
        <v>4048</v>
      </c>
      <c r="D104" t="str">
        <f>VLOOKUP(C104,'MASTER KEY'!$A$2:$B$2999,2,FALSE)</f>
        <v>Chaetoceros laeve</v>
      </c>
    </row>
    <row r="105" spans="1:5">
      <c r="A105" t="s">
        <v>2464</v>
      </c>
      <c r="B105">
        <v>1E-3</v>
      </c>
      <c r="C105" t="s">
        <v>4050</v>
      </c>
      <c r="D105" t="str">
        <f>VLOOKUP(C105,'MASTER KEY'!$A$2:$B$2999,2,FALSE)</f>
        <v>Chaetoceros lorenzianus</v>
      </c>
    </row>
    <row r="106" spans="1:5">
      <c r="A106" t="s">
        <v>5375</v>
      </c>
      <c r="B106">
        <v>1E-3</v>
      </c>
      <c r="C106" t="s">
        <v>4051</v>
      </c>
      <c r="D106" t="str">
        <f>VLOOKUP(C106,'MASTER KEY'!$A$2:$B$2999,2,FALSE)</f>
        <v>Chaetoceros messanensis</v>
      </c>
    </row>
    <row r="107" spans="1:5">
      <c r="A107" t="s">
        <v>2466</v>
      </c>
      <c r="B107">
        <v>1E-3</v>
      </c>
      <c r="C107" t="s">
        <v>4052</v>
      </c>
      <c r="D107" t="str">
        <f>VLOOKUP(C107,'MASTER KEY'!$A$2:$B$2999,2,FALSE)</f>
        <v>Chaetoceros minimus</v>
      </c>
    </row>
    <row r="108" spans="1:5">
      <c r="A108" t="s">
        <v>2467</v>
      </c>
      <c r="B108">
        <v>1E-3</v>
      </c>
      <c r="C108" t="s">
        <v>4054</v>
      </c>
      <c r="D108" t="str">
        <f>VLOOKUP(C108,'MASTER KEY'!$A$2:$B$2999,2,FALSE)</f>
        <v>Chaetoceros neglectus</v>
      </c>
    </row>
    <row r="109" spans="1:5">
      <c r="A109" t="s">
        <v>2468</v>
      </c>
      <c r="B109">
        <v>1E-3</v>
      </c>
      <c r="C109" t="s">
        <v>4056</v>
      </c>
      <c r="D109" t="str">
        <f>VLOOKUP(C109,'MASTER KEY'!$A$2:$B$2999,2,FALSE)</f>
        <v>Chaetoceros peruvianus</v>
      </c>
    </row>
    <row r="110" spans="1:5">
      <c r="A110" t="s">
        <v>7235</v>
      </c>
      <c r="B110">
        <v>1E-3</v>
      </c>
      <c r="C110" t="s">
        <v>4056</v>
      </c>
      <c r="D110" t="str">
        <f>VLOOKUP(C110,'MASTER KEY'!$A$2:$B$2999,2,FALSE)</f>
        <v>Chaetoceros peruvianus</v>
      </c>
      <c r="E110" s="70" t="s">
        <v>5376</v>
      </c>
    </row>
    <row r="111" spans="1:5">
      <c r="A111" t="s">
        <v>7236</v>
      </c>
      <c r="B111">
        <v>1E-3</v>
      </c>
      <c r="C111" t="s">
        <v>4056</v>
      </c>
      <c r="D111" t="str">
        <f>VLOOKUP(C111,'MASTER KEY'!$A$2:$B$2999,2,FALSE)</f>
        <v>Chaetoceros peruvianus</v>
      </c>
      <c r="E111" s="70" t="s">
        <v>5377</v>
      </c>
    </row>
    <row r="112" spans="1:5">
      <c r="A112" t="s">
        <v>2469</v>
      </c>
      <c r="B112">
        <v>1E-3</v>
      </c>
      <c r="C112" t="s">
        <v>4057</v>
      </c>
      <c r="D112" t="str">
        <f>VLOOKUP(C112,'MASTER KEY'!$A$2:$B$2999,2,FALSE)</f>
        <v>Chaetoceros radicans</v>
      </c>
    </row>
    <row r="113" spans="1:5">
      <c r="A113" t="s">
        <v>5378</v>
      </c>
      <c r="B113">
        <v>1E-3</v>
      </c>
      <c r="C113" t="s">
        <v>4063</v>
      </c>
      <c r="D113" t="str">
        <f>VLOOKUP(C113,'MASTER KEY'!$A$2:$B$2999,2,FALSE)</f>
        <v>Chaetoceros spp 0001</v>
      </c>
    </row>
    <row r="114" spans="1:5">
      <c r="A114" t="s">
        <v>2470</v>
      </c>
      <c r="B114">
        <v>1E-3</v>
      </c>
      <c r="C114" t="s">
        <v>4058</v>
      </c>
      <c r="D114" t="str">
        <f>VLOOKUP(C114,'MASTER KEY'!$A$2:$B$2999,2,FALSE)</f>
        <v>Chaetoceros rostratus</v>
      </c>
    </row>
    <row r="115" spans="1:5">
      <c r="A115" t="s">
        <v>2472</v>
      </c>
      <c r="B115">
        <v>1E-3</v>
      </c>
      <c r="C115" t="s">
        <v>4060</v>
      </c>
      <c r="D115" t="str">
        <f>VLOOKUP(C115,'MASTER KEY'!$A$2:$B$2999,2,FALSE)</f>
        <v>Chaetoceros similis</v>
      </c>
    </row>
    <row r="116" spans="1:5">
      <c r="A116" t="s">
        <v>2473</v>
      </c>
      <c r="B116">
        <v>1E-3</v>
      </c>
      <c r="C116" t="s">
        <v>4061</v>
      </c>
      <c r="D116" t="str">
        <f>VLOOKUP(C116,'MASTER KEY'!$A$2:$B$2999,2,FALSE)</f>
        <v>Chaetoceros simplex</v>
      </c>
    </row>
    <row r="117" spans="1:5">
      <c r="A117" t="s">
        <v>2474</v>
      </c>
      <c r="B117">
        <v>1E-3</v>
      </c>
      <c r="C117" t="s">
        <v>4062</v>
      </c>
      <c r="D117" t="str">
        <f>VLOOKUP(C117,'MASTER KEY'!$A$2:$B$2999,2,FALSE)</f>
        <v>Chaetoceros socialis</v>
      </c>
    </row>
    <row r="118" spans="1:5">
      <c r="A118" t="s">
        <v>5379</v>
      </c>
      <c r="B118">
        <v>1E-3</v>
      </c>
      <c r="C118" t="s">
        <v>4112</v>
      </c>
      <c r="D118" t="str">
        <f>VLOOKUP(C118,'MASTER KEY'!$A$2:$B$2999,2,FALSE)</f>
        <v>Chaetoceros spp 0050</v>
      </c>
    </row>
    <row r="119" spans="1:5">
      <c r="A119" t="s">
        <v>7242</v>
      </c>
      <c r="B119">
        <v>1E-3</v>
      </c>
      <c r="C119" t="s">
        <v>4113</v>
      </c>
      <c r="D119" t="str">
        <f>VLOOKUP(C119,'MASTER KEY'!$A$2:$B$2999,2,FALSE)</f>
        <v>Chaetoceros spp 0051</v>
      </c>
      <c r="E119" s="70" t="s">
        <v>5380</v>
      </c>
    </row>
    <row r="120" spans="1:5">
      <c r="A120" t="s">
        <v>7237</v>
      </c>
      <c r="B120">
        <v>1E-3</v>
      </c>
      <c r="C120" t="s">
        <v>4114</v>
      </c>
      <c r="D120" t="str">
        <f>VLOOKUP(C120,'MASTER KEY'!$A$2:$B$2999,2,FALSE)</f>
        <v>Chaetoceros spp 0052</v>
      </c>
      <c r="E120" s="70" t="s">
        <v>5381</v>
      </c>
    </row>
    <row r="121" spans="1:5">
      <c r="A121" t="s">
        <v>7238</v>
      </c>
      <c r="B121">
        <v>1E-3</v>
      </c>
      <c r="C121" t="s">
        <v>4115</v>
      </c>
      <c r="D121" t="str">
        <f>VLOOKUP(C121,'MASTER KEY'!$A$2:$B$2999,2,FALSE)</f>
        <v>Chaetoceros spp 0053</v>
      </c>
      <c r="E121" s="70" t="s">
        <v>5382</v>
      </c>
    </row>
    <row r="122" spans="1:5">
      <c r="A122" t="s">
        <v>7239</v>
      </c>
      <c r="B122">
        <v>1E-3</v>
      </c>
      <c r="C122" t="s">
        <v>4116</v>
      </c>
      <c r="D122" t="str">
        <f>VLOOKUP(C122,'MASTER KEY'!$A$2:$B$2999,2,FALSE)</f>
        <v>Chaetoceros spp 0054</v>
      </c>
      <c r="E122" s="70" t="s">
        <v>5383</v>
      </c>
    </row>
    <row r="123" spans="1:5">
      <c r="A123" t="s">
        <v>7240</v>
      </c>
      <c r="B123">
        <v>1E-3</v>
      </c>
      <c r="C123" t="s">
        <v>4117</v>
      </c>
      <c r="D123" t="str">
        <f>VLOOKUP(C123,'MASTER KEY'!$A$2:$B$2999,2,FALSE)</f>
        <v>Chaetoceros spp 0055</v>
      </c>
      <c r="E123" s="70" t="s">
        <v>5384</v>
      </c>
    </row>
    <row r="124" spans="1:5">
      <c r="A124" t="s">
        <v>7241</v>
      </c>
      <c r="B124">
        <v>1E-3</v>
      </c>
      <c r="C124" t="s">
        <v>4118</v>
      </c>
      <c r="D124" t="str">
        <f>VLOOKUP(C124,'MASTER KEY'!$A$2:$B$2999,2,FALSE)</f>
        <v>Chaetoceros spp 0056</v>
      </c>
      <c r="E124" s="70" t="s">
        <v>5385</v>
      </c>
    </row>
    <row r="125" spans="1:5">
      <c r="A125" t="s">
        <v>2531</v>
      </c>
      <c r="B125">
        <v>1E-3</v>
      </c>
      <c r="C125" t="s">
        <v>4121</v>
      </c>
      <c r="D125" t="str">
        <f>VLOOKUP(C125,'MASTER KEY'!$A$2:$B$2999,2,FALSE)</f>
        <v>Chaetoceros subtilis</v>
      </c>
    </row>
    <row r="126" spans="1:5">
      <c r="A126" t="s">
        <v>5386</v>
      </c>
      <c r="B126">
        <v>1E-3</v>
      </c>
      <c r="C126" t="s">
        <v>4125</v>
      </c>
      <c r="D126" t="str">
        <f>VLOOKUP(C126,'MASTER KEY'!$A$2:$B$2999,2,FALSE)</f>
        <v>Chamaesiphon spp 0002</v>
      </c>
    </row>
    <row r="127" spans="1:5">
      <c r="A127" t="s">
        <v>5387</v>
      </c>
      <c r="B127">
        <v>1E-3</v>
      </c>
      <c r="C127" t="s">
        <v>4138</v>
      </c>
      <c r="D127" t="str">
        <f>VLOOKUP(C127,'MASTER KEY'!$A$2:$B$2999,2,FALSE)</f>
        <v>Chlorophyta spp 0001</v>
      </c>
    </row>
    <row r="128" spans="1:5">
      <c r="A128" t="s">
        <v>5388</v>
      </c>
      <c r="B128">
        <v>1E-3</v>
      </c>
      <c r="C128" t="s">
        <v>4139</v>
      </c>
      <c r="D128" t="str">
        <f>VLOOKUP(C128,'MASTER KEY'!$A$2:$B$2999,2,FALSE)</f>
        <v>Chlorophyta spp 0002</v>
      </c>
    </row>
    <row r="129" spans="1:4">
      <c r="A129" t="s">
        <v>5389</v>
      </c>
      <c r="B129">
        <v>1E-3</v>
      </c>
      <c r="C129" t="s">
        <v>4153</v>
      </c>
      <c r="D129" t="str">
        <f>VLOOKUP(C129,'MASTER KEY'!$A$2:$B$2999,2,FALSE)</f>
        <v>Chrysophyta spp 0001</v>
      </c>
    </row>
    <row r="130" spans="1:4">
      <c r="A130" t="s">
        <v>5390</v>
      </c>
      <c r="B130">
        <v>1E-3</v>
      </c>
      <c r="C130" t="s">
        <v>4155</v>
      </c>
      <c r="D130" t="str">
        <f>VLOOKUP(C130,'MASTER KEY'!$A$2:$B$2999,2,FALSE)</f>
        <v>Chrysophyta spp 0003</v>
      </c>
    </row>
    <row r="131" spans="1:4">
      <c r="A131" t="s">
        <v>2547</v>
      </c>
      <c r="B131">
        <v>1E-3</v>
      </c>
      <c r="C131" t="s">
        <v>4167</v>
      </c>
      <c r="D131" t="str">
        <f>VLOOKUP(C131,'MASTER KEY'!$A$2:$B$2999,2,FALSE)</f>
        <v>Cladopyxis brachiolata</v>
      </c>
    </row>
    <row r="132" spans="1:4">
      <c r="A132" t="s">
        <v>5391</v>
      </c>
      <c r="B132">
        <v>1E-3</v>
      </c>
      <c r="C132" t="s">
        <v>4168</v>
      </c>
      <c r="D132" t="str">
        <f>VLOOKUP(C132,'MASTER KEY'!$A$2:$B$2999,2,FALSE)</f>
        <v>Cladopyxis spp 0001</v>
      </c>
    </row>
    <row r="133" spans="1:4">
      <c r="A133" t="s">
        <v>2549</v>
      </c>
      <c r="B133">
        <v>1E-3</v>
      </c>
      <c r="C133" t="s">
        <v>4169</v>
      </c>
      <c r="D133" t="str">
        <f>VLOOKUP(C133,'MASTER KEY'!$A$2:$B$2999,2,FALSE)</f>
        <v>Climacocylis scalaroides</v>
      </c>
    </row>
    <row r="134" spans="1:4">
      <c r="A134" t="s">
        <v>5392</v>
      </c>
      <c r="B134">
        <v>1E-3</v>
      </c>
      <c r="C134" t="s">
        <v>4170</v>
      </c>
      <c r="D134" t="str">
        <f>VLOOKUP(C134,'MASTER KEY'!$A$2:$B$2999,2,FALSE)</f>
        <v>Climacocylis spp 0001</v>
      </c>
    </row>
    <row r="135" spans="1:4">
      <c r="A135" t="s">
        <v>2551</v>
      </c>
      <c r="B135">
        <v>1E-3</v>
      </c>
      <c r="C135" t="s">
        <v>4171</v>
      </c>
      <c r="D135" t="str">
        <f>VLOOKUP(C135,'MASTER KEY'!$A$2:$B$2999,2,FALSE)</f>
        <v>Climacodium frauenfeldianum</v>
      </c>
    </row>
    <row r="136" spans="1:4">
      <c r="A136" t="s">
        <v>5393</v>
      </c>
      <c r="B136">
        <v>1E-3</v>
      </c>
      <c r="C136" t="s">
        <v>4179</v>
      </c>
      <c r="D136" t="str">
        <f>VLOOKUP(C136,'MASTER KEY'!$A$2:$B$2999,2,FALSE)</f>
        <v>Climacodium spp 0008</v>
      </c>
    </row>
    <row r="137" spans="1:4">
      <c r="A137" t="s">
        <v>5394</v>
      </c>
      <c r="B137">
        <v>1E-3</v>
      </c>
      <c r="C137" t="s">
        <v>4188</v>
      </c>
      <c r="D137" t="str">
        <f>VLOOKUP(C137,'MASTER KEY'!$A$2:$B$2999,2,FALSE)</f>
        <v>Coccolithophore spp 0001</v>
      </c>
    </row>
    <row r="138" spans="1:4">
      <c r="A138" t="s">
        <v>2563</v>
      </c>
      <c r="B138">
        <v>1E-3</v>
      </c>
      <c r="C138" t="s">
        <v>4191</v>
      </c>
      <c r="D138" t="str">
        <f>VLOOKUP(C138,'MASTER KEY'!$A$2:$B$2999,2,FALSE)</f>
        <v>Coccolithus pelagicus</v>
      </c>
    </row>
    <row r="139" spans="1:4">
      <c r="A139" t="s">
        <v>5395</v>
      </c>
      <c r="B139">
        <v>1E-3</v>
      </c>
      <c r="C139" t="s">
        <v>4209</v>
      </c>
      <c r="D139" t="str">
        <f>VLOOKUP(C139,'MASTER KEY'!$A$2:$B$2999,2,FALSE)</f>
        <v>Cocconeis spp 0015</v>
      </c>
    </row>
    <row r="140" spans="1:4">
      <c r="A140" t="s">
        <v>5396</v>
      </c>
      <c r="B140">
        <v>1E-3</v>
      </c>
      <c r="C140" t="s">
        <v>4212</v>
      </c>
      <c r="D140" t="str">
        <f>VLOOKUP(C140,'MASTER KEY'!$A$2:$B$2999,2,FALSE)</f>
        <v>Cochlodinium spp 0001</v>
      </c>
    </row>
    <row r="141" spans="1:4">
      <c r="A141" t="s">
        <v>2585</v>
      </c>
      <c r="B141">
        <v>1E-3</v>
      </c>
      <c r="C141" t="s">
        <v>4216</v>
      </c>
      <c r="D141" t="str">
        <f>VLOOKUP(C141,'MASTER KEY'!$A$2:$B$2999,2,FALSE)</f>
        <v>Corethron pennatum</v>
      </c>
    </row>
    <row r="142" spans="1:4">
      <c r="A142" t="s">
        <v>5397</v>
      </c>
      <c r="B142">
        <v>1E-3</v>
      </c>
      <c r="C142" t="s">
        <v>4221</v>
      </c>
      <c r="D142" t="str">
        <f>VLOOKUP(C142,'MASTER KEY'!$A$2:$B$2999,2,FALSE)</f>
        <v>Corethron spp 0005</v>
      </c>
    </row>
    <row r="143" spans="1:4">
      <c r="A143" t="s">
        <v>2591</v>
      </c>
      <c r="B143">
        <v>1E-3</v>
      </c>
      <c r="C143" t="s">
        <v>4222</v>
      </c>
      <c r="D143" t="str">
        <f>VLOOKUP(C143,'MASTER KEY'!$A$2:$B$2999,2,FALSE)</f>
        <v>Coronosphaera mediterranea</v>
      </c>
    </row>
    <row r="144" spans="1:4">
      <c r="A144" t="s">
        <v>5398</v>
      </c>
      <c r="B144">
        <v>1E-3</v>
      </c>
      <c r="C144" t="s">
        <v>4229</v>
      </c>
      <c r="D144" t="str">
        <f>VLOOKUP(C144,'MASTER KEY'!$A$2:$B$2999,2,FALSE)</f>
        <v>Coscinodiscus radiatus</v>
      </c>
    </row>
    <row r="145" spans="1:5">
      <c r="A145" t="s">
        <v>2596</v>
      </c>
      <c r="B145">
        <v>1E-3</v>
      </c>
      <c r="C145" t="s">
        <v>4228</v>
      </c>
      <c r="D145" t="str">
        <f>VLOOKUP(C145,'MASTER KEY'!$A$2:$B$2999,2,FALSE)</f>
        <v>Coscinodiscus jonesianus</v>
      </c>
    </row>
    <row r="146" spans="1:5">
      <c r="A146" t="s">
        <v>2597</v>
      </c>
      <c r="B146">
        <v>1E-3</v>
      </c>
      <c r="C146" t="s">
        <v>4229</v>
      </c>
      <c r="D146" t="str">
        <f>VLOOKUP(C146,'MASTER KEY'!$A$2:$B$2999,2,FALSE)</f>
        <v>Coscinodiscus radiatus</v>
      </c>
    </row>
    <row r="147" spans="1:5">
      <c r="A147" t="s">
        <v>5399</v>
      </c>
      <c r="B147">
        <v>1E-3</v>
      </c>
      <c r="C147" t="s">
        <v>4248</v>
      </c>
      <c r="D147" t="str">
        <f>VLOOKUP(C147,'MASTER KEY'!$A$2:$B$2999,2,FALSE)</f>
        <v>Coscinodiscus spp 0019</v>
      </c>
    </row>
    <row r="148" spans="1:5">
      <c r="A148" t="s">
        <v>7243</v>
      </c>
      <c r="B148">
        <v>1E-3</v>
      </c>
      <c r="C148" t="s">
        <v>4249</v>
      </c>
      <c r="D148" t="str">
        <f>VLOOKUP(C148,'MASTER KEY'!$A$2:$B$2999,2,FALSE)</f>
        <v>Coscinodiscus spp 0020</v>
      </c>
      <c r="E148" s="70" t="s">
        <v>5400</v>
      </c>
    </row>
    <row r="149" spans="1:5">
      <c r="A149" t="s">
        <v>7244</v>
      </c>
      <c r="B149">
        <v>1E-3</v>
      </c>
      <c r="C149" t="s">
        <v>4250</v>
      </c>
      <c r="D149" t="str">
        <f>VLOOKUP(C149,'MASTER KEY'!$A$2:$B$2999,2,FALSE)</f>
        <v>Coscinodiscus spp 0021</v>
      </c>
      <c r="E149" s="70" t="s">
        <v>5401</v>
      </c>
    </row>
    <row r="150" spans="1:5">
      <c r="A150" t="s">
        <v>7245</v>
      </c>
      <c r="B150">
        <v>1E-3</v>
      </c>
      <c r="C150" t="s">
        <v>4251</v>
      </c>
      <c r="D150" t="str">
        <f>VLOOKUP(C150,'MASTER KEY'!$A$2:$B$2999,2,FALSE)</f>
        <v>Coscinodiscus spp 0022</v>
      </c>
      <c r="E150" s="70" t="s">
        <v>5402</v>
      </c>
    </row>
    <row r="151" spans="1:5">
      <c r="A151" t="s">
        <v>7246</v>
      </c>
      <c r="B151">
        <v>1E-3</v>
      </c>
      <c r="C151" t="s">
        <v>4252</v>
      </c>
      <c r="D151" t="str">
        <f>VLOOKUP(C151,'MASTER KEY'!$A$2:$B$2999,2,FALSE)</f>
        <v>Coscinodiscus spp 0023</v>
      </c>
      <c r="E151" s="70" t="s">
        <v>5403</v>
      </c>
    </row>
    <row r="152" spans="1:5">
      <c r="A152" t="s">
        <v>7247</v>
      </c>
      <c r="B152">
        <v>1E-3</v>
      </c>
      <c r="C152" t="s">
        <v>4253</v>
      </c>
      <c r="D152" t="str">
        <f>VLOOKUP(C152,'MASTER KEY'!$A$2:$B$2999,2,FALSE)</f>
        <v>Coscinodiscus spp 0024</v>
      </c>
      <c r="E152" s="70" t="s">
        <v>5404</v>
      </c>
    </row>
    <row r="153" spans="1:5">
      <c r="A153" t="s">
        <v>7248</v>
      </c>
      <c r="B153">
        <v>1E-3</v>
      </c>
      <c r="C153" t="s">
        <v>4254</v>
      </c>
      <c r="D153" t="str">
        <f>VLOOKUP(C153,'MASTER KEY'!$A$2:$B$2999,2,FALSE)</f>
        <v>Coscinodiscus spp 0025</v>
      </c>
      <c r="E153" s="70" t="s">
        <v>5405</v>
      </c>
    </row>
    <row r="154" spans="1:5">
      <c r="A154" t="s">
        <v>7249</v>
      </c>
      <c r="B154">
        <v>1E-3</v>
      </c>
      <c r="C154" t="s">
        <v>4255</v>
      </c>
      <c r="D154" t="str">
        <f>VLOOKUP(C154,'MASTER KEY'!$A$2:$B$2999,2,FALSE)</f>
        <v>Coscinodiscus spp 0026</v>
      </c>
      <c r="E154" s="70" t="s">
        <v>5406</v>
      </c>
    </row>
    <row r="155" spans="1:5">
      <c r="A155" t="s">
        <v>5407</v>
      </c>
      <c r="B155">
        <v>1E-3</v>
      </c>
      <c r="C155" t="s">
        <v>4256</v>
      </c>
      <c r="D155" t="str">
        <f>VLOOKUP(C155,'MASTER KEY'!$A$2:$B$2999,2,FALSE)</f>
        <v>Coscinodiscus spp 0027</v>
      </c>
    </row>
    <row r="156" spans="1:5">
      <c r="A156" t="s">
        <v>7250</v>
      </c>
      <c r="B156">
        <v>1E-3</v>
      </c>
      <c r="C156" t="s">
        <v>4267</v>
      </c>
      <c r="D156" t="str">
        <f>VLOOKUP(C156,'MASTER KEY'!$A$2:$B$2999,2,FALSE)</f>
        <v>Cryptophyta spp 0001</v>
      </c>
      <c r="E156" s="70" t="s">
        <v>5408</v>
      </c>
    </row>
    <row r="157" spans="1:5">
      <c r="A157" t="s">
        <v>5409</v>
      </c>
      <c r="B157">
        <v>1E-3</v>
      </c>
      <c r="C157" t="s">
        <v>4286</v>
      </c>
      <c r="D157" t="str">
        <f>VLOOKUP(C157,'MASTER KEY'!$A$2:$B$2999,2,FALSE)</f>
        <v>Cyanobacteria spp 0001</v>
      </c>
    </row>
    <row r="158" spans="1:5">
      <c r="A158" t="s">
        <v>5410</v>
      </c>
      <c r="B158">
        <v>1E-3</v>
      </c>
      <c r="C158" t="s">
        <v>4294</v>
      </c>
      <c r="D158" t="str">
        <f>VLOOKUP(C158,'MASTER KEY'!$A$2:$B$2999,2,FALSE)</f>
        <v>Cyanobacteria spp 0009</v>
      </c>
    </row>
    <row r="159" spans="1:5">
      <c r="A159" t="s">
        <v>5411</v>
      </c>
      <c r="B159">
        <v>1E-3</v>
      </c>
      <c r="C159" t="s">
        <v>4295</v>
      </c>
      <c r="D159" t="str">
        <f>VLOOKUP(C159,'MASTER KEY'!$A$2:$B$2999,2,FALSE)</f>
        <v>Cyanobacteria spp 0010</v>
      </c>
    </row>
    <row r="160" spans="1:5">
      <c r="A160" t="s">
        <v>5412</v>
      </c>
      <c r="B160">
        <v>1E-3</v>
      </c>
      <c r="C160" t="s">
        <v>4301</v>
      </c>
      <c r="D160" t="str">
        <f>VLOOKUP(C160,'MASTER KEY'!$A$2:$B$2999,2,FALSE)</f>
        <v>Cyclotella spp 0001</v>
      </c>
    </row>
    <row r="161" spans="1:5">
      <c r="A161" t="s">
        <v>5413</v>
      </c>
      <c r="B161">
        <v>1E-3</v>
      </c>
      <c r="C161" t="s">
        <v>4306</v>
      </c>
      <c r="D161" t="str">
        <f>VLOOKUP(C161,'MASTER KEY'!$A$2:$B$2999,2,FALSE)</f>
        <v>Cyclotella spp 0006</v>
      </c>
    </row>
    <row r="162" spans="1:5">
      <c r="A162" t="s">
        <v>5414</v>
      </c>
      <c r="B162">
        <v>1E-3</v>
      </c>
      <c r="C162" t="s">
        <v>3833</v>
      </c>
      <c r="D162" t="str">
        <f>VLOOKUP(C162,'MASTER KEY'!$A$2:$B$2999,2,FALSE)</f>
        <v>Bacillariophyceae spp 0001</v>
      </c>
    </row>
    <row r="163" spans="1:5">
      <c r="A163" t="s">
        <v>2661</v>
      </c>
      <c r="B163">
        <v>1E-3</v>
      </c>
      <c r="C163" t="s">
        <v>4313</v>
      </c>
      <c r="D163" t="str">
        <f>VLOOKUP(C163,'MASTER KEY'!$A$2:$B$2999,2,FALSE)</f>
        <v>Cylindrotheca closterium</v>
      </c>
    </row>
    <row r="164" spans="1:5">
      <c r="A164" t="s">
        <v>5415</v>
      </c>
      <c r="B164">
        <v>1E-3</v>
      </c>
      <c r="C164" t="s">
        <v>4315</v>
      </c>
      <c r="D164" t="str">
        <f>VLOOKUP(C164,'MASTER KEY'!$A$2:$B$2999,2,FALSE)</f>
        <v>Cymatocylis spp 0001</v>
      </c>
    </row>
    <row r="165" spans="1:5">
      <c r="A165" t="s">
        <v>2664</v>
      </c>
      <c r="B165">
        <v>1E-3</v>
      </c>
      <c r="C165" t="s">
        <v>4317</v>
      </c>
      <c r="D165" t="str">
        <f>VLOOKUP(C165,'MASTER KEY'!$A$2:$B$2999,2,FALSE)</f>
        <v>Cymatosira lorenziana</v>
      </c>
    </row>
    <row r="166" spans="1:5">
      <c r="A166" t="s">
        <v>5416</v>
      </c>
      <c r="B166">
        <v>1E-3</v>
      </c>
      <c r="C166" t="s">
        <v>4324</v>
      </c>
      <c r="D166" t="str">
        <f>VLOOKUP(C166,'MASTER KEY'!$A$2:$B$2999,2,FALSE)</f>
        <v>Cymbella spp 0005</v>
      </c>
    </row>
    <row r="167" spans="1:5">
      <c r="A167" t="s">
        <v>2673</v>
      </c>
      <c r="B167">
        <v>1E-3</v>
      </c>
      <c r="C167" t="s">
        <v>4327</v>
      </c>
      <c r="D167" t="str">
        <f>VLOOKUP(C167,'MASTER KEY'!$A$2:$B$2999,2,FALSE)</f>
        <v>Cyttarocylis ampulla</v>
      </c>
    </row>
    <row r="168" spans="1:5">
      <c r="A168" t="s">
        <v>5417</v>
      </c>
      <c r="B168">
        <v>1E-3</v>
      </c>
      <c r="C168" t="s">
        <v>4328</v>
      </c>
      <c r="D168" t="str">
        <f>VLOOKUP(C168,'MASTER KEY'!$A$2:$B$2999,2,FALSE)</f>
        <v>Cyttarocylis spp 0001</v>
      </c>
    </row>
    <row r="169" spans="1:5">
      <c r="A169" t="s">
        <v>2677</v>
      </c>
      <c r="B169">
        <v>1E-3</v>
      </c>
      <c r="C169" t="s">
        <v>4331</v>
      </c>
      <c r="D169" t="str">
        <f>VLOOKUP(C169,'MASTER KEY'!$A$2:$B$2999,2,FALSE)</f>
        <v>Dactyliosolen blavyanus</v>
      </c>
    </row>
    <row r="170" spans="1:5">
      <c r="A170" t="s">
        <v>2678</v>
      </c>
      <c r="B170">
        <v>1E-3</v>
      </c>
      <c r="C170" t="s">
        <v>4332</v>
      </c>
      <c r="D170" t="str">
        <f>VLOOKUP(C170,'MASTER KEY'!$A$2:$B$2999,2,FALSE)</f>
        <v>Dactyliosolen fragilissimus</v>
      </c>
    </row>
    <row r="171" spans="1:5">
      <c r="A171" t="s">
        <v>7251</v>
      </c>
      <c r="B171">
        <v>1E-3</v>
      </c>
      <c r="C171" t="s">
        <v>4332</v>
      </c>
      <c r="D171" t="str">
        <f>VLOOKUP(C171,'MASTER KEY'!$A$2:$B$2999,2,FALSE)</f>
        <v>Dactyliosolen fragilissimus</v>
      </c>
      <c r="E171" s="70" t="s">
        <v>5418</v>
      </c>
    </row>
    <row r="172" spans="1:5">
      <c r="A172" t="s">
        <v>7252</v>
      </c>
      <c r="B172">
        <v>1E-3</v>
      </c>
      <c r="C172" t="s">
        <v>4332</v>
      </c>
      <c r="D172" t="str">
        <f>VLOOKUP(C172,'MASTER KEY'!$A$2:$B$2999,2,FALSE)</f>
        <v>Dactyliosolen fragilissimus</v>
      </c>
      <c r="E172" s="70" t="s">
        <v>5419</v>
      </c>
    </row>
    <row r="173" spans="1:5">
      <c r="A173" t="s">
        <v>2679</v>
      </c>
      <c r="B173">
        <v>1E-3</v>
      </c>
      <c r="C173" t="s">
        <v>4333</v>
      </c>
      <c r="D173" t="str">
        <f>VLOOKUP(C173,'MASTER KEY'!$A$2:$B$2999,2,FALSE)</f>
        <v>Dactyliosolen phuketensis</v>
      </c>
    </row>
    <row r="174" spans="1:5">
      <c r="A174" t="s">
        <v>5420</v>
      </c>
      <c r="B174">
        <v>1E-3</v>
      </c>
      <c r="C174" t="s">
        <v>4337</v>
      </c>
      <c r="D174" t="str">
        <f>VLOOKUP(C174,'MASTER KEY'!$A$2:$B$2999,2,FALSE)</f>
        <v>Dactyliosolen spp 0004</v>
      </c>
    </row>
    <row r="175" spans="1:5">
      <c r="A175" t="s">
        <v>2684</v>
      </c>
      <c r="B175">
        <v>1E-3</v>
      </c>
      <c r="C175" t="s">
        <v>4339</v>
      </c>
      <c r="D175" t="str">
        <f>VLOOKUP(C175,'MASTER KEY'!$A$2:$B$2999,2,FALSE)</f>
        <v>Dadayiella ganymedes</v>
      </c>
    </row>
    <row r="176" spans="1:5">
      <c r="A176" t="s">
        <v>5421</v>
      </c>
      <c r="B176">
        <v>1E-3</v>
      </c>
      <c r="C176" t="s">
        <v>4340</v>
      </c>
      <c r="D176" t="str">
        <f>VLOOKUP(C176,'MASTER KEY'!$A$2:$B$2999,2,FALSE)</f>
        <v>Dadayiella spp 0001</v>
      </c>
    </row>
    <row r="177" spans="1:4">
      <c r="A177" t="s">
        <v>2686</v>
      </c>
      <c r="B177">
        <v>1E-3</v>
      </c>
      <c r="C177" t="s">
        <v>4342</v>
      </c>
      <c r="D177" t="str">
        <f>VLOOKUP(C177,'MASTER KEY'!$A$2:$B$2999,2,FALSE)</f>
        <v>Detonula pumila</v>
      </c>
    </row>
    <row r="178" spans="1:4">
      <c r="A178" t="s">
        <v>2695</v>
      </c>
      <c r="B178">
        <v>1E-3</v>
      </c>
      <c r="C178" t="s">
        <v>4352</v>
      </c>
      <c r="D178" t="str">
        <f>VLOOKUP(C178,'MASTER KEY'!$A$2:$B$2999,2,FALSE)</f>
        <v>Dictyocha crux</v>
      </c>
    </row>
    <row r="179" spans="1:4">
      <c r="A179" t="s">
        <v>2696</v>
      </c>
      <c r="B179">
        <v>1E-3</v>
      </c>
      <c r="C179" t="s">
        <v>4353</v>
      </c>
      <c r="D179" t="str">
        <f>VLOOKUP(C179,'MASTER KEY'!$A$2:$B$2999,2,FALSE)</f>
        <v>Dictyocha fibula</v>
      </c>
    </row>
    <row r="180" spans="1:4">
      <c r="A180" t="s">
        <v>5422</v>
      </c>
      <c r="B180">
        <v>1E-3</v>
      </c>
      <c r="C180" t="s">
        <v>4353</v>
      </c>
      <c r="D180" t="str">
        <f>VLOOKUP(C180,'MASTER KEY'!$A$2:$B$2999,2,FALSE)</f>
        <v>Dictyocha fibula</v>
      </c>
    </row>
    <row r="181" spans="1:4">
      <c r="A181" t="s">
        <v>2698</v>
      </c>
      <c r="B181">
        <v>1E-3</v>
      </c>
      <c r="C181" t="s">
        <v>4355</v>
      </c>
      <c r="D181" t="str">
        <f>VLOOKUP(C181,'MASTER KEY'!$A$2:$B$2999,2,FALSE)</f>
        <v>Dictyocha speculum</v>
      </c>
    </row>
    <row r="182" spans="1:4">
      <c r="A182" t="s">
        <v>5423</v>
      </c>
      <c r="B182">
        <v>1E-3</v>
      </c>
      <c r="C182" t="s">
        <v>4358</v>
      </c>
      <c r="D182" t="str">
        <f>VLOOKUP(C182,'MASTER KEY'!$A$2:$B$2999,2,FALSE)</f>
        <v>Dictyocha spp 0003</v>
      </c>
    </row>
    <row r="183" spans="1:4">
      <c r="A183" t="s">
        <v>5424</v>
      </c>
      <c r="B183">
        <v>1E-3</v>
      </c>
      <c r="C183" t="s">
        <v>4361</v>
      </c>
      <c r="D183" t="str">
        <f>VLOOKUP(C183,'MASTER KEY'!$A$2:$B$2999,2,FALSE)</f>
        <v>Dictyocysta duplex</v>
      </c>
    </row>
    <row r="184" spans="1:4">
      <c r="A184" t="s">
        <v>2704</v>
      </c>
      <c r="B184">
        <v>1E-3</v>
      </c>
      <c r="C184" t="s">
        <v>4362</v>
      </c>
      <c r="D184" t="str">
        <f>VLOOKUP(C184,'MASTER KEY'!$A$2:$B$2999,2,FALSE)</f>
        <v>Dictyocysta elegans</v>
      </c>
    </row>
    <row r="185" spans="1:4">
      <c r="A185" t="s">
        <v>5425</v>
      </c>
      <c r="B185">
        <v>1E-3</v>
      </c>
      <c r="C185" t="s">
        <v>4362</v>
      </c>
      <c r="D185" t="str">
        <f>VLOOKUP(C185,'MASTER KEY'!$A$2:$B$2999,2,FALSE)</f>
        <v>Dictyocysta elegans</v>
      </c>
    </row>
    <row r="186" spans="1:4">
      <c r="A186" t="s">
        <v>5426</v>
      </c>
      <c r="B186">
        <v>1E-3</v>
      </c>
      <c r="C186" t="s">
        <v>4363</v>
      </c>
      <c r="D186" t="str">
        <f>VLOOKUP(C186,'MASTER KEY'!$A$2:$B$2999,2,FALSE)</f>
        <v>Dictyocysta spp 0001</v>
      </c>
    </row>
    <row r="187" spans="1:4">
      <c r="A187" t="s">
        <v>5427</v>
      </c>
      <c r="B187">
        <v>1E-3</v>
      </c>
      <c r="C187" t="s">
        <v>4410</v>
      </c>
      <c r="D187" t="str">
        <f>VLOOKUP(C187,'MASTER KEY'!$A$2:$B$2999,2,FALSE)</f>
        <v>Dinoflagellate spp 0043</v>
      </c>
    </row>
    <row r="188" spans="1:4">
      <c r="A188" t="s">
        <v>5428</v>
      </c>
      <c r="B188">
        <v>1E-3</v>
      </c>
      <c r="C188" t="s">
        <v>4411</v>
      </c>
      <c r="D188" t="str">
        <f>VLOOKUP(C188,'MASTER KEY'!$A$2:$B$2999,2,FALSE)</f>
        <v>Dinoflagellate spp 0044</v>
      </c>
    </row>
    <row r="189" spans="1:4">
      <c r="A189" t="s">
        <v>2759</v>
      </c>
      <c r="B189">
        <v>1E-3</v>
      </c>
      <c r="C189" t="s">
        <v>4419</v>
      </c>
      <c r="D189" t="str">
        <f>VLOOKUP(C189,'MASTER KEY'!$A$2:$B$2999,2,FALSE)</f>
        <v>Dinophysis acuminata</v>
      </c>
    </row>
    <row r="190" spans="1:4">
      <c r="A190" t="s">
        <v>2760</v>
      </c>
      <c r="B190">
        <v>1E-3</v>
      </c>
      <c r="C190" t="s">
        <v>4420</v>
      </c>
      <c r="D190" t="str">
        <f>VLOOKUP(C190,'MASTER KEY'!$A$2:$B$2999,2,FALSE)</f>
        <v>Dinophysis acuta</v>
      </c>
    </row>
    <row r="191" spans="1:4">
      <c r="A191" t="s">
        <v>2761</v>
      </c>
      <c r="B191">
        <v>1E-3</v>
      </c>
      <c r="C191" t="s">
        <v>4421</v>
      </c>
      <c r="D191" t="str">
        <f>VLOOKUP(C191,'MASTER KEY'!$A$2:$B$2999,2,FALSE)</f>
        <v>Dinophysis caudata</v>
      </c>
    </row>
    <row r="192" spans="1:4">
      <c r="A192" t="s">
        <v>2763</v>
      </c>
      <c r="B192">
        <v>1E-3</v>
      </c>
      <c r="C192" t="s">
        <v>4423</v>
      </c>
      <c r="D192" t="str">
        <f>VLOOKUP(C192,'MASTER KEY'!$A$2:$B$2999,2,FALSE)</f>
        <v>Dinophysis dens</v>
      </c>
    </row>
    <row r="193" spans="1:5">
      <c r="A193" t="s">
        <v>2764</v>
      </c>
      <c r="B193">
        <v>1E-3</v>
      </c>
      <c r="C193" t="s">
        <v>4424</v>
      </c>
      <c r="D193" t="str">
        <f>VLOOKUP(C193,'MASTER KEY'!$A$2:$B$2999,2,FALSE)</f>
        <v>Dinophysis fortii</v>
      </c>
    </row>
    <row r="194" spans="1:5">
      <c r="A194" t="s">
        <v>2765</v>
      </c>
      <c r="B194">
        <v>1E-3</v>
      </c>
      <c r="C194" t="s">
        <v>4425</v>
      </c>
      <c r="D194" t="str">
        <f>VLOOKUP(C194,'MASTER KEY'!$A$2:$B$2999,2,FALSE)</f>
        <v>Dinophysis miles</v>
      </c>
    </row>
    <row r="195" spans="1:5">
      <c r="A195" t="s">
        <v>2766</v>
      </c>
      <c r="B195">
        <v>1E-3</v>
      </c>
      <c r="C195" t="s">
        <v>4426</v>
      </c>
      <c r="D195" t="str">
        <f>VLOOKUP(C195,'MASTER KEY'!$A$2:$B$2999,2,FALSE)</f>
        <v>Dinophysis norvegica</v>
      </c>
    </row>
    <row r="196" spans="1:5">
      <c r="A196" t="s">
        <v>5429</v>
      </c>
      <c r="B196">
        <v>1E-3</v>
      </c>
      <c r="C196" t="s">
        <v>4434</v>
      </c>
      <c r="D196" t="str">
        <f>VLOOKUP(C196,'MASTER KEY'!$A$2:$B$2999,2,FALSE)</f>
        <v>Dinophysis spp 0007</v>
      </c>
    </row>
    <row r="197" spans="1:5">
      <c r="A197" t="s">
        <v>2774</v>
      </c>
      <c r="B197">
        <v>1E-3</v>
      </c>
      <c r="C197" t="s">
        <v>4436</v>
      </c>
      <c r="D197" t="str">
        <f>VLOOKUP(C197,'MASTER KEY'!$A$2:$B$2999,2,FALSE)</f>
        <v>Dinophysis tripos</v>
      </c>
    </row>
    <row r="198" spans="1:5">
      <c r="A198" t="s">
        <v>2775</v>
      </c>
      <c r="B198">
        <v>1E-3</v>
      </c>
      <c r="C198" t="s">
        <v>4437</v>
      </c>
      <c r="D198" t="str">
        <f>VLOOKUP(C198,'MASTER KEY'!$A$2:$B$2999,2,FALSE)</f>
        <v>Dinophysis truncata</v>
      </c>
    </row>
    <row r="199" spans="1:5">
      <c r="A199" t="s">
        <v>5430</v>
      </c>
      <c r="B199">
        <v>1E-3</v>
      </c>
      <c r="C199" t="s">
        <v>4452</v>
      </c>
      <c r="D199" t="str">
        <f>VLOOKUP(C199,'MASTER KEY'!$A$2:$B$2999,2,FALSE)</f>
        <v>Diploneis spp 0010</v>
      </c>
    </row>
    <row r="200" spans="1:5">
      <c r="A200" t="s">
        <v>7253</v>
      </c>
      <c r="B200">
        <v>1E-3</v>
      </c>
      <c r="C200" t="s">
        <v>4458</v>
      </c>
      <c r="D200" t="str">
        <f>VLOOKUP(C200,'MASTER KEY'!$A$2:$B$2999,2,FALSE)</f>
        <v>Ditylum brightwelii</v>
      </c>
      <c r="E200" s="70" t="s">
        <v>5431</v>
      </c>
    </row>
    <row r="201" spans="1:5">
      <c r="A201" t="s">
        <v>7254</v>
      </c>
      <c r="B201">
        <v>1E-3</v>
      </c>
      <c r="C201" t="s">
        <v>4458</v>
      </c>
      <c r="D201" t="str">
        <f>VLOOKUP(C201,'MASTER KEY'!$A$2:$B$2999,2,FALSE)</f>
        <v>Ditylum brightwelii</v>
      </c>
      <c r="E201" s="70" t="s">
        <v>5432</v>
      </c>
    </row>
    <row r="202" spans="1:5">
      <c r="A202" t="s">
        <v>5433</v>
      </c>
      <c r="B202">
        <v>1E-3</v>
      </c>
      <c r="C202" t="s">
        <v>4471</v>
      </c>
      <c r="D202" t="str">
        <f>VLOOKUP(C202,'MASTER KEY'!$A$2:$B$2999,2,FALSE)</f>
        <v>Ebria spp 0001</v>
      </c>
    </row>
    <row r="203" spans="1:5">
      <c r="A203" t="s">
        <v>5434</v>
      </c>
      <c r="B203">
        <v>1E-3</v>
      </c>
      <c r="C203" t="s">
        <v>4568</v>
      </c>
      <c r="D203" t="str">
        <f>VLOOKUP(C203,'MASTER KEY'!$A$2:$B$2999,2,FALSE)</f>
        <v>Gephyrocapsa huxleyi</v>
      </c>
    </row>
    <row r="204" spans="1:5">
      <c r="A204" t="s">
        <v>5435</v>
      </c>
      <c r="B204">
        <v>1E-3</v>
      </c>
      <c r="C204" t="s">
        <v>4568</v>
      </c>
      <c r="D204" t="str">
        <f>VLOOKUP(C204,'MASTER KEY'!$A$2:$B$2999,2,FALSE)</f>
        <v>Gephyrocapsa huxleyi</v>
      </c>
    </row>
    <row r="205" spans="1:5">
      <c r="A205" t="s">
        <v>5436</v>
      </c>
      <c r="B205">
        <v>1E-3</v>
      </c>
      <c r="C205" t="s">
        <v>4568</v>
      </c>
      <c r="D205" t="str">
        <f>VLOOKUP(C205,'MASTER KEY'!$A$2:$B$2999,2,FALSE)</f>
        <v>Gephyrocapsa huxleyi</v>
      </c>
    </row>
    <row r="206" spans="1:5">
      <c r="A206" t="s">
        <v>5437</v>
      </c>
      <c r="B206">
        <v>1E-3</v>
      </c>
      <c r="C206" t="s">
        <v>4568</v>
      </c>
      <c r="D206" t="str">
        <f>VLOOKUP(C206,'MASTER KEY'!$A$2:$B$2999,2,FALSE)</f>
        <v>Gephyrocapsa huxleyi</v>
      </c>
    </row>
    <row r="207" spans="1:5">
      <c r="A207" t="s">
        <v>5438</v>
      </c>
      <c r="B207">
        <v>1E-3</v>
      </c>
      <c r="C207" t="s">
        <v>4568</v>
      </c>
      <c r="D207" t="str">
        <f>VLOOKUP(C207,'MASTER KEY'!$A$2:$B$2999,2,FALSE)</f>
        <v>Gephyrocapsa huxleyi</v>
      </c>
      <c r="E207" s="70" t="s">
        <v>5438</v>
      </c>
    </row>
    <row r="208" spans="1:5">
      <c r="A208" t="s">
        <v>5439</v>
      </c>
      <c r="B208">
        <v>1E-3</v>
      </c>
      <c r="C208" t="s">
        <v>4568</v>
      </c>
      <c r="D208" t="str">
        <f>VLOOKUP(C208,'MASTER KEY'!$A$2:$B$2999,2,FALSE)</f>
        <v>Gephyrocapsa huxleyi</v>
      </c>
    </row>
    <row r="209" spans="1:5">
      <c r="A209" t="s">
        <v>5440</v>
      </c>
      <c r="B209">
        <v>1E-3</v>
      </c>
      <c r="C209" t="s">
        <v>4568</v>
      </c>
      <c r="D209" t="str">
        <f>VLOOKUP(C209,'MASTER KEY'!$A$2:$B$2999,2,FALSE)</f>
        <v>Gephyrocapsa huxleyi</v>
      </c>
    </row>
    <row r="210" spans="1:5">
      <c r="A210" t="s">
        <v>5441</v>
      </c>
      <c r="B210">
        <v>1E-3</v>
      </c>
      <c r="C210" t="s">
        <v>4568</v>
      </c>
      <c r="D210" t="str">
        <f>VLOOKUP(C210,'MASTER KEY'!$A$2:$B$2999,2,FALSE)</f>
        <v>Gephyrocapsa huxleyi</v>
      </c>
    </row>
    <row r="211" spans="1:5">
      <c r="A211" t="s">
        <v>5442</v>
      </c>
      <c r="B211">
        <v>1E-3</v>
      </c>
      <c r="C211" t="s">
        <v>4568</v>
      </c>
      <c r="D211" t="str">
        <f>VLOOKUP(C211,'MASTER KEY'!$A$2:$B$2999,2,FALSE)</f>
        <v>Gephyrocapsa huxleyi</v>
      </c>
    </row>
    <row r="212" spans="1:5">
      <c r="A212" t="s">
        <v>5443</v>
      </c>
      <c r="B212">
        <v>1E-3</v>
      </c>
      <c r="C212" t="s">
        <v>4478</v>
      </c>
      <c r="D212" t="str">
        <f>VLOOKUP(C212,'MASTER KEY'!$A$2:$B$2999,2,FALSE)</f>
        <v>Entomoneis spp 0001</v>
      </c>
    </row>
    <row r="213" spans="1:5">
      <c r="A213" t="s">
        <v>5444</v>
      </c>
      <c r="B213">
        <v>1E-3</v>
      </c>
      <c r="C213" t="s">
        <v>4483</v>
      </c>
      <c r="D213" t="str">
        <f>VLOOKUP(C213,'MASTER KEY'!$A$2:$B$2999,2,FALSE)</f>
        <v>Ephemera spp 0001</v>
      </c>
    </row>
    <row r="214" spans="1:5">
      <c r="A214" t="s">
        <v>5445</v>
      </c>
      <c r="B214">
        <v>1E-3</v>
      </c>
      <c r="C214" t="s">
        <v>4486</v>
      </c>
      <c r="D214" t="str">
        <f>VLOOKUP(C214,'MASTER KEY'!$A$2:$B$2999,2,FALSE)</f>
        <v>Epiplocylis undella</v>
      </c>
    </row>
    <row r="215" spans="1:5">
      <c r="A215" t="s">
        <v>2807</v>
      </c>
      <c r="B215">
        <v>1E-3</v>
      </c>
      <c r="C215" t="s">
        <v>4484</v>
      </c>
      <c r="D215" t="str">
        <f>VLOOKUP(C215,'MASTER KEY'!$A$2:$B$2999,2,FALSE)</f>
        <v>Epiplocylis healdi</v>
      </c>
    </row>
    <row r="216" spans="1:5">
      <c r="A216" t="s">
        <v>5446</v>
      </c>
      <c r="B216">
        <v>1E-3</v>
      </c>
      <c r="C216" t="s">
        <v>4485</v>
      </c>
      <c r="D216" t="str">
        <f>VLOOKUP(C216,'MASTER KEY'!$A$2:$B$2999,2,FALSE)</f>
        <v>Epiplocylis spp 0001</v>
      </c>
    </row>
    <row r="217" spans="1:5">
      <c r="A217" t="s">
        <v>5447</v>
      </c>
      <c r="B217">
        <v>1E-3</v>
      </c>
      <c r="C217" t="s">
        <v>4487</v>
      </c>
      <c r="D217" t="str">
        <f>VLOOKUP(C217,'MASTER KEY'!$A$2:$B$2999,2,FALSE)</f>
        <v>Epiplocyloides reticulata</v>
      </c>
    </row>
    <row r="218" spans="1:5">
      <c r="A218" t="s">
        <v>2813</v>
      </c>
      <c r="B218">
        <v>1E-3</v>
      </c>
      <c r="C218" t="s">
        <v>4490</v>
      </c>
      <c r="D218" t="str">
        <f>VLOOKUP(C218,'MASTER KEY'!$A$2:$B$2999,2,FALSE)</f>
        <v>Eucampia cornuta</v>
      </c>
    </row>
    <row r="219" spans="1:5">
      <c r="A219" t="s">
        <v>7255</v>
      </c>
      <c r="B219">
        <v>1E-3</v>
      </c>
      <c r="C219" t="s">
        <v>4502</v>
      </c>
      <c r="D219" t="str">
        <f>VLOOKUP(C219,'MASTER KEY'!$A$2:$B$2999,2,FALSE)</f>
        <v>Eucampia spp 0012</v>
      </c>
      <c r="E219" s="70" t="s">
        <v>5448</v>
      </c>
    </row>
    <row r="220" spans="1:5">
      <c r="A220" t="s">
        <v>7256</v>
      </c>
      <c r="B220">
        <v>1E-3</v>
      </c>
      <c r="C220" t="s">
        <v>4503</v>
      </c>
      <c r="D220" t="str">
        <f>VLOOKUP(C220,'MASTER KEY'!$A$2:$B$2999,2,FALSE)</f>
        <v>Eucampia spp 0013</v>
      </c>
      <c r="E220" s="70" t="s">
        <v>5449</v>
      </c>
    </row>
    <row r="221" spans="1:5">
      <c r="A221" t="s">
        <v>2827</v>
      </c>
      <c r="B221">
        <v>1E-3</v>
      </c>
      <c r="C221" t="s">
        <v>4505</v>
      </c>
      <c r="D221" t="str">
        <f>VLOOKUP(C221,'MASTER KEY'!$A$2:$B$2999,2,FALSE)</f>
        <v>Eucampia zodiacus</v>
      </c>
    </row>
    <row r="222" spans="1:5">
      <c r="A222" t="s">
        <v>5450</v>
      </c>
      <c r="B222">
        <v>1E-3</v>
      </c>
      <c r="C222" t="s">
        <v>4507</v>
      </c>
      <c r="D222" t="str">
        <f>VLOOKUP(C222,'MASTER KEY'!$A$2:$B$2999,2,FALSE)</f>
        <v>Euglena spp 0001</v>
      </c>
    </row>
    <row r="223" spans="1:5">
      <c r="A223" t="s">
        <v>5451</v>
      </c>
      <c r="B223">
        <v>1E-3</v>
      </c>
      <c r="C223" t="s">
        <v>4509</v>
      </c>
      <c r="D223" t="str">
        <f>VLOOKUP(C223,'MASTER KEY'!$A$2:$B$2999,2,FALSE)</f>
        <v>Euglenida spp 0001</v>
      </c>
    </row>
    <row r="224" spans="1:5">
      <c r="A224" t="s">
        <v>2829</v>
      </c>
      <c r="B224">
        <v>1E-3</v>
      </c>
      <c r="C224" t="s">
        <v>4510</v>
      </c>
      <c r="D224" t="str">
        <f>VLOOKUP(C224,'MASTER KEY'!$A$2:$B$2999,2,FALSE)</f>
        <v>Eutintinnus apertus</v>
      </c>
    </row>
    <row r="225" spans="1:5">
      <c r="A225" t="s">
        <v>5452</v>
      </c>
      <c r="B225">
        <v>1E-3</v>
      </c>
      <c r="C225" t="s">
        <v>4513</v>
      </c>
      <c r="D225" t="str">
        <f>VLOOKUP(C225,'MASTER KEY'!$A$2:$B$2999,2,FALSE)</f>
        <v>Eutintinnus raknoi</v>
      </c>
    </row>
    <row r="226" spans="1:5">
      <c r="A226" t="s">
        <v>5453</v>
      </c>
      <c r="B226">
        <v>1E-3</v>
      </c>
      <c r="C226" t="s">
        <v>4511</v>
      </c>
      <c r="D226" t="str">
        <f>VLOOKUP(C226,'MASTER KEY'!$A$2:$B$2999,2,FALSE)</f>
        <v>Eutintinnus lusus-undae</v>
      </c>
    </row>
    <row r="227" spans="1:5">
      <c r="A227" t="s">
        <v>2830</v>
      </c>
      <c r="B227">
        <v>1E-3</v>
      </c>
      <c r="C227" t="s">
        <v>4511</v>
      </c>
      <c r="D227" t="str">
        <f>VLOOKUP(C227,'MASTER KEY'!$A$2:$B$2999,2,FALSE)</f>
        <v>Eutintinnus lusus-undae</v>
      </c>
    </row>
    <row r="228" spans="1:5">
      <c r="A228" t="s">
        <v>2831</v>
      </c>
      <c r="B228">
        <v>1E-3</v>
      </c>
      <c r="C228" t="s">
        <v>4512</v>
      </c>
      <c r="D228" t="str">
        <f>VLOOKUP(C228,'MASTER KEY'!$A$2:$B$2999,2,FALSE)</f>
        <v>Eutintinnus medius</v>
      </c>
    </row>
    <row r="229" spans="1:5">
      <c r="A229" t="s">
        <v>5454</v>
      </c>
      <c r="B229">
        <v>1E-3</v>
      </c>
      <c r="C229" t="s">
        <v>4514</v>
      </c>
      <c r="D229" t="str">
        <f>VLOOKUP(C229,'MASTER KEY'!$A$2:$B$2999,2,FALSE)</f>
        <v>Eutintinnus spp 0001</v>
      </c>
    </row>
    <row r="230" spans="1:5">
      <c r="A230" t="s">
        <v>5455</v>
      </c>
      <c r="B230">
        <v>1E-3</v>
      </c>
      <c r="C230" t="s">
        <v>4521</v>
      </c>
      <c r="D230" t="str">
        <f>VLOOKUP(C230,'MASTER KEY'!$A$2:$B$2999,2,FALSE)</f>
        <v>Eutreptiella spp 006</v>
      </c>
    </row>
    <row r="231" spans="1:5">
      <c r="A231" t="s">
        <v>2842</v>
      </c>
      <c r="B231">
        <v>1E-3</v>
      </c>
      <c r="C231" t="s">
        <v>4525</v>
      </c>
      <c r="D231" t="str">
        <f>VLOOKUP(C231,'MASTER KEY'!$A$2:$B$2999,2,FALSE)</f>
        <v>Favella ehrenbergii</v>
      </c>
    </row>
    <row r="232" spans="1:5">
      <c r="A232" t="s">
        <v>5456</v>
      </c>
      <c r="B232">
        <v>1E-3</v>
      </c>
      <c r="C232" t="s">
        <v>4526</v>
      </c>
      <c r="D232" t="str">
        <f>VLOOKUP(C232,'MASTER KEY'!$A$2:$B$2999,2,FALSE)</f>
        <v>Favella spp 0001</v>
      </c>
    </row>
    <row r="233" spans="1:5">
      <c r="A233" t="s">
        <v>7257</v>
      </c>
      <c r="B233">
        <v>1E-3</v>
      </c>
      <c r="C233" t="s">
        <v>4529</v>
      </c>
      <c r="D233" t="str">
        <f>VLOOKUP(C233,'MASTER KEY'!$A$2:$B$2999,2,FALSE)</f>
        <v>Flagellate spp 0001</v>
      </c>
      <c r="E233" s="70" t="s">
        <v>5457</v>
      </c>
    </row>
    <row r="234" spans="1:5">
      <c r="A234" t="s">
        <v>7258</v>
      </c>
      <c r="B234">
        <v>1E-3</v>
      </c>
      <c r="C234" t="s">
        <v>4530</v>
      </c>
      <c r="D234" t="str">
        <f>VLOOKUP(C234,'MASTER KEY'!$A$2:$B$2999,2,FALSE)</f>
        <v>Flagellate spp 0002</v>
      </c>
      <c r="E234" s="70" t="s">
        <v>5458</v>
      </c>
    </row>
    <row r="235" spans="1:5">
      <c r="A235" t="s">
        <v>5459</v>
      </c>
      <c r="B235">
        <v>1E-3</v>
      </c>
      <c r="C235" t="s">
        <v>4555</v>
      </c>
      <c r="D235" t="str">
        <f>VLOOKUP(C235,'MASTER KEY'!$A$2:$B$2999,2,FALSE)</f>
        <v>Fragilaria spp 0003</v>
      </c>
    </row>
    <row r="236" spans="1:5">
      <c r="A236" t="s">
        <v>5460</v>
      </c>
      <c r="B236">
        <v>1E-3</v>
      </c>
      <c r="C236" t="s">
        <v>4558</v>
      </c>
      <c r="D236" t="str">
        <f>VLOOKUP(C236,'MASTER KEY'!$A$2:$B$2999,2,FALSE)</f>
        <v>Fragilariopsis doliolus</v>
      </c>
    </row>
    <row r="237" spans="1:5">
      <c r="A237" t="s">
        <v>5461</v>
      </c>
      <c r="B237">
        <v>1E-3</v>
      </c>
      <c r="C237" t="s">
        <v>4560</v>
      </c>
      <c r="D237" t="str">
        <f>VLOOKUP(C237,'MASTER KEY'!$A$2:$B$2999,2,FALSE)</f>
        <v>Fragilariopsis rhombica</v>
      </c>
    </row>
    <row r="238" spans="1:5">
      <c r="A238" t="s">
        <v>2872</v>
      </c>
      <c r="B238">
        <v>1E-3</v>
      </c>
      <c r="C238" t="s">
        <v>4558</v>
      </c>
      <c r="D238" t="str">
        <f>VLOOKUP(C238,'MASTER KEY'!$A$2:$B$2999,2,FALSE)</f>
        <v>Fragilariopsis doliolus</v>
      </c>
    </row>
    <row r="239" spans="1:5">
      <c r="A239" t="s">
        <v>2873</v>
      </c>
      <c r="B239">
        <v>1E-3</v>
      </c>
      <c r="C239" t="s">
        <v>4559</v>
      </c>
      <c r="D239" t="str">
        <f>VLOOKUP(C239,'MASTER KEY'!$A$2:$B$2999,2,FALSE)</f>
        <v>Fragilariopsis kerguelensis</v>
      </c>
    </row>
    <row r="240" spans="1:5">
      <c r="A240" t="s">
        <v>5462</v>
      </c>
      <c r="B240">
        <v>1E-3</v>
      </c>
      <c r="C240" t="s">
        <v>4560</v>
      </c>
      <c r="D240" t="str">
        <f>VLOOKUP(C240,'MASTER KEY'!$A$2:$B$2999,2,FALSE)</f>
        <v>Fragilariopsis rhombica</v>
      </c>
    </row>
    <row r="241" spans="1:5">
      <c r="A241" t="s">
        <v>5463</v>
      </c>
      <c r="B241">
        <v>1E-3</v>
      </c>
      <c r="C241" t="s">
        <v>4563</v>
      </c>
      <c r="D241" t="str">
        <f>VLOOKUP(C241,'MASTER KEY'!$A$2:$B$2999,2,FALSE)</f>
        <v>Fragilariopsis spp 0003</v>
      </c>
    </row>
    <row r="242" spans="1:5">
      <c r="A242" t="s">
        <v>7223</v>
      </c>
      <c r="B242">
        <v>1E-3</v>
      </c>
      <c r="C242" t="s">
        <v>4570</v>
      </c>
      <c r="D242" t="str">
        <f>VLOOKUP(C242,'MASTER KEY'!$A$2:$B$2999,2,FALSE)</f>
        <v>Gephyrocapsa oceanica</v>
      </c>
    </row>
    <row r="243" spans="1:5">
      <c r="A243" t="s">
        <v>2881</v>
      </c>
      <c r="B243">
        <v>1E-3</v>
      </c>
      <c r="C243" t="s">
        <v>4567</v>
      </c>
      <c r="D243" t="str">
        <f>VLOOKUP(C243,'MASTER KEY'!$A$2:$B$2999,2,FALSE)</f>
        <v>Gephyrocapsa ericsonii</v>
      </c>
    </row>
    <row r="244" spans="1:5">
      <c r="A244" t="s">
        <v>2883</v>
      </c>
      <c r="B244">
        <v>1E-3</v>
      </c>
      <c r="C244" t="s">
        <v>4569</v>
      </c>
      <c r="D244" t="str">
        <f>VLOOKUP(C244,'MASTER KEY'!$A$2:$B$2999,2,FALSE)</f>
        <v>Gephyrocapsa muellerae</v>
      </c>
    </row>
    <row r="245" spans="1:5">
      <c r="A245" t="s">
        <v>2880</v>
      </c>
      <c r="B245">
        <v>1E-3</v>
      </c>
      <c r="C245" t="s">
        <v>4570</v>
      </c>
      <c r="D245" t="str">
        <f>VLOOKUP(C245,'MASTER KEY'!$A$2:$B$2999,2,FALSE)</f>
        <v>Gephyrocapsa oceanica</v>
      </c>
    </row>
    <row r="246" spans="1:5">
      <c r="A246" t="s">
        <v>2885</v>
      </c>
      <c r="B246">
        <v>1E-3</v>
      </c>
      <c r="C246" t="s">
        <v>4577</v>
      </c>
      <c r="D246" t="str">
        <f>VLOOKUP(C246,'MASTER KEY'!$A$2:$B$2999,2,FALSE)</f>
        <v>Goniodoma polyedricum</v>
      </c>
    </row>
    <row r="247" spans="1:5">
      <c r="A247" t="s">
        <v>2886</v>
      </c>
      <c r="B247">
        <v>1E-3</v>
      </c>
      <c r="C247" t="s">
        <v>4579</v>
      </c>
      <c r="D247" t="str">
        <f>VLOOKUP(C247,'MASTER KEY'!$A$2:$B$2999,2,FALSE)</f>
        <v>Gonyaulax birostris</v>
      </c>
    </row>
    <row r="248" spans="1:5">
      <c r="A248" t="s">
        <v>5464</v>
      </c>
      <c r="B248">
        <v>1E-3</v>
      </c>
      <c r="C248" t="s">
        <v>4583</v>
      </c>
      <c r="D248" t="str">
        <f>VLOOKUP(C248,'MASTER KEY'!$A$2:$B$2999,2,FALSE)</f>
        <v>Gonyaulax spp 0002</v>
      </c>
    </row>
    <row r="249" spans="1:5">
      <c r="A249" t="s">
        <v>2890</v>
      </c>
      <c r="B249">
        <v>1E-3</v>
      </c>
      <c r="C249" t="s">
        <v>4586</v>
      </c>
      <c r="D249" t="str">
        <f>VLOOKUP(C249,'MASTER KEY'!$A$2:$B$2999,2,FALSE)</f>
        <v>Gossleriella tropica</v>
      </c>
    </row>
    <row r="250" spans="1:5">
      <c r="A250" t="s">
        <v>5465</v>
      </c>
      <c r="B250">
        <v>1E-3</v>
      </c>
      <c r="C250" t="s">
        <v>4588</v>
      </c>
      <c r="D250" t="str">
        <f>VLOOKUP(C250,'MASTER KEY'!$A$2:$B$2999,2,FALSE)</f>
        <v>Gramatophora oceanica</v>
      </c>
    </row>
    <row r="251" spans="1:5">
      <c r="A251" t="s">
        <v>5466</v>
      </c>
      <c r="B251">
        <v>1E-3</v>
      </c>
      <c r="C251" t="s">
        <v>4592</v>
      </c>
      <c r="D251" t="str">
        <f>VLOOKUP(C251,'MASTER KEY'!$A$2:$B$2999,2,FALSE)</f>
        <v>Grammatophora spp 0002</v>
      </c>
    </row>
    <row r="252" spans="1:5">
      <c r="A252" t="s">
        <v>2896</v>
      </c>
      <c r="B252">
        <v>1E-3</v>
      </c>
      <c r="C252" t="s">
        <v>4593</v>
      </c>
      <c r="D252" t="str">
        <f>VLOOKUP(C252,'MASTER KEY'!$A$2:$B$2999,2,FALSE)</f>
        <v>Guinardia cylindrus</v>
      </c>
    </row>
    <row r="253" spans="1:5">
      <c r="A253" t="s">
        <v>2897</v>
      </c>
      <c r="B253">
        <v>1E-3</v>
      </c>
      <c r="C253" t="s">
        <v>4594</v>
      </c>
      <c r="D253" t="str">
        <f>VLOOKUP(C253,'MASTER KEY'!$A$2:$B$2999,2,FALSE)</f>
        <v>Guinardia delicatula</v>
      </c>
    </row>
    <row r="254" spans="1:5">
      <c r="A254" t="s">
        <v>2898</v>
      </c>
      <c r="B254">
        <v>1E-3</v>
      </c>
      <c r="C254" t="s">
        <v>4595</v>
      </c>
      <c r="D254" t="str">
        <f>VLOOKUP(C254,'MASTER KEY'!$A$2:$B$2999,2,FALSE)</f>
        <v>Guinardia flaccida</v>
      </c>
    </row>
    <row r="255" spans="1:5">
      <c r="A255" t="s">
        <v>7259</v>
      </c>
      <c r="B255">
        <v>1E-3</v>
      </c>
      <c r="C255" t="s">
        <v>4595</v>
      </c>
      <c r="D255" t="str">
        <f>VLOOKUP(C255,'MASTER KEY'!$A$2:$B$2999,2,FALSE)</f>
        <v>Guinardia flaccida</v>
      </c>
      <c r="E255" s="70" t="s">
        <v>5467</v>
      </c>
    </row>
    <row r="256" spans="1:5">
      <c r="A256" t="s">
        <v>7260</v>
      </c>
      <c r="B256">
        <v>1E-3</v>
      </c>
      <c r="C256" t="s">
        <v>4595</v>
      </c>
      <c r="D256" t="str">
        <f>VLOOKUP(C256,'MASTER KEY'!$A$2:$B$2999,2,FALSE)</f>
        <v>Guinardia flaccida</v>
      </c>
      <c r="E256" s="70" t="s">
        <v>5468</v>
      </c>
    </row>
    <row r="257" spans="1:5">
      <c r="A257" t="s">
        <v>5469</v>
      </c>
      <c r="B257">
        <v>1E-3</v>
      </c>
      <c r="C257" t="s">
        <v>4597</v>
      </c>
      <c r="D257" t="str">
        <f>VLOOKUP(C257,'MASTER KEY'!$A$2:$B$2999,2,FALSE)</f>
        <v>Guinardia spp 0002</v>
      </c>
    </row>
    <row r="258" spans="1:5">
      <c r="A258" t="s">
        <v>2901</v>
      </c>
      <c r="B258">
        <v>1E-3</v>
      </c>
      <c r="C258" t="s">
        <v>4599</v>
      </c>
      <c r="D258" t="str">
        <f>VLOOKUP(C258,'MASTER KEY'!$A$2:$B$2999,2,FALSE)</f>
        <v>Guinardia striata</v>
      </c>
    </row>
    <row r="259" spans="1:5">
      <c r="A259" t="s">
        <v>5470</v>
      </c>
      <c r="B259">
        <v>1E-3</v>
      </c>
      <c r="C259" t="s">
        <v>4599</v>
      </c>
      <c r="D259" t="str">
        <f>VLOOKUP(C259,'MASTER KEY'!$A$2:$B$2999,2,FALSE)</f>
        <v>Guinardia striata</v>
      </c>
    </row>
    <row r="260" spans="1:5">
      <c r="A260" t="s">
        <v>5471</v>
      </c>
      <c r="B260">
        <v>1E-3</v>
      </c>
      <c r="C260" t="s">
        <v>4600</v>
      </c>
      <c r="D260" t="str">
        <f>VLOOKUP(C260,'MASTER KEY'!$A$2:$B$2999,2,FALSE)</f>
        <v>Gymnodinioid spp 0001</v>
      </c>
    </row>
    <row r="261" spans="1:5">
      <c r="A261" t="s">
        <v>7261</v>
      </c>
      <c r="B261">
        <v>1E-3</v>
      </c>
      <c r="C261" t="s">
        <v>4601</v>
      </c>
      <c r="D261" t="str">
        <f>VLOOKUP(C261,'MASTER KEY'!$A$2:$B$2999,2,FALSE)</f>
        <v>Gymnodinioid spp 0002</v>
      </c>
      <c r="E261" s="70" t="s">
        <v>5472</v>
      </c>
    </row>
    <row r="262" spans="1:5">
      <c r="A262" t="s">
        <v>7262</v>
      </c>
      <c r="B262">
        <v>1E-3</v>
      </c>
      <c r="C262" t="s">
        <v>4602</v>
      </c>
      <c r="D262" t="str">
        <f>VLOOKUP(C262,'MASTER KEY'!$A$2:$B$2999,2,FALSE)</f>
        <v>Gymnodinioid spp 0003</v>
      </c>
      <c r="E262" s="70" t="s">
        <v>5473</v>
      </c>
    </row>
    <row r="263" spans="1:5">
      <c r="A263" t="s">
        <v>7263</v>
      </c>
      <c r="B263">
        <v>1E-3</v>
      </c>
      <c r="C263" t="s">
        <v>4603</v>
      </c>
      <c r="D263" t="str">
        <f>VLOOKUP(C263,'MASTER KEY'!$A$2:$B$2999,2,FALSE)</f>
        <v>Gymnodinioid spp 0004</v>
      </c>
      <c r="E263" s="70" t="s">
        <v>5474</v>
      </c>
    </row>
    <row r="264" spans="1:5">
      <c r="A264" t="s">
        <v>7264</v>
      </c>
      <c r="B264">
        <v>1E-3</v>
      </c>
      <c r="C264" t="s">
        <v>4604</v>
      </c>
      <c r="D264" t="str">
        <f>VLOOKUP(C264,'MASTER KEY'!$A$2:$B$2999,2,FALSE)</f>
        <v>Gymnodinioid spp 0005</v>
      </c>
      <c r="E264" s="70" t="s">
        <v>5475</v>
      </c>
    </row>
    <row r="265" spans="1:5">
      <c r="A265" t="s">
        <v>2908</v>
      </c>
      <c r="B265">
        <v>1E-3</v>
      </c>
      <c r="C265" t="s">
        <v>4608</v>
      </c>
      <c r="D265" t="str">
        <f>VLOOKUP(C265,'MASTER KEY'!$A$2:$B$2999,2,FALSE)</f>
        <v>Gymnodinium catenatum</v>
      </c>
    </row>
    <row r="266" spans="1:5">
      <c r="A266" t="s">
        <v>5476</v>
      </c>
      <c r="B266">
        <v>1E-3</v>
      </c>
      <c r="C266" t="s">
        <v>4629</v>
      </c>
      <c r="D266" t="str">
        <f>VLOOKUP(C266,'MASTER KEY'!$A$2:$B$2999,2,FALSE)</f>
        <v>Gymnodinium spp 0021</v>
      </c>
    </row>
    <row r="267" spans="1:5">
      <c r="A267" t="s">
        <v>5477</v>
      </c>
      <c r="B267">
        <v>1E-3</v>
      </c>
      <c r="C267" t="s">
        <v>4656</v>
      </c>
      <c r="D267" t="str">
        <f>VLOOKUP(C267,'MASTER KEY'!$A$2:$B$2999,2,FALSE)</f>
        <v>Gyrodinium spp 0002</v>
      </c>
    </row>
    <row r="268" spans="1:5">
      <c r="A268" t="s">
        <v>7265</v>
      </c>
      <c r="B268">
        <v>1E-3</v>
      </c>
      <c r="C268" t="s">
        <v>4657</v>
      </c>
      <c r="D268" t="str">
        <f>VLOOKUP(C268,'MASTER KEY'!$A$2:$B$2999,2,FALSE)</f>
        <v>Gyrodinium spp 0003</v>
      </c>
      <c r="E268" s="70" t="s">
        <v>5478</v>
      </c>
    </row>
    <row r="269" spans="1:5">
      <c r="A269" t="s">
        <v>7266</v>
      </c>
      <c r="B269">
        <v>1E-3</v>
      </c>
      <c r="C269" t="s">
        <v>4658</v>
      </c>
      <c r="D269" t="str">
        <f>VLOOKUP(C269,'MASTER KEY'!$A$2:$B$2999,2,FALSE)</f>
        <v>Gyrodinium spp 0004</v>
      </c>
      <c r="E269" s="70" t="s">
        <v>5479</v>
      </c>
    </row>
    <row r="270" spans="1:5">
      <c r="A270" t="s">
        <v>7267</v>
      </c>
      <c r="B270">
        <v>1E-3</v>
      </c>
      <c r="C270" t="s">
        <v>4659</v>
      </c>
      <c r="D270" t="str">
        <f>VLOOKUP(C270,'MASTER KEY'!$A$2:$B$2999,2,FALSE)</f>
        <v>Gyrodinium spp 0005</v>
      </c>
      <c r="E270" s="70" t="s">
        <v>5480</v>
      </c>
    </row>
    <row r="271" spans="1:5">
      <c r="A271" t="s">
        <v>7268</v>
      </c>
      <c r="B271">
        <v>1E-3</v>
      </c>
      <c r="C271" t="s">
        <v>4660</v>
      </c>
      <c r="D271" t="str">
        <f>VLOOKUP(C271,'MASTER KEY'!$A$2:$B$2999,2,FALSE)</f>
        <v>Gyrodinium spp 0006</v>
      </c>
      <c r="E271" s="70" t="s">
        <v>5481</v>
      </c>
    </row>
    <row r="272" spans="1:5">
      <c r="A272" t="s">
        <v>5482</v>
      </c>
      <c r="B272">
        <v>1E-3</v>
      </c>
      <c r="C272" t="s">
        <v>4666</v>
      </c>
      <c r="D272" t="str">
        <f>VLOOKUP(C272,'MASTER KEY'!$A$2:$B$2999,2,FALSE)</f>
        <v>Gyrosigma spp 0002</v>
      </c>
    </row>
    <row r="273" spans="1:4">
      <c r="A273" t="s">
        <v>5483</v>
      </c>
      <c r="B273">
        <v>1E-3</v>
      </c>
      <c r="C273" t="s">
        <v>4678</v>
      </c>
      <c r="D273" t="str">
        <f>VLOOKUP(C273,'MASTER KEY'!$A$2:$B$2999,2,FALSE)</f>
        <v>Haslea spp 0001</v>
      </c>
    </row>
    <row r="274" spans="1:4">
      <c r="A274" t="s">
        <v>5484</v>
      </c>
      <c r="B274">
        <v>1E-3</v>
      </c>
      <c r="C274" t="s">
        <v>4680</v>
      </c>
      <c r="D274" t="str">
        <f>VLOOKUP(C274,'MASTER KEY'!$A$2:$B$2999,2,FALSE)</f>
        <v>Haslea warwikae</v>
      </c>
    </row>
    <row r="275" spans="1:4">
      <c r="A275" t="s">
        <v>5485</v>
      </c>
      <c r="B275">
        <v>1E-3</v>
      </c>
      <c r="C275" t="s">
        <v>4681</v>
      </c>
      <c r="D275" t="str">
        <f>VLOOKUP(C275,'MASTER KEY'!$A$2:$B$2999,2,FALSE)</f>
        <v>Helicosphaera carteri</v>
      </c>
    </row>
    <row r="276" spans="1:4">
      <c r="A276" t="s">
        <v>5486</v>
      </c>
      <c r="B276">
        <v>1E-3</v>
      </c>
      <c r="C276" t="s">
        <v>4681</v>
      </c>
      <c r="D276" t="str">
        <f>VLOOKUP(C276,'MASTER KEY'!$A$2:$B$2999,2,FALSE)</f>
        <v>Helicosphaera carteri</v>
      </c>
    </row>
    <row r="277" spans="1:4">
      <c r="A277" t="s">
        <v>5487</v>
      </c>
      <c r="B277">
        <v>1E-3</v>
      </c>
      <c r="C277" t="s">
        <v>4682</v>
      </c>
      <c r="D277" t="str">
        <f>VLOOKUP(C277,'MASTER KEY'!$A$2:$B$2999,2,FALSE)</f>
        <v>Helicostomella spp 0001</v>
      </c>
    </row>
    <row r="278" spans="1:4">
      <c r="A278" t="s">
        <v>5488</v>
      </c>
      <c r="B278">
        <v>1E-3</v>
      </c>
      <c r="C278" t="s">
        <v>4683</v>
      </c>
      <c r="D278" t="str">
        <f>VLOOKUP(C278,'MASTER KEY'!$A$2:$B$2999,2,FALSE)</f>
        <v>Helicotheca spp 0001</v>
      </c>
    </row>
    <row r="279" spans="1:4">
      <c r="A279" t="s">
        <v>2971</v>
      </c>
      <c r="B279">
        <v>1E-3</v>
      </c>
      <c r="C279" t="s">
        <v>4684</v>
      </c>
      <c r="D279" t="str">
        <f>VLOOKUP(C279,'MASTER KEY'!$A$2:$B$2999,2,FALSE)</f>
        <v>Helicotheca tamesis</v>
      </c>
    </row>
    <row r="280" spans="1:4">
      <c r="A280" t="s">
        <v>2975</v>
      </c>
      <c r="B280">
        <v>1E-3</v>
      </c>
      <c r="C280" t="s">
        <v>4688</v>
      </c>
      <c r="D280" t="str">
        <f>VLOOKUP(C280,'MASTER KEY'!$A$2:$B$2999,2,FALSE)</f>
        <v>Hemiaulus hauckii</v>
      </c>
    </row>
    <row r="281" spans="1:4">
      <c r="A281" t="s">
        <v>2976</v>
      </c>
      <c r="B281">
        <v>1E-3</v>
      </c>
      <c r="C281" t="s">
        <v>4689</v>
      </c>
      <c r="D281" t="str">
        <f>VLOOKUP(C281,'MASTER KEY'!$A$2:$B$2999,2,FALSE)</f>
        <v>Hemiaulus indicus</v>
      </c>
    </row>
    <row r="282" spans="1:4">
      <c r="A282" t="s">
        <v>2977</v>
      </c>
      <c r="B282">
        <v>1E-3</v>
      </c>
      <c r="C282" t="s">
        <v>4690</v>
      </c>
      <c r="D282" t="str">
        <f>VLOOKUP(C282,'MASTER KEY'!$A$2:$B$2999,2,FALSE)</f>
        <v>Hemiaulus membranaceus</v>
      </c>
    </row>
    <row r="283" spans="1:4">
      <c r="A283" t="s">
        <v>2978</v>
      </c>
      <c r="B283">
        <v>1E-3</v>
      </c>
      <c r="C283" t="s">
        <v>4691</v>
      </c>
      <c r="D283" t="str">
        <f>VLOOKUP(C283,'MASTER KEY'!$A$2:$B$2999,2,FALSE)</f>
        <v>Hemiaulus sinensis</v>
      </c>
    </row>
    <row r="284" spans="1:4">
      <c r="A284" t="s">
        <v>5489</v>
      </c>
      <c r="B284">
        <v>1E-3</v>
      </c>
      <c r="C284" t="s">
        <v>4693</v>
      </c>
      <c r="D284" t="str">
        <f>VLOOKUP(C284,'MASTER KEY'!$A$2:$B$2999,2,FALSE)</f>
        <v>Hemiaulus spp 0002</v>
      </c>
    </row>
    <row r="285" spans="1:4">
      <c r="A285" t="s">
        <v>5490</v>
      </c>
      <c r="B285">
        <v>1E-3</v>
      </c>
      <c r="C285" t="s">
        <v>4695</v>
      </c>
      <c r="D285" t="str">
        <f>VLOOKUP(C285,'MASTER KEY'!$A$2:$B$2999,2,FALSE)</f>
        <v>Hemidiscus spp 0001</v>
      </c>
    </row>
    <row r="286" spans="1:4">
      <c r="A286" t="s">
        <v>5491</v>
      </c>
      <c r="B286">
        <v>1E-3</v>
      </c>
      <c r="C286" t="s">
        <v>4706</v>
      </c>
      <c r="D286" t="str">
        <f>VLOOKUP(C286,'MASTER KEY'!$A$2:$B$2999,2,FALSE)</f>
        <v>Heterocapsa spp 0003</v>
      </c>
    </row>
    <row r="287" spans="1:4">
      <c r="A287" t="s">
        <v>5492</v>
      </c>
      <c r="B287">
        <v>1E-3</v>
      </c>
      <c r="C287" t="s">
        <v>4713</v>
      </c>
      <c r="D287" t="str">
        <f>VLOOKUP(C287,'MASTER KEY'!$A$2:$B$2999,2,FALSE)</f>
        <v>Heterosigma spp 0002</v>
      </c>
    </row>
    <row r="288" spans="1:4">
      <c r="A288" t="s">
        <v>5493</v>
      </c>
      <c r="B288">
        <v>1E-3</v>
      </c>
      <c r="C288" t="s">
        <v>4729</v>
      </c>
      <c r="D288" t="str">
        <f>VLOOKUP(C288,'MASTER KEY'!$A$2:$B$2999,2,FALSE)</f>
        <v>Karenia papilionacea</v>
      </c>
    </row>
    <row r="289" spans="1:5">
      <c r="A289" t="s">
        <v>5494</v>
      </c>
      <c r="B289">
        <v>1E-3</v>
      </c>
      <c r="C289" t="s">
        <v>4732</v>
      </c>
      <c r="D289" t="str">
        <f>VLOOKUP(C289,'MASTER KEY'!$A$2:$B$2999,2,FALSE)</f>
        <v>Karenia spp 0002</v>
      </c>
    </row>
    <row r="290" spans="1:5">
      <c r="A290" t="s">
        <v>5495</v>
      </c>
      <c r="B290">
        <v>1E-3</v>
      </c>
      <c r="C290" t="s">
        <v>4750</v>
      </c>
      <c r="D290" t="str">
        <f>VLOOKUP(C290,'MASTER KEY'!$A$2:$B$2999,2,FALSE)</f>
        <v>Kofoidinium spp 0001</v>
      </c>
    </row>
    <row r="291" spans="1:5">
      <c r="A291" t="s">
        <v>5496</v>
      </c>
      <c r="B291">
        <v>1E-3</v>
      </c>
      <c r="C291" t="s">
        <v>4753</v>
      </c>
      <c r="D291" t="str">
        <f>VLOOKUP(C291,'MASTER KEY'!$A$2:$B$2999,2,FALSE)</f>
        <v>Laboea spp 0001</v>
      </c>
    </row>
    <row r="292" spans="1:5">
      <c r="A292" t="s">
        <v>3014</v>
      </c>
      <c r="B292">
        <v>1E-3</v>
      </c>
      <c r="C292" t="s">
        <v>4754</v>
      </c>
      <c r="D292" t="str">
        <f>VLOOKUP(C292,'MASTER KEY'!$A$2:$B$2999,2,FALSE)</f>
        <v>Laboea strobila</v>
      </c>
    </row>
    <row r="293" spans="1:5">
      <c r="A293" t="s">
        <v>7269</v>
      </c>
      <c r="B293">
        <v>1E-3</v>
      </c>
      <c r="C293" t="s">
        <v>4756</v>
      </c>
      <c r="D293" t="str">
        <f>VLOOKUP(C293,'MASTER KEY'!$A$2:$B$2999,2,FALSE)</f>
        <v>Lauderia annulata</v>
      </c>
      <c r="E293" s="70" t="s">
        <v>5497</v>
      </c>
    </row>
    <row r="294" spans="1:5">
      <c r="A294" t="s">
        <v>7270</v>
      </c>
      <c r="B294">
        <v>1E-3</v>
      </c>
      <c r="C294" t="s">
        <v>4756</v>
      </c>
      <c r="D294" t="str">
        <f>VLOOKUP(C294,'MASTER KEY'!$A$2:$B$2999,2,FALSE)</f>
        <v>Lauderia annulata</v>
      </c>
      <c r="E294" s="70" t="s">
        <v>5498</v>
      </c>
    </row>
    <row r="295" spans="1:5">
      <c r="A295" t="s">
        <v>5499</v>
      </c>
      <c r="B295">
        <v>1E-3</v>
      </c>
      <c r="C295" t="s">
        <v>4758</v>
      </c>
      <c r="D295" t="str">
        <f>VLOOKUP(C295,'MASTER KEY'!$A$2:$B$2999,2,FALSE)</f>
        <v>Lauderia spp 0002</v>
      </c>
    </row>
    <row r="296" spans="1:5">
      <c r="A296" t="s">
        <v>3018</v>
      </c>
      <c r="B296">
        <v>1E-3</v>
      </c>
      <c r="C296" t="s">
        <v>4762</v>
      </c>
      <c r="D296" t="str">
        <f>VLOOKUP(C296,'MASTER KEY'!$A$2:$B$2999,2,FALSE)</f>
        <v>Leptocylindrus danicus</v>
      </c>
    </row>
    <row r="297" spans="1:5">
      <c r="A297" t="s">
        <v>3019</v>
      </c>
      <c r="B297">
        <v>1E-3</v>
      </c>
      <c r="C297" t="s">
        <v>4763</v>
      </c>
      <c r="D297" t="str">
        <f>VLOOKUP(C297,'MASTER KEY'!$A$2:$B$2999,2,FALSE)</f>
        <v>Leptocylindrus mediterraneus</v>
      </c>
    </row>
    <row r="298" spans="1:5">
      <c r="A298" t="s">
        <v>5500</v>
      </c>
      <c r="B298">
        <v>1E-3</v>
      </c>
      <c r="C298" t="s">
        <v>4763</v>
      </c>
      <c r="D298" t="str">
        <f>VLOOKUP(C298,'MASTER KEY'!$A$2:$B$2999,2,FALSE)</f>
        <v>Leptocylindrus mediterraneus</v>
      </c>
    </row>
    <row r="299" spans="1:5">
      <c r="A299" t="s">
        <v>5501</v>
      </c>
      <c r="B299">
        <v>1E-3</v>
      </c>
      <c r="C299" t="s">
        <v>4763</v>
      </c>
      <c r="D299" t="str">
        <f>VLOOKUP(C299,'MASTER KEY'!$A$2:$B$2999,2,FALSE)</f>
        <v>Leptocylindrus mediterraneus</v>
      </c>
    </row>
    <row r="300" spans="1:5">
      <c r="A300" t="s">
        <v>3020</v>
      </c>
      <c r="B300">
        <v>1E-3</v>
      </c>
      <c r="C300" t="s">
        <v>4764</v>
      </c>
      <c r="D300" t="str">
        <f>VLOOKUP(C300,'MASTER KEY'!$A$2:$B$2999,2,FALSE)</f>
        <v>Leptocylindrus minimus</v>
      </c>
    </row>
    <row r="301" spans="1:5">
      <c r="A301" t="s">
        <v>5502</v>
      </c>
      <c r="B301">
        <v>1E-3</v>
      </c>
      <c r="C301" t="s">
        <v>4768</v>
      </c>
      <c r="D301" t="str">
        <f>VLOOKUP(C301,'MASTER KEY'!$A$2:$B$2999,2,FALSE)</f>
        <v>Leptocylindrus spp 0004</v>
      </c>
    </row>
    <row r="302" spans="1:5">
      <c r="A302" t="s">
        <v>3025</v>
      </c>
      <c r="B302">
        <v>1E-3</v>
      </c>
      <c r="C302" t="s">
        <v>4773</v>
      </c>
      <c r="D302" t="str">
        <f>VLOOKUP(C302,'MASTER KEY'!$A$2:$B$2999,2,FALSE)</f>
        <v>Licmophora ehrenbergii</v>
      </c>
    </row>
    <row r="303" spans="1:5">
      <c r="A303" t="s">
        <v>5503</v>
      </c>
      <c r="B303">
        <v>1E-3</v>
      </c>
      <c r="C303" t="s">
        <v>4780</v>
      </c>
      <c r="D303" t="str">
        <f>VLOOKUP(C303,'MASTER KEY'!$A$2:$B$2999,2,FALSE)</f>
        <v>Licmophora spp 0004</v>
      </c>
    </row>
    <row r="304" spans="1:5">
      <c r="A304" t="s">
        <v>7271</v>
      </c>
      <c r="B304">
        <v>1E-3</v>
      </c>
      <c r="C304" t="s">
        <v>4781</v>
      </c>
      <c r="D304" t="str">
        <f>VLOOKUP(C304,'MASTER KEY'!$A$2:$B$2999,2,FALSE)</f>
        <v>Licmophora spp 0005</v>
      </c>
      <c r="E304" s="70" t="s">
        <v>5504</v>
      </c>
    </row>
    <row r="305" spans="1:5">
      <c r="A305" t="s">
        <v>7272</v>
      </c>
      <c r="B305">
        <v>1E-3</v>
      </c>
      <c r="C305" t="s">
        <v>4782</v>
      </c>
      <c r="D305" t="str">
        <f>VLOOKUP(C305,'MASTER KEY'!$A$2:$B$2999,2,FALSE)</f>
        <v>Licmophora spp 0006</v>
      </c>
      <c r="E305" s="70" t="s">
        <v>5505</v>
      </c>
    </row>
    <row r="306" spans="1:5">
      <c r="A306" t="s">
        <v>5506</v>
      </c>
      <c r="B306">
        <v>1E-3</v>
      </c>
      <c r="C306" t="s">
        <v>4785</v>
      </c>
      <c r="D306" t="str">
        <f>VLOOKUP(C306,'MASTER KEY'!$A$2:$B$2999,2,FALSE)</f>
        <v>Lingulodinium spp 0001</v>
      </c>
    </row>
    <row r="307" spans="1:5">
      <c r="A307" t="s">
        <v>5507</v>
      </c>
      <c r="B307">
        <v>1E-3</v>
      </c>
      <c r="C307" t="s">
        <v>4793</v>
      </c>
      <c r="D307" t="str">
        <f>VLOOKUP(C307,'MASTER KEY'!$A$2:$B$2999,2,FALSE)</f>
        <v>Lithodesmium spp 0005</v>
      </c>
    </row>
    <row r="308" spans="1:5">
      <c r="A308" t="s">
        <v>5508</v>
      </c>
      <c r="B308">
        <v>1E-3</v>
      </c>
      <c r="C308" t="s">
        <v>4798</v>
      </c>
      <c r="D308" t="str">
        <f>VLOOKUP(C308,'MASTER KEY'!$A$2:$B$2999,2,FALSE)</f>
        <v>Lyrella spp 0001</v>
      </c>
    </row>
    <row r="309" spans="1:5">
      <c r="A309" t="s">
        <v>5509</v>
      </c>
      <c r="B309">
        <v>1E-3</v>
      </c>
      <c r="C309" t="s">
        <v>4801</v>
      </c>
      <c r="D309" t="str">
        <f>VLOOKUP(C309,'MASTER KEY'!$A$2:$B$2999,2,FALSE)</f>
        <v>Manguinea spp 0001</v>
      </c>
    </row>
    <row r="310" spans="1:5">
      <c r="A310" t="s">
        <v>5510</v>
      </c>
      <c r="B310">
        <v>1E-3</v>
      </c>
      <c r="C310" t="s">
        <v>4816</v>
      </c>
      <c r="D310" t="str">
        <f>VLOOKUP(C310,'MASTER KEY'!$A$2:$B$2999,2,FALSE)</f>
        <v>Mastogloia spp 0010</v>
      </c>
    </row>
    <row r="311" spans="1:5">
      <c r="A311" t="s">
        <v>5511</v>
      </c>
      <c r="B311">
        <v>1E-3</v>
      </c>
      <c r="C311" t="s">
        <v>4823</v>
      </c>
      <c r="D311" t="str">
        <f>VLOOKUP(C311,'MASTER KEY'!$A$2:$B$2999,2,FALSE)</f>
        <v>Melosira spp 0003</v>
      </c>
    </row>
    <row r="312" spans="1:5">
      <c r="A312" t="s">
        <v>5512</v>
      </c>
      <c r="B312">
        <v>1E-3</v>
      </c>
      <c r="C312" t="s">
        <v>4827</v>
      </c>
      <c r="D312" t="str">
        <f>VLOOKUP(C312,'MASTER KEY'!$A$2:$B$2999,2,FALSE)</f>
        <v>Membraneis spp 0001</v>
      </c>
    </row>
    <row r="313" spans="1:5">
      <c r="A313" t="s">
        <v>3062</v>
      </c>
      <c r="B313">
        <v>1E-3</v>
      </c>
      <c r="C313" t="s">
        <v>4828</v>
      </c>
      <c r="D313" t="str">
        <f>VLOOKUP(C313,'MASTER KEY'!$A$2:$B$2999,2,FALSE)</f>
        <v>Meringosphaera mediterranea</v>
      </c>
    </row>
    <row r="314" spans="1:5">
      <c r="A314" t="s">
        <v>5513</v>
      </c>
      <c r="B314">
        <v>1E-3</v>
      </c>
      <c r="C314" t="s">
        <v>4830</v>
      </c>
      <c r="D314" t="str">
        <f>VLOOKUP(C314,'MASTER KEY'!$A$2:$B$2999,2,FALSE)</f>
        <v>Meringosphaera spp 0002</v>
      </c>
    </row>
    <row r="315" spans="1:5">
      <c r="A315" t="s">
        <v>3065</v>
      </c>
      <c r="B315">
        <v>1E-3</v>
      </c>
      <c r="C315" t="s">
        <v>4834</v>
      </c>
      <c r="D315" t="str">
        <f>VLOOKUP(C315,'MASTER KEY'!$A$2:$B$2999,2,FALSE)</f>
        <v>Mesodinium rubrum</v>
      </c>
    </row>
    <row r="316" spans="1:5">
      <c r="A316" t="s">
        <v>5514</v>
      </c>
      <c r="B316">
        <v>1E-3</v>
      </c>
      <c r="C316" t="s">
        <v>4835</v>
      </c>
      <c r="D316" t="str">
        <f>VLOOKUP(C316,'MASTER KEY'!$A$2:$B$2999,2,FALSE)</f>
        <v>Mesodinium spp 0001</v>
      </c>
    </row>
    <row r="317" spans="1:5">
      <c r="A317" t="s">
        <v>3067</v>
      </c>
      <c r="B317">
        <v>1E-3</v>
      </c>
      <c r="C317" t="s">
        <v>4836</v>
      </c>
      <c r="D317" t="str">
        <f>VLOOKUP(C317,'MASTER KEY'!$A$2:$B$2999,2,FALSE)</f>
        <v>Mesoporos perforatus</v>
      </c>
    </row>
    <row r="318" spans="1:5">
      <c r="A318" t="s">
        <v>3068</v>
      </c>
      <c r="B318">
        <v>1E-3</v>
      </c>
      <c r="C318" t="s">
        <v>4837</v>
      </c>
      <c r="D318" t="str">
        <f>VLOOKUP(C318,'MASTER KEY'!$A$2:$B$2999,2,FALSE)</f>
        <v>Meuniera membranacea</v>
      </c>
    </row>
    <row r="319" spans="1:5">
      <c r="A319" t="s">
        <v>5515</v>
      </c>
      <c r="B319">
        <v>1E-3</v>
      </c>
      <c r="C319" t="s">
        <v>4838</v>
      </c>
      <c r="D319" t="str">
        <f>VLOOKUP(C319,'MASTER KEY'!$A$2:$B$2999,2,FALSE)</f>
        <v>Michaelsarsia spp 0001</v>
      </c>
    </row>
    <row r="320" spans="1:5">
      <c r="A320" t="s">
        <v>7282</v>
      </c>
      <c r="B320">
        <v>1E-3</v>
      </c>
      <c r="C320" t="s">
        <v>4864</v>
      </c>
      <c r="D320" t="str">
        <f>VLOOKUP(C320,'MASTER KEY'!$A$2:$B$2999,2,FALSE)</f>
        <v>Navicula spp 0001</v>
      </c>
      <c r="E320" s="70" t="s">
        <v>5516</v>
      </c>
    </row>
    <row r="321" spans="1:5">
      <c r="A321" t="s">
        <v>7283</v>
      </c>
      <c r="B321">
        <v>1E-3</v>
      </c>
      <c r="C321" t="s">
        <v>4867</v>
      </c>
      <c r="D321" t="str">
        <f>VLOOKUP(C321,'MASTER KEY'!$A$2:$B$2999,2,FALSE)</f>
        <v>Navicula spp 0004</v>
      </c>
      <c r="E321" s="70" t="s">
        <v>5517</v>
      </c>
    </row>
    <row r="322" spans="1:5">
      <c r="A322" t="s">
        <v>7273</v>
      </c>
      <c r="B322">
        <v>1E-3</v>
      </c>
      <c r="C322" t="s">
        <v>4869</v>
      </c>
      <c r="D322" t="str">
        <f>VLOOKUP(C322,'MASTER KEY'!$A$2:$B$2999,2,FALSE)</f>
        <v>Navicula spp 0006</v>
      </c>
      <c r="E322" s="70" t="s">
        <v>5518</v>
      </c>
    </row>
    <row r="323" spans="1:5">
      <c r="A323" t="s">
        <v>7274</v>
      </c>
      <c r="B323">
        <v>1E-3</v>
      </c>
      <c r="C323" t="s">
        <v>4871</v>
      </c>
      <c r="D323" t="str">
        <f>VLOOKUP(C323,'MASTER KEY'!$A$2:$B$2999,2,FALSE)</f>
        <v>Navicula spp 0008</v>
      </c>
      <c r="E323" s="70" t="s">
        <v>5519</v>
      </c>
    </row>
    <row r="324" spans="1:5">
      <c r="A324" t="s">
        <v>7275</v>
      </c>
      <c r="B324">
        <v>1E-3</v>
      </c>
      <c r="C324" t="s">
        <v>4873</v>
      </c>
      <c r="D324" t="str">
        <f>VLOOKUP(C324,'MASTER KEY'!$A$2:$B$2999,2,FALSE)</f>
        <v>Navicula spp 0010</v>
      </c>
      <c r="E324" s="70" t="s">
        <v>5520</v>
      </c>
    </row>
    <row r="325" spans="1:5">
      <c r="A325" t="s">
        <v>7277</v>
      </c>
      <c r="B325">
        <v>1E-3</v>
      </c>
      <c r="C325" t="s">
        <v>4875</v>
      </c>
      <c r="D325" t="str">
        <f>VLOOKUP(C325,'MASTER KEY'!$A$2:$B$2999,2,FALSE)</f>
        <v>Navicula spp 0012</v>
      </c>
      <c r="E325" s="70" t="s">
        <v>5521</v>
      </c>
    </row>
    <row r="326" spans="1:5">
      <c r="A326" t="s">
        <v>7276</v>
      </c>
      <c r="B326">
        <v>1E-3</v>
      </c>
      <c r="C326" t="s">
        <v>4877</v>
      </c>
      <c r="D326" t="str">
        <f>VLOOKUP(C326,'MASTER KEY'!$A$2:$B$2999,2,FALSE)</f>
        <v>Navicula spp 0014</v>
      </c>
      <c r="E326" s="70" t="s">
        <v>5522</v>
      </c>
    </row>
    <row r="327" spans="1:5">
      <c r="A327" t="s">
        <v>7278</v>
      </c>
      <c r="B327">
        <v>1E-3</v>
      </c>
      <c r="C327" t="s">
        <v>4879</v>
      </c>
      <c r="D327" t="str">
        <f>VLOOKUP(C327,'MASTER KEY'!$A$2:$B$2999,2,FALSE)</f>
        <v>Navicula spp 0016</v>
      </c>
      <c r="E327" s="70" t="s">
        <v>5523</v>
      </c>
    </row>
    <row r="328" spans="1:5">
      <c r="A328" t="s">
        <v>7279</v>
      </c>
      <c r="B328">
        <v>1E-3</v>
      </c>
      <c r="C328" t="s">
        <v>4881</v>
      </c>
      <c r="D328" t="str">
        <f>VLOOKUP(C328,'MASTER KEY'!$A$2:$B$2999,2,FALSE)</f>
        <v>Navicula spp 0018</v>
      </c>
      <c r="E328" s="70" t="s">
        <v>5524</v>
      </c>
    </row>
    <row r="329" spans="1:5">
      <c r="A329" t="s">
        <v>7280</v>
      </c>
      <c r="B329">
        <v>1E-3</v>
      </c>
      <c r="C329" t="s">
        <v>4883</v>
      </c>
      <c r="D329" t="str">
        <f>VLOOKUP(C329,'MASTER KEY'!$A$2:$B$2999,2,FALSE)</f>
        <v>Navicula spp 0020</v>
      </c>
      <c r="E329" s="70" t="s">
        <v>5525</v>
      </c>
    </row>
    <row r="330" spans="1:5">
      <c r="A330" t="s">
        <v>7281</v>
      </c>
      <c r="B330">
        <v>1E-3</v>
      </c>
      <c r="C330" t="s">
        <v>4885</v>
      </c>
      <c r="D330" t="str">
        <f>VLOOKUP(C330,'MASTER KEY'!$A$2:$B$2999,2,FALSE)</f>
        <v>Navicula spp 0022</v>
      </c>
      <c r="E330" s="70" t="s">
        <v>5526</v>
      </c>
    </row>
    <row r="331" spans="1:5">
      <c r="A331" t="s">
        <v>3083</v>
      </c>
      <c r="B331">
        <v>1E-3</v>
      </c>
      <c r="C331" t="s">
        <v>4863</v>
      </c>
      <c r="D331" t="str">
        <f>VLOOKUP(C331,'MASTER KEY'!$A$2:$B$2999,2,FALSE)</f>
        <v>Navicula septentrionalis</v>
      </c>
    </row>
    <row r="332" spans="1:5">
      <c r="A332" t="s">
        <v>5527</v>
      </c>
      <c r="B332">
        <v>1E-3</v>
      </c>
      <c r="C332" t="s">
        <v>4913</v>
      </c>
      <c r="D332" t="str">
        <f>VLOOKUP(C332,'MASTER KEY'!$A$2:$B$2999,2,FALSE)</f>
        <v>Neostreptotheca spp 0001</v>
      </c>
    </row>
    <row r="333" spans="1:5">
      <c r="A333" t="s">
        <v>3127</v>
      </c>
      <c r="B333">
        <v>1E-3</v>
      </c>
      <c r="C333" t="s">
        <v>4914</v>
      </c>
      <c r="D333" t="str">
        <f>VLOOKUP(C333,'MASTER KEY'!$A$2:$B$2999,2,FALSE)</f>
        <v>Neostreptotheca subindica</v>
      </c>
    </row>
    <row r="334" spans="1:5">
      <c r="A334" t="s">
        <v>3128</v>
      </c>
      <c r="B334">
        <v>1E-3</v>
      </c>
      <c r="C334" t="s">
        <v>4916</v>
      </c>
      <c r="D334" t="str">
        <f>VLOOKUP(C334,'MASTER KEY'!$A$2:$B$2999,2,FALSE)</f>
        <v>Nitzschia bicapitata</v>
      </c>
    </row>
    <row r="335" spans="1:5">
      <c r="A335" t="s">
        <v>5528</v>
      </c>
      <c r="B335">
        <v>1E-3</v>
      </c>
      <c r="C335" t="s">
        <v>4918</v>
      </c>
      <c r="D335" t="str">
        <f>VLOOKUP(C335,'MASTER KEY'!$A$2:$B$2999,2,FALSE)</f>
        <v>Nitzschia cbicapitata</v>
      </c>
    </row>
    <row r="336" spans="1:5">
      <c r="A336" t="s">
        <v>5529</v>
      </c>
      <c r="B336">
        <v>1E-3</v>
      </c>
      <c r="C336" t="s">
        <v>4926</v>
      </c>
      <c r="D336" t="str">
        <f>VLOOKUP(C336,'MASTER KEY'!$A$2:$B$2999,2,FALSE)</f>
        <v>Nitzschia longissima</v>
      </c>
    </row>
    <row r="337" spans="1:5">
      <c r="A337" t="s">
        <v>3135</v>
      </c>
      <c r="B337">
        <v>1E-3</v>
      </c>
      <c r="C337" t="s">
        <v>4926</v>
      </c>
      <c r="D337" t="str">
        <f>VLOOKUP(C337,'MASTER KEY'!$A$2:$B$2999,2,FALSE)</f>
        <v>Nitzschia longissima</v>
      </c>
    </row>
    <row r="338" spans="1:5">
      <c r="A338" t="s">
        <v>5530</v>
      </c>
      <c r="B338">
        <v>1E-3</v>
      </c>
      <c r="C338" t="s">
        <v>4979</v>
      </c>
      <c r="D338" t="str">
        <f>VLOOKUP(C338,'MASTER KEY'!$A$2:$B$2999,2,FALSE)</f>
        <v>Nitzschia spp 0046</v>
      </c>
    </row>
    <row r="339" spans="1:5">
      <c r="A339" t="s">
        <v>7284</v>
      </c>
      <c r="B339">
        <v>1E-3</v>
      </c>
      <c r="C339" t="s">
        <v>4987</v>
      </c>
      <c r="D339" t="str">
        <f>VLOOKUP(C339,'MASTER KEY'!$A$2:$B$2999,2,FALSE)</f>
        <v>Nitzschia spp 0054</v>
      </c>
      <c r="E339" s="70" t="s">
        <v>5531</v>
      </c>
    </row>
    <row r="340" spans="1:5">
      <c r="A340" t="s">
        <v>3196</v>
      </c>
      <c r="B340">
        <v>1E-3</v>
      </c>
      <c r="C340" t="s">
        <v>4990</v>
      </c>
      <c r="D340" t="str">
        <f>VLOOKUP(C340,'MASTER KEY'!$A$2:$B$2999,2,FALSE)</f>
        <v>Noctiluca scintillans</v>
      </c>
    </row>
    <row r="341" spans="1:5">
      <c r="A341" t="s">
        <v>5532</v>
      </c>
      <c r="B341">
        <v>1E-3</v>
      </c>
      <c r="C341" t="s">
        <v>4991</v>
      </c>
      <c r="D341" t="str">
        <f>VLOOKUP(C341,'MASTER KEY'!$A$2:$B$2999,2,FALSE)</f>
        <v>Nodularia spp 0001</v>
      </c>
    </row>
    <row r="342" spans="1:5">
      <c r="A342" t="s">
        <v>3198</v>
      </c>
      <c r="B342">
        <v>1E-3</v>
      </c>
      <c r="C342" t="s">
        <v>4994</v>
      </c>
      <c r="D342" t="str">
        <f>VLOOKUP(C342,'MASTER KEY'!$A$2:$B$2999,2,FALSE)</f>
        <v>Octactis octonaria</v>
      </c>
    </row>
    <row r="343" spans="1:5">
      <c r="A343" t="s">
        <v>5533</v>
      </c>
      <c r="B343">
        <v>1E-3</v>
      </c>
      <c r="C343" t="s">
        <v>4995</v>
      </c>
      <c r="D343" t="str">
        <f>VLOOKUP(C343,'MASTER KEY'!$A$2:$B$2999,2,FALSE)</f>
        <v>Octactis spp 0001</v>
      </c>
    </row>
    <row r="344" spans="1:5">
      <c r="A344" t="s">
        <v>3200</v>
      </c>
      <c r="B344">
        <v>1E-3</v>
      </c>
      <c r="C344" t="s">
        <v>4996</v>
      </c>
      <c r="D344" t="str">
        <f>VLOOKUP(C344,'MASTER KEY'!$A$2:$B$2999,2,FALSE)</f>
        <v>Odontella aurita</v>
      </c>
    </row>
    <row r="345" spans="1:5">
      <c r="A345" t="s">
        <v>3201</v>
      </c>
      <c r="B345">
        <v>1E-3</v>
      </c>
      <c r="C345" t="s">
        <v>4997</v>
      </c>
      <c r="D345" t="str">
        <f>VLOOKUP(C345,'MASTER KEY'!$A$2:$B$2999,2,FALSE)</f>
        <v>Odontella mobiliensis</v>
      </c>
    </row>
    <row r="346" spans="1:5">
      <c r="A346" t="s">
        <v>3203</v>
      </c>
      <c r="B346">
        <v>1E-3</v>
      </c>
      <c r="C346" t="s">
        <v>4999</v>
      </c>
      <c r="D346" t="str">
        <f>VLOOKUP(C346,'MASTER KEY'!$A$2:$B$2999,2,FALSE)</f>
        <v>Odontella sinensis</v>
      </c>
    </row>
    <row r="347" spans="1:5">
      <c r="A347" t="s">
        <v>7288</v>
      </c>
      <c r="B347">
        <v>1E-3</v>
      </c>
      <c r="C347" t="s">
        <v>5003</v>
      </c>
      <c r="D347" t="str">
        <f>VLOOKUP(C347,'MASTER KEY'!$A$2:$B$2999,2,FALSE)</f>
        <v>Odontella spp 0004</v>
      </c>
      <c r="E347" s="70" t="s">
        <v>5534</v>
      </c>
    </row>
    <row r="348" spans="1:5">
      <c r="A348" t="s">
        <v>7286</v>
      </c>
      <c r="B348">
        <v>1E-3</v>
      </c>
      <c r="C348" t="s">
        <v>5004</v>
      </c>
      <c r="D348" t="str">
        <f>VLOOKUP(C348,'MASTER KEY'!$A$2:$B$2999,2,FALSE)</f>
        <v>Odontella spp 0005</v>
      </c>
      <c r="E348" s="70" t="s">
        <v>5535</v>
      </c>
    </row>
    <row r="349" spans="1:5">
      <c r="A349" t="s">
        <v>7287</v>
      </c>
      <c r="B349">
        <v>1E-3</v>
      </c>
      <c r="C349" t="s">
        <v>5005</v>
      </c>
      <c r="D349" t="str">
        <f>VLOOKUP(C349,'MASTER KEY'!$A$2:$B$2999,2,FALSE)</f>
        <v>Odontella spp 0006</v>
      </c>
      <c r="E349" s="70" t="s">
        <v>5536</v>
      </c>
    </row>
    <row r="350" spans="1:5">
      <c r="A350" t="s">
        <v>7285</v>
      </c>
      <c r="B350">
        <v>1E-3</v>
      </c>
      <c r="C350" t="s">
        <v>5006</v>
      </c>
      <c r="D350" t="str">
        <f>VLOOKUP(C350,'MASTER KEY'!$A$2:$B$2999,2,FALSE)</f>
        <v>Odontella spp 0007</v>
      </c>
      <c r="E350" s="70" t="s">
        <v>5537</v>
      </c>
    </row>
    <row r="351" spans="1:5">
      <c r="A351" t="s">
        <v>3211</v>
      </c>
      <c r="B351">
        <v>1E-3</v>
      </c>
      <c r="C351" t="s">
        <v>5011</v>
      </c>
      <c r="D351" t="str">
        <f>VLOOKUP(C351,'MASTER KEY'!$A$2:$B$2999,2,FALSE)</f>
        <v>Oolithotus fragilis</v>
      </c>
    </row>
    <row r="352" spans="1:5">
      <c r="A352" t="s">
        <v>5538</v>
      </c>
      <c r="B352">
        <v>1E-3</v>
      </c>
      <c r="C352" t="s">
        <v>5012</v>
      </c>
      <c r="D352" t="str">
        <f>VLOOKUP(C352,'MASTER KEY'!$A$2:$B$2999,2,FALSE)</f>
        <v>Oolithotus spp 0001</v>
      </c>
    </row>
    <row r="353" spans="1:4">
      <c r="A353" t="s">
        <v>3213</v>
      </c>
      <c r="B353">
        <v>1E-3</v>
      </c>
      <c r="C353" t="s">
        <v>5013</v>
      </c>
      <c r="D353" t="str">
        <f>VLOOKUP(C353,'MASTER KEY'!$A$2:$B$2999,2,FALSE)</f>
        <v>Ornithocercus magnificus</v>
      </c>
    </row>
    <row r="354" spans="1:4">
      <c r="A354" t="s">
        <v>3214</v>
      </c>
      <c r="B354">
        <v>1E-3</v>
      </c>
      <c r="C354" t="s">
        <v>5014</v>
      </c>
      <c r="D354" t="str">
        <f>VLOOKUP(C354,'MASTER KEY'!$A$2:$B$2999,2,FALSE)</f>
        <v>Ornithocercus quadratus</v>
      </c>
    </row>
    <row r="355" spans="1:4">
      <c r="A355" t="s">
        <v>5539</v>
      </c>
      <c r="B355">
        <v>1E-3</v>
      </c>
      <c r="C355" t="s">
        <v>5015</v>
      </c>
      <c r="D355" t="str">
        <f>VLOOKUP(C355,'MASTER KEY'!$A$2:$B$2999,2,FALSE)</f>
        <v>Ornithocercus spp 0001</v>
      </c>
    </row>
    <row r="356" spans="1:4">
      <c r="A356" t="s">
        <v>3222</v>
      </c>
      <c r="B356">
        <v>1E-3</v>
      </c>
      <c r="C356" t="s">
        <v>5025</v>
      </c>
      <c r="D356" t="str">
        <f>VLOOKUP(C356,'MASTER KEY'!$A$2:$B$2999,2,FALSE)</f>
        <v>Oxytoxum caudatum</v>
      </c>
    </row>
    <row r="357" spans="1:4">
      <c r="A357" t="s">
        <v>5540</v>
      </c>
      <c r="B357">
        <v>1E-3</v>
      </c>
      <c r="C357" t="s">
        <v>5026</v>
      </c>
      <c r="D357" t="str">
        <f>VLOOKUP(C357,'MASTER KEY'!$A$2:$B$2999,2,FALSE)</f>
        <v>Oxytoxum curvatum</v>
      </c>
    </row>
    <row r="358" spans="1:4">
      <c r="A358" t="s">
        <v>5541</v>
      </c>
      <c r="B358">
        <v>1E-3</v>
      </c>
      <c r="C358" t="s">
        <v>5037</v>
      </c>
      <c r="D358" t="str">
        <f>VLOOKUP(C358,'MASTER KEY'!$A$2:$B$2999,2,FALSE)</f>
        <v>Oxytoxum variabile</v>
      </c>
    </row>
    <row r="359" spans="1:4">
      <c r="A359" t="s">
        <v>3224</v>
      </c>
      <c r="B359">
        <v>1E-3</v>
      </c>
      <c r="C359" t="s">
        <v>5027</v>
      </c>
      <c r="D359" t="str">
        <f>VLOOKUP(C359,'MASTER KEY'!$A$2:$B$2999,2,FALSE)</f>
        <v>Oxytoxum laticeps</v>
      </c>
    </row>
    <row r="360" spans="1:4">
      <c r="A360" t="s">
        <v>3225</v>
      </c>
      <c r="B360">
        <v>1E-3</v>
      </c>
      <c r="C360" t="s">
        <v>5028</v>
      </c>
      <c r="D360" t="str">
        <f>VLOOKUP(C360,'MASTER KEY'!$A$2:$B$2999,2,FALSE)</f>
        <v>Oxytoxum parvum</v>
      </c>
    </row>
    <row r="361" spans="1:4">
      <c r="A361" t="s">
        <v>3226</v>
      </c>
      <c r="B361">
        <v>1E-3</v>
      </c>
      <c r="C361" t="s">
        <v>5029</v>
      </c>
      <c r="D361" t="str">
        <f>VLOOKUP(C361,'MASTER KEY'!$A$2:$B$2999,2,FALSE)</f>
        <v>Oxytoxum scolopax</v>
      </c>
    </row>
    <row r="362" spans="1:4">
      <c r="A362" t="s">
        <v>5542</v>
      </c>
      <c r="B362">
        <v>1E-3</v>
      </c>
      <c r="C362" t="s">
        <v>5033</v>
      </c>
      <c r="D362" t="str">
        <f>VLOOKUP(C362,'MASTER KEY'!$A$2:$B$2999,2,FALSE)</f>
        <v>Oxytoxum spp 0004</v>
      </c>
    </row>
    <row r="363" spans="1:4">
      <c r="A363" t="s">
        <v>5543</v>
      </c>
      <c r="B363">
        <v>1E-3</v>
      </c>
      <c r="C363" t="s">
        <v>5034</v>
      </c>
      <c r="D363" t="str">
        <f>VLOOKUP(C363,'MASTER KEY'!$A$2:$B$2999,2,FALSE)</f>
        <v>Oxytoxum spp 0005</v>
      </c>
    </row>
    <row r="364" spans="1:4">
      <c r="A364" t="s">
        <v>3232</v>
      </c>
      <c r="B364">
        <v>1E-3</v>
      </c>
      <c r="C364" t="s">
        <v>5036</v>
      </c>
      <c r="D364" t="str">
        <f>VLOOKUP(C364,'MASTER KEY'!$A$2:$B$2999,2,FALSE)</f>
        <v>Oxytoxum subulatum</v>
      </c>
    </row>
    <row r="365" spans="1:4">
      <c r="A365" t="s">
        <v>3236</v>
      </c>
      <c r="B365">
        <v>1E-3</v>
      </c>
      <c r="C365" t="s">
        <v>5041</v>
      </c>
      <c r="D365" t="str">
        <f>VLOOKUP(C365,'MASTER KEY'!$A$2:$B$2999,2,FALSE)</f>
        <v>Palmerina hardmaniana</v>
      </c>
    </row>
    <row r="366" spans="1:4">
      <c r="A366" t="s">
        <v>3237</v>
      </c>
      <c r="B366">
        <v>1E-3</v>
      </c>
      <c r="C366" t="s">
        <v>5042</v>
      </c>
      <c r="D366" t="str">
        <f>VLOOKUP(C366,'MASTER KEY'!$A$2:$B$2999,2,FALSE)</f>
        <v>Palmerina ostenfeldii</v>
      </c>
    </row>
    <row r="367" spans="1:4">
      <c r="A367" t="s">
        <v>5544</v>
      </c>
      <c r="B367">
        <v>1E-3</v>
      </c>
      <c r="C367" t="s">
        <v>5043</v>
      </c>
      <c r="D367" t="str">
        <f>VLOOKUP(C367,'MASTER KEY'!$A$2:$B$2999,2,FALSE)</f>
        <v>Palmerina spp 0001</v>
      </c>
    </row>
    <row r="368" spans="1:4">
      <c r="A368" t="s">
        <v>5545</v>
      </c>
      <c r="B368">
        <v>1E-3</v>
      </c>
      <c r="C368" t="s">
        <v>5046</v>
      </c>
      <c r="D368" t="str">
        <f>VLOOKUP(C368,'MASTER KEY'!$A$2:$B$2999,2,FALSE)</f>
        <v>Paralia spp 0001</v>
      </c>
    </row>
    <row r="369" spans="1:5">
      <c r="A369" t="s">
        <v>3241</v>
      </c>
      <c r="B369">
        <v>1E-3</v>
      </c>
      <c r="C369" t="s">
        <v>5048</v>
      </c>
      <c r="D369" t="str">
        <f>VLOOKUP(C369,'MASTER KEY'!$A$2:$B$2999,2,FALSE)</f>
        <v>Paralia sulcata</v>
      </c>
    </row>
    <row r="370" spans="1:5">
      <c r="A370" t="s">
        <v>3245</v>
      </c>
      <c r="B370">
        <v>1E-3</v>
      </c>
      <c r="C370" t="s">
        <v>5052</v>
      </c>
      <c r="D370" t="str">
        <f>VLOOKUP(C370,'MASTER KEY'!$A$2:$B$2999,2,FALSE)</f>
        <v>Parundella caudata</v>
      </c>
    </row>
    <row r="371" spans="1:5">
      <c r="A371" t="s">
        <v>5546</v>
      </c>
      <c r="B371">
        <v>1E-3</v>
      </c>
      <c r="C371" t="s">
        <v>5053</v>
      </c>
      <c r="D371" t="str">
        <f>VLOOKUP(C371,'MASTER KEY'!$A$2:$B$2999,2,FALSE)</f>
        <v>Parundella spp 0001</v>
      </c>
    </row>
    <row r="372" spans="1:5">
      <c r="A372" t="s">
        <v>5547</v>
      </c>
      <c r="B372">
        <v>1E-3</v>
      </c>
      <c r="C372" t="s">
        <v>5055</v>
      </c>
      <c r="D372" t="str">
        <f>VLOOKUP(C372,'MASTER KEY'!$A$2:$B$2999,2,FALSE)</f>
        <v>Pennate diatom spp 0001</v>
      </c>
    </row>
    <row r="373" spans="1:5">
      <c r="A373" t="s">
        <v>7293</v>
      </c>
      <c r="B373">
        <v>1E-3</v>
      </c>
      <c r="C373" t="s">
        <v>5056</v>
      </c>
      <c r="D373" t="str">
        <f>VLOOKUP(C373,'MASTER KEY'!$A$2:$B$2999,2,FALSE)</f>
        <v>Pennate diatom spp 0002</v>
      </c>
      <c r="E373" s="70" t="s">
        <v>5548</v>
      </c>
    </row>
    <row r="374" spans="1:5">
      <c r="A374" t="s">
        <v>7294</v>
      </c>
      <c r="B374">
        <v>1E-3</v>
      </c>
      <c r="C374" t="s">
        <v>5057</v>
      </c>
      <c r="D374" t="str">
        <f>VLOOKUP(C374,'MASTER KEY'!$A$2:$B$2999,2,FALSE)</f>
        <v>Pennate diatom spp 0003</v>
      </c>
      <c r="E374" s="70" t="s">
        <v>5549</v>
      </c>
    </row>
    <row r="375" spans="1:5">
      <c r="A375" t="s">
        <v>7295</v>
      </c>
      <c r="B375">
        <v>1E-3</v>
      </c>
      <c r="C375" t="s">
        <v>5058</v>
      </c>
      <c r="D375" t="str">
        <f>VLOOKUP(C375,'MASTER KEY'!$A$2:$B$2999,2,FALSE)</f>
        <v>Pennate diatom spp 0004</v>
      </c>
      <c r="E375" s="70" t="s">
        <v>5550</v>
      </c>
    </row>
    <row r="376" spans="1:5">
      <c r="A376" t="s">
        <v>7296</v>
      </c>
      <c r="B376">
        <v>1E-3</v>
      </c>
      <c r="C376" t="s">
        <v>5059</v>
      </c>
      <c r="D376" t="str">
        <f>VLOOKUP(C376,'MASTER KEY'!$A$2:$B$2999,2,FALSE)</f>
        <v>Pennate diatom spp 0005</v>
      </c>
      <c r="E376" s="70" t="s">
        <v>5551</v>
      </c>
    </row>
    <row r="377" spans="1:5">
      <c r="A377" t="s">
        <v>7289</v>
      </c>
      <c r="B377">
        <v>1E-3</v>
      </c>
      <c r="C377" t="s">
        <v>5060</v>
      </c>
      <c r="D377" t="str">
        <f>VLOOKUP(C377,'MASTER KEY'!$A$2:$B$2999,2,FALSE)</f>
        <v>Pennate diatom spp 0006</v>
      </c>
      <c r="E377" s="70" t="s">
        <v>5552</v>
      </c>
    </row>
    <row r="378" spans="1:5">
      <c r="A378" t="s">
        <v>7290</v>
      </c>
      <c r="B378">
        <v>1E-3</v>
      </c>
      <c r="C378" t="s">
        <v>5061</v>
      </c>
      <c r="D378" t="str">
        <f>VLOOKUP(C378,'MASTER KEY'!$A$2:$B$2999,2,FALSE)</f>
        <v>Pennate diatom spp 0007</v>
      </c>
      <c r="E378" s="70" t="s">
        <v>5553</v>
      </c>
    </row>
    <row r="379" spans="1:5">
      <c r="A379" t="s">
        <v>7291</v>
      </c>
      <c r="B379">
        <v>1E-3</v>
      </c>
      <c r="C379" t="s">
        <v>5062</v>
      </c>
      <c r="D379" t="str">
        <f>VLOOKUP(C379,'MASTER KEY'!$A$2:$B$2999,2,FALSE)</f>
        <v>Pennate diatom spp 0008</v>
      </c>
      <c r="E379" s="70" t="s">
        <v>5554</v>
      </c>
    </row>
    <row r="380" spans="1:5">
      <c r="A380" t="s">
        <v>7292</v>
      </c>
      <c r="B380">
        <v>1E-3</v>
      </c>
      <c r="C380" t="s">
        <v>5063</v>
      </c>
      <c r="D380" t="str">
        <f>VLOOKUP(C380,'MASTER KEY'!$A$2:$B$2999,2,FALSE)</f>
        <v>Pennate diatom spp 0009</v>
      </c>
      <c r="E380" s="70" t="s">
        <v>5555</v>
      </c>
    </row>
    <row r="381" spans="1:5">
      <c r="A381" t="s">
        <v>7297</v>
      </c>
      <c r="B381">
        <v>1E-3</v>
      </c>
      <c r="C381" t="s">
        <v>4369</v>
      </c>
      <c r="D381" t="str">
        <f>VLOOKUP(C381,'MASTER KEY'!$A$2:$B$2999,2,FALSE)</f>
        <v>Dinoflagellate spp 0002</v>
      </c>
      <c r="E381" s="70" t="s">
        <v>5556</v>
      </c>
    </row>
    <row r="382" spans="1:5">
      <c r="A382" t="s">
        <v>5557</v>
      </c>
      <c r="B382">
        <v>1E-3</v>
      </c>
      <c r="C382" t="s">
        <v>5073</v>
      </c>
      <c r="D382" t="str">
        <f>VLOOKUP(C382,'MASTER KEY'!$A$2:$B$2999,2,FALSE)</f>
        <v>Peridinium spp 0002</v>
      </c>
    </row>
    <row r="383" spans="1:5">
      <c r="A383" t="s">
        <v>3259</v>
      </c>
      <c r="B383">
        <v>1E-3</v>
      </c>
      <c r="C383" t="s">
        <v>5077</v>
      </c>
      <c r="D383" t="str">
        <f>VLOOKUP(C383,'MASTER KEY'!$A$2:$B$2999,2,FALSE)</f>
        <v>Petasaria heterolepis</v>
      </c>
    </row>
    <row r="384" spans="1:5">
      <c r="A384" t="s">
        <v>3262</v>
      </c>
      <c r="B384">
        <v>1E-3</v>
      </c>
      <c r="C384" t="s">
        <v>5082</v>
      </c>
      <c r="D384" t="str">
        <f>VLOOKUP(C384,'MASTER KEY'!$A$2:$B$2999,2,FALSE)</f>
        <v>Phaeocystis antarctica</v>
      </c>
    </row>
    <row r="385" spans="1:5">
      <c r="A385" t="s">
        <v>5558</v>
      </c>
      <c r="B385">
        <v>1E-3</v>
      </c>
      <c r="C385" t="s">
        <v>5087</v>
      </c>
      <c r="D385" t="str">
        <f>VLOOKUP(C385,'MASTER KEY'!$A$2:$B$2999,2,FALSE)</f>
        <v>Phaeocystis spp 0006</v>
      </c>
    </row>
    <row r="386" spans="1:5">
      <c r="A386" t="s">
        <v>5559</v>
      </c>
      <c r="B386">
        <v>1E-3</v>
      </c>
      <c r="C386" t="s">
        <v>5088</v>
      </c>
      <c r="D386" t="str">
        <f>VLOOKUP(C386,'MASTER KEY'!$A$2:$B$2999,2,FALSE)</f>
        <v>Phaeocystis spp 0007</v>
      </c>
    </row>
    <row r="387" spans="1:5">
      <c r="A387" t="s">
        <v>3267</v>
      </c>
      <c r="B387">
        <v>1E-3</v>
      </c>
      <c r="C387" t="s">
        <v>5089</v>
      </c>
      <c r="D387" t="str">
        <f>VLOOKUP(C387,'MASTER KEY'!$A$2:$B$2999,2,FALSE)</f>
        <v>Phalacroma mitra</v>
      </c>
    </row>
    <row r="388" spans="1:5">
      <c r="A388" t="s">
        <v>3268</v>
      </c>
      <c r="B388">
        <v>1E-3</v>
      </c>
      <c r="C388" t="s">
        <v>5090</v>
      </c>
      <c r="D388" t="str">
        <f>VLOOKUP(C388,'MASTER KEY'!$A$2:$B$2999,2,FALSE)</f>
        <v>Phalacroma rotundatum</v>
      </c>
    </row>
    <row r="389" spans="1:5">
      <c r="A389" t="s">
        <v>5560</v>
      </c>
      <c r="B389">
        <v>1E-3</v>
      </c>
      <c r="C389" t="s">
        <v>5091</v>
      </c>
      <c r="D389" t="str">
        <f>VLOOKUP(C389,'MASTER KEY'!$A$2:$B$2999,2,FALSE)</f>
        <v>Phalacroma spp 0001</v>
      </c>
    </row>
    <row r="390" spans="1:5">
      <c r="A390" t="s">
        <v>5561</v>
      </c>
      <c r="B390">
        <v>1E-3</v>
      </c>
      <c r="C390" t="s">
        <v>5122</v>
      </c>
      <c r="D390" t="str">
        <f>VLOOKUP(C390,'MASTER KEY'!$A$2:$B$2999,2,FALSE)</f>
        <v>Plagiotropis spp 0001</v>
      </c>
    </row>
    <row r="391" spans="1:5">
      <c r="A391" t="s">
        <v>3294</v>
      </c>
      <c r="B391">
        <v>1E-3</v>
      </c>
      <c r="C391" t="s">
        <v>5129</v>
      </c>
      <c r="D391" t="str">
        <f>VLOOKUP(C391,'MASTER KEY'!$A$2:$B$2999,2,FALSE)</f>
        <v>Planktoniella blanda</v>
      </c>
    </row>
    <row r="392" spans="1:5">
      <c r="A392" t="s">
        <v>3295</v>
      </c>
      <c r="B392">
        <v>1E-3</v>
      </c>
      <c r="C392" t="s">
        <v>5130</v>
      </c>
      <c r="D392" t="str">
        <f>VLOOKUP(C392,'MASTER KEY'!$A$2:$B$2999,2,FALSE)</f>
        <v>Planktoniella sol</v>
      </c>
    </row>
    <row r="393" spans="1:5">
      <c r="A393" t="s">
        <v>5562</v>
      </c>
      <c r="B393">
        <v>1E-3</v>
      </c>
      <c r="C393" t="s">
        <v>5131</v>
      </c>
      <c r="D393" t="str">
        <f>VLOOKUP(C393,'MASTER KEY'!$A$2:$B$2999,2,FALSE)</f>
        <v>Planktoniella spp 0001</v>
      </c>
    </row>
    <row r="394" spans="1:5">
      <c r="A394" t="s">
        <v>5563</v>
      </c>
      <c r="B394">
        <v>1E-3</v>
      </c>
      <c r="C394" t="s">
        <v>5137</v>
      </c>
      <c r="D394" t="str">
        <f>VLOOKUP(C394,'MASTER KEY'!$A$2:$B$2999,2,FALSE)</f>
        <v>Pleurosigma spp 0001</v>
      </c>
      <c r="E394" s="70" t="s">
        <v>5564</v>
      </c>
    </row>
    <row r="395" spans="1:5">
      <c r="A395" t="s">
        <v>7298</v>
      </c>
      <c r="B395">
        <v>1E-3</v>
      </c>
      <c r="C395" t="s">
        <v>5151</v>
      </c>
      <c r="D395" t="str">
        <f>VLOOKUP(C395,'MASTER KEY'!$A$2:$B$2999,2,FALSE)</f>
        <v>Pleurosigma spp 0015</v>
      </c>
      <c r="E395" s="70" t="s">
        <v>5565</v>
      </c>
    </row>
    <row r="396" spans="1:5">
      <c r="A396" t="s">
        <v>7299</v>
      </c>
      <c r="B396">
        <v>1E-3</v>
      </c>
      <c r="C396" t="s">
        <v>5152</v>
      </c>
      <c r="D396" t="str">
        <f>VLOOKUP(C396,'MASTER KEY'!$A$2:$B$2999,2,FALSE)</f>
        <v>Pleurosigma spp 0016</v>
      </c>
    </row>
    <row r="397" spans="1:5">
      <c r="A397" t="s">
        <v>3315</v>
      </c>
      <c r="B397">
        <v>1E-3</v>
      </c>
      <c r="C397" t="s">
        <v>5157</v>
      </c>
      <c r="D397" t="str">
        <f>VLOOKUP(C397,'MASTER KEY'!$A$2:$B$2999,2,FALSE)</f>
        <v>Podolampas elegans</v>
      </c>
    </row>
    <row r="398" spans="1:5">
      <c r="A398" t="s">
        <v>3316</v>
      </c>
      <c r="B398">
        <v>1E-3</v>
      </c>
      <c r="C398" t="s">
        <v>5158</v>
      </c>
      <c r="D398" t="str">
        <f>VLOOKUP(C398,'MASTER KEY'!$A$2:$B$2999,2,FALSE)</f>
        <v>Podolampas palmipes</v>
      </c>
    </row>
    <row r="399" spans="1:5">
      <c r="A399" t="s">
        <v>3317</v>
      </c>
      <c r="B399">
        <v>1E-3</v>
      </c>
      <c r="C399" t="s">
        <v>5159</v>
      </c>
      <c r="D399" t="str">
        <f>VLOOKUP(C399,'MASTER KEY'!$A$2:$B$2999,2,FALSE)</f>
        <v>Podolampas spinifera</v>
      </c>
    </row>
    <row r="400" spans="1:5">
      <c r="A400" t="s">
        <v>5566</v>
      </c>
      <c r="B400">
        <v>1E-3</v>
      </c>
      <c r="C400" t="s">
        <v>5160</v>
      </c>
      <c r="D400" t="str">
        <f>VLOOKUP(C400,'MASTER KEY'!$A$2:$B$2999,2,FALSE)</f>
        <v>Podolampas spp 0001</v>
      </c>
    </row>
    <row r="401" spans="1:5">
      <c r="A401" t="s">
        <v>5567</v>
      </c>
      <c r="B401">
        <v>1E-3</v>
      </c>
      <c r="C401" t="s">
        <v>5163</v>
      </c>
      <c r="D401" t="str">
        <f>VLOOKUP(C401,'MASTER KEY'!$A$2:$B$2999,2,FALSE)</f>
        <v>Polycrater spp 0001</v>
      </c>
    </row>
    <row r="402" spans="1:5">
      <c r="A402" t="s">
        <v>5568</v>
      </c>
      <c r="B402">
        <v>1E-3</v>
      </c>
      <c r="C402" t="s">
        <v>5168</v>
      </c>
      <c r="D402" t="str">
        <f>VLOOKUP(C402,'MASTER KEY'!$A$2:$B$2999,2,FALSE)</f>
        <v>Porosira spp 0001</v>
      </c>
    </row>
    <row r="403" spans="1:5">
      <c r="A403" t="s">
        <v>5569</v>
      </c>
      <c r="B403">
        <v>1E-3</v>
      </c>
      <c r="C403" t="s">
        <v>5198</v>
      </c>
      <c r="D403" t="str">
        <f>VLOOKUP(C403,'MASTER KEY'!$A$2:$B$2999,2,FALSE)</f>
        <v>Prasinophyte spp 0030</v>
      </c>
    </row>
    <row r="404" spans="1:5">
      <c r="A404" t="s">
        <v>3354</v>
      </c>
      <c r="B404">
        <v>1E-3</v>
      </c>
      <c r="C404" t="s">
        <v>5202</v>
      </c>
      <c r="D404" t="str">
        <f>VLOOKUP(C404,'MASTER KEY'!$A$2:$B$2999,2,FALSE)</f>
        <v>Proboscia alata</v>
      </c>
    </row>
    <row r="405" spans="1:5">
      <c r="A405" t="s">
        <v>7300</v>
      </c>
      <c r="B405">
        <v>1E-3</v>
      </c>
      <c r="C405" t="s">
        <v>5202</v>
      </c>
      <c r="D405" t="str">
        <f>VLOOKUP(C405,'MASTER KEY'!$A$2:$B$2999,2,FALSE)</f>
        <v>Proboscia alata</v>
      </c>
      <c r="E405" s="70" t="s">
        <v>5570</v>
      </c>
    </row>
    <row r="406" spans="1:5">
      <c r="A406" t="s">
        <v>5571</v>
      </c>
      <c r="B406">
        <v>1E-3</v>
      </c>
      <c r="C406" t="s">
        <v>5202</v>
      </c>
      <c r="D406" t="str">
        <f>VLOOKUP(C406,'MASTER KEY'!$A$2:$B$2999,2,FALSE)</f>
        <v>Proboscia alata</v>
      </c>
    </row>
    <row r="407" spans="1:5">
      <c r="A407" t="s">
        <v>5572</v>
      </c>
      <c r="B407">
        <v>1E-3</v>
      </c>
      <c r="C407" t="s">
        <v>5204</v>
      </c>
      <c r="D407" t="str">
        <f>VLOOKUP(C407,'MASTER KEY'!$A$2:$B$2999,2,FALSE)</f>
        <v>Proboscia spp 0002</v>
      </c>
    </row>
    <row r="408" spans="1:5">
      <c r="A408" t="s">
        <v>3357</v>
      </c>
      <c r="B408">
        <v>1E-3</v>
      </c>
      <c r="C408" t="s">
        <v>5206</v>
      </c>
      <c r="D408" t="str">
        <f>VLOOKUP(C408,'MASTER KEY'!$A$2:$B$2999,2,FALSE)</f>
        <v>Pronoctiluca pelagica</v>
      </c>
    </row>
    <row r="409" spans="1:5">
      <c r="A409" t="s">
        <v>5573</v>
      </c>
      <c r="B409">
        <v>1E-3</v>
      </c>
      <c r="C409" t="s">
        <v>5207</v>
      </c>
      <c r="D409" t="str">
        <f>VLOOKUP(C409,'MASTER KEY'!$A$2:$B$2999,2,FALSE)</f>
        <v>Pronoctiluca spp 0001</v>
      </c>
    </row>
    <row r="410" spans="1:5">
      <c r="A410" t="s">
        <v>3359</v>
      </c>
      <c r="B410">
        <v>1E-3</v>
      </c>
      <c r="C410" t="s">
        <v>5210</v>
      </c>
      <c r="D410" t="str">
        <f>VLOOKUP(C410,'MASTER KEY'!$A$2:$B$2999,2,FALSE)</f>
        <v>Prorocentrum arcuatum</v>
      </c>
    </row>
    <row r="411" spans="1:5">
      <c r="A411" t="s">
        <v>5574</v>
      </c>
      <c r="B411">
        <v>1E-3</v>
      </c>
      <c r="C411" t="s">
        <v>5211</v>
      </c>
      <c r="D411" t="str">
        <f>VLOOKUP(C411,'MASTER KEY'!$A$2:$B$2999,2,FALSE)</f>
        <v>Prorocentrum balticum</v>
      </c>
    </row>
    <row r="412" spans="1:5">
      <c r="A412" t="s">
        <v>5575</v>
      </c>
      <c r="B412">
        <v>1E-3</v>
      </c>
      <c r="C412" t="s">
        <v>5214</v>
      </c>
      <c r="D412" t="str">
        <f>VLOOKUP(C412,'MASTER KEY'!$A$2:$B$2999,2,FALSE)</f>
        <v>Prorocentrum dentatum</v>
      </c>
    </row>
    <row r="413" spans="1:5">
      <c r="A413" t="s">
        <v>5576</v>
      </c>
      <c r="B413">
        <v>1E-3</v>
      </c>
      <c r="C413" t="s">
        <v>5213</v>
      </c>
      <c r="D413" t="str">
        <f>VLOOKUP(C413,'MASTER KEY'!$A$2:$B$2999,2,FALSE)</f>
        <v>Prorocentrum cordatum</v>
      </c>
    </row>
    <row r="414" spans="1:5">
      <c r="A414" t="s">
        <v>3362</v>
      </c>
      <c r="B414">
        <v>1E-3</v>
      </c>
      <c r="C414" t="s">
        <v>5213</v>
      </c>
      <c r="D414" t="str">
        <f>VLOOKUP(C414,'MASTER KEY'!$A$2:$B$2999,2,FALSE)</f>
        <v>Prorocentrum cordatum</v>
      </c>
    </row>
    <row r="415" spans="1:5">
      <c r="A415" t="s">
        <v>5577</v>
      </c>
      <c r="B415">
        <v>1E-3</v>
      </c>
      <c r="C415" t="s">
        <v>5213</v>
      </c>
      <c r="D415" t="str">
        <f>VLOOKUP(C415,'MASTER KEY'!$A$2:$B$2999,2,FALSE)</f>
        <v>Prorocentrum cordatum</v>
      </c>
    </row>
    <row r="416" spans="1:5">
      <c r="A416" t="s">
        <v>3363</v>
      </c>
      <c r="B416">
        <v>1E-3</v>
      </c>
      <c r="C416" t="s">
        <v>5214</v>
      </c>
      <c r="D416" t="str">
        <f>VLOOKUP(C416,'MASTER KEY'!$A$2:$B$2999,2,FALSE)</f>
        <v>Prorocentrum dentatum</v>
      </c>
    </row>
    <row r="417" spans="1:4">
      <c r="A417" t="s">
        <v>3365</v>
      </c>
      <c r="B417">
        <v>1E-3</v>
      </c>
      <c r="C417" t="s">
        <v>5216</v>
      </c>
      <c r="D417" t="str">
        <f>VLOOKUP(C417,'MASTER KEY'!$A$2:$B$2999,2,FALSE)</f>
        <v>Prorocentrum gracile</v>
      </c>
    </row>
    <row r="418" spans="1:4">
      <c r="A418" t="s">
        <v>3366</v>
      </c>
      <c r="B418">
        <v>1E-3</v>
      </c>
      <c r="C418" t="s">
        <v>5217</v>
      </c>
      <c r="D418" t="str">
        <f>VLOOKUP(C418,'MASTER KEY'!$A$2:$B$2999,2,FALSE)</f>
        <v>Prorocentrum lima</v>
      </c>
    </row>
    <row r="419" spans="1:4">
      <c r="A419" t="s">
        <v>3367</v>
      </c>
      <c r="B419">
        <v>1E-3</v>
      </c>
      <c r="C419" t="s">
        <v>5218</v>
      </c>
      <c r="D419" t="str">
        <f>VLOOKUP(C419,'MASTER KEY'!$A$2:$B$2999,2,FALSE)</f>
        <v>Prorocentrum mexicanum</v>
      </c>
    </row>
    <row r="420" spans="1:4">
      <c r="A420" t="s">
        <v>3368</v>
      </c>
      <c r="B420">
        <v>1E-3</v>
      </c>
      <c r="C420" t="s">
        <v>5219</v>
      </c>
      <c r="D420" t="str">
        <f>VLOOKUP(C420,'MASTER KEY'!$A$2:$B$2999,2,FALSE)</f>
        <v>Prorocentrum micans</v>
      </c>
    </row>
    <row r="421" spans="1:4">
      <c r="A421" t="s">
        <v>5578</v>
      </c>
      <c r="B421">
        <v>1E-3</v>
      </c>
      <c r="C421" t="s">
        <v>5220</v>
      </c>
      <c r="D421" t="str">
        <f>VLOOKUP(C421,'MASTER KEY'!$A$2:$B$2999,2,FALSE)</f>
        <v>Prorocentrum minimum</v>
      </c>
    </row>
    <row r="422" spans="1:4">
      <c r="A422" t="s">
        <v>3370</v>
      </c>
      <c r="B422">
        <v>1E-3</v>
      </c>
      <c r="C422" t="s">
        <v>5673</v>
      </c>
      <c r="D422" t="str">
        <f>VLOOKUP(C422,'MASTER KEY'!$A$2:$B$2999,2,FALSE)</f>
        <v>Prorocentrum rhathymum</v>
      </c>
    </row>
    <row r="423" spans="1:4">
      <c r="A423" t="s">
        <v>3371</v>
      </c>
      <c r="B423">
        <v>1E-3</v>
      </c>
      <c r="C423" t="s">
        <v>5674</v>
      </c>
      <c r="D423" t="str">
        <f>VLOOKUP(C423,'MASTER KEY'!$A$2:$B$2999,2,FALSE)</f>
        <v>Prorocentrum rostratum</v>
      </c>
    </row>
    <row r="424" spans="1:4">
      <c r="A424" t="s">
        <v>5579</v>
      </c>
      <c r="B424">
        <v>1E-3</v>
      </c>
      <c r="C424" t="s">
        <v>5680</v>
      </c>
      <c r="D424" t="str">
        <f>VLOOKUP(C424,'MASTER KEY'!$A$2:$B$2999,2,FALSE)</f>
        <v>Prorocentrum spp 0005</v>
      </c>
    </row>
    <row r="425" spans="1:4">
      <c r="A425" t="s">
        <v>3378</v>
      </c>
      <c r="B425">
        <v>1E-3</v>
      </c>
      <c r="C425" t="s">
        <v>5682</v>
      </c>
      <c r="D425" t="str">
        <f>VLOOKUP(C425,'MASTER KEY'!$A$2:$B$2999,2,FALSE)</f>
        <v>Prorocentrum triestinum</v>
      </c>
    </row>
    <row r="426" spans="1:4">
      <c r="A426" t="s">
        <v>3383</v>
      </c>
      <c r="B426">
        <v>1E-3</v>
      </c>
      <c r="C426" t="s">
        <v>6811</v>
      </c>
      <c r="D426" t="str">
        <f>VLOOKUP(C426,'MASTER KEY'!$A$2:$B$2999,2,FALSE)</f>
        <v>Protoperidinium compressum</v>
      </c>
    </row>
    <row r="427" spans="1:4">
      <c r="A427" t="s">
        <v>3385</v>
      </c>
      <c r="B427">
        <v>1E-3</v>
      </c>
      <c r="C427" t="s">
        <v>6814</v>
      </c>
      <c r="D427" t="str">
        <f>VLOOKUP(C427,'MASTER KEY'!$A$2:$B$2999,2,FALSE)</f>
        <v>Protoperidinium depressum</v>
      </c>
    </row>
    <row r="428" spans="1:4">
      <c r="A428" t="s">
        <v>3387</v>
      </c>
      <c r="B428">
        <v>1E-3</v>
      </c>
      <c r="C428" t="s">
        <v>6818</v>
      </c>
      <c r="D428" t="str">
        <f>VLOOKUP(C428,'MASTER KEY'!$A$2:$B$2999,2,FALSE)</f>
        <v>Protoperidinium oceanicum</v>
      </c>
    </row>
    <row r="429" spans="1:4">
      <c r="A429" t="s">
        <v>3388</v>
      </c>
      <c r="B429">
        <v>1E-3</v>
      </c>
      <c r="C429" t="s">
        <v>6819</v>
      </c>
      <c r="D429" t="str">
        <f>VLOOKUP(C429,'MASTER KEY'!$A$2:$B$2999,2,FALSE)</f>
        <v>Protoperidinium ovatum</v>
      </c>
    </row>
    <row r="430" spans="1:4">
      <c r="A430" t="s">
        <v>3389</v>
      </c>
      <c r="B430">
        <v>1E-3</v>
      </c>
      <c r="C430" t="s">
        <v>6821</v>
      </c>
      <c r="D430" t="str">
        <f>VLOOKUP(C430,'MASTER KEY'!$A$2:$B$2999,2,FALSE)</f>
        <v>Protoperidinium pellucidum</v>
      </c>
    </row>
    <row r="431" spans="1:4">
      <c r="A431" t="s">
        <v>3390</v>
      </c>
      <c r="B431">
        <v>1E-3</v>
      </c>
      <c r="C431" t="s">
        <v>6823</v>
      </c>
      <c r="D431" t="str">
        <f>VLOOKUP(C431,'MASTER KEY'!$A$2:$B$2999,2,FALSE)</f>
        <v>Protoperidinium quinquecorne</v>
      </c>
    </row>
    <row r="432" spans="1:4">
      <c r="A432" t="s">
        <v>5580</v>
      </c>
      <c r="B432">
        <v>1E-3</v>
      </c>
      <c r="C432" t="s">
        <v>6841</v>
      </c>
      <c r="D432" t="str">
        <f>VLOOKUP(C432,'MASTER KEY'!$A$2:$B$2999,2,FALSE)</f>
        <v>Protoperidinium spp 0017</v>
      </c>
    </row>
    <row r="433" spans="1:5">
      <c r="A433" t="s">
        <v>7301</v>
      </c>
      <c r="B433">
        <v>1E-3</v>
      </c>
      <c r="C433" t="s">
        <v>6842</v>
      </c>
      <c r="D433" t="str">
        <f>VLOOKUP(C433,'MASTER KEY'!$A$2:$B$2999,2,FALSE)</f>
        <v>Protoperidinium spp 0018</v>
      </c>
      <c r="E433" s="70" t="s">
        <v>5581</v>
      </c>
    </row>
    <row r="434" spans="1:5">
      <c r="A434" t="s">
        <v>7302</v>
      </c>
      <c r="B434">
        <v>1E-3</v>
      </c>
      <c r="C434" t="s">
        <v>6843</v>
      </c>
      <c r="D434" t="str">
        <f>VLOOKUP(C434,'MASTER KEY'!$A$2:$B$2999,2,FALSE)</f>
        <v>Protoperidinium spp 0019</v>
      </c>
      <c r="E434" s="70" t="s">
        <v>5582</v>
      </c>
    </row>
    <row r="435" spans="1:5">
      <c r="A435" t="s">
        <v>5583</v>
      </c>
      <c r="B435">
        <v>1E-3</v>
      </c>
      <c r="C435" t="s">
        <v>6848</v>
      </c>
      <c r="D435" t="str">
        <f>VLOOKUP(C435,'MASTER KEY'!$A$2:$B$2999,2,FALSE)</f>
        <v>Prymnesiophytes spp 0001</v>
      </c>
    </row>
    <row r="436" spans="1:5">
      <c r="A436" t="s">
        <v>7303</v>
      </c>
      <c r="B436">
        <v>1E-3</v>
      </c>
      <c r="C436" t="s">
        <v>6857</v>
      </c>
      <c r="D436" t="str">
        <f>VLOOKUP(C436,'MASTER KEY'!$A$2:$B$2999,2,FALSE)</f>
        <v>Pseudo-nitzschia delicatissima</v>
      </c>
      <c r="E436" s="70" t="s">
        <v>5584</v>
      </c>
    </row>
    <row r="437" spans="1:5">
      <c r="A437" t="s">
        <v>7304</v>
      </c>
      <c r="B437">
        <v>1E-3</v>
      </c>
      <c r="C437" t="s">
        <v>6858</v>
      </c>
      <c r="D437" t="str">
        <f>VLOOKUP(C437,'MASTER KEY'!$A$2:$B$2999,2,FALSE)</f>
        <v>Pseudo-nitzschia seriata</v>
      </c>
      <c r="E437" s="70" t="s">
        <v>5585</v>
      </c>
    </row>
    <row r="438" spans="1:5">
      <c r="A438" t="s">
        <v>5586</v>
      </c>
      <c r="B438">
        <v>1E-3</v>
      </c>
      <c r="C438" t="s">
        <v>6861</v>
      </c>
      <c r="D438" t="str">
        <f>VLOOKUP(C438,'MASTER KEY'!$A$2:$B$2999,2,FALSE)</f>
        <v>Pseudo-nitzschia spp 0003</v>
      </c>
    </row>
    <row r="439" spans="1:5">
      <c r="A439" t="s">
        <v>5587</v>
      </c>
      <c r="B439">
        <v>1E-3</v>
      </c>
      <c r="C439" t="s">
        <v>6872</v>
      </c>
      <c r="D439" t="str">
        <f>VLOOKUP(C439,'MASTER KEY'!$A$2:$B$2999,2,FALSE)</f>
        <v>Pseudosolenia calcaravis</v>
      </c>
    </row>
    <row r="440" spans="1:5">
      <c r="A440" t="s">
        <v>7305</v>
      </c>
      <c r="B440">
        <v>1E-3</v>
      </c>
      <c r="C440" t="s">
        <v>6873</v>
      </c>
      <c r="D440" t="str">
        <f>VLOOKUP(C440,'MASTER KEY'!$A$2:$B$2999,2,FALSE)</f>
        <v>Pseudosolenia spp 0001</v>
      </c>
      <c r="E440" s="70" t="s">
        <v>5588</v>
      </c>
    </row>
    <row r="441" spans="1:5">
      <c r="A441" t="s">
        <v>7306</v>
      </c>
      <c r="B441">
        <v>1E-3</v>
      </c>
      <c r="C441" t="s">
        <v>6874</v>
      </c>
      <c r="D441" t="str">
        <f>VLOOKUP(C441,'MASTER KEY'!$A$2:$B$2999,2,FALSE)</f>
        <v>Pseudosolenia spp 0002</v>
      </c>
      <c r="E441" s="70" t="s">
        <v>5589</v>
      </c>
    </row>
    <row r="442" spans="1:5">
      <c r="A442" t="s">
        <v>5590</v>
      </c>
      <c r="B442">
        <v>1E-3</v>
      </c>
      <c r="C442" t="s">
        <v>6877</v>
      </c>
      <c r="D442" t="str">
        <f>VLOOKUP(C442,'MASTER KEY'!$A$2:$B$2999,2,FALSE)</f>
        <v>Pterosperma spp 0001</v>
      </c>
    </row>
    <row r="443" spans="1:5">
      <c r="A443" t="s">
        <v>5591</v>
      </c>
      <c r="B443">
        <v>1E-3</v>
      </c>
      <c r="C443" t="s">
        <v>6878</v>
      </c>
      <c r="D443" t="str">
        <f>VLOOKUP(C443,'MASTER KEY'!$A$2:$B$2999,2,FALSE)</f>
        <v>Ptychodiscus spp 0001</v>
      </c>
    </row>
    <row r="444" spans="1:5">
      <c r="A444" t="s">
        <v>5592</v>
      </c>
      <c r="B444">
        <v>1E-3</v>
      </c>
      <c r="C444" t="s">
        <v>6888</v>
      </c>
      <c r="D444" t="str">
        <f>VLOOKUP(C444,'MASTER KEY'!$A$2:$B$2999,2,FALSE)</f>
        <v>Pyramimonas spp 0009</v>
      </c>
    </row>
    <row r="445" spans="1:5">
      <c r="A445" t="s">
        <v>3443</v>
      </c>
      <c r="B445">
        <v>1E-3</v>
      </c>
      <c r="C445" t="s">
        <v>6891</v>
      </c>
      <c r="D445" t="str">
        <f>VLOOKUP(C445,'MASTER KEY'!$A$2:$B$2999,2,FALSE)</f>
        <v>Pyrocystis fusiformis</v>
      </c>
    </row>
    <row r="446" spans="1:5">
      <c r="A446" t="s">
        <v>3444</v>
      </c>
      <c r="B446">
        <v>1E-3</v>
      </c>
      <c r="C446" t="s">
        <v>6892</v>
      </c>
      <c r="D446" t="str">
        <f>VLOOKUP(C446,'MASTER KEY'!$A$2:$B$2999,2,FALSE)</f>
        <v>Pyrocystis gerbaultii</v>
      </c>
    </row>
    <row r="447" spans="1:5">
      <c r="A447" t="s">
        <v>3445</v>
      </c>
      <c r="B447">
        <v>1E-3</v>
      </c>
      <c r="C447" t="s">
        <v>6893</v>
      </c>
      <c r="D447" t="str">
        <f>VLOOKUP(C447,'MASTER KEY'!$A$2:$B$2999,2,FALSE)</f>
        <v>Pyrocystis lunula</v>
      </c>
    </row>
    <row r="448" spans="1:5">
      <c r="A448" t="s">
        <v>3446</v>
      </c>
      <c r="B448">
        <v>1E-3</v>
      </c>
      <c r="C448" t="s">
        <v>6894</v>
      </c>
      <c r="D448" t="str">
        <f>VLOOKUP(C448,'MASTER KEY'!$A$2:$B$2999,2,FALSE)</f>
        <v>Pyrocystis noctiluca</v>
      </c>
    </row>
    <row r="449" spans="1:4">
      <c r="A449" t="s">
        <v>3447</v>
      </c>
      <c r="B449">
        <v>1E-3</v>
      </c>
      <c r="C449" t="s">
        <v>6895</v>
      </c>
      <c r="D449" t="str">
        <f>VLOOKUP(C449,'MASTER KEY'!$A$2:$B$2999,2,FALSE)</f>
        <v>Pyrocystis robusta</v>
      </c>
    </row>
    <row r="450" spans="1:4">
      <c r="A450" t="s">
        <v>5593</v>
      </c>
      <c r="B450">
        <v>1E-3</v>
      </c>
      <c r="C450" t="s">
        <v>6898</v>
      </c>
      <c r="D450" t="str">
        <f>VLOOKUP(C450,'MASTER KEY'!$A$2:$B$2999,2,FALSE)</f>
        <v>Pyrocystis spp 0003</v>
      </c>
    </row>
    <row r="451" spans="1:4">
      <c r="A451" t="s">
        <v>3451</v>
      </c>
      <c r="B451">
        <v>1E-3</v>
      </c>
      <c r="C451" t="s">
        <v>6899</v>
      </c>
      <c r="D451" t="str">
        <f>VLOOKUP(C451,'MASTER KEY'!$A$2:$B$2999,2,FALSE)</f>
        <v>Pyrophacus horologium</v>
      </c>
    </row>
    <row r="452" spans="1:4">
      <c r="A452" t="s">
        <v>5594</v>
      </c>
      <c r="B452">
        <v>1E-3</v>
      </c>
      <c r="C452" t="s">
        <v>6901</v>
      </c>
      <c r="D452" t="str">
        <f>VLOOKUP(C452,'MASTER KEY'!$A$2:$B$2999,2,FALSE)</f>
        <v>Pyrophacus spp 0002</v>
      </c>
    </row>
    <row r="453" spans="1:4">
      <c r="A453" t="s">
        <v>3455</v>
      </c>
      <c r="B453">
        <v>1E-3</v>
      </c>
      <c r="C453" t="s">
        <v>6903</v>
      </c>
      <c r="D453" t="str">
        <f>VLOOKUP(C453,'MASTER KEY'!$A$2:$B$2999,2,FALSE)</f>
        <v>Pyrophacus steinii</v>
      </c>
    </row>
    <row r="454" spans="1:4">
      <c r="A454" t="s">
        <v>5595</v>
      </c>
      <c r="B454">
        <v>1E-3</v>
      </c>
      <c r="C454" t="s">
        <v>6908</v>
      </c>
      <c r="D454" t="str">
        <f>VLOOKUP(C454,'MASTER KEY'!$A$2:$B$2999,2,FALSE)</f>
        <v>Raphidophyta spp 0002</v>
      </c>
    </row>
    <row r="455" spans="1:4">
      <c r="A455" t="s">
        <v>5596</v>
      </c>
      <c r="B455">
        <v>1E-3</v>
      </c>
      <c r="C455" t="s">
        <v>6911</v>
      </c>
      <c r="D455" t="str">
        <f>VLOOKUP(C455,'MASTER KEY'!$A$2:$B$2999,2,FALSE)</f>
        <v>Reticulofenestra spp 0001</v>
      </c>
    </row>
    <row r="456" spans="1:4">
      <c r="A456" t="s">
        <v>3461</v>
      </c>
      <c r="B456">
        <v>1E-3</v>
      </c>
      <c r="C456" t="s">
        <v>6913</v>
      </c>
      <c r="D456" t="str">
        <f>VLOOKUP(C456,'MASTER KEY'!$A$2:$B$2999,2,FALSE)</f>
        <v>Rhabdonella amor</v>
      </c>
    </row>
    <row r="457" spans="1:4">
      <c r="A457" t="s">
        <v>3462</v>
      </c>
      <c r="B457">
        <v>1E-3</v>
      </c>
      <c r="C457" t="s">
        <v>6914</v>
      </c>
      <c r="D457" t="str">
        <f>VLOOKUP(C457,'MASTER KEY'!$A$2:$B$2999,2,FALSE)</f>
        <v>Rhabdonella spiralis</v>
      </c>
    </row>
    <row r="458" spans="1:4">
      <c r="A458" t="s">
        <v>5597</v>
      </c>
      <c r="B458">
        <v>1E-3</v>
      </c>
      <c r="C458" t="s">
        <v>6915</v>
      </c>
      <c r="D458" t="str">
        <f>VLOOKUP(C458,'MASTER KEY'!$A$2:$B$2999,2,FALSE)</f>
        <v>Rhabdonella spp 0001</v>
      </c>
    </row>
    <row r="459" spans="1:4">
      <c r="A459" t="s">
        <v>5598</v>
      </c>
      <c r="B459">
        <v>1E-3</v>
      </c>
      <c r="C459" t="s">
        <v>6916</v>
      </c>
      <c r="D459" t="str">
        <f>VLOOKUP(C459,'MASTER KEY'!$A$2:$B$2999,2,FALSE)</f>
        <v>Rhabdonema spp 0001</v>
      </c>
    </row>
    <row r="460" spans="1:4">
      <c r="A460" t="s">
        <v>3465</v>
      </c>
      <c r="B460">
        <v>1E-3</v>
      </c>
      <c r="C460" t="s">
        <v>6917</v>
      </c>
      <c r="D460" t="str">
        <f>VLOOKUP(C460,'MASTER KEY'!$A$2:$B$2999,2,FALSE)</f>
        <v>Rhaphoneis amphiceros</v>
      </c>
    </row>
    <row r="461" spans="1:4">
      <c r="A461" t="s">
        <v>5599</v>
      </c>
      <c r="B461">
        <v>1E-3</v>
      </c>
      <c r="C461" t="s">
        <v>6921</v>
      </c>
      <c r="D461" t="str">
        <f>VLOOKUP(C461,'MASTER KEY'!$A$2:$B$2999,2,FALSE)</f>
        <v>Rhizosolenia antennata</v>
      </c>
    </row>
    <row r="462" spans="1:4">
      <c r="A462" t="s">
        <v>3469</v>
      </c>
      <c r="B462">
        <v>1E-3</v>
      </c>
      <c r="C462" t="s">
        <v>6922</v>
      </c>
      <c r="D462" t="str">
        <f>VLOOKUP(C462,'MASTER KEY'!$A$2:$B$2999,2,FALSE)</f>
        <v>Rhizosolenia bergonii</v>
      </c>
    </row>
    <row r="463" spans="1:4">
      <c r="A463" t="s">
        <v>3470</v>
      </c>
      <c r="B463">
        <v>1E-3</v>
      </c>
      <c r="C463" t="s">
        <v>6924</v>
      </c>
      <c r="D463" t="str">
        <f>VLOOKUP(C463,'MASTER KEY'!$A$2:$B$2999,2,FALSE)</f>
        <v>Rhizosolenia castracanei</v>
      </c>
    </row>
    <row r="464" spans="1:4">
      <c r="A464" t="s">
        <v>5600</v>
      </c>
      <c r="B464">
        <v>1E-3</v>
      </c>
      <c r="C464" t="s">
        <v>6929</v>
      </c>
      <c r="D464" t="str">
        <f>VLOOKUP(C464,'MASTER KEY'!$A$2:$B$2999,2,FALSE)</f>
        <v>Rhizosolenia hyalina</v>
      </c>
    </row>
    <row r="465" spans="1:4">
      <c r="A465" t="s">
        <v>3471</v>
      </c>
      <c r="B465">
        <v>1E-3</v>
      </c>
      <c r="C465" t="s">
        <v>6925</v>
      </c>
      <c r="D465" t="str">
        <f>VLOOKUP(C465,'MASTER KEY'!$A$2:$B$2999,2,FALSE)</f>
        <v>Rhizosolenia clevei</v>
      </c>
    </row>
    <row r="466" spans="1:4">
      <c r="A466" t="s">
        <v>3472</v>
      </c>
      <c r="B466">
        <v>1E-3</v>
      </c>
      <c r="C466" t="s">
        <v>6926</v>
      </c>
      <c r="D466" t="str">
        <f>VLOOKUP(C466,'MASTER KEY'!$A$2:$B$2999,2,FALSE)</f>
        <v>Rhizosolenia fallax</v>
      </c>
    </row>
    <row r="467" spans="1:4">
      <c r="A467" t="s">
        <v>5601</v>
      </c>
      <c r="B467">
        <v>1E-3</v>
      </c>
      <c r="C467" t="s">
        <v>6926</v>
      </c>
      <c r="D467" t="str">
        <f>VLOOKUP(C467,'MASTER KEY'!$A$2:$B$2999,2,FALSE)</f>
        <v>Rhizosolenia fallax</v>
      </c>
    </row>
    <row r="468" spans="1:4">
      <c r="A468" t="s">
        <v>3473</v>
      </c>
      <c r="B468">
        <v>1E-3</v>
      </c>
      <c r="C468" t="s">
        <v>6927</v>
      </c>
      <c r="D468" t="str">
        <f>VLOOKUP(C468,'MASTER KEY'!$A$2:$B$2999,2,FALSE)</f>
        <v>Rhizosolenia formosa</v>
      </c>
    </row>
    <row r="469" spans="1:4">
      <c r="A469" t="s">
        <v>3474</v>
      </c>
      <c r="B469">
        <v>1E-3</v>
      </c>
      <c r="C469" t="s">
        <v>6928</v>
      </c>
      <c r="D469" t="str">
        <f>VLOOKUP(C469,'MASTER KEY'!$A$2:$B$2999,2,FALSE)</f>
        <v>Rhizosolenia hebetata</v>
      </c>
    </row>
    <row r="470" spans="1:4">
      <c r="A470" t="s">
        <v>3475</v>
      </c>
      <c r="B470">
        <v>1E-3</v>
      </c>
      <c r="C470" t="s">
        <v>6929</v>
      </c>
      <c r="D470" t="str">
        <f>VLOOKUP(C470,'MASTER KEY'!$A$2:$B$2999,2,FALSE)</f>
        <v>Rhizosolenia hyalina</v>
      </c>
    </row>
    <row r="471" spans="1:4">
      <c r="A471" t="s">
        <v>3476</v>
      </c>
      <c r="B471">
        <v>1E-3</v>
      </c>
      <c r="C471" t="s">
        <v>6930</v>
      </c>
      <c r="D471" t="str">
        <f>VLOOKUP(C471,'MASTER KEY'!$A$2:$B$2999,2,FALSE)</f>
        <v>Rhizosolenia imbricata</v>
      </c>
    </row>
    <row r="472" spans="1:4">
      <c r="A472" t="s">
        <v>5602</v>
      </c>
      <c r="B472">
        <v>1E-3</v>
      </c>
      <c r="C472" t="s">
        <v>6930</v>
      </c>
      <c r="D472" t="str">
        <f>VLOOKUP(C472,'MASTER KEY'!$A$2:$B$2999,2,FALSE)</f>
        <v>Rhizosolenia imbricata</v>
      </c>
    </row>
    <row r="473" spans="1:4">
      <c r="A473" t="s">
        <v>5603</v>
      </c>
      <c r="B473">
        <v>1E-3</v>
      </c>
      <c r="C473" t="s">
        <v>6930</v>
      </c>
      <c r="D473" t="str">
        <f>VLOOKUP(C473,'MASTER KEY'!$A$2:$B$2999,2,FALSE)</f>
        <v>Rhizosolenia imbricata</v>
      </c>
    </row>
    <row r="474" spans="1:4">
      <c r="A474" t="s">
        <v>3477</v>
      </c>
      <c r="B474">
        <v>1E-3</v>
      </c>
      <c r="C474" t="s">
        <v>6931</v>
      </c>
      <c r="D474" t="str">
        <f>VLOOKUP(C474,'MASTER KEY'!$A$2:$B$2999,2,FALSE)</f>
        <v>Rhizosolenia pungens</v>
      </c>
    </row>
    <row r="475" spans="1:4">
      <c r="A475" t="s">
        <v>3478</v>
      </c>
      <c r="B475">
        <v>1E-3</v>
      </c>
      <c r="C475" t="s">
        <v>6932</v>
      </c>
      <c r="D475" t="str">
        <f>VLOOKUP(C475,'MASTER KEY'!$A$2:$B$2999,2,FALSE)</f>
        <v>Rhizosolenia robusta</v>
      </c>
    </row>
    <row r="476" spans="1:4">
      <c r="A476" t="s">
        <v>3479</v>
      </c>
      <c r="B476">
        <v>1E-3</v>
      </c>
      <c r="C476" t="s">
        <v>6933</v>
      </c>
      <c r="D476" t="str">
        <f>VLOOKUP(C476,'MASTER KEY'!$A$2:$B$2999,2,FALSE)</f>
        <v>Rhizosolenia setigera</v>
      </c>
    </row>
    <row r="477" spans="1:4">
      <c r="A477" t="s">
        <v>5604</v>
      </c>
      <c r="B477">
        <v>1E-3</v>
      </c>
      <c r="C477" t="s">
        <v>6933</v>
      </c>
      <c r="D477" t="str">
        <f>VLOOKUP(C477,'MASTER KEY'!$A$2:$B$2999,2,FALSE)</f>
        <v>Rhizosolenia setigera</v>
      </c>
    </row>
    <row r="478" spans="1:4">
      <c r="A478" t="s">
        <v>3481</v>
      </c>
      <c r="B478">
        <v>1E-3</v>
      </c>
      <c r="C478" t="s">
        <v>6935</v>
      </c>
      <c r="D478" t="str">
        <f>VLOOKUP(C478,'MASTER KEY'!$A$2:$B$2999,2,FALSE)</f>
        <v>Rhizosolenia simplex</v>
      </c>
    </row>
    <row r="479" spans="1:4">
      <c r="A479" t="s">
        <v>5605</v>
      </c>
      <c r="B479">
        <v>1E-3</v>
      </c>
      <c r="C479" t="s">
        <v>6949</v>
      </c>
      <c r="D479" t="str">
        <f>VLOOKUP(C479,'MASTER KEY'!$A$2:$B$2999,2,FALSE)</f>
        <v>Rhizosolenia spp 0014</v>
      </c>
    </row>
    <row r="480" spans="1:4">
      <c r="A480" t="s">
        <v>5606</v>
      </c>
      <c r="B480">
        <v>1E-3</v>
      </c>
      <c r="C480" t="s">
        <v>6950</v>
      </c>
      <c r="D480" t="str">
        <f>VLOOKUP(C480,'MASTER KEY'!$A$2:$B$2999,2,FALSE)</f>
        <v>Rhizosolenia spp 0015</v>
      </c>
    </row>
    <row r="481" spans="1:4">
      <c r="A481" t="s">
        <v>3498</v>
      </c>
      <c r="B481">
        <v>1E-3</v>
      </c>
      <c r="C481" t="s">
        <v>6953</v>
      </c>
      <c r="D481" t="str">
        <f>VLOOKUP(C481,'MASTER KEY'!$A$2:$B$2999,2,FALSE)</f>
        <v>Rhizosolenia striata</v>
      </c>
    </row>
    <row r="482" spans="1:4">
      <c r="A482" t="s">
        <v>3499</v>
      </c>
      <c r="B482">
        <v>1E-3</v>
      </c>
      <c r="C482" t="s">
        <v>6954</v>
      </c>
      <c r="D482" t="str">
        <f>VLOOKUP(C482,'MASTER KEY'!$A$2:$B$2999,2,FALSE)</f>
        <v>Rhizosolenia styliformis</v>
      </c>
    </row>
    <row r="483" spans="1:4">
      <c r="A483" t="s">
        <v>5607</v>
      </c>
      <c r="B483">
        <v>1E-3</v>
      </c>
      <c r="C483" t="s">
        <v>6954</v>
      </c>
      <c r="D483" t="str">
        <f>VLOOKUP(C483,'MASTER KEY'!$A$2:$B$2999,2,FALSE)</f>
        <v>Rhizosolenia styliformis</v>
      </c>
    </row>
    <row r="484" spans="1:4">
      <c r="A484" t="s">
        <v>3500</v>
      </c>
      <c r="B484">
        <v>1E-3</v>
      </c>
      <c r="C484" t="s">
        <v>6955</v>
      </c>
      <c r="D484" t="str">
        <f>VLOOKUP(C484,'MASTER KEY'!$A$2:$B$2999,2,FALSE)</f>
        <v>Rhizosolenia temperei</v>
      </c>
    </row>
    <row r="485" spans="1:4">
      <c r="A485" t="s">
        <v>5608</v>
      </c>
      <c r="B485">
        <v>1E-3</v>
      </c>
      <c r="C485" t="s">
        <v>6963</v>
      </c>
      <c r="D485" t="str">
        <f>VLOOKUP(C485,'MASTER KEY'!$A$2:$B$2999,2,FALSE)</f>
        <v>Roperia spp 0001</v>
      </c>
    </row>
    <row r="486" spans="1:4">
      <c r="A486" t="s">
        <v>3504</v>
      </c>
      <c r="B486">
        <v>1E-3</v>
      </c>
      <c r="C486" t="s">
        <v>6964</v>
      </c>
      <c r="D486" t="str">
        <f>VLOOKUP(C486,'MASTER KEY'!$A$2:$B$2999,2,FALSE)</f>
        <v>Salpingella acuminata</v>
      </c>
    </row>
    <row r="487" spans="1:4">
      <c r="A487" t="s">
        <v>3505</v>
      </c>
      <c r="B487">
        <v>1E-3</v>
      </c>
      <c r="C487" t="s">
        <v>6965</v>
      </c>
      <c r="D487" t="str">
        <f>VLOOKUP(C487,'MASTER KEY'!$A$2:$B$2999,2,FALSE)</f>
        <v>Salpingella costata</v>
      </c>
    </row>
    <row r="488" spans="1:4">
      <c r="A488" t="s">
        <v>5609</v>
      </c>
      <c r="B488">
        <v>1E-3</v>
      </c>
      <c r="C488" t="s">
        <v>6966</v>
      </c>
      <c r="D488" t="str">
        <f>VLOOKUP(C488,'MASTER KEY'!$A$2:$B$2999,2,FALSE)</f>
        <v>Salpingella spp 0001</v>
      </c>
    </row>
    <row r="489" spans="1:4">
      <c r="A489" t="s">
        <v>3507</v>
      </c>
      <c r="B489">
        <v>1E-3</v>
      </c>
      <c r="C489" t="s">
        <v>6967</v>
      </c>
      <c r="D489" t="str">
        <f>VLOOKUP(C489,'MASTER KEY'!$A$2:$B$2999,2,FALSE)</f>
        <v>Salpingella subconica</v>
      </c>
    </row>
    <row r="490" spans="1:4">
      <c r="A490" t="s">
        <v>5610</v>
      </c>
      <c r="B490">
        <v>1E-3</v>
      </c>
      <c r="C490" t="s">
        <v>6980</v>
      </c>
      <c r="D490" t="str">
        <f>VLOOKUP(C490,'MASTER KEY'!$A$2:$B$2999,2,FALSE)</f>
        <v>Scrippsiella spp 0003</v>
      </c>
    </row>
    <row r="491" spans="1:4">
      <c r="A491" t="s">
        <v>3512</v>
      </c>
      <c r="B491">
        <v>1E-3</v>
      </c>
      <c r="C491" t="s">
        <v>6982</v>
      </c>
      <c r="D491" t="str">
        <f>VLOOKUP(C491,'MASTER KEY'!$A$2:$B$2999,2,FALSE)</f>
        <v>Scrippsiella trochoidea</v>
      </c>
    </row>
    <row r="492" spans="1:4">
      <c r="A492" t="s">
        <v>5611</v>
      </c>
      <c r="B492">
        <v>1E-3</v>
      </c>
      <c r="C492" t="s">
        <v>6985</v>
      </c>
      <c r="D492" t="str">
        <f>VLOOKUP(C492,'MASTER KEY'!$A$2:$B$2999,2,FALSE)</f>
        <v>Shionodiscus spp 0001</v>
      </c>
    </row>
    <row r="493" spans="1:4">
      <c r="A493" t="s">
        <v>5612</v>
      </c>
      <c r="B493">
        <v>1E-3</v>
      </c>
      <c r="C493" t="s">
        <v>6986</v>
      </c>
      <c r="D493" t="str">
        <f>VLOOKUP(C493,'MASTER KEY'!$A$2:$B$2999,2,FALSE)</f>
        <v>Silicoflagellate spp 0001</v>
      </c>
    </row>
    <row r="494" spans="1:4">
      <c r="A494" t="s">
        <v>5613</v>
      </c>
      <c r="B494">
        <v>1E-3</v>
      </c>
      <c r="C494" t="s">
        <v>6988</v>
      </c>
      <c r="D494" t="str">
        <f>VLOOKUP(C494,'MASTER KEY'!$A$2:$B$2999,2,FALSE)</f>
        <v>Skeletonema menzelii</v>
      </c>
    </row>
    <row r="495" spans="1:4">
      <c r="A495" t="s">
        <v>5614</v>
      </c>
      <c r="B495">
        <v>1E-3</v>
      </c>
      <c r="C495" t="s">
        <v>6993</v>
      </c>
      <c r="D495" t="str">
        <f>VLOOKUP(C495,'MASTER KEY'!$A$2:$B$2999,2,FALSE)</f>
        <v>Skeletonema spp 0004</v>
      </c>
    </row>
    <row r="496" spans="1:4">
      <c r="A496" t="s">
        <v>5615</v>
      </c>
      <c r="B496">
        <v>1E-3</v>
      </c>
      <c r="C496" t="s">
        <v>6997</v>
      </c>
      <c r="D496" t="str">
        <f>VLOOKUP(C496,'MASTER KEY'!$A$2:$B$2999,2,FALSE)</f>
        <v>Spatulodinium spp 0001</v>
      </c>
    </row>
    <row r="497" spans="1:4">
      <c r="A497" t="s">
        <v>5616</v>
      </c>
      <c r="B497">
        <v>1E-3</v>
      </c>
      <c r="C497" t="s">
        <v>7008</v>
      </c>
      <c r="D497" t="str">
        <f>VLOOKUP(C497,'MASTER KEY'!$A$2:$B$2999,2,FALSE)</f>
        <v>Steenstrupiella spp 0001</v>
      </c>
    </row>
    <row r="498" spans="1:4">
      <c r="A498" t="s">
        <v>3527</v>
      </c>
      <c r="B498">
        <v>1E-3</v>
      </c>
      <c r="C498" t="s">
        <v>7009</v>
      </c>
      <c r="D498" t="str">
        <f>VLOOKUP(C498,'MASTER KEY'!$A$2:$B$2999,2,FALSE)</f>
        <v>Steenstrupiella steenstrupii</v>
      </c>
    </row>
    <row r="499" spans="1:4">
      <c r="A499" t="s">
        <v>3529</v>
      </c>
      <c r="B499">
        <v>1E-3</v>
      </c>
      <c r="C499" t="s">
        <v>7011</v>
      </c>
      <c r="D499" t="str">
        <f>VLOOKUP(C499,'MASTER KEY'!$A$2:$B$2999,2,FALSE)</f>
        <v>Stephanopyxis palmeriana</v>
      </c>
    </row>
    <row r="500" spans="1:4">
      <c r="A500" t="s">
        <v>5617</v>
      </c>
      <c r="B500">
        <v>1E-3</v>
      </c>
      <c r="C500" t="s">
        <v>7012</v>
      </c>
      <c r="D500" t="str">
        <f>VLOOKUP(C500,'MASTER KEY'!$A$2:$B$2999,2,FALSE)</f>
        <v>Stephanopyxis spp 0001</v>
      </c>
    </row>
    <row r="501" spans="1:4">
      <c r="A501" t="s">
        <v>3531</v>
      </c>
      <c r="B501">
        <v>1E-3</v>
      </c>
      <c r="C501" t="s">
        <v>7013</v>
      </c>
      <c r="D501" t="str">
        <f>VLOOKUP(C501,'MASTER KEY'!$A$2:$B$2999,2,FALSE)</f>
        <v>Stephanopyxis turris</v>
      </c>
    </row>
    <row r="502" spans="1:4">
      <c r="A502" t="s">
        <v>5618</v>
      </c>
      <c r="B502">
        <v>1E-3</v>
      </c>
      <c r="C502" t="s">
        <v>7018</v>
      </c>
      <c r="D502" t="str">
        <f>VLOOKUP(C502,'MASTER KEY'!$A$2:$B$2999,2,FALSE)</f>
        <v>Striatella spp 0001</v>
      </c>
    </row>
    <row r="503" spans="1:4">
      <c r="A503" t="s">
        <v>3536</v>
      </c>
      <c r="B503">
        <v>1E-3</v>
      </c>
      <c r="C503" t="s">
        <v>7020</v>
      </c>
      <c r="D503" t="str">
        <f>VLOOKUP(C503,'MASTER KEY'!$A$2:$B$2999,2,FALSE)</f>
        <v>Striatella unipunctata</v>
      </c>
    </row>
    <row r="504" spans="1:4">
      <c r="A504" t="s">
        <v>5619</v>
      </c>
      <c r="B504">
        <v>1E-3</v>
      </c>
      <c r="C504" t="s">
        <v>7024</v>
      </c>
      <c r="D504" t="str">
        <f>VLOOKUP(C504,'MASTER KEY'!$A$2:$B$2999,2,FALSE)</f>
        <v>Surirella spp 0001</v>
      </c>
    </row>
    <row r="505" spans="1:4">
      <c r="A505" t="s">
        <v>5620</v>
      </c>
      <c r="B505">
        <v>1E-3</v>
      </c>
      <c r="C505" t="s">
        <v>7037</v>
      </c>
      <c r="D505" t="str">
        <f>VLOOKUP(C505,'MASTER KEY'!$A$2:$B$2999,2,FALSE)</f>
        <v>Synedra spp 0001</v>
      </c>
    </row>
    <row r="506" spans="1:4">
      <c r="A506" t="s">
        <v>3548</v>
      </c>
      <c r="B506">
        <v>1E-3</v>
      </c>
      <c r="C506" t="s">
        <v>7041</v>
      </c>
      <c r="D506" t="str">
        <f>VLOOKUP(C506,'MASTER KEY'!$A$2:$B$2999,2,FALSE)</f>
        <v>Synedra undulata</v>
      </c>
    </row>
    <row r="507" spans="1:4">
      <c r="A507" t="s">
        <v>5621</v>
      </c>
      <c r="B507">
        <v>1E-3</v>
      </c>
      <c r="C507" t="s">
        <v>7042</v>
      </c>
      <c r="D507" t="str">
        <f>VLOOKUP(C507,'MASTER KEY'!$A$2:$B$2999,2,FALSE)</f>
        <v>Synedropsis spp 0001</v>
      </c>
    </row>
    <row r="508" spans="1:4">
      <c r="A508" t="s">
        <v>5622</v>
      </c>
      <c r="B508">
        <v>1E-3</v>
      </c>
      <c r="C508" t="s">
        <v>7046</v>
      </c>
      <c r="D508" t="str">
        <f>VLOOKUP(C508,'MASTER KEY'!$A$2:$B$2999,2,FALSE)</f>
        <v>Syracosphaera nana</v>
      </c>
    </row>
    <row r="509" spans="1:4">
      <c r="A509" t="s">
        <v>3550</v>
      </c>
      <c r="B509">
        <v>1E-3</v>
      </c>
      <c r="C509" t="s">
        <v>7045</v>
      </c>
      <c r="D509" t="str">
        <f>VLOOKUP(C509,'MASTER KEY'!$A$2:$B$2999,2,FALSE)</f>
        <v>Syracosphaera molischii</v>
      </c>
    </row>
    <row r="510" spans="1:4">
      <c r="A510" t="s">
        <v>3552</v>
      </c>
      <c r="B510">
        <v>1E-3</v>
      </c>
      <c r="C510" t="s">
        <v>7047</v>
      </c>
      <c r="D510" t="str">
        <f>VLOOKUP(C510,'MASTER KEY'!$A$2:$B$2999,2,FALSE)</f>
        <v>Syracosphaera prolongata</v>
      </c>
    </row>
    <row r="511" spans="1:4">
      <c r="A511" t="s">
        <v>3553</v>
      </c>
      <c r="B511">
        <v>1E-3</v>
      </c>
      <c r="C511" t="s">
        <v>7048</v>
      </c>
      <c r="D511" t="str">
        <f>VLOOKUP(C511,'MASTER KEY'!$A$2:$B$2999,2,FALSE)</f>
        <v>Syracosphaera pulchra</v>
      </c>
    </row>
    <row r="512" spans="1:4">
      <c r="A512" t="s">
        <v>5623</v>
      </c>
      <c r="B512">
        <v>1E-3</v>
      </c>
      <c r="C512" t="s">
        <v>7049</v>
      </c>
      <c r="D512" t="str">
        <f>VLOOKUP(C512,'MASTER KEY'!$A$2:$B$2999,2,FALSE)</f>
        <v>Syracosphaera spp 0001</v>
      </c>
    </row>
    <row r="513" spans="1:5">
      <c r="A513" t="s">
        <v>3560</v>
      </c>
      <c r="B513">
        <v>1E-3</v>
      </c>
      <c r="C513" t="s">
        <v>7069</v>
      </c>
      <c r="D513" t="str">
        <f>VLOOKUP(C513,'MASTER KEY'!$A$2:$B$2999,2,FALSE)</f>
        <v>Thalassionema bacillare</v>
      </c>
    </row>
    <row r="514" spans="1:5">
      <c r="A514" t="s">
        <v>3561</v>
      </c>
      <c r="B514">
        <v>1E-3</v>
      </c>
      <c r="C514" t="s">
        <v>7070</v>
      </c>
      <c r="D514" t="str">
        <f>VLOOKUP(C514,'MASTER KEY'!$A$2:$B$2999,2,FALSE)</f>
        <v>Thalassionema frauenfeldii</v>
      </c>
    </row>
    <row r="515" spans="1:5">
      <c r="A515" t="s">
        <v>5624</v>
      </c>
      <c r="B515">
        <v>1E-3</v>
      </c>
      <c r="C515" t="s">
        <v>7072</v>
      </c>
      <c r="D515" t="str">
        <f>VLOOKUP(C515,'MASTER KEY'!$A$2:$B$2999,2,FALSE)</f>
        <v>Thalassionema nitzschiodes</v>
      </c>
    </row>
    <row r="516" spans="1:5">
      <c r="A516" t="s">
        <v>5625</v>
      </c>
      <c r="B516">
        <v>1E-3</v>
      </c>
      <c r="C516" t="s">
        <v>7075</v>
      </c>
      <c r="D516" t="str">
        <f>VLOOKUP(C516,'MASTER KEY'!$A$2:$B$2999,2,FALSE)</f>
        <v>Thalassionema spp 0003</v>
      </c>
    </row>
    <row r="517" spans="1:5">
      <c r="A517" t="s">
        <v>7307</v>
      </c>
      <c r="B517">
        <v>1E-3</v>
      </c>
      <c r="C517" t="s">
        <v>7076</v>
      </c>
      <c r="D517" t="str">
        <f>VLOOKUP(C517,'MASTER KEY'!$A$2:$B$2999,2,FALSE)</f>
        <v>Thalassionema spp 0004</v>
      </c>
      <c r="E517" s="70" t="s">
        <v>5626</v>
      </c>
    </row>
    <row r="518" spans="1:5">
      <c r="A518" t="s">
        <v>7308</v>
      </c>
      <c r="B518">
        <v>1E-3</v>
      </c>
      <c r="C518" t="s">
        <v>7077</v>
      </c>
      <c r="D518" t="str">
        <f>VLOOKUP(C518,'MASTER KEY'!$A$2:$B$2999,2,FALSE)</f>
        <v>Thalassionema spp 0005</v>
      </c>
      <c r="E518" s="70" t="s">
        <v>5627</v>
      </c>
    </row>
    <row r="519" spans="1:5">
      <c r="A519" t="s">
        <v>3570</v>
      </c>
      <c r="B519">
        <v>1E-3</v>
      </c>
      <c r="C519" t="s">
        <v>7081</v>
      </c>
      <c r="D519" t="str">
        <f>VLOOKUP(C519,'MASTER KEY'!$A$2:$B$2999,2,FALSE)</f>
        <v>Thalassiosira gravida</v>
      </c>
    </row>
    <row r="520" spans="1:5">
      <c r="A520" t="s">
        <v>3571</v>
      </c>
      <c r="B520">
        <v>1E-3</v>
      </c>
      <c r="C520" t="s">
        <v>7083</v>
      </c>
      <c r="D520" t="str">
        <f>VLOOKUP(C520,'MASTER KEY'!$A$2:$B$2999,2,FALSE)</f>
        <v>Thalassiosira lentiginosa</v>
      </c>
    </row>
    <row r="521" spans="1:5">
      <c r="A521" t="s">
        <v>3572</v>
      </c>
      <c r="B521">
        <v>1E-3</v>
      </c>
      <c r="C521" t="s">
        <v>7084</v>
      </c>
      <c r="D521" t="str">
        <f>VLOOKUP(C521,'MASTER KEY'!$A$2:$B$2999,2,FALSE)</f>
        <v>Thalassiosira lineata</v>
      </c>
    </row>
    <row r="522" spans="1:5">
      <c r="A522" t="s">
        <v>7314</v>
      </c>
      <c r="B522">
        <v>1E-3</v>
      </c>
      <c r="C522" t="s">
        <v>7090</v>
      </c>
      <c r="D522" t="str">
        <f>VLOOKUP(C522,'MASTER KEY'!$A$2:$B$2999,2,FALSE)</f>
        <v>Thalassiosira spp 0004</v>
      </c>
      <c r="E522" s="70" t="s">
        <v>5628</v>
      </c>
    </row>
    <row r="523" spans="1:5">
      <c r="A523" t="s">
        <v>7309</v>
      </c>
      <c r="B523">
        <v>1E-3</v>
      </c>
      <c r="C523" t="s">
        <v>7091</v>
      </c>
      <c r="D523" t="str">
        <f>VLOOKUP(C523,'MASTER KEY'!$A$2:$B$2999,2,FALSE)</f>
        <v>Thalassiosira spp 0005</v>
      </c>
      <c r="E523" s="70" t="s">
        <v>5629</v>
      </c>
    </row>
    <row r="524" spans="1:5">
      <c r="A524" t="s">
        <v>7310</v>
      </c>
      <c r="B524">
        <v>1E-3</v>
      </c>
      <c r="C524" t="s">
        <v>7092</v>
      </c>
      <c r="D524" t="str">
        <f>VLOOKUP(C524,'MASTER KEY'!$A$2:$B$2999,2,FALSE)</f>
        <v>Thalassiosira spp 0006</v>
      </c>
      <c r="E524" s="70" t="s">
        <v>5630</v>
      </c>
    </row>
    <row r="525" spans="1:5">
      <c r="A525" t="s">
        <v>7311</v>
      </c>
      <c r="B525">
        <v>1E-3</v>
      </c>
      <c r="C525" t="s">
        <v>7093</v>
      </c>
      <c r="D525" t="str">
        <f>VLOOKUP(C525,'MASTER KEY'!$A$2:$B$2999,2,FALSE)</f>
        <v>Thalassiosira spp 0007</v>
      </c>
      <c r="E525" s="70" t="s">
        <v>5631</v>
      </c>
    </row>
    <row r="526" spans="1:5">
      <c r="A526" t="s">
        <v>7312</v>
      </c>
      <c r="B526">
        <v>1E-3</v>
      </c>
      <c r="C526" t="s">
        <v>7094</v>
      </c>
      <c r="D526" t="str">
        <f>VLOOKUP(C526,'MASTER KEY'!$A$2:$B$2999,2,FALSE)</f>
        <v>Thalassiosira spp 0008</v>
      </c>
      <c r="E526" s="70" t="s">
        <v>5632</v>
      </c>
    </row>
    <row r="527" spans="1:5">
      <c r="A527" t="s">
        <v>7313</v>
      </c>
      <c r="B527">
        <v>1E-3</v>
      </c>
      <c r="C527" t="s">
        <v>7095</v>
      </c>
      <c r="D527" t="str">
        <f>VLOOKUP(C527,'MASTER KEY'!$A$2:$B$2999,2,FALSE)</f>
        <v>Thalassiosira spp 0009</v>
      </c>
      <c r="E527" s="70" t="s">
        <v>5633</v>
      </c>
    </row>
    <row r="528" spans="1:5">
      <c r="A528" t="s">
        <v>3583</v>
      </c>
      <c r="B528">
        <v>1E-3</v>
      </c>
      <c r="C528" t="s">
        <v>7098</v>
      </c>
      <c r="D528" t="str">
        <f>VLOOKUP(C528,'MASTER KEY'!$A$2:$B$2999,2,FALSE)</f>
        <v>Thalassiothrix antarctica</v>
      </c>
    </row>
    <row r="529" spans="1:4">
      <c r="A529" t="s">
        <v>5634</v>
      </c>
      <c r="B529">
        <v>1E-3</v>
      </c>
      <c r="C529" t="s">
        <v>7099</v>
      </c>
      <c r="D529" t="str">
        <f>VLOOKUP(C529,'MASTER KEY'!$A$2:$B$2999,2,FALSE)</f>
        <v>Thalassiothrix spp 0001</v>
      </c>
    </row>
    <row r="530" spans="1:4">
      <c r="A530" t="s">
        <v>5635</v>
      </c>
      <c r="B530">
        <v>1E-3</v>
      </c>
      <c r="C530" t="s">
        <v>7103</v>
      </c>
      <c r="D530" t="str">
        <f>VLOOKUP(C530,'MASTER KEY'!$A$2:$B$2999,2,FALSE)</f>
        <v>Thalassiothrix spp 0005</v>
      </c>
    </row>
    <row r="531" spans="1:4">
      <c r="A531" t="s">
        <v>5636</v>
      </c>
      <c r="B531">
        <v>1E-3</v>
      </c>
      <c r="C531" t="s">
        <v>7112</v>
      </c>
      <c r="D531" t="str">
        <f>VLOOKUP(C531,'MASTER KEY'!$A$2:$B$2999,2,FALSE)</f>
        <v>Toxarium spp 0004</v>
      </c>
    </row>
    <row r="532" spans="1:4">
      <c r="A532" t="s">
        <v>3601</v>
      </c>
      <c r="B532">
        <v>1E-3</v>
      </c>
      <c r="C532" t="s">
        <v>7123</v>
      </c>
      <c r="D532" t="str">
        <f>VLOOKUP(C532,'MASTER KEY'!$A$2:$B$2999,2,FALSE)</f>
        <v>Triadinium polyedricum</v>
      </c>
    </row>
    <row r="533" spans="1:4">
      <c r="A533" t="s">
        <v>5637</v>
      </c>
      <c r="B533">
        <v>1E-3</v>
      </c>
      <c r="C533" t="s">
        <v>7125</v>
      </c>
      <c r="D533" t="str">
        <f>VLOOKUP(C533,'MASTER KEY'!$A$2:$B$2999,2,FALSE)</f>
        <v>Triceratium spp 0001</v>
      </c>
    </row>
    <row r="534" spans="1:4">
      <c r="A534" t="s">
        <v>5638</v>
      </c>
      <c r="B534">
        <v>1E-3</v>
      </c>
      <c r="C534" t="s">
        <v>7130</v>
      </c>
      <c r="D534" t="str">
        <f>VLOOKUP(C534,'MASTER KEY'!$A$2:$B$2999,2,FALSE)</f>
        <v>Trichodesmium spp 0002</v>
      </c>
    </row>
    <row r="535" spans="1:4">
      <c r="A535" t="s">
        <v>3607</v>
      </c>
      <c r="B535">
        <v>1E-3</v>
      </c>
      <c r="C535" t="s">
        <v>7132</v>
      </c>
      <c r="D535" t="str">
        <f>VLOOKUP(C535,'MASTER KEY'!$A$2:$B$2999,2,FALSE)</f>
        <v>Trichotoxon reinboldii</v>
      </c>
    </row>
    <row r="536" spans="1:4">
      <c r="A536" t="s">
        <v>5639</v>
      </c>
      <c r="B536">
        <v>1E-3</v>
      </c>
      <c r="C536" t="s">
        <v>7136</v>
      </c>
      <c r="D536" t="str">
        <f>VLOOKUP(C536,'MASTER KEY'!$A$2:$B$2999,2,FALSE)</f>
        <v>Trigonium spp 0001</v>
      </c>
    </row>
    <row r="537" spans="1:4">
      <c r="A537" t="s">
        <v>3613</v>
      </c>
      <c r="B537">
        <v>1E-3</v>
      </c>
      <c r="C537" t="s">
        <v>7138</v>
      </c>
      <c r="D537" t="str">
        <f>VLOOKUP(C537,'MASTER KEY'!$A$2:$B$2999,2,FALSE)</f>
        <v>Tripos arietinus</v>
      </c>
    </row>
    <row r="538" spans="1:4">
      <c r="A538" t="s">
        <v>3614</v>
      </c>
      <c r="B538">
        <v>1E-3</v>
      </c>
      <c r="C538" t="s">
        <v>7139</v>
      </c>
      <c r="D538" t="str">
        <f>VLOOKUP(C538,'MASTER KEY'!$A$2:$B$2999,2,FALSE)</f>
        <v>Tripos axialis</v>
      </c>
    </row>
    <row r="539" spans="1:4">
      <c r="A539" t="s">
        <v>3615</v>
      </c>
      <c r="B539">
        <v>1E-3</v>
      </c>
      <c r="C539" t="s">
        <v>7140</v>
      </c>
      <c r="D539" t="str">
        <f>VLOOKUP(C539,'MASTER KEY'!$A$2:$B$2999,2,FALSE)</f>
        <v>Tripos azoricus</v>
      </c>
    </row>
    <row r="540" spans="1:4">
      <c r="A540" t="s">
        <v>3616</v>
      </c>
      <c r="B540">
        <v>1E-3</v>
      </c>
      <c r="C540" t="s">
        <v>7141</v>
      </c>
      <c r="D540" t="str">
        <f>VLOOKUP(C540,'MASTER KEY'!$A$2:$B$2999,2,FALSE)</f>
        <v>Tripos biceps</v>
      </c>
    </row>
    <row r="541" spans="1:4">
      <c r="A541" t="s">
        <v>3617</v>
      </c>
      <c r="B541">
        <v>1E-3</v>
      </c>
      <c r="C541" t="s">
        <v>7142</v>
      </c>
      <c r="D541" t="str">
        <f>VLOOKUP(C541,'MASTER KEY'!$A$2:$B$2999,2,FALSE)</f>
        <v>Tripos brevis</v>
      </c>
    </row>
    <row r="542" spans="1:4">
      <c r="A542" t="s">
        <v>3618</v>
      </c>
      <c r="B542">
        <v>1E-3</v>
      </c>
      <c r="C542" t="s">
        <v>7143</v>
      </c>
      <c r="D542" t="str">
        <f>VLOOKUP(C542,'MASTER KEY'!$A$2:$B$2999,2,FALSE)</f>
        <v>Tripos candelabrum</v>
      </c>
    </row>
    <row r="543" spans="1:4">
      <c r="A543" t="s">
        <v>3619</v>
      </c>
      <c r="B543">
        <v>1E-3</v>
      </c>
      <c r="C543" t="s">
        <v>7144</v>
      </c>
      <c r="D543" t="str">
        <f>VLOOKUP(C543,'MASTER KEY'!$A$2:$B$2999,2,FALSE)</f>
        <v>Tripos carriensis</v>
      </c>
    </row>
    <row r="544" spans="1:4">
      <c r="A544" t="s">
        <v>5640</v>
      </c>
      <c r="B544">
        <v>1E-3</v>
      </c>
      <c r="C544" t="s">
        <v>7168</v>
      </c>
      <c r="D544" t="str">
        <f>VLOOKUP(C544,'MASTER KEY'!$A$2:$B$2999,2,FALSE)</f>
        <v>Tripos pentagonus</v>
      </c>
    </row>
    <row r="545" spans="1:4">
      <c r="A545" t="s">
        <v>3620</v>
      </c>
      <c r="B545">
        <v>1E-3</v>
      </c>
      <c r="C545" t="s">
        <v>7145</v>
      </c>
      <c r="D545" t="str">
        <f>VLOOKUP(C545,'MASTER KEY'!$A$2:$B$2999,2,FALSE)</f>
        <v>Tripos concilians</v>
      </c>
    </row>
    <row r="546" spans="1:4">
      <c r="A546" t="s">
        <v>5641</v>
      </c>
      <c r="B546">
        <v>1E-3</v>
      </c>
      <c r="C546" t="s">
        <v>7146</v>
      </c>
      <c r="D546" t="str">
        <f>VLOOKUP(C546,'MASTER KEY'!$A$2:$B$2999,2,FALSE)</f>
        <v>Tripos contortus</v>
      </c>
    </row>
    <row r="547" spans="1:4">
      <c r="A547" t="s">
        <v>3622</v>
      </c>
      <c r="B547">
        <v>1E-3</v>
      </c>
      <c r="C547" t="s">
        <v>7147</v>
      </c>
      <c r="D547" t="str">
        <f>VLOOKUP(C547,'MASTER KEY'!$A$2:$B$2999,2,FALSE)</f>
        <v>Tripos declinatus</v>
      </c>
    </row>
    <row r="548" spans="1:4">
      <c r="A548" t="s">
        <v>3623</v>
      </c>
      <c r="B548">
        <v>1E-3</v>
      </c>
      <c r="C548" t="s">
        <v>7148</v>
      </c>
      <c r="D548" t="str">
        <f>VLOOKUP(C548,'MASTER KEY'!$A$2:$B$2999,2,FALSE)</f>
        <v>Tripos euarcuatus</v>
      </c>
    </row>
    <row r="549" spans="1:4">
      <c r="A549" t="s">
        <v>3624</v>
      </c>
      <c r="B549">
        <v>1E-3</v>
      </c>
      <c r="C549" t="s">
        <v>7149</v>
      </c>
      <c r="D549" t="str">
        <f>VLOOKUP(C549,'MASTER KEY'!$A$2:$B$2999,2,FALSE)</f>
        <v>Tripos falcatus</v>
      </c>
    </row>
    <row r="550" spans="1:4">
      <c r="A550" t="s">
        <v>3625</v>
      </c>
      <c r="B550">
        <v>1E-3</v>
      </c>
      <c r="C550" t="s">
        <v>7150</v>
      </c>
      <c r="D550" t="str">
        <f>VLOOKUP(C550,'MASTER KEY'!$A$2:$B$2999,2,FALSE)</f>
        <v>Tripos furca</v>
      </c>
    </row>
    <row r="551" spans="1:4">
      <c r="A551" t="s">
        <v>5642</v>
      </c>
      <c r="B551">
        <v>1E-3</v>
      </c>
      <c r="C551" t="s">
        <v>7150</v>
      </c>
      <c r="D551" t="str">
        <f>VLOOKUP(C551,'MASTER KEY'!$A$2:$B$2999,2,FALSE)</f>
        <v>Tripos furca</v>
      </c>
    </row>
    <row r="552" spans="1:4">
      <c r="A552" t="s">
        <v>3626</v>
      </c>
      <c r="B552">
        <v>1E-3</v>
      </c>
      <c r="C552" t="s">
        <v>7151</v>
      </c>
      <c r="D552" t="str">
        <f>VLOOKUP(C552,'MASTER KEY'!$A$2:$B$2999,2,FALSE)</f>
        <v>Tripos fusus</v>
      </c>
    </row>
    <row r="553" spans="1:4">
      <c r="A553" t="s">
        <v>5643</v>
      </c>
      <c r="B553">
        <v>1E-3</v>
      </c>
      <c r="C553" t="s">
        <v>7151</v>
      </c>
      <c r="D553" t="str">
        <f>VLOOKUP(C553,'MASTER KEY'!$A$2:$B$2999,2,FALSE)</f>
        <v>Tripos fusus</v>
      </c>
    </row>
    <row r="554" spans="1:4">
      <c r="A554" t="s">
        <v>3627</v>
      </c>
      <c r="B554">
        <v>1E-3</v>
      </c>
      <c r="C554" t="s">
        <v>7152</v>
      </c>
      <c r="D554" t="str">
        <f>VLOOKUP(C554,'MASTER KEY'!$A$2:$B$2999,2,FALSE)</f>
        <v>Tripos gametes</v>
      </c>
    </row>
    <row r="555" spans="1:4">
      <c r="A555" t="s">
        <v>3628</v>
      </c>
      <c r="B555">
        <v>1E-3</v>
      </c>
      <c r="C555" t="s">
        <v>7153</v>
      </c>
      <c r="D555" t="str">
        <f>VLOOKUP(C555,'MASTER KEY'!$A$2:$B$2999,2,FALSE)</f>
        <v>Tripos gibberus</v>
      </c>
    </row>
    <row r="556" spans="1:4">
      <c r="A556" t="s">
        <v>3629</v>
      </c>
      <c r="B556">
        <v>1E-3</v>
      </c>
      <c r="C556" t="s">
        <v>7154</v>
      </c>
      <c r="D556" t="str">
        <f>VLOOKUP(C556,'MASTER KEY'!$A$2:$B$2999,2,FALSE)</f>
        <v>Tripos hexacanthus</v>
      </c>
    </row>
    <row r="557" spans="1:4">
      <c r="A557" t="s">
        <v>3630</v>
      </c>
      <c r="B557">
        <v>1E-3</v>
      </c>
      <c r="C557" t="s">
        <v>7155</v>
      </c>
      <c r="D557" t="str">
        <f>VLOOKUP(C557,'MASTER KEY'!$A$2:$B$2999,2,FALSE)</f>
        <v>Tripos horridus</v>
      </c>
    </row>
    <row r="558" spans="1:4">
      <c r="A558" t="s">
        <v>3632</v>
      </c>
      <c r="B558">
        <v>1E-3</v>
      </c>
      <c r="C558" t="s">
        <v>7157</v>
      </c>
      <c r="D558" t="str">
        <f>VLOOKUP(C558,'MASTER KEY'!$A$2:$B$2999,2,FALSE)</f>
        <v>Tripos kofoidii</v>
      </c>
    </row>
    <row r="559" spans="1:4">
      <c r="A559" t="s">
        <v>3633</v>
      </c>
      <c r="B559">
        <v>1E-3</v>
      </c>
      <c r="C559" t="s">
        <v>7158</v>
      </c>
      <c r="D559" t="str">
        <f>VLOOKUP(C559,'MASTER KEY'!$A$2:$B$2999,2,FALSE)</f>
        <v>Tripos limulus</v>
      </c>
    </row>
    <row r="560" spans="1:4">
      <c r="A560" t="s">
        <v>3634</v>
      </c>
      <c r="B560">
        <v>1E-3</v>
      </c>
      <c r="C560" t="s">
        <v>7159</v>
      </c>
      <c r="D560" t="str">
        <f>VLOOKUP(C560,'MASTER KEY'!$A$2:$B$2999,2,FALSE)</f>
        <v>Tripos lineatus</v>
      </c>
    </row>
    <row r="561" spans="1:4">
      <c r="A561" t="s">
        <v>3635</v>
      </c>
      <c r="B561">
        <v>1E-3</v>
      </c>
      <c r="C561" t="s">
        <v>7160</v>
      </c>
      <c r="D561" t="str">
        <f>VLOOKUP(C561,'MASTER KEY'!$A$2:$B$2999,2,FALSE)</f>
        <v>Tripos longirostrus</v>
      </c>
    </row>
    <row r="562" spans="1:4">
      <c r="A562" t="s">
        <v>3636</v>
      </c>
      <c r="B562">
        <v>1E-3</v>
      </c>
      <c r="C562" t="s">
        <v>7161</v>
      </c>
      <c r="D562" t="str">
        <f>VLOOKUP(C562,'MASTER KEY'!$A$2:$B$2999,2,FALSE)</f>
        <v>Tripos lunula</v>
      </c>
    </row>
    <row r="563" spans="1:4">
      <c r="A563" t="s">
        <v>3637</v>
      </c>
      <c r="B563">
        <v>1E-3</v>
      </c>
      <c r="C563" t="s">
        <v>7162</v>
      </c>
      <c r="D563" t="str">
        <f>VLOOKUP(C563,'MASTER KEY'!$A$2:$B$2999,2,FALSE)</f>
        <v>Tripos macroceros</v>
      </c>
    </row>
    <row r="564" spans="1:4">
      <c r="A564" t="s">
        <v>3638</v>
      </c>
      <c r="B564">
        <v>1E-3</v>
      </c>
      <c r="C564" t="s">
        <v>7163</v>
      </c>
      <c r="D564" t="str">
        <f>VLOOKUP(C564,'MASTER KEY'!$A$2:$B$2999,2,FALSE)</f>
        <v>Tripos massiliensis</v>
      </c>
    </row>
    <row r="565" spans="1:4">
      <c r="A565" t="s">
        <v>3639</v>
      </c>
      <c r="B565">
        <v>1E-3</v>
      </c>
      <c r="C565" t="s">
        <v>7164</v>
      </c>
      <c r="D565" t="str">
        <f>VLOOKUP(C565,'MASTER KEY'!$A$2:$B$2999,2,FALSE)</f>
        <v>Tripos minutus</v>
      </c>
    </row>
    <row r="566" spans="1:4">
      <c r="A566" t="s">
        <v>3640</v>
      </c>
      <c r="B566">
        <v>1E-3</v>
      </c>
      <c r="C566" t="s">
        <v>7165</v>
      </c>
      <c r="D566" t="str">
        <f>VLOOKUP(C566,'MASTER KEY'!$A$2:$B$2999,2,FALSE)</f>
        <v>Tripos muelleri</v>
      </c>
    </row>
    <row r="567" spans="1:4">
      <c r="A567" t="s">
        <v>3641</v>
      </c>
      <c r="B567">
        <v>1E-3</v>
      </c>
      <c r="C567" t="s">
        <v>7166</v>
      </c>
      <c r="D567" t="str">
        <f>VLOOKUP(C567,'MASTER KEY'!$A$2:$B$2999,2,FALSE)</f>
        <v>Tripos muelleri group</v>
      </c>
    </row>
    <row r="568" spans="1:4">
      <c r="A568" t="s">
        <v>3642</v>
      </c>
      <c r="B568">
        <v>1E-3</v>
      </c>
      <c r="C568" t="s">
        <v>7167</v>
      </c>
      <c r="D568" t="str">
        <f>VLOOKUP(C568,'MASTER KEY'!$A$2:$B$2999,2,FALSE)</f>
        <v>Tripos paradoxides</v>
      </c>
    </row>
    <row r="569" spans="1:4">
      <c r="A569" t="s">
        <v>3643</v>
      </c>
      <c r="B569">
        <v>1E-3</v>
      </c>
      <c r="C569" t="s">
        <v>7168</v>
      </c>
      <c r="D569" t="str">
        <f>VLOOKUP(C569,'MASTER KEY'!$A$2:$B$2999,2,FALSE)</f>
        <v>Tripos pentagonus</v>
      </c>
    </row>
    <row r="570" spans="1:4">
      <c r="A570" t="s">
        <v>5644</v>
      </c>
      <c r="B570">
        <v>1E-3</v>
      </c>
      <c r="C570" t="s">
        <v>7168</v>
      </c>
      <c r="D570" t="str">
        <f>VLOOKUP(C570,'MASTER KEY'!$A$2:$B$2999,2,FALSE)</f>
        <v>Tripos pentagonus</v>
      </c>
    </row>
    <row r="571" spans="1:4">
      <c r="A571" t="s">
        <v>3644</v>
      </c>
      <c r="B571">
        <v>1E-3</v>
      </c>
      <c r="C571" t="s">
        <v>7169</v>
      </c>
      <c r="D571" t="str">
        <f>VLOOKUP(C571,'MASTER KEY'!$A$2:$B$2999,2,FALSE)</f>
        <v>Tripos setaceus</v>
      </c>
    </row>
    <row r="572" spans="1:4">
      <c r="A572" t="s">
        <v>5645</v>
      </c>
      <c r="B572">
        <v>1E-3</v>
      </c>
      <c r="C572" t="s">
        <v>7171</v>
      </c>
      <c r="D572" t="str">
        <f>VLOOKUP(C572,'MASTER KEY'!$A$2:$B$2999,2,FALSE)</f>
        <v>Tripos spp 0002</v>
      </c>
    </row>
    <row r="573" spans="1:4">
      <c r="A573" t="s">
        <v>3647</v>
      </c>
      <c r="B573">
        <v>1E-3</v>
      </c>
      <c r="C573" t="s">
        <v>7172</v>
      </c>
      <c r="D573" t="str">
        <f>VLOOKUP(C573,'MASTER KEY'!$A$2:$B$2999,2,FALSE)</f>
        <v>Tripos symmetricus</v>
      </c>
    </row>
    <row r="574" spans="1:4">
      <c r="A574" t="s">
        <v>3648</v>
      </c>
      <c r="B574">
        <v>1E-3</v>
      </c>
      <c r="C574" t="s">
        <v>7173</v>
      </c>
      <c r="D574" t="str">
        <f>VLOOKUP(C574,'MASTER KEY'!$A$2:$B$2999,2,FALSE)</f>
        <v>Tripos tenuis</v>
      </c>
    </row>
    <row r="575" spans="1:4">
      <c r="A575" t="s">
        <v>3649</v>
      </c>
      <c r="B575">
        <v>1E-3</v>
      </c>
      <c r="C575" t="s">
        <v>7174</v>
      </c>
      <c r="D575" t="str">
        <f>VLOOKUP(C575,'MASTER KEY'!$A$2:$B$2999,2,FALSE)</f>
        <v>Tripos teres</v>
      </c>
    </row>
    <row r="576" spans="1:4">
      <c r="A576" t="s">
        <v>3650</v>
      </c>
      <c r="B576">
        <v>1E-3</v>
      </c>
      <c r="C576" t="s">
        <v>7175</v>
      </c>
      <c r="D576" t="str">
        <f>VLOOKUP(C576,'MASTER KEY'!$A$2:$B$2999,2,FALSE)</f>
        <v>Tripos trichoceros</v>
      </c>
    </row>
    <row r="577" spans="1:5">
      <c r="A577" t="s">
        <v>3651</v>
      </c>
      <c r="B577">
        <v>1E-3</v>
      </c>
      <c r="C577" t="s">
        <v>7176</v>
      </c>
      <c r="D577" t="str">
        <f>VLOOKUP(C577,'MASTER KEY'!$A$2:$B$2999,2,FALSE)</f>
        <v>Tripos vultur</v>
      </c>
    </row>
    <row r="578" spans="1:5">
      <c r="A578" t="s">
        <v>5646</v>
      </c>
      <c r="B578">
        <v>1E-3</v>
      </c>
      <c r="C578" t="s">
        <v>7179</v>
      </c>
      <c r="D578" t="str">
        <f>VLOOKUP(C578,'MASTER KEY'!$A$2:$B$2999,2,FALSE)</f>
        <v>Tryblionella compressa</v>
      </c>
    </row>
    <row r="579" spans="1:5">
      <c r="A579" t="s">
        <v>3652</v>
      </c>
      <c r="B579">
        <v>1E-3</v>
      </c>
      <c r="C579" t="s">
        <v>7179</v>
      </c>
      <c r="D579" t="str">
        <f>VLOOKUP(C579,'MASTER KEY'!$A$2:$B$2999,2,FALSE)</f>
        <v>Tryblionella compressa</v>
      </c>
    </row>
    <row r="580" spans="1:5">
      <c r="A580" t="s">
        <v>5647</v>
      </c>
      <c r="B580">
        <v>1E-3</v>
      </c>
      <c r="C580" t="s">
        <v>7185</v>
      </c>
      <c r="D580" t="str">
        <f>VLOOKUP(C580,'MASTER KEY'!$A$2:$B$2999,2,FALSE)</f>
        <v>Umbellosphaera tenuis</v>
      </c>
    </row>
    <row r="581" spans="1:5">
      <c r="A581" t="s">
        <v>3658</v>
      </c>
      <c r="B581">
        <v>1E-3</v>
      </c>
      <c r="C581" t="s">
        <v>7187</v>
      </c>
      <c r="D581" t="str">
        <f>VLOOKUP(C581,'MASTER KEY'!$A$2:$B$2999,2,FALSE)</f>
        <v>Undella claparedi</v>
      </c>
    </row>
    <row r="582" spans="1:5">
      <c r="A582" t="s">
        <v>3659</v>
      </c>
      <c r="B582">
        <v>1E-3</v>
      </c>
      <c r="C582" t="s">
        <v>7188</v>
      </c>
      <c r="D582" t="str">
        <f>VLOOKUP(C582,'MASTER KEY'!$A$2:$B$2999,2,FALSE)</f>
        <v>Undella hyalina</v>
      </c>
    </row>
    <row r="583" spans="1:5">
      <c r="A583" t="s">
        <v>5648</v>
      </c>
      <c r="B583">
        <v>1E-3</v>
      </c>
      <c r="C583" t="s">
        <v>7189</v>
      </c>
      <c r="D583" t="str">
        <f>VLOOKUP(C583,'MASTER KEY'!$A$2:$B$2999,2,FALSE)</f>
        <v>Undella spp 0001</v>
      </c>
    </row>
    <row r="584" spans="1:5">
      <c r="A584" t="s">
        <v>7315</v>
      </c>
      <c r="B584">
        <v>1E-3</v>
      </c>
      <c r="C584" t="s">
        <v>5095</v>
      </c>
      <c r="D584" t="str">
        <f>VLOOKUP(C584,'MASTER KEY'!$A$2:$B$2999,2,FALSE)</f>
        <v>Phytoplankton spp 0001</v>
      </c>
      <c r="E584" s="70" t="s">
        <v>5649</v>
      </c>
    </row>
    <row r="585" spans="1:5">
      <c r="A585" t="s">
        <v>5650</v>
      </c>
      <c r="B585">
        <v>1E-3</v>
      </c>
      <c r="C585" t="s">
        <v>3951</v>
      </c>
      <c r="D585" t="str">
        <f>VLOOKUP(C585,'MASTER KEY'!$A$2:$B$2999,2,FALSE)</f>
        <v>Bacillariophyceae spp 0119</v>
      </c>
    </row>
    <row r="586" spans="1:5">
      <c r="A586" t="s">
        <v>7319</v>
      </c>
      <c r="B586">
        <v>1E-3</v>
      </c>
      <c r="C586" t="s">
        <v>4412</v>
      </c>
      <c r="D586" t="str">
        <f>VLOOKUP(C586,'MASTER KEY'!$A$2:$B$2999,2,FALSE)</f>
        <v>Dinoflagellate spp 0045</v>
      </c>
      <c r="E586" s="70" t="s">
        <v>5651</v>
      </c>
    </row>
    <row r="587" spans="1:5">
      <c r="A587" t="s">
        <v>7320</v>
      </c>
      <c r="B587">
        <v>1E-3</v>
      </c>
      <c r="C587" t="s">
        <v>4413</v>
      </c>
      <c r="D587" t="str">
        <f>VLOOKUP(C587,'MASTER KEY'!$A$2:$B$2999,2,FALSE)</f>
        <v>Dinoflagellate spp 0046</v>
      </c>
      <c r="E587" s="70" t="s">
        <v>5652</v>
      </c>
    </row>
    <row r="588" spans="1:5">
      <c r="A588" t="s">
        <v>7321</v>
      </c>
      <c r="B588">
        <v>1E-3</v>
      </c>
      <c r="C588" t="s">
        <v>4414</v>
      </c>
      <c r="D588" t="str">
        <f>VLOOKUP(C588,'MASTER KEY'!$A$2:$B$2999,2,FALSE)</f>
        <v>Dinoflagellate spp 0047</v>
      </c>
      <c r="E588" s="70" t="s">
        <v>5653</v>
      </c>
    </row>
    <row r="589" spans="1:5">
      <c r="A589" t="s">
        <v>7316</v>
      </c>
      <c r="B589">
        <v>1E-3</v>
      </c>
      <c r="C589" t="s">
        <v>4415</v>
      </c>
      <c r="D589" t="str">
        <f>VLOOKUP(C589,'MASTER KEY'!$A$2:$B$2999,2,FALSE)</f>
        <v>Dinoflagellate spp 0048</v>
      </c>
      <c r="E589" s="70" t="s">
        <v>5654</v>
      </c>
    </row>
    <row r="590" spans="1:5">
      <c r="A590" t="s">
        <v>7317</v>
      </c>
      <c r="B590">
        <v>1E-3</v>
      </c>
      <c r="C590" t="s">
        <v>4416</v>
      </c>
      <c r="D590" t="str">
        <f>VLOOKUP(C590,'MASTER KEY'!$A$2:$B$2999,2,FALSE)</f>
        <v>Dinoflagellate spp 0049</v>
      </c>
      <c r="E590" s="70" t="s">
        <v>5655</v>
      </c>
    </row>
    <row r="591" spans="1:5">
      <c r="A591" t="s">
        <v>7318</v>
      </c>
      <c r="B591">
        <v>1E-3</v>
      </c>
      <c r="C591" t="s">
        <v>4417</v>
      </c>
      <c r="D591" t="str">
        <f>VLOOKUP(C591,'MASTER KEY'!$A$2:$B$2999,2,FALSE)</f>
        <v>Dinoflagellate spp 0050</v>
      </c>
      <c r="E591" s="70" t="s">
        <v>5656</v>
      </c>
    </row>
    <row r="592" spans="1:5">
      <c r="A592" t="s">
        <v>5657</v>
      </c>
      <c r="B592">
        <v>1E-3</v>
      </c>
      <c r="C592" t="s">
        <v>4854</v>
      </c>
      <c r="D592" t="str">
        <f>VLOOKUP(C592,'MASTER KEY'!$A$2:$B$2999,2,FALSE)</f>
        <v>Nanoflagellate spp 0001</v>
      </c>
    </row>
    <row r="593" spans="1:8">
      <c r="A593" t="s">
        <v>7322</v>
      </c>
      <c r="B593">
        <v>1E-3</v>
      </c>
      <c r="C593" t="s">
        <v>4855</v>
      </c>
      <c r="D593" t="str">
        <f>VLOOKUP(C593,'MASTER KEY'!$A$2:$B$2999,2,FALSE)</f>
        <v>Nanoflagellate spp 0002</v>
      </c>
      <c r="E593" s="70" t="s">
        <v>5658</v>
      </c>
    </row>
    <row r="594" spans="1:8">
      <c r="A594" t="s">
        <v>5659</v>
      </c>
      <c r="B594">
        <v>1E-3</v>
      </c>
      <c r="C594" t="s">
        <v>5096</v>
      </c>
      <c r="D594" t="str">
        <f>VLOOKUP(C594,'MASTER KEY'!$A$2:$B$2999,2,FALSE)</f>
        <v>Phytoplankton spp 0002</v>
      </c>
    </row>
    <row r="595" spans="1:8">
      <c r="A595" t="s">
        <v>7323</v>
      </c>
      <c r="B595">
        <v>1E-3</v>
      </c>
      <c r="C595" t="s">
        <v>5097</v>
      </c>
      <c r="D595" t="str">
        <f>VLOOKUP(C595,'MASTER KEY'!$A$2:$B$2999,2,FALSE)</f>
        <v>Phytoplankton spp 0003</v>
      </c>
      <c r="E595" s="70" t="s">
        <v>5660</v>
      </c>
    </row>
    <row r="596" spans="1:8">
      <c r="A596" t="s">
        <v>5661</v>
      </c>
      <c r="B596">
        <v>1E-3</v>
      </c>
      <c r="C596" t="s">
        <v>3952</v>
      </c>
      <c r="D596" t="str">
        <f>VLOOKUP(C596,'MASTER KEY'!$A$2:$B$2999,2,FALSE)</f>
        <v>Bacillariophyceae spp 0120</v>
      </c>
    </row>
    <row r="597" spans="1:8">
      <c r="A597" t="s">
        <v>5662</v>
      </c>
      <c r="B597">
        <v>1E-3</v>
      </c>
      <c r="C597" t="s">
        <v>7196</v>
      </c>
      <c r="D597" t="str">
        <f>VLOOKUP(C597,'MASTER KEY'!$A$2:$B$2999,2,FALSE)</f>
        <v>Xystonella spp 0001</v>
      </c>
    </row>
    <row r="598" spans="1:8">
      <c r="A598" t="s">
        <v>3663</v>
      </c>
      <c r="B598">
        <v>1E-3</v>
      </c>
      <c r="C598" t="s">
        <v>7197</v>
      </c>
      <c r="D598" t="str">
        <f>VLOOKUP(C598,'MASTER KEY'!$A$2:$B$2999,2,FALSE)</f>
        <v>Xystonella treforti</v>
      </c>
    </row>
    <row r="599" spans="1:8">
      <c r="A599" t="s">
        <v>3664</v>
      </c>
      <c r="B599">
        <v>1E-3</v>
      </c>
      <c r="C599" t="s">
        <v>7198</v>
      </c>
      <c r="D599" t="str">
        <f>VLOOKUP(C599,'MASTER KEY'!$A$2:$B$2999,2,FALSE)</f>
        <v>Xystonellopsis cymatica</v>
      </c>
    </row>
    <row r="600" spans="1:8">
      <c r="A600" t="s">
        <v>5663</v>
      </c>
      <c r="B600">
        <v>1E-3</v>
      </c>
      <c r="C600" t="s">
        <v>7199</v>
      </c>
      <c r="D600" t="str">
        <f>VLOOKUP(C600,'MASTER KEY'!$A$2:$B$2999,2,FALSE)</f>
        <v>Xystonellopsis spp 0001</v>
      </c>
    </row>
    <row r="601" spans="1:8">
      <c r="H601" s="75"/>
    </row>
    <row r="602" spans="1:8">
      <c r="H602" s="75"/>
    </row>
    <row r="603" spans="1:8">
      <c r="H603" s="75"/>
    </row>
    <row r="604" spans="1:8">
      <c r="H604" s="75"/>
    </row>
    <row r="605" spans="1:8">
      <c r="H605" s="75"/>
    </row>
    <row r="606" spans="1:8">
      <c r="H606" s="75"/>
    </row>
    <row r="607" spans="1:8">
      <c r="H607" s="75"/>
    </row>
    <row r="608" spans="1:8">
      <c r="H608" s="75"/>
    </row>
    <row r="609" spans="8:8">
      <c r="H609" s="75"/>
    </row>
    <row r="610" spans="8:8">
      <c r="H610" s="75"/>
    </row>
    <row r="611" spans="8:8">
      <c r="H611" s="75"/>
    </row>
    <row r="612" spans="8:8">
      <c r="H612" s="75"/>
    </row>
    <row r="613" spans="8:8">
      <c r="H613" s="75"/>
    </row>
    <row r="614" spans="8:8">
      <c r="H614" s="75"/>
    </row>
    <row r="615" spans="8:8">
      <c r="H615" s="75"/>
    </row>
    <row r="616" spans="8:8">
      <c r="H616" s="75"/>
    </row>
    <row r="617" spans="8:8">
      <c r="H617" s="75"/>
    </row>
    <row r="618" spans="8:8">
      <c r="H618" s="75"/>
    </row>
    <row r="619" spans="8:8">
      <c r="H619" s="75"/>
    </row>
    <row r="620" spans="8:8">
      <c r="H620" s="75"/>
    </row>
    <row r="621" spans="8:8">
      <c r="H621" s="75"/>
    </row>
    <row r="622" spans="8:8">
      <c r="H622" s="75"/>
    </row>
    <row r="623" spans="8:8">
      <c r="H623" s="75"/>
    </row>
    <row r="624" spans="8:8">
      <c r="H624" s="75"/>
    </row>
    <row r="625" spans="8:8">
      <c r="H625" s="75"/>
    </row>
    <row r="626" spans="8:8">
      <c r="H626" s="75"/>
    </row>
    <row r="627" spans="8:8">
      <c r="H627" s="75"/>
    </row>
    <row r="628" spans="8:8">
      <c r="H628" s="75"/>
    </row>
    <row r="629" spans="8:8">
      <c r="H629" s="75"/>
    </row>
    <row r="630" spans="8:8">
      <c r="H630" s="75"/>
    </row>
    <row r="631" spans="8:8">
      <c r="H631" s="75"/>
    </row>
    <row r="632" spans="8:8">
      <c r="H632" s="75"/>
    </row>
    <row r="633" spans="8:8">
      <c r="H633" s="75"/>
    </row>
    <row r="634" spans="8:8">
      <c r="H634" s="75"/>
    </row>
    <row r="635" spans="8:8">
      <c r="H635" s="75"/>
    </row>
    <row r="636" spans="8:8">
      <c r="H636" s="7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E5D8A-0AF0-40B5-87A5-C693BB81A462}">
  <dimension ref="A1:E11"/>
  <sheetViews>
    <sheetView workbookViewId="0">
      <selection activeCell="G13" sqref="G13"/>
    </sheetView>
  </sheetViews>
  <sheetFormatPr defaultRowHeight="14.4"/>
  <cols>
    <col min="1" max="1" width="29.33203125" customWidth="1"/>
  </cols>
  <sheetData>
    <row r="1" spans="1:5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>
      <c r="A2" s="64" t="s">
        <v>322</v>
      </c>
      <c r="B2">
        <v>1</v>
      </c>
      <c r="C2" t="s">
        <v>234</v>
      </c>
      <c r="D2" t="str">
        <f>VLOOKUP(C2,'MASTER KEY'!$A$2:$B1224,2,TRUE)</f>
        <v>Temperature</v>
      </c>
    </row>
    <row r="3" spans="1:5">
      <c r="A3" s="65" t="s">
        <v>526</v>
      </c>
      <c r="B3">
        <v>1</v>
      </c>
      <c r="C3" t="s">
        <v>236</v>
      </c>
      <c r="D3" t="str">
        <f>VLOOKUP(C3,'MASTER KEY'!$A$2:$B1225,2,TRUE)</f>
        <v>Salinity</v>
      </c>
    </row>
    <row r="4" spans="1:5">
      <c r="A4" s="65" t="s">
        <v>2105</v>
      </c>
      <c r="B4">
        <v>1</v>
      </c>
      <c r="C4" t="s">
        <v>397</v>
      </c>
      <c r="D4" t="str">
        <f>VLOOKUP(C4,'MASTER KEY'!$A$2:$B1226,2,TRUE)</f>
        <v>O2 Saturation</v>
      </c>
    </row>
    <row r="5" spans="1:5">
      <c r="A5" t="s">
        <v>2104</v>
      </c>
      <c r="B5">
        <v>1</v>
      </c>
      <c r="C5" t="s">
        <v>395</v>
      </c>
      <c r="D5" t="str">
        <f>VLOOKUP(C5,'MASTER KEY'!$A$2:$B1227,2,TRUE)</f>
        <v>Dissolved Oxygen</v>
      </c>
    </row>
    <row r="11" spans="1:5">
      <c r="D11" s="63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0BA90-544D-4DF9-BD1E-71AC36E5AEC1}">
  <dimension ref="A1:Q18"/>
  <sheetViews>
    <sheetView workbookViewId="0">
      <selection activeCell="M23" sqref="M23"/>
    </sheetView>
  </sheetViews>
  <sheetFormatPr defaultRowHeight="14.4"/>
  <cols>
    <col min="1" max="1" width="17.21875" customWidth="1"/>
    <col min="9" max="9" width="8.5546875" bestFit="1" customWidth="1"/>
    <col min="10" max="10" width="16.109375" bestFit="1" customWidth="1"/>
    <col min="11" max="11" width="14" bestFit="1" customWidth="1"/>
    <col min="14" max="14" width="8.5546875" bestFit="1" customWidth="1"/>
    <col min="15" max="15" width="19.88671875" bestFit="1" customWidth="1"/>
  </cols>
  <sheetData>
    <row r="1" spans="1:17">
      <c r="A1" s="19" t="s">
        <v>223</v>
      </c>
      <c r="B1" s="3" t="s">
        <v>224</v>
      </c>
      <c r="C1" s="2" t="s">
        <v>225</v>
      </c>
      <c r="D1" s="2" t="s">
        <v>226</v>
      </c>
    </row>
    <row r="2" spans="1:17">
      <c r="A2" s="71" t="s">
        <v>5348</v>
      </c>
      <c r="B2">
        <v>1E-3</v>
      </c>
      <c r="C2" t="s">
        <v>7201</v>
      </c>
      <c r="D2" t="str">
        <f>VLOOKUP(C2,'MASTER KEY'!$A$2:$B$2999,2,FALSE)</f>
        <v>Bacillariophyta</v>
      </c>
      <c r="J2" s="71"/>
      <c r="K2" s="71"/>
      <c r="Q2" s="71"/>
    </row>
    <row r="3" spans="1:17">
      <c r="A3" s="71" t="s">
        <v>5690</v>
      </c>
      <c r="B3">
        <f>1/1000</f>
        <v>1E-3</v>
      </c>
      <c r="C3" t="s">
        <v>7207</v>
      </c>
      <c r="D3" t="str">
        <f>VLOOKUP(C3,'MASTER KEY'!$A$2:$B$2999,2,FALSE)</f>
        <v>Cyanophyta</v>
      </c>
      <c r="J3" s="71"/>
      <c r="K3" s="71"/>
      <c r="Q3" s="71"/>
    </row>
    <row r="4" spans="1:17">
      <c r="A4" s="71" t="s">
        <v>5691</v>
      </c>
      <c r="B4">
        <f t="shared" ref="B4:B7" si="0">1/1000</f>
        <v>1E-3</v>
      </c>
      <c r="C4" t="s">
        <v>7209</v>
      </c>
      <c r="D4" t="str">
        <f>VLOOKUP(C4,'MASTER KEY'!$A$2:$B$2999,2,FALSE)</f>
        <v>Dinophyta</v>
      </c>
      <c r="J4" s="71"/>
      <c r="K4" s="71"/>
      <c r="Q4" s="71"/>
    </row>
    <row r="5" spans="1:17">
      <c r="A5" s="71" t="s">
        <v>5671</v>
      </c>
      <c r="B5">
        <f t="shared" si="0"/>
        <v>1E-3</v>
      </c>
      <c r="C5" t="s">
        <v>7213</v>
      </c>
      <c r="D5" t="str">
        <f>VLOOKUP(C5,'MASTER KEY'!$A$2:$B$2999,2,FALSE)</f>
        <v>Other</v>
      </c>
      <c r="J5" s="71"/>
      <c r="K5" s="71"/>
      <c r="Q5" s="71"/>
    </row>
    <row r="6" spans="1:17">
      <c r="A6" s="71" t="s">
        <v>5547</v>
      </c>
      <c r="B6">
        <f t="shared" si="0"/>
        <v>1E-3</v>
      </c>
      <c r="C6" t="s">
        <v>7201</v>
      </c>
      <c r="D6" t="str">
        <f>VLOOKUP(C6,'MASTER KEY'!$A$2:$B$2999,2,FALSE)</f>
        <v>Bacillariophyta</v>
      </c>
      <c r="J6" s="71"/>
      <c r="K6" s="71"/>
      <c r="Q6" s="71"/>
    </row>
    <row r="7" spans="1:17">
      <c r="A7" s="71" t="s">
        <v>5692</v>
      </c>
      <c r="B7">
        <f t="shared" si="0"/>
        <v>1E-3</v>
      </c>
      <c r="C7" t="s">
        <v>7210</v>
      </c>
      <c r="D7" t="str">
        <f>VLOOKUP(C7,'MASTER KEY'!$A$2:$B$2999,2,FALSE)</f>
        <v>Ochrophyta</v>
      </c>
      <c r="K7" s="71"/>
      <c r="Q7" s="71"/>
    </row>
    <row r="8" spans="1:17">
      <c r="I8" s="71"/>
      <c r="J8" s="71"/>
      <c r="K8" s="71"/>
      <c r="N8" s="6"/>
      <c r="O8" s="69"/>
    </row>
    <row r="9" spans="1:17">
      <c r="I9" s="71"/>
      <c r="J9" s="71"/>
      <c r="K9" s="71"/>
      <c r="N9" s="2"/>
      <c r="O9" s="69"/>
    </row>
    <row r="10" spans="1:17">
      <c r="I10" s="71"/>
      <c r="J10" s="71"/>
      <c r="K10" s="71"/>
      <c r="N10" s="6"/>
      <c r="O10" s="69"/>
    </row>
    <row r="11" spans="1:17">
      <c r="I11" s="71"/>
      <c r="J11" s="71"/>
      <c r="K11" s="71"/>
      <c r="N11" s="2"/>
      <c r="O11" s="69"/>
    </row>
    <row r="12" spans="1:17">
      <c r="I12" s="71"/>
      <c r="J12" s="71"/>
      <c r="K12" s="71"/>
      <c r="N12" s="6"/>
      <c r="O12" s="69"/>
    </row>
    <row r="13" spans="1:17">
      <c r="I13" s="71"/>
      <c r="J13" s="71"/>
      <c r="K13" s="71"/>
      <c r="N13" s="2"/>
      <c r="O13" s="69"/>
    </row>
    <row r="14" spans="1:17">
      <c r="I14" s="71"/>
      <c r="J14" s="71"/>
      <c r="K14" s="71"/>
      <c r="N14" s="6"/>
      <c r="O14" s="69"/>
    </row>
    <row r="15" spans="1:17">
      <c r="I15" s="71"/>
      <c r="J15" s="71"/>
      <c r="K15" s="71"/>
      <c r="N15" s="2"/>
      <c r="O15" s="69"/>
    </row>
    <row r="16" spans="1:17">
      <c r="I16" s="71"/>
      <c r="J16" s="71"/>
      <c r="K16" s="71"/>
      <c r="N16" s="6"/>
      <c r="O16" s="69"/>
    </row>
    <row r="17" spans="9:11">
      <c r="I17" s="71"/>
      <c r="J17" s="71"/>
      <c r="K17" s="71"/>
    </row>
    <row r="18" spans="9:11">
      <c r="I18" s="71"/>
      <c r="J18" s="71"/>
      <c r="K18" s="71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0D0C9-6085-4E4E-BFC9-B7487884E7AA}">
  <dimension ref="A1:G153"/>
  <sheetViews>
    <sheetView topLeftCell="A118" workbookViewId="0">
      <selection activeCell="E136" sqref="E136"/>
    </sheetView>
  </sheetViews>
  <sheetFormatPr defaultRowHeight="14.4"/>
  <cols>
    <col min="1" max="1" width="42.33203125" bestFit="1" customWidth="1"/>
    <col min="2" max="2" width="17.21875" customWidth="1"/>
    <col min="3" max="3" width="14.109375" customWidth="1"/>
    <col min="4" max="4" width="40.44140625" customWidth="1"/>
    <col min="5" max="5" width="31.5546875" bestFit="1" customWidth="1"/>
  </cols>
  <sheetData>
    <row r="1" spans="1:5">
      <c r="A1" s="19" t="s">
        <v>223</v>
      </c>
      <c r="B1" s="3" t="s">
        <v>224</v>
      </c>
      <c r="C1" s="2" t="s">
        <v>225</v>
      </c>
      <c r="D1" s="2" t="s">
        <v>226</v>
      </c>
    </row>
    <row r="2" spans="1:5">
      <c r="A2" t="s">
        <v>5693</v>
      </c>
      <c r="B2">
        <v>1E-3</v>
      </c>
      <c r="C2" t="s">
        <v>3684</v>
      </c>
      <c r="D2" t="str">
        <f>VLOOKUP(C2,'MASTER KEY'!$A$2:$B$2999,2,FALSE)</f>
        <v>Achnanthes spp 0014</v>
      </c>
      <c r="E2" s="73"/>
    </row>
    <row r="3" spans="1:5">
      <c r="A3" t="s">
        <v>5694</v>
      </c>
      <c r="B3">
        <v>1E-3</v>
      </c>
      <c r="C3" t="s">
        <v>3701</v>
      </c>
      <c r="D3" t="str">
        <f>VLOOKUP(C3,'MASTER KEY'!$A$2:$B$2999,2,FALSE)</f>
        <v>Alexandrium pseudogonyaulax</v>
      </c>
      <c r="E3" s="73"/>
    </row>
    <row r="4" spans="1:5">
      <c r="A4" t="s">
        <v>5224</v>
      </c>
      <c r="B4">
        <v>1E-3</v>
      </c>
      <c r="C4" t="s">
        <v>3715</v>
      </c>
      <c r="D4" t="str">
        <f>VLOOKUP(C4,'MASTER KEY'!$A$2:$B$2999,2,FALSE)</f>
        <v>Amphidinium spp 0003</v>
      </c>
      <c r="E4" s="73"/>
    </row>
    <row r="5" spans="1:5">
      <c r="A5" t="s">
        <v>2190</v>
      </c>
      <c r="B5">
        <v>1E-3</v>
      </c>
      <c r="C5" t="s">
        <v>3733</v>
      </c>
      <c r="D5" t="str">
        <f>VLOOKUP(C5,'MASTER KEY'!$A$2:$B$2999,2,FALSE)</f>
        <v>Amphora decussata</v>
      </c>
      <c r="E5" s="73"/>
    </row>
    <row r="6" spans="1:5">
      <c r="A6" t="s">
        <v>5226</v>
      </c>
      <c r="B6">
        <v>1E-3</v>
      </c>
      <c r="C6" t="s">
        <v>3781</v>
      </c>
      <c r="D6" t="str">
        <f>VLOOKUP(C6,'MASTER KEY'!$A$2:$B$2999,2,FALSE)</f>
        <v>Amphora spp 0045</v>
      </c>
      <c r="E6" s="73"/>
    </row>
    <row r="7" spans="1:5">
      <c r="A7" t="s">
        <v>2246</v>
      </c>
      <c r="B7">
        <v>1E-3</v>
      </c>
      <c r="C7" t="s">
        <v>3801</v>
      </c>
      <c r="D7" t="str">
        <f>VLOOKUP(C7,'MASTER KEY'!$A$2:$B$2999,2,FALSE)</f>
        <v>Apedinella radians</v>
      </c>
      <c r="E7" s="73"/>
    </row>
    <row r="8" spans="1:5">
      <c r="A8" t="s">
        <v>2248</v>
      </c>
      <c r="B8">
        <v>1E-3</v>
      </c>
      <c r="C8" t="s">
        <v>3811</v>
      </c>
      <c r="D8" t="str">
        <f>VLOOKUP(C8,'MASTER KEY'!$A$2:$B$2999,2,FALSE)</f>
        <v>Asterionellopsis glacialis</v>
      </c>
      <c r="E8" s="73"/>
    </row>
    <row r="9" spans="1:5">
      <c r="A9" t="s">
        <v>5695</v>
      </c>
      <c r="B9">
        <v>1E-3</v>
      </c>
      <c r="C9" t="s">
        <v>3827</v>
      </c>
      <c r="D9" t="str">
        <f>VLOOKUP(C9,'MASTER KEY'!$A$2:$B$2999,2,FALSE)</f>
        <v>Azadinium spp 0001</v>
      </c>
      <c r="E9" s="73"/>
    </row>
    <row r="10" spans="1:5">
      <c r="A10" t="s">
        <v>5696</v>
      </c>
      <c r="B10">
        <v>1E-3</v>
      </c>
      <c r="C10" t="s">
        <v>3830</v>
      </c>
      <c r="D10" t="str">
        <f>VLOOKUP(C10,'MASTER KEY'!$A$2:$B$2999,2,FALSE)</f>
        <v>Bacillaria spp 0001</v>
      </c>
      <c r="E10" s="73"/>
    </row>
    <row r="11" spans="1:5">
      <c r="A11" t="s">
        <v>5230</v>
      </c>
      <c r="B11">
        <v>1E-3</v>
      </c>
      <c r="C11" t="s">
        <v>3970</v>
      </c>
      <c r="D11" t="str">
        <f>VLOOKUP(C11,'MASTER KEY'!$A$2:$B$2999,2,FALSE)</f>
        <v>Bacteriastrum spp 0012</v>
      </c>
      <c r="E11" s="73"/>
    </row>
    <row r="12" spans="1:5">
      <c r="A12" t="s">
        <v>5697</v>
      </c>
      <c r="B12">
        <v>1E-3</v>
      </c>
      <c r="C12" t="s">
        <v>4296</v>
      </c>
      <c r="D12" t="str">
        <f>VLOOKUP(C12,'MASTER KEY'!$A$2:$B$2999,2,FALSE)</f>
        <v>Cyanobacteria spp 0011</v>
      </c>
      <c r="E12" s="73"/>
    </row>
    <row r="13" spans="1:5">
      <c r="A13" t="s">
        <v>5698</v>
      </c>
      <c r="B13">
        <v>1E-3</v>
      </c>
      <c r="C13" t="s">
        <v>3978</v>
      </c>
      <c r="D13" t="str">
        <f>VLOOKUP(C13,'MASTER KEY'!$A$2:$B$2999,2,FALSE)</f>
        <v>Biddulphia spp 0001</v>
      </c>
      <c r="E13" s="73"/>
    </row>
    <row r="14" spans="1:5">
      <c r="A14" t="s">
        <v>5699</v>
      </c>
      <c r="B14">
        <v>1E-3</v>
      </c>
      <c r="C14" t="s">
        <v>3983</v>
      </c>
      <c r="D14" t="str">
        <f>VLOOKUP(C14,'MASTER KEY'!$A$2:$B$2999,2,FALSE)</f>
        <v>Bleakeleya spp 0002</v>
      </c>
      <c r="E14" s="73"/>
    </row>
    <row r="15" spans="1:5">
      <c r="A15" t="s">
        <v>2431</v>
      </c>
      <c r="B15">
        <v>1E-3</v>
      </c>
      <c r="C15" t="s">
        <v>4012</v>
      </c>
      <c r="D15" t="str">
        <f>VLOOKUP(C15,'MASTER KEY'!$A$2:$B$2999,2,FALSE)</f>
        <v>Ceratium furca</v>
      </c>
      <c r="E15" s="73"/>
    </row>
    <row r="16" spans="1:5">
      <c r="A16" t="s">
        <v>5700</v>
      </c>
      <c r="B16">
        <v>1E-3</v>
      </c>
      <c r="C16" t="s">
        <v>3981</v>
      </c>
      <c r="D16" t="str">
        <f>VLOOKUP(C16,'MASTER KEY'!$A$2:$B$2999,2,FALSE)</f>
        <v>Biecheleria halophila</v>
      </c>
      <c r="E16" s="73"/>
    </row>
    <row r="17" spans="1:5">
      <c r="A17" t="s">
        <v>5701</v>
      </c>
      <c r="B17">
        <v>1E-3</v>
      </c>
      <c r="C17" t="s">
        <v>4739</v>
      </c>
      <c r="D17" t="str">
        <f>VLOOKUP(C17,'MASTER KEY'!$A$2:$B$2999,2,FALSE)</f>
        <v>Katagnymene spp 0001</v>
      </c>
      <c r="E17" s="73"/>
    </row>
    <row r="18" spans="1:5">
      <c r="A18" t="s">
        <v>5702</v>
      </c>
      <c r="B18">
        <v>1E-3</v>
      </c>
      <c r="C18" t="s">
        <v>5020</v>
      </c>
      <c r="D18" t="str">
        <f>VLOOKUP(C18,'MASTER KEY'!$A$2:$B$2999,2,FALSE)</f>
        <v>Ostreopsis spp 0001</v>
      </c>
      <c r="E18" s="73"/>
    </row>
    <row r="19" spans="1:5">
      <c r="A19" t="s">
        <v>5703</v>
      </c>
      <c r="B19">
        <v>1E-3</v>
      </c>
      <c r="C19" t="s">
        <v>5066</v>
      </c>
      <c r="D19" t="str">
        <f>VLOOKUP(C19,'MASTER KEY'!$A$2:$B$2999,2,FALSE)</f>
        <v>Peridiniella danica</v>
      </c>
      <c r="E19" s="73"/>
    </row>
    <row r="20" spans="1:5">
      <c r="A20" t="s">
        <v>5704</v>
      </c>
      <c r="B20">
        <v>1E-3</v>
      </c>
      <c r="C20" t="s">
        <v>5683</v>
      </c>
      <c r="D20" t="str">
        <f>VLOOKUP(C20,'MASTER KEY'!$A$2:$B$2999,2,FALSE)</f>
        <v>Protoceratium spp 0001</v>
      </c>
      <c r="E20" s="73"/>
    </row>
    <row r="21" spans="1:5">
      <c r="A21" t="s">
        <v>2468</v>
      </c>
      <c r="B21">
        <v>1E-3</v>
      </c>
      <c r="C21" t="s">
        <v>4056</v>
      </c>
      <c r="D21" t="str">
        <f>VLOOKUP(C21,'MASTER KEY'!$A$2:$B$2999,2,FALSE)</f>
        <v>Chaetoceros peruvianus</v>
      </c>
      <c r="E21" s="73"/>
    </row>
    <row r="22" spans="1:5">
      <c r="A22" t="s">
        <v>5234</v>
      </c>
      <c r="B22">
        <v>1E-3</v>
      </c>
      <c r="C22" t="s">
        <v>4111</v>
      </c>
      <c r="D22" t="str">
        <f>VLOOKUP(C22,'MASTER KEY'!$A$2:$B$2999,2,FALSE)</f>
        <v>Chaetoceros spp 0049</v>
      </c>
      <c r="E22" s="73"/>
    </row>
    <row r="23" spans="1:5">
      <c r="A23" t="s">
        <v>5705</v>
      </c>
      <c r="B23">
        <v>1E-3</v>
      </c>
      <c r="C23" t="s">
        <v>4128</v>
      </c>
      <c r="D23" t="str">
        <f>VLOOKUP(C23,'MASTER KEY'!$A$2:$B$2999,2,FALSE)</f>
        <v>Chattonella spp 0002</v>
      </c>
      <c r="E23" s="73"/>
    </row>
    <row r="24" spans="1:5">
      <c r="A24" t="s">
        <v>5706</v>
      </c>
      <c r="B24">
        <v>1E-3</v>
      </c>
      <c r="C24" t="s">
        <v>4165</v>
      </c>
      <c r="D24" t="str">
        <f>VLOOKUP(C24,'MASTER KEY'!$A$2:$B$2999,2,FALSE)</f>
        <v>Chrysophyta spp 0013</v>
      </c>
      <c r="E24" s="73"/>
    </row>
    <row r="25" spans="1:5">
      <c r="A25" t="s">
        <v>2551</v>
      </c>
      <c r="B25">
        <v>1E-3</v>
      </c>
      <c r="C25" t="s">
        <v>4171</v>
      </c>
      <c r="D25" t="str">
        <f>VLOOKUP(C25,'MASTER KEY'!$A$2:$B$2999,2,FALSE)</f>
        <v>Climacodium frauenfeldianum</v>
      </c>
      <c r="E25" s="73"/>
    </row>
    <row r="26" spans="1:5">
      <c r="A26" t="s">
        <v>5707</v>
      </c>
      <c r="B26">
        <v>1E-3</v>
      </c>
      <c r="C26" t="s">
        <v>4178</v>
      </c>
      <c r="D26" t="str">
        <f>VLOOKUP(C26,'MASTER KEY'!$A$2:$B$2999,2,FALSE)</f>
        <v>Climacodium spp 0007</v>
      </c>
      <c r="E26" s="73"/>
    </row>
    <row r="27" spans="1:5">
      <c r="A27" t="s">
        <v>5708</v>
      </c>
      <c r="B27">
        <v>1E-3</v>
      </c>
      <c r="C27" t="s">
        <v>4181</v>
      </c>
      <c r="D27" t="str">
        <f>VLOOKUP(C27,'MASTER KEY'!$A$2:$B$2999,2,FALSE)</f>
        <v>Climacosphenia spp 0001</v>
      </c>
      <c r="E27" s="73"/>
    </row>
    <row r="28" spans="1:5">
      <c r="A28" t="s">
        <v>5709</v>
      </c>
      <c r="B28">
        <v>1E-3</v>
      </c>
      <c r="C28" t="s">
        <v>4297</v>
      </c>
      <c r="D28" t="str">
        <f>VLOOKUP(C28,'MASTER KEY'!$A$2:$B$2999,2,FALSE)</f>
        <v>Cyanobacteria spp 0012</v>
      </c>
      <c r="E28" s="73"/>
    </row>
    <row r="29" spans="1:5">
      <c r="A29" t="s">
        <v>2564</v>
      </c>
      <c r="B29">
        <v>1E-3</v>
      </c>
      <c r="C29" t="s">
        <v>4192</v>
      </c>
      <c r="D29" t="str">
        <f>VLOOKUP(C29,'MASTER KEY'!$A$2:$B$2999,2,FALSE)</f>
        <v>Cocconeis heteroidea</v>
      </c>
      <c r="E29" s="73"/>
    </row>
    <row r="30" spans="1:5">
      <c r="A30" t="s">
        <v>5240</v>
      </c>
      <c r="B30">
        <v>1E-3</v>
      </c>
      <c r="C30" t="s">
        <v>4208</v>
      </c>
      <c r="D30" t="str">
        <f>VLOOKUP(C30,'MASTER KEY'!$A$2:$B$2999,2,FALSE)</f>
        <v>Cocconeis spp 0014</v>
      </c>
      <c r="E30" s="73"/>
    </row>
    <row r="31" spans="1:5">
      <c r="A31" t="s">
        <v>5241</v>
      </c>
      <c r="B31">
        <v>1E-3</v>
      </c>
      <c r="C31" t="s">
        <v>4247</v>
      </c>
      <c r="D31" t="str">
        <f>VLOOKUP(C31,'MASTER KEY'!$A$2:$B$2999,2,FALSE)</f>
        <v>Coscinodiscus spp 0018</v>
      </c>
      <c r="E31" s="73"/>
    </row>
    <row r="32" spans="1:5">
      <c r="A32" t="s">
        <v>5242</v>
      </c>
      <c r="B32">
        <v>1E-3</v>
      </c>
      <c r="C32" t="s">
        <v>4264</v>
      </c>
      <c r="D32" t="str">
        <f>VLOOKUP(C32,'MASTER KEY'!$A$2:$B$2999,2,FALSE)</f>
        <v>Cryptomonas spp 0001</v>
      </c>
      <c r="E32" s="73"/>
    </row>
    <row r="33" spans="1:5">
      <c r="A33" t="s">
        <v>5690</v>
      </c>
      <c r="B33">
        <v>1E-3</v>
      </c>
      <c r="C33" t="s">
        <v>4287</v>
      </c>
      <c r="D33" t="str">
        <f>VLOOKUP(C33,'MASTER KEY'!$A$2:$B$2999,2,FALSE)</f>
        <v>Cyanobacteria spp 0002</v>
      </c>
      <c r="E33" s="73"/>
    </row>
    <row r="34" spans="1:5">
      <c r="A34" t="s">
        <v>5247</v>
      </c>
      <c r="B34">
        <v>1E-3</v>
      </c>
      <c r="C34" t="s">
        <v>4305</v>
      </c>
      <c r="D34" t="str">
        <f>VLOOKUP(C34,'MASTER KEY'!$A$2:$B$2999,2,FALSE)</f>
        <v>Cyclotella spp 0005</v>
      </c>
      <c r="E34" s="73"/>
    </row>
    <row r="35" spans="1:5">
      <c r="A35" t="s">
        <v>2661</v>
      </c>
      <c r="B35">
        <v>1E-3</v>
      </c>
      <c r="C35" t="s">
        <v>4313</v>
      </c>
      <c r="D35" t="str">
        <f>VLOOKUP(C35,'MASTER KEY'!$A$2:$B$2999,2,FALSE)</f>
        <v>Cylindrotheca closterium</v>
      </c>
      <c r="E35" s="73"/>
    </row>
    <row r="36" spans="1:5">
      <c r="A36" t="s">
        <v>5248</v>
      </c>
      <c r="B36">
        <v>1E-3</v>
      </c>
      <c r="C36" t="s">
        <v>4336</v>
      </c>
      <c r="D36" t="str">
        <f>VLOOKUP(C36,'MASTER KEY'!$A$2:$B$2999,2,FALSE)</f>
        <v>Dactyliosolen spp 0003</v>
      </c>
      <c r="E36" s="73"/>
    </row>
    <row r="37" spans="1:5">
      <c r="A37" t="s">
        <v>5710</v>
      </c>
      <c r="B37">
        <v>1E-3</v>
      </c>
      <c r="C37" t="s">
        <v>4421</v>
      </c>
      <c r="D37" t="str">
        <f>VLOOKUP(C37,'MASTER KEY'!$A$2:$B$2999,2,FALSE)</f>
        <v>Dinophysis caudata</v>
      </c>
      <c r="E37" s="73"/>
    </row>
    <row r="38" spans="1:5">
      <c r="A38" t="s">
        <v>5711</v>
      </c>
      <c r="B38">
        <v>1E-3</v>
      </c>
      <c r="C38" t="s">
        <v>4433</v>
      </c>
      <c r="D38" t="str">
        <f>VLOOKUP(C38,'MASTER KEY'!$A$2:$B$2999,2,FALSE)</f>
        <v>Dinophysis spp 0006</v>
      </c>
      <c r="E38" s="73"/>
    </row>
    <row r="39" spans="1:5">
      <c r="A39" t="s">
        <v>2776</v>
      </c>
      <c r="B39">
        <v>1E-3</v>
      </c>
      <c r="C39" t="s">
        <v>4438</v>
      </c>
      <c r="D39" t="str">
        <f>VLOOKUP(C39,'MASTER KEY'!$A$2:$B$2999,2,FALSE)</f>
        <v>Diploneis bombus</v>
      </c>
      <c r="E39" s="73"/>
    </row>
    <row r="40" spans="1:5">
      <c r="A40" t="s">
        <v>2779</v>
      </c>
      <c r="B40">
        <v>1E-3</v>
      </c>
      <c r="C40" t="s">
        <v>4441</v>
      </c>
      <c r="D40" t="str">
        <f>VLOOKUP(C40,'MASTER KEY'!$A$2:$B$2999,2,FALSE)</f>
        <v>Diploneis ovalis</v>
      </c>
      <c r="E40" s="73"/>
    </row>
    <row r="41" spans="1:5">
      <c r="A41" t="s">
        <v>5251</v>
      </c>
      <c r="B41">
        <v>1E-3</v>
      </c>
      <c r="C41" t="s">
        <v>4452</v>
      </c>
      <c r="D41" t="str">
        <f>VLOOKUP(C41,'MASTER KEY'!$A$2:$B$2999,2,FALSE)</f>
        <v>Diploneis spp 0010</v>
      </c>
      <c r="E41" s="73"/>
    </row>
    <row r="42" spans="1:5">
      <c r="A42" t="s">
        <v>5712</v>
      </c>
      <c r="B42">
        <v>1E-3</v>
      </c>
      <c r="C42" t="s">
        <v>4456</v>
      </c>
      <c r="D42" t="str">
        <f>VLOOKUP(C42,'MASTER KEY'!$A$2:$B$2999,2,FALSE)</f>
        <v>Diplopsalis spp 0001</v>
      </c>
      <c r="E42" s="73"/>
    </row>
    <row r="43" spans="1:5">
      <c r="A43" t="s">
        <v>5253</v>
      </c>
      <c r="B43">
        <v>1E-3</v>
      </c>
      <c r="C43" t="s">
        <v>4478</v>
      </c>
      <c r="D43" t="str">
        <f>VLOOKUP(C43,'MASTER KEY'!$A$2:$B$2999,2,FALSE)</f>
        <v>Entomoneis spp 0001</v>
      </c>
      <c r="E43" s="73"/>
    </row>
    <row r="44" spans="1:5">
      <c r="A44" t="s">
        <v>2804</v>
      </c>
      <c r="B44">
        <v>1E-3</v>
      </c>
      <c r="C44" t="s">
        <v>4481</v>
      </c>
      <c r="D44" t="str">
        <f>VLOOKUP(C44,'MASTER KEY'!$A$2:$B$2999,2,FALSE)</f>
        <v>Entomoneis tenuistriata</v>
      </c>
      <c r="E44" s="73"/>
    </row>
    <row r="45" spans="1:5">
      <c r="A45" t="s">
        <v>5254</v>
      </c>
      <c r="B45">
        <v>1E-3</v>
      </c>
      <c r="C45" t="s">
        <v>4501</v>
      </c>
      <c r="D45" t="str">
        <f>VLOOKUP(C45,'MASTER KEY'!$A$2:$B$2999,2,FALSE)</f>
        <v>Eucampia spp 0011</v>
      </c>
      <c r="E45" s="73"/>
    </row>
    <row r="46" spans="1:5">
      <c r="A46" t="s">
        <v>2834</v>
      </c>
      <c r="B46">
        <v>1E-3</v>
      </c>
      <c r="C46" t="s">
        <v>4515</v>
      </c>
      <c r="D46" t="str">
        <f>VLOOKUP(C46,'MASTER KEY'!$A$2:$B$2999,2,FALSE)</f>
        <v>Eutreptiella marina</v>
      </c>
      <c r="E46" s="73"/>
    </row>
    <row r="47" spans="1:5">
      <c r="A47" t="s">
        <v>5713</v>
      </c>
      <c r="B47">
        <v>1E-3</v>
      </c>
      <c r="C47" t="s">
        <v>4562</v>
      </c>
      <c r="D47" t="str">
        <f>VLOOKUP(C47,'MASTER KEY'!$A$2:$B$2999,2,FALSE)</f>
        <v>Fragilariopsis spp 0002</v>
      </c>
      <c r="E47" s="73"/>
    </row>
    <row r="48" spans="1:5">
      <c r="A48" t="s">
        <v>5714</v>
      </c>
      <c r="B48">
        <v>1E-3</v>
      </c>
      <c r="C48" t="s">
        <v>4609</v>
      </c>
      <c r="D48" t="str">
        <f>VLOOKUP(C48,'MASTER KEY'!$A$2:$B$2999,2,FALSE)</f>
        <v>Gymnodinium spp 0001</v>
      </c>
      <c r="E48" s="73"/>
    </row>
    <row r="49" spans="1:5">
      <c r="A49" t="s">
        <v>5259</v>
      </c>
      <c r="B49">
        <v>1E-3</v>
      </c>
      <c r="C49" t="s">
        <v>4582</v>
      </c>
      <c r="D49" t="str">
        <f>VLOOKUP(C49,'MASTER KEY'!$A$2:$B$2999,2,FALSE)</f>
        <v>Gonyaulax spp 0001</v>
      </c>
      <c r="E49" s="73"/>
    </row>
    <row r="50" spans="1:5">
      <c r="A50" t="s">
        <v>5715</v>
      </c>
      <c r="B50">
        <v>1E-3</v>
      </c>
      <c r="C50" t="s">
        <v>4591</v>
      </c>
      <c r="D50" t="str">
        <f>VLOOKUP(C50,'MASTER KEY'!$A$2:$B$2999,2,FALSE)</f>
        <v>Grammatophora spp 0001</v>
      </c>
      <c r="E50" s="73"/>
    </row>
    <row r="51" spans="1:5">
      <c r="A51" t="s">
        <v>2898</v>
      </c>
      <c r="B51">
        <v>1E-3</v>
      </c>
      <c r="C51" t="s">
        <v>4595</v>
      </c>
      <c r="D51" t="str">
        <f>VLOOKUP(C51,'MASTER KEY'!$A$2:$B$2999,2,FALSE)</f>
        <v>Guinardia flaccida</v>
      </c>
      <c r="E51" s="73"/>
    </row>
    <row r="52" spans="1:5">
      <c r="A52" t="s">
        <v>5260</v>
      </c>
      <c r="B52">
        <v>1E-3</v>
      </c>
      <c r="C52" t="s">
        <v>4596</v>
      </c>
      <c r="D52" t="str">
        <f>VLOOKUP(C52,'MASTER KEY'!$A$2:$B$2999,2,FALSE)</f>
        <v>Guinardia spp 0001</v>
      </c>
      <c r="E52" s="73"/>
    </row>
    <row r="53" spans="1:5">
      <c r="A53" t="s">
        <v>2901</v>
      </c>
      <c r="B53">
        <v>1E-3</v>
      </c>
      <c r="C53" t="s">
        <v>4599</v>
      </c>
      <c r="D53" t="str">
        <f>VLOOKUP(C53,'MASTER KEY'!$A$2:$B$2999,2,FALSE)</f>
        <v>Guinardia striata</v>
      </c>
      <c r="E53" s="73"/>
    </row>
    <row r="54" spans="1:5">
      <c r="A54" t="s">
        <v>2909</v>
      </c>
      <c r="B54">
        <v>1E-3</v>
      </c>
      <c r="C54" t="s">
        <v>4734</v>
      </c>
      <c r="D54" t="str">
        <f>VLOOKUP(C54,'MASTER KEY'!$A$2:$B$2999,2,FALSE)</f>
        <v>Karlodinium impudicum</v>
      </c>
      <c r="E54" s="73"/>
    </row>
    <row r="55" spans="1:5">
      <c r="A55" t="s">
        <v>5263</v>
      </c>
      <c r="B55">
        <v>1E-3</v>
      </c>
      <c r="C55" t="s">
        <v>4628</v>
      </c>
      <c r="D55" t="str">
        <f>VLOOKUP(C55,'MASTER KEY'!$A$2:$B$2999,2,FALSE)</f>
        <v>Gymnodinium spp 0020</v>
      </c>
      <c r="E55" s="73"/>
    </row>
    <row r="56" spans="1:5">
      <c r="A56" t="s">
        <v>5266</v>
      </c>
      <c r="B56">
        <v>1E-3</v>
      </c>
      <c r="C56" t="s">
        <v>4655</v>
      </c>
      <c r="D56" t="str">
        <f>VLOOKUP(C56,'MASTER KEY'!$A$2:$B$2999,2,FALSE)</f>
        <v>Gyrodinium spp 0001</v>
      </c>
      <c r="E56" s="73"/>
    </row>
    <row r="57" spans="1:5">
      <c r="A57" t="s">
        <v>5716</v>
      </c>
      <c r="B57">
        <v>1E-3</v>
      </c>
      <c r="C57" t="s">
        <v>4674</v>
      </c>
      <c r="D57" t="str">
        <f>VLOOKUP(C57,'MASTER KEY'!$A$2:$B$2999,2,FALSE)</f>
        <v>Hantzschia spp 0003</v>
      </c>
      <c r="E57" s="73"/>
    </row>
    <row r="58" spans="1:5">
      <c r="A58" t="s">
        <v>5717</v>
      </c>
      <c r="B58">
        <v>1E-3</v>
      </c>
      <c r="C58" t="s">
        <v>4687</v>
      </c>
      <c r="D58" t="str">
        <f>VLOOKUP(C58,'MASTER KEY'!$A$2:$B$2999,2,FALSE)</f>
        <v>Hemialus spp 0002</v>
      </c>
      <c r="E58" s="73"/>
    </row>
    <row r="59" spans="1:5">
      <c r="A59" t="s">
        <v>2982</v>
      </c>
      <c r="B59">
        <v>1E-3</v>
      </c>
      <c r="C59" t="s">
        <v>4699</v>
      </c>
      <c r="D59" t="str">
        <f>VLOOKUP(C59,'MASTER KEY'!$A$2:$B$2999,2,FALSE)</f>
        <v>Heterocapsa lanceolata</v>
      </c>
      <c r="E59" s="73"/>
    </row>
    <row r="60" spans="1:5">
      <c r="A60" t="s">
        <v>2983</v>
      </c>
      <c r="B60">
        <v>1E-3</v>
      </c>
      <c r="C60" t="s">
        <v>4700</v>
      </c>
      <c r="D60" t="str">
        <f>VLOOKUP(C60,'MASTER KEY'!$A$2:$B$2999,2,FALSE)</f>
        <v>Heterocapsa minima</v>
      </c>
      <c r="E60" s="73"/>
    </row>
    <row r="61" spans="1:5">
      <c r="A61" t="s">
        <v>2985</v>
      </c>
      <c r="B61">
        <v>1E-3</v>
      </c>
      <c r="C61" t="s">
        <v>4702</v>
      </c>
      <c r="D61" t="str">
        <f>VLOOKUP(C61,'MASTER KEY'!$A$2:$B$2999,2,FALSE)</f>
        <v>Heterocapsa rotundata</v>
      </c>
      <c r="E61" s="73"/>
    </row>
    <row r="62" spans="1:5">
      <c r="A62" t="s">
        <v>2986</v>
      </c>
      <c r="B62">
        <v>1E-3</v>
      </c>
      <c r="C62" t="s">
        <v>4703</v>
      </c>
      <c r="D62" t="str">
        <f>VLOOKUP(C62,'MASTER KEY'!$A$2:$B$2999,2,FALSE)</f>
        <v>Heterocapsa rotundatum</v>
      </c>
      <c r="E62" s="73"/>
    </row>
    <row r="63" spans="1:5">
      <c r="A63" t="s">
        <v>5270</v>
      </c>
      <c r="B63">
        <v>1E-3</v>
      </c>
      <c r="C63" t="s">
        <v>4705</v>
      </c>
      <c r="D63" t="str">
        <f>VLOOKUP(C63,'MASTER KEY'!$A$2:$B$2999,2,FALSE)</f>
        <v>Heterocapsa spp 0002</v>
      </c>
      <c r="E63" s="73"/>
    </row>
    <row r="64" spans="1:5">
      <c r="A64" t="s">
        <v>5718</v>
      </c>
      <c r="B64">
        <v>1E-3</v>
      </c>
      <c r="C64" t="s">
        <v>4718</v>
      </c>
      <c r="D64" t="str">
        <f>VLOOKUP(C64,'MASTER KEY'!$A$2:$B$2999,2,FALSE)</f>
        <v>Hillea spp 0003</v>
      </c>
      <c r="E64" s="73"/>
    </row>
    <row r="65" spans="1:5">
      <c r="A65" t="s">
        <v>5719</v>
      </c>
      <c r="B65">
        <v>1E-3</v>
      </c>
      <c r="C65" t="s">
        <v>4725</v>
      </c>
      <c r="D65" t="str">
        <f>VLOOKUP(C65,'MASTER KEY'!$A$2:$B$2999,2,FALSE)</f>
        <v>Isthmia spp 0001</v>
      </c>
      <c r="E65" s="73"/>
    </row>
    <row r="66" spans="1:5">
      <c r="A66" t="s">
        <v>5720</v>
      </c>
      <c r="B66">
        <v>1E-3</v>
      </c>
      <c r="C66" t="s">
        <v>4729</v>
      </c>
      <c r="D66" t="str">
        <f>VLOOKUP(C66,'MASTER KEY'!$A$2:$B$2999,2,FALSE)</f>
        <v>Karenia papilionacea</v>
      </c>
      <c r="E66" s="73"/>
    </row>
    <row r="67" spans="1:5">
      <c r="A67" t="s">
        <v>5273</v>
      </c>
      <c r="B67">
        <v>1E-3</v>
      </c>
      <c r="C67" t="s">
        <v>4735</v>
      </c>
      <c r="D67" t="str">
        <f>VLOOKUP(C67,'MASTER KEY'!$A$2:$B$2999,2,FALSE)</f>
        <v>Karlodinium spp 0001</v>
      </c>
      <c r="E67" s="73"/>
    </row>
    <row r="68" spans="1:5">
      <c r="A68" t="s">
        <v>3007</v>
      </c>
      <c r="B68">
        <v>1E-3</v>
      </c>
      <c r="C68" t="s">
        <v>4741</v>
      </c>
      <c r="D68" t="str">
        <f>VLOOKUP(C68,'MASTER KEY'!$A$2:$B$2999,2,FALSE)</f>
        <v>Katodinium rotundatum</v>
      </c>
      <c r="E68" s="73"/>
    </row>
    <row r="69" spans="1:5">
      <c r="A69" t="s">
        <v>5274</v>
      </c>
      <c r="B69">
        <v>1E-3</v>
      </c>
      <c r="C69" t="s">
        <v>4744</v>
      </c>
      <c r="D69" t="str">
        <f>VLOOKUP(C69,'MASTER KEY'!$A$2:$B$2999,2,FALSE)</f>
        <v>Katodinium spp 0003</v>
      </c>
      <c r="E69" s="73"/>
    </row>
    <row r="70" spans="1:5">
      <c r="A70" t="s">
        <v>3018</v>
      </c>
      <c r="B70">
        <v>1E-3</v>
      </c>
      <c r="C70" t="s">
        <v>4762</v>
      </c>
      <c r="D70" t="str">
        <f>VLOOKUP(C70,'MASTER KEY'!$A$2:$B$2999,2,FALSE)</f>
        <v>Leptocylindrus danicus</v>
      </c>
      <c r="E70" s="73"/>
    </row>
    <row r="71" spans="1:5">
      <c r="A71" t="s">
        <v>3019</v>
      </c>
      <c r="B71">
        <v>1E-3</v>
      </c>
      <c r="C71" t="s">
        <v>4763</v>
      </c>
      <c r="D71" t="str">
        <f>VLOOKUP(C71,'MASTER KEY'!$A$2:$B$2999,2,FALSE)</f>
        <v>Leptocylindrus mediterraneus</v>
      </c>
      <c r="E71" s="73"/>
    </row>
    <row r="72" spans="1:5">
      <c r="A72" t="s">
        <v>5277</v>
      </c>
      <c r="B72">
        <v>1E-3</v>
      </c>
      <c r="C72" t="s">
        <v>4767</v>
      </c>
      <c r="D72" t="str">
        <f>VLOOKUP(C72,'MASTER KEY'!$A$2:$B$2999,2,FALSE)</f>
        <v>Leptocylindrus spp 0003</v>
      </c>
      <c r="E72" s="73"/>
    </row>
    <row r="73" spans="1:5">
      <c r="A73" t="s">
        <v>5721</v>
      </c>
      <c r="B73">
        <v>1E-3</v>
      </c>
      <c r="C73" t="s">
        <v>4775</v>
      </c>
      <c r="D73" t="str">
        <f>VLOOKUP(C73,'MASTER KEY'!$A$2:$B$2999,2,FALSE)</f>
        <v>Licmophora lyngbei</v>
      </c>
      <c r="E73" s="73"/>
    </row>
    <row r="74" spans="1:5">
      <c r="A74" t="s">
        <v>5278</v>
      </c>
      <c r="B74">
        <v>1E-3</v>
      </c>
      <c r="C74" t="s">
        <v>4779</v>
      </c>
      <c r="D74" t="str">
        <f>VLOOKUP(C74,'MASTER KEY'!$A$2:$B$2999,2,FALSE)</f>
        <v>Licmophora spp 0003</v>
      </c>
      <c r="E74" s="73"/>
    </row>
    <row r="75" spans="1:5">
      <c r="A75" t="s">
        <v>5722</v>
      </c>
      <c r="B75">
        <v>1E-3</v>
      </c>
      <c r="C75" t="s">
        <v>4787</v>
      </c>
      <c r="D75" t="str">
        <f>VLOOKUP(C75,'MASTER KEY'!$A$2:$B$2999,2,FALSE)</f>
        <v>Lioloma spp 0001</v>
      </c>
      <c r="E75" s="73"/>
    </row>
    <row r="76" spans="1:5">
      <c r="A76" t="s">
        <v>5723</v>
      </c>
      <c r="B76">
        <v>1E-3</v>
      </c>
      <c r="C76" t="s">
        <v>4791</v>
      </c>
      <c r="D76" t="str">
        <f>VLOOKUP(C76,'MASTER KEY'!$A$2:$B$2999,2,FALSE)</f>
        <v>Lithodesmium spp 0003</v>
      </c>
      <c r="E76" s="73"/>
    </row>
    <row r="77" spans="1:5">
      <c r="A77" t="s">
        <v>5724</v>
      </c>
      <c r="B77">
        <v>1E-3</v>
      </c>
      <c r="C77" t="s">
        <v>4796</v>
      </c>
      <c r="D77" t="str">
        <f>VLOOKUP(C77,'MASTER KEY'!$A$2:$B$2999,2,FALSE)</f>
        <v>Lyngbya spp 0001</v>
      </c>
      <c r="E77" s="73"/>
    </row>
    <row r="78" spans="1:5">
      <c r="A78" t="s">
        <v>3040</v>
      </c>
      <c r="B78">
        <v>1E-3</v>
      </c>
      <c r="C78" t="s">
        <v>4797</v>
      </c>
      <c r="D78" t="str">
        <f>VLOOKUP(C78,'MASTER KEY'!$A$2:$B$2999,2,FALSE)</f>
        <v>Lyrella lyra</v>
      </c>
      <c r="E78" s="73"/>
    </row>
    <row r="79" spans="1:5">
      <c r="A79" t="s">
        <v>3043</v>
      </c>
      <c r="B79">
        <v>1E-3</v>
      </c>
      <c r="C79" t="s">
        <v>4802</v>
      </c>
      <c r="D79" t="str">
        <f>VLOOKUP(C79,'MASTER KEY'!$A$2:$B$2999,2,FALSE)</f>
        <v>Mastogloia binotata</v>
      </c>
      <c r="E79" s="73"/>
    </row>
    <row r="80" spans="1:5">
      <c r="A80" t="s">
        <v>3044</v>
      </c>
      <c r="B80">
        <v>1E-3</v>
      </c>
      <c r="C80" t="s">
        <v>4803</v>
      </c>
      <c r="D80" t="str">
        <f>VLOOKUP(C80,'MASTER KEY'!$A$2:$B$2999,2,FALSE)</f>
        <v>Mastogloia cocconeiformis</v>
      </c>
      <c r="E80" s="73"/>
    </row>
    <row r="81" spans="1:5">
      <c r="A81" t="s">
        <v>5279</v>
      </c>
      <c r="B81">
        <v>1E-3</v>
      </c>
      <c r="C81" t="s">
        <v>4815</v>
      </c>
      <c r="D81" t="str">
        <f>VLOOKUP(C81,'MASTER KEY'!$A$2:$B$2999,2,FALSE)</f>
        <v>Mastogloia spp 0009</v>
      </c>
      <c r="E81" s="73"/>
    </row>
    <row r="82" spans="1:5">
      <c r="A82" t="s">
        <v>5280</v>
      </c>
      <c r="B82">
        <v>1E-3</v>
      </c>
      <c r="C82" t="s">
        <v>4822</v>
      </c>
      <c r="D82" t="str">
        <f>VLOOKUP(C82,'MASTER KEY'!$A$2:$B$2999,2,FALSE)</f>
        <v>Melosira spp 0002</v>
      </c>
      <c r="E82" s="73"/>
    </row>
    <row r="83" spans="1:5">
      <c r="A83" t="s">
        <v>3067</v>
      </c>
      <c r="B83">
        <v>1E-3</v>
      </c>
      <c r="C83" t="s">
        <v>4836</v>
      </c>
      <c r="D83" t="str">
        <f>VLOOKUP(C83,'MASTER KEY'!$A$2:$B$2999,2,FALSE)</f>
        <v>Mesoporos perforatus</v>
      </c>
      <c r="E83" s="73"/>
    </row>
    <row r="84" spans="1:5">
      <c r="A84" t="s">
        <v>5725</v>
      </c>
      <c r="B84">
        <v>1E-3</v>
      </c>
      <c r="C84" t="s">
        <v>4848</v>
      </c>
      <c r="D84" t="str">
        <f>VLOOKUP(C84,'MASTER KEY'!$A$2:$B$2999,2,FALSE)</f>
        <v>Microtabella spp 002</v>
      </c>
      <c r="E84" s="73"/>
    </row>
    <row r="85" spans="1:5">
      <c r="A85" t="s">
        <v>5726</v>
      </c>
      <c r="B85">
        <v>1E-3</v>
      </c>
      <c r="C85" t="s">
        <v>4902</v>
      </c>
      <c r="D85" t="str">
        <f>VLOOKUP(C85,'MASTER KEY'!$A$2:$B$2999,2,FALSE)</f>
        <v>Navicula spp 0039</v>
      </c>
      <c r="E85" s="73"/>
    </row>
    <row r="86" spans="1:5">
      <c r="A86" t="s">
        <v>5727</v>
      </c>
      <c r="B86">
        <v>1E-3</v>
      </c>
      <c r="C86" t="s">
        <v>4908</v>
      </c>
      <c r="D86" t="str">
        <f>VLOOKUP(C86,'MASTER KEY'!$A$2:$B$2999,2,FALSE)</f>
        <v>Navicula transitans</v>
      </c>
      <c r="E86" s="73"/>
    </row>
    <row r="87" spans="1:5">
      <c r="A87" t="s">
        <v>3131</v>
      </c>
      <c r="B87">
        <v>1E-3</v>
      </c>
      <c r="C87" t="s">
        <v>4920</v>
      </c>
      <c r="D87" t="str">
        <f>VLOOKUP(C87,'MASTER KEY'!$A$2:$B$2999,2,FALSE)</f>
        <v>Nitzschia fasciculata</v>
      </c>
      <c r="E87" s="73"/>
    </row>
    <row r="88" spans="1:5">
      <c r="A88" t="s">
        <v>3134</v>
      </c>
      <c r="B88">
        <v>1E-3</v>
      </c>
      <c r="C88" t="s">
        <v>4924</v>
      </c>
      <c r="D88" t="str">
        <f>VLOOKUP(C88,'MASTER KEY'!$A$2:$B$2999,2,FALSE)</f>
        <v>Nitzschia linearis</v>
      </c>
      <c r="E88" s="73"/>
    </row>
    <row r="89" spans="1:5">
      <c r="A89" t="s">
        <v>3135</v>
      </c>
      <c r="B89">
        <v>1E-3</v>
      </c>
      <c r="C89" t="s">
        <v>4926</v>
      </c>
      <c r="D89" t="str">
        <f>VLOOKUP(C89,'MASTER KEY'!$A$2:$B$2999,2,FALSE)</f>
        <v>Nitzschia longissima</v>
      </c>
      <c r="E89" s="73"/>
    </row>
    <row r="90" spans="1:5">
      <c r="A90" t="s">
        <v>3139</v>
      </c>
      <c r="B90">
        <v>1E-3</v>
      </c>
      <c r="C90" t="s">
        <v>4932</v>
      </c>
      <c r="D90" t="str">
        <f>VLOOKUP(C90,'MASTER KEY'!$A$2:$B$2999,2,FALSE)</f>
        <v>Nitzschia scalaris</v>
      </c>
      <c r="E90" s="73"/>
    </row>
    <row r="91" spans="1:5">
      <c r="A91" t="s">
        <v>5728</v>
      </c>
      <c r="B91">
        <v>1E-3</v>
      </c>
      <c r="C91" t="s">
        <v>4978</v>
      </c>
      <c r="D91" t="str">
        <f>VLOOKUP(C91,'MASTER KEY'!$A$2:$B$2999,2,FALSE)</f>
        <v>Nitzschia spp 0045</v>
      </c>
      <c r="E91" s="73"/>
    </row>
    <row r="92" spans="1:5">
      <c r="A92" t="s">
        <v>3198</v>
      </c>
      <c r="B92">
        <v>1E-3</v>
      </c>
      <c r="C92" t="s">
        <v>4994</v>
      </c>
      <c r="D92" t="str">
        <f>VLOOKUP(C92,'MASTER KEY'!$A$2:$B$2999,2,FALSE)</f>
        <v>Octactis octonaria</v>
      </c>
      <c r="E92" s="73"/>
    </row>
    <row r="93" spans="1:5">
      <c r="A93" t="s">
        <v>5729</v>
      </c>
      <c r="B93">
        <v>1E-3</v>
      </c>
      <c r="C93" t="s">
        <v>4994</v>
      </c>
      <c r="D93" t="str">
        <f>VLOOKUP(C93,'MASTER KEY'!$A$2:$B$2999,2,FALSE)</f>
        <v>Octactis octonaria</v>
      </c>
      <c r="E93" s="73"/>
    </row>
    <row r="94" spans="1:5">
      <c r="A94" t="s">
        <v>3200</v>
      </c>
      <c r="B94">
        <v>1E-3</v>
      </c>
      <c r="C94" t="s">
        <v>4996</v>
      </c>
      <c r="D94" t="str">
        <f>VLOOKUP(C94,'MASTER KEY'!$A$2:$B$2999,2,FALSE)</f>
        <v>Odontella aurita</v>
      </c>
      <c r="E94" s="73"/>
    </row>
    <row r="95" spans="1:5">
      <c r="A95" t="s">
        <v>5286</v>
      </c>
      <c r="B95">
        <v>1E-3</v>
      </c>
      <c r="C95" t="s">
        <v>5002</v>
      </c>
      <c r="D95" t="str">
        <f>VLOOKUP(C95,'MASTER KEY'!$A$2:$B$2999,2,FALSE)</f>
        <v>Odontella spp 0003</v>
      </c>
      <c r="E95" s="73"/>
    </row>
    <row r="96" spans="1:5">
      <c r="A96" t="s">
        <v>5730</v>
      </c>
      <c r="B96">
        <v>1E-3</v>
      </c>
      <c r="C96" t="s">
        <v>5018</v>
      </c>
      <c r="D96" t="str">
        <f>VLOOKUP(C96,'MASTER KEY'!$A$2:$B$2999,2,FALSE)</f>
        <v>Oscillatoria spp 0001</v>
      </c>
      <c r="E96" s="73"/>
    </row>
    <row r="97" spans="1:5">
      <c r="A97" t="s">
        <v>5287</v>
      </c>
      <c r="B97">
        <v>1E-3</v>
      </c>
      <c r="C97" t="s">
        <v>5032</v>
      </c>
      <c r="D97" t="str">
        <f>VLOOKUP(C97,'MASTER KEY'!$A$2:$B$2999,2,FALSE)</f>
        <v>Oxytoxum spp 0003</v>
      </c>
      <c r="E97" s="73"/>
    </row>
    <row r="98" spans="1:5">
      <c r="A98" t="s">
        <v>5731</v>
      </c>
      <c r="B98">
        <v>1E-3</v>
      </c>
      <c r="C98" t="s">
        <v>5039</v>
      </c>
      <c r="D98" t="str">
        <f>VLOOKUP(C98,'MASTER KEY'!$A$2:$B$2999,2,FALSE)</f>
        <v>Pachysphaera spp 0002</v>
      </c>
      <c r="E98" s="73"/>
    </row>
    <row r="99" spans="1:5">
      <c r="A99" t="s">
        <v>3241</v>
      </c>
      <c r="B99">
        <v>1E-3</v>
      </c>
      <c r="C99" t="s">
        <v>5048</v>
      </c>
      <c r="D99" t="str">
        <f>VLOOKUP(C99,'MASTER KEY'!$A$2:$B$2999,2,FALSE)</f>
        <v>Paralia sulcata</v>
      </c>
      <c r="E99" s="73"/>
    </row>
    <row r="100" spans="1:5">
      <c r="A100" t="s">
        <v>5732</v>
      </c>
      <c r="B100">
        <v>1E-3</v>
      </c>
      <c r="C100" t="s">
        <v>4368</v>
      </c>
      <c r="D100" t="str">
        <f>VLOOKUP(C100,'MASTER KEY'!$A$2:$B$2999,2,FALSE)</f>
        <v>Dinoflagellate spp 0001</v>
      </c>
      <c r="E100" s="73"/>
    </row>
    <row r="101" spans="1:5">
      <c r="A101" t="s">
        <v>5733</v>
      </c>
      <c r="B101">
        <v>1E-3</v>
      </c>
      <c r="C101" t="s">
        <v>5093</v>
      </c>
      <c r="D101" t="str">
        <f>VLOOKUP(C101,'MASTER KEY'!$A$2:$B$2999,2,FALSE)</f>
        <v>Phalochroma rotundatum</v>
      </c>
      <c r="E101" s="73"/>
    </row>
    <row r="102" spans="1:5">
      <c r="A102" t="s">
        <v>5734</v>
      </c>
      <c r="B102">
        <v>1E-3</v>
      </c>
      <c r="C102" t="s">
        <v>5112</v>
      </c>
      <c r="D102" t="str">
        <f>VLOOKUP(C102,'MASTER KEY'!$A$2:$B$2999,2,FALSE)</f>
        <v>Pinnularia spp 0003</v>
      </c>
      <c r="E102" s="73"/>
    </row>
    <row r="103" spans="1:5">
      <c r="A103" t="s">
        <v>3292</v>
      </c>
      <c r="B103">
        <v>1E-3</v>
      </c>
      <c r="C103" t="s">
        <v>5121</v>
      </c>
      <c r="D103" t="str">
        <f>VLOOKUP(C103,'MASTER KEY'!$A$2:$B$2999,2,FALSE)</f>
        <v>Plagiotropis lepidoptera</v>
      </c>
      <c r="E103" s="73"/>
    </row>
    <row r="104" spans="1:5">
      <c r="A104" t="s">
        <v>3297</v>
      </c>
      <c r="B104">
        <v>1E-3</v>
      </c>
      <c r="C104" t="s">
        <v>5136</v>
      </c>
      <c r="D104" t="str">
        <f>VLOOKUP(C104,'MASTER KEY'!$A$2:$B$2999,2,FALSE)</f>
        <v>Pleurosigma salinarum</v>
      </c>
      <c r="E104" s="73"/>
    </row>
    <row r="105" spans="1:5">
      <c r="A105" t="s">
        <v>5291</v>
      </c>
      <c r="B105">
        <v>1E-3</v>
      </c>
      <c r="C105" t="s">
        <v>5150</v>
      </c>
      <c r="D105" t="str">
        <f>VLOOKUP(C105,'MASTER KEY'!$A$2:$B$2999,2,FALSE)</f>
        <v>Pleurosigma spp 0014</v>
      </c>
      <c r="E105" s="73"/>
    </row>
    <row r="106" spans="1:5">
      <c r="A106" t="s">
        <v>5735</v>
      </c>
      <c r="B106">
        <v>1E-3</v>
      </c>
      <c r="C106" t="s">
        <v>5199</v>
      </c>
      <c r="D106" t="str">
        <f>VLOOKUP(C106,'MASTER KEY'!$A$2:$B$2999,2,FALSE)</f>
        <v>Prasinophyte spp 0031</v>
      </c>
      <c r="E106" s="73"/>
    </row>
    <row r="107" spans="1:5">
      <c r="A107" t="s">
        <v>3354</v>
      </c>
      <c r="B107">
        <v>1E-3</v>
      </c>
      <c r="C107" t="s">
        <v>5202</v>
      </c>
      <c r="D107" t="str">
        <f>VLOOKUP(C107,'MASTER KEY'!$A$2:$B$2999,2,FALSE)</f>
        <v>Proboscia alata</v>
      </c>
      <c r="E107" s="73"/>
    </row>
    <row r="108" spans="1:5">
      <c r="A108" t="s">
        <v>3360</v>
      </c>
      <c r="B108">
        <v>1E-3</v>
      </c>
      <c r="C108" t="s">
        <v>5211</v>
      </c>
      <c r="D108" t="str">
        <f>VLOOKUP(C108,'MASTER KEY'!$A$2:$B$2999,2,FALSE)</f>
        <v>Prorocentrum balticum</v>
      </c>
      <c r="E108" s="73"/>
    </row>
    <row r="109" spans="1:5">
      <c r="A109" t="s">
        <v>5736</v>
      </c>
      <c r="B109">
        <v>1E-3</v>
      </c>
      <c r="C109" t="s">
        <v>5213</v>
      </c>
      <c r="D109" t="str">
        <f>VLOOKUP(C109,'MASTER KEY'!$A$2:$B$2999,2,FALSE)</f>
        <v>Prorocentrum cordatum</v>
      </c>
      <c r="E109" s="73"/>
    </row>
    <row r="110" spans="1:5">
      <c r="A110" t="s">
        <v>3363</v>
      </c>
      <c r="B110">
        <v>1E-3</v>
      </c>
      <c r="C110" t="s">
        <v>5214</v>
      </c>
      <c r="D110" t="str">
        <f>VLOOKUP(C110,'MASTER KEY'!$A$2:$B$2999,2,FALSE)</f>
        <v>Prorocentrum dentatum</v>
      </c>
      <c r="E110" s="73"/>
    </row>
    <row r="111" spans="1:5">
      <c r="A111" t="s">
        <v>3364</v>
      </c>
      <c r="B111">
        <v>1E-3</v>
      </c>
      <c r="C111" t="s">
        <v>5215</v>
      </c>
      <c r="D111" t="str">
        <f>VLOOKUP(C111,'MASTER KEY'!$A$2:$B$2999,2,FALSE)</f>
        <v>Prorocentrum emarginatum</v>
      </c>
      <c r="E111" s="73"/>
    </row>
    <row r="112" spans="1:5">
      <c r="A112" t="s">
        <v>3365</v>
      </c>
      <c r="B112">
        <v>1E-3</v>
      </c>
      <c r="C112" t="s">
        <v>5216</v>
      </c>
      <c r="D112" t="str">
        <f>VLOOKUP(C112,'MASTER KEY'!$A$2:$B$2999,2,FALSE)</f>
        <v>Prorocentrum gracile</v>
      </c>
      <c r="E112" s="73"/>
    </row>
    <row r="113" spans="1:5">
      <c r="A113" t="s">
        <v>3368</v>
      </c>
      <c r="B113">
        <v>1E-3</v>
      </c>
      <c r="C113" t="s">
        <v>5219</v>
      </c>
      <c r="D113" t="str">
        <f>VLOOKUP(C113,'MASTER KEY'!$A$2:$B$2999,2,FALSE)</f>
        <v>Prorocentrum micans</v>
      </c>
      <c r="E113" s="73"/>
    </row>
    <row r="114" spans="1:5">
      <c r="A114" t="s">
        <v>5737</v>
      </c>
      <c r="B114">
        <v>1E-3</v>
      </c>
      <c r="C114" t="s">
        <v>5673</v>
      </c>
      <c r="D114" t="str">
        <f>VLOOKUP(C114,'MASTER KEY'!$A$2:$B$2999,2,FALSE)</f>
        <v>Prorocentrum rhathymum</v>
      </c>
      <c r="E114" s="73"/>
    </row>
    <row r="115" spans="1:5">
      <c r="A115" t="s">
        <v>5294</v>
      </c>
      <c r="B115">
        <v>1E-3</v>
      </c>
      <c r="C115" t="s">
        <v>5679</v>
      </c>
      <c r="D115" t="str">
        <f>VLOOKUP(C115,'MASTER KEY'!$A$2:$B$2999,2,FALSE)</f>
        <v>Prorocentrum spp 0004</v>
      </c>
      <c r="E115" s="73"/>
    </row>
    <row r="116" spans="1:5">
      <c r="A116" t="s">
        <v>3381</v>
      </c>
      <c r="B116">
        <v>1E-3</v>
      </c>
      <c r="C116" t="s">
        <v>6808</v>
      </c>
      <c r="D116" t="str">
        <f>VLOOKUP(C116,'MASTER KEY'!$A$2:$B$2999,2,FALSE)</f>
        <v>Protoperidinium bipes</v>
      </c>
      <c r="E116" s="73"/>
    </row>
    <row r="117" spans="1:5">
      <c r="A117" t="s">
        <v>3391</v>
      </c>
      <c r="B117">
        <v>1E-3</v>
      </c>
      <c r="C117" t="s">
        <v>6824</v>
      </c>
      <c r="D117" t="str">
        <f>VLOOKUP(C117,'MASTER KEY'!$A$2:$B$2999,2,FALSE)</f>
        <v>Protoperidinium roseum</v>
      </c>
      <c r="E117" s="73"/>
    </row>
    <row r="118" spans="1:5">
      <c r="A118" t="s">
        <v>5295</v>
      </c>
      <c r="B118">
        <v>1E-3</v>
      </c>
      <c r="C118" t="s">
        <v>6840</v>
      </c>
      <c r="D118" t="str">
        <f>VLOOKUP(C118,'MASTER KEY'!$A$2:$B$2999,2,FALSE)</f>
        <v>Protoperidinium spp 0016</v>
      </c>
      <c r="E118" s="73"/>
    </row>
    <row r="119" spans="1:5">
      <c r="A119" t="s">
        <v>3411</v>
      </c>
      <c r="B119">
        <v>1E-3</v>
      </c>
      <c r="C119" t="s">
        <v>6845</v>
      </c>
      <c r="D119" t="str">
        <f>VLOOKUP(C119,'MASTER KEY'!$A$2:$B$2999,2,FALSE)</f>
        <v>Protoperidinium steinii</v>
      </c>
      <c r="E119" s="73"/>
    </row>
    <row r="120" spans="1:5">
      <c r="A120" t="s">
        <v>5738</v>
      </c>
      <c r="B120">
        <v>1E-3</v>
      </c>
      <c r="C120" t="s">
        <v>6854</v>
      </c>
      <c r="D120" t="str">
        <f>VLOOKUP(C120,'MASTER KEY'!$A$2:$B$2999,2,FALSE)</f>
        <v>Pseudanabaena spp 0001</v>
      </c>
      <c r="E120" s="73"/>
    </row>
    <row r="121" spans="1:5">
      <c r="A121" t="s">
        <v>5739</v>
      </c>
      <c r="B121">
        <v>1E-3</v>
      </c>
      <c r="C121" t="s">
        <v>6857</v>
      </c>
      <c r="D121" t="str">
        <f>VLOOKUP(C121,'MASTER KEY'!$A$2:$B$2999,2,FALSE)</f>
        <v>Pseudo-nitzschia delicatissima</v>
      </c>
      <c r="E121" s="73"/>
    </row>
    <row r="122" spans="1:5">
      <c r="A122" t="s">
        <v>5740</v>
      </c>
      <c r="B122">
        <v>1E-3</v>
      </c>
      <c r="C122" t="s">
        <v>6858</v>
      </c>
      <c r="D122" t="str">
        <f>VLOOKUP(C122,'MASTER KEY'!$A$2:$B$2999,2,FALSE)</f>
        <v>Pseudo-nitzschia seriata</v>
      </c>
      <c r="E122" s="73"/>
    </row>
    <row r="123" spans="1:5">
      <c r="A123" t="s">
        <v>5300</v>
      </c>
      <c r="B123">
        <v>1E-3</v>
      </c>
      <c r="C123" t="s">
        <v>6887</v>
      </c>
      <c r="D123" t="str">
        <f>VLOOKUP(C123,'MASTER KEY'!$A$2:$B$2999,2,FALSE)</f>
        <v>Pyramimonas spp 0008</v>
      </c>
      <c r="E123" s="73"/>
    </row>
    <row r="124" spans="1:5">
      <c r="A124" t="s">
        <v>5741</v>
      </c>
      <c r="B124">
        <v>1E-3</v>
      </c>
      <c r="C124" t="s">
        <v>6920</v>
      </c>
      <c r="D124" t="str">
        <f>VLOOKUP(C124,'MASTER KEY'!$A$2:$B$2999,2,FALSE)</f>
        <v>Rhizosolenia amaralis</v>
      </c>
      <c r="E124" s="73"/>
    </row>
    <row r="125" spans="1:5">
      <c r="A125" t="s">
        <v>3479</v>
      </c>
      <c r="B125">
        <v>1E-3</v>
      </c>
      <c r="C125" t="s">
        <v>6933</v>
      </c>
      <c r="D125" t="str">
        <f>VLOOKUP(C125,'MASTER KEY'!$A$2:$B$2999,2,FALSE)</f>
        <v>Rhizosolenia setigera</v>
      </c>
      <c r="E125" s="73"/>
    </row>
    <row r="126" spans="1:5">
      <c r="A126" t="s">
        <v>5304</v>
      </c>
      <c r="B126">
        <v>1E-3</v>
      </c>
      <c r="C126" t="s">
        <v>6948</v>
      </c>
      <c r="D126" t="str">
        <f>VLOOKUP(C126,'MASTER KEY'!$A$2:$B$2999,2,FALSE)</f>
        <v>Rhizosolenia spp 0013</v>
      </c>
      <c r="E126" s="73"/>
    </row>
    <row r="127" spans="1:5">
      <c r="A127" t="s">
        <v>3502</v>
      </c>
      <c r="B127">
        <v>1E-3</v>
      </c>
      <c r="C127" t="s">
        <v>6961</v>
      </c>
      <c r="D127" t="str">
        <f>VLOOKUP(C127,'MASTER KEY'!$A$2:$B$2999,2,FALSE)</f>
        <v>Richelia intracellularis</v>
      </c>
      <c r="E127" s="73"/>
    </row>
    <row r="128" spans="1:5">
      <c r="A128" t="s">
        <v>5306</v>
      </c>
      <c r="B128">
        <v>1E-3</v>
      </c>
      <c r="C128" t="s">
        <v>6979</v>
      </c>
      <c r="D128" t="str">
        <f>VLOOKUP(C128,'MASTER KEY'!$A$2:$B$2999,2,FALSE)</f>
        <v>Scrippsiella spp 0002</v>
      </c>
      <c r="E128" s="73"/>
    </row>
    <row r="129" spans="1:7">
      <c r="A129" t="s">
        <v>3512</v>
      </c>
      <c r="B129">
        <v>1E-3</v>
      </c>
      <c r="C129" t="s">
        <v>6982</v>
      </c>
      <c r="D129" t="str">
        <f>VLOOKUP(C129,'MASTER KEY'!$A$2:$B$2999,2,FALSE)</f>
        <v>Scrippsiella trochoidea</v>
      </c>
      <c r="E129" s="73"/>
    </row>
    <row r="130" spans="1:7">
      <c r="A130" t="s">
        <v>5308</v>
      </c>
      <c r="B130">
        <v>1E-3</v>
      </c>
      <c r="C130" t="s">
        <v>6992</v>
      </c>
      <c r="D130" t="str">
        <f>VLOOKUP(C130,'MASTER KEY'!$A$2:$B$2999,2,FALSE)</f>
        <v>Skeletonema spp 0003</v>
      </c>
      <c r="E130" s="73"/>
    </row>
    <row r="131" spans="1:7">
      <c r="A131" t="s">
        <v>5742</v>
      </c>
      <c r="B131">
        <v>1E-3</v>
      </c>
      <c r="C131" t="s">
        <v>7002</v>
      </c>
      <c r="D131" t="str">
        <f>VLOOKUP(C131,'MASTER KEY'!$A$2:$B$2999,2,FALSE)</f>
        <v>Spirulina spp 0001</v>
      </c>
      <c r="E131" s="73"/>
    </row>
    <row r="132" spans="1:7">
      <c r="A132" t="s">
        <v>3536</v>
      </c>
      <c r="B132">
        <v>1E-3</v>
      </c>
      <c r="C132" t="s">
        <v>7020</v>
      </c>
      <c r="D132" t="str">
        <f>VLOOKUP(C132,'MASTER KEY'!$A$2:$B$2999,2,FALSE)</f>
        <v>Striatella unipunctata</v>
      </c>
      <c r="E132" s="73"/>
    </row>
    <row r="133" spans="1:7">
      <c r="A133" t="s">
        <v>3538</v>
      </c>
      <c r="B133">
        <v>1E-3</v>
      </c>
      <c r="C133" t="s">
        <v>7023</v>
      </c>
      <c r="D133" t="str">
        <f>VLOOKUP(C133,'MASTER KEY'!$A$2:$B$2999,2,FALSE)</f>
        <v>Surirella ovalis</v>
      </c>
      <c r="E133" s="73"/>
    </row>
    <row r="134" spans="1:7">
      <c r="A134" t="s">
        <v>5310</v>
      </c>
      <c r="B134">
        <v>1E-3</v>
      </c>
      <c r="C134" t="s">
        <v>7028</v>
      </c>
      <c r="D134" t="str">
        <f>VLOOKUP(C134,'MASTER KEY'!$A$2:$B$2999,2,FALSE)</f>
        <v>Surirella spp 0005</v>
      </c>
      <c r="E134" s="73"/>
    </row>
    <row r="135" spans="1:7">
      <c r="A135" t="s">
        <v>5314</v>
      </c>
      <c r="B135">
        <v>1E-3</v>
      </c>
      <c r="C135" t="s">
        <v>7066</v>
      </c>
      <c r="D135" t="str">
        <f>VLOOKUP(C135,'MASTER KEY'!$A$2:$B$2999,2,FALSE)</f>
        <v>Tetraselmis spp 0009</v>
      </c>
      <c r="E135" s="73"/>
      <c r="G135" s="74"/>
    </row>
    <row r="136" spans="1:7">
      <c r="A136" t="s">
        <v>5315</v>
      </c>
      <c r="B136">
        <v>1E-3</v>
      </c>
      <c r="C136" t="s">
        <v>7074</v>
      </c>
      <c r="D136" t="str">
        <f>VLOOKUP(C136,'MASTER KEY'!$A$2:$B$2999,2,FALSE)</f>
        <v>Thalassionema spp 0002</v>
      </c>
      <c r="E136" s="73"/>
    </row>
    <row r="137" spans="1:7">
      <c r="A137" t="s">
        <v>3573</v>
      </c>
      <c r="B137">
        <v>1E-3</v>
      </c>
      <c r="C137" t="s">
        <v>7086</v>
      </c>
      <c r="D137" t="str">
        <f>VLOOKUP(C137,'MASTER KEY'!$A$2:$B$2999,2,FALSE)</f>
        <v>Thalassiosira pseudonana</v>
      </c>
      <c r="E137" s="73"/>
    </row>
    <row r="138" spans="1:7">
      <c r="A138" t="s">
        <v>5316</v>
      </c>
      <c r="B138">
        <v>1E-3</v>
      </c>
      <c r="C138" t="s">
        <v>7089</v>
      </c>
      <c r="D138" t="str">
        <f>VLOOKUP(C138,'MASTER KEY'!$A$2:$B$2999,2,FALSE)</f>
        <v>Thalassiosira spp 0003</v>
      </c>
      <c r="E138" s="73"/>
    </row>
    <row r="139" spans="1:7">
      <c r="A139" t="s">
        <v>5743</v>
      </c>
      <c r="B139">
        <v>1E-3</v>
      </c>
      <c r="C139" t="s">
        <v>7102</v>
      </c>
      <c r="D139" t="str">
        <f>VLOOKUP(C139,'MASTER KEY'!$A$2:$B$2999,2,FALSE)</f>
        <v>Thalassiothrix spp 0004</v>
      </c>
      <c r="E139" s="73"/>
    </row>
    <row r="140" spans="1:7">
      <c r="A140" t="s">
        <v>5744</v>
      </c>
      <c r="B140">
        <v>1E-3</v>
      </c>
      <c r="C140" t="s">
        <v>7111</v>
      </c>
      <c r="D140" t="str">
        <f>VLOOKUP(C140,'MASTER KEY'!$A$2:$B$2999,2,FALSE)</f>
        <v>Toxarium spp 0003</v>
      </c>
      <c r="E140" s="73"/>
    </row>
    <row r="141" spans="1:7">
      <c r="A141" t="s">
        <v>3596</v>
      </c>
      <c r="B141">
        <v>1E-3</v>
      </c>
      <c r="C141" t="s">
        <v>7113</v>
      </c>
      <c r="D141" t="str">
        <f>VLOOKUP(C141,'MASTER KEY'!$A$2:$B$2999,2,FALSE)</f>
        <v>Toxarium undulatum</v>
      </c>
      <c r="E141" s="73"/>
    </row>
    <row r="142" spans="1:7">
      <c r="A142" t="s">
        <v>5745</v>
      </c>
      <c r="B142">
        <v>1E-3</v>
      </c>
      <c r="C142" t="s">
        <v>7121</v>
      </c>
      <c r="D142" t="str">
        <f>VLOOKUP(C142,'MASTER KEY'!$A$2:$B$2999,2,FALSE)</f>
        <v>Trachyneis spp 0003</v>
      </c>
      <c r="E142" s="73"/>
    </row>
    <row r="143" spans="1:7">
      <c r="A143" t="s">
        <v>5746</v>
      </c>
      <c r="B143">
        <v>1E-3</v>
      </c>
      <c r="C143" t="s">
        <v>7128</v>
      </c>
      <c r="D143" t="str">
        <f>VLOOKUP(C143,'MASTER KEY'!$A$2:$B$2999,2,FALSE)</f>
        <v>Trichodesmium erythraeum</v>
      </c>
      <c r="E143" s="73"/>
    </row>
    <row r="144" spans="1:7">
      <c r="A144" t="s">
        <v>5747</v>
      </c>
      <c r="B144">
        <v>1E-3</v>
      </c>
      <c r="C144" t="s">
        <v>7129</v>
      </c>
      <c r="D144" t="str">
        <f>VLOOKUP(C144,'MASTER KEY'!$A$2:$B$2999,2,FALSE)</f>
        <v>Trichodesmium spp 0001</v>
      </c>
      <c r="E144" s="73"/>
    </row>
    <row r="145" spans="1:5">
      <c r="A145" t="s">
        <v>3608</v>
      </c>
      <c r="B145">
        <v>1E-3</v>
      </c>
      <c r="C145" t="s">
        <v>7133</v>
      </c>
      <c r="D145" t="str">
        <f>VLOOKUP(C145,'MASTER KEY'!$A$2:$B$2999,2,FALSE)</f>
        <v>Trieres chinensis</v>
      </c>
      <c r="E145" s="73"/>
    </row>
    <row r="146" spans="1:5">
      <c r="A146" t="s">
        <v>3625</v>
      </c>
      <c r="B146">
        <v>1E-3</v>
      </c>
      <c r="C146" t="s">
        <v>7150</v>
      </c>
      <c r="D146" t="str">
        <f>VLOOKUP(C146,'MASTER KEY'!$A$2:$B$2999,2,FALSE)</f>
        <v>Tripos furca</v>
      </c>
      <c r="E146" s="73"/>
    </row>
    <row r="147" spans="1:5">
      <c r="A147" t="s">
        <v>3626</v>
      </c>
      <c r="B147">
        <v>1E-3</v>
      </c>
      <c r="C147" t="s">
        <v>7151</v>
      </c>
      <c r="D147" t="str">
        <f>VLOOKUP(C147,'MASTER KEY'!$A$2:$B$2999,2,FALSE)</f>
        <v>Tripos fusus</v>
      </c>
      <c r="E147" s="73"/>
    </row>
    <row r="148" spans="1:5">
      <c r="A148" t="s">
        <v>3631</v>
      </c>
      <c r="B148">
        <v>1E-3</v>
      </c>
      <c r="C148" t="s">
        <v>7156</v>
      </c>
      <c r="D148" t="str">
        <f>VLOOKUP(C148,'MASTER KEY'!$A$2:$B$2999,2,FALSE)</f>
        <v>Tripos intermedius</v>
      </c>
      <c r="E148" s="73"/>
    </row>
    <row r="149" spans="1:5">
      <c r="A149" t="s">
        <v>3634</v>
      </c>
      <c r="B149">
        <v>1E-3</v>
      </c>
      <c r="C149" t="s">
        <v>7159</v>
      </c>
      <c r="D149" t="str">
        <f>VLOOKUP(C149,'MASTER KEY'!$A$2:$B$2999,2,FALSE)</f>
        <v>Tripos lineatus</v>
      </c>
      <c r="E149" s="73"/>
    </row>
    <row r="150" spans="1:5">
      <c r="A150" t="s">
        <v>5748</v>
      </c>
      <c r="B150">
        <v>1E-3</v>
      </c>
      <c r="C150" t="s">
        <v>7170</v>
      </c>
      <c r="D150" t="str">
        <f>VLOOKUP(C150,'MASTER KEY'!$A$2:$B$2999,2,FALSE)</f>
        <v>Tripos spp 0001</v>
      </c>
      <c r="E150" s="73"/>
    </row>
    <row r="151" spans="1:5">
      <c r="A151" t="s">
        <v>3650</v>
      </c>
      <c r="B151">
        <v>1E-3</v>
      </c>
      <c r="C151" t="s">
        <v>7175</v>
      </c>
      <c r="D151" t="str">
        <f>VLOOKUP(C151,'MASTER KEY'!$A$2:$B$2999,2,FALSE)</f>
        <v>Tripos trichoceros</v>
      </c>
      <c r="E151" s="73"/>
    </row>
    <row r="152" spans="1:5">
      <c r="A152" t="s">
        <v>5318</v>
      </c>
      <c r="B152">
        <v>1E-3</v>
      </c>
      <c r="C152" t="s">
        <v>7181</v>
      </c>
      <c r="D152" t="str">
        <f>VLOOKUP(C152,'MASTER KEY'!$A$2:$B$2999,2,FALSE)</f>
        <v>Tryblionella spp 0002</v>
      </c>
      <c r="E152" s="73"/>
    </row>
    <row r="153" spans="1:5">
      <c r="A153" t="s">
        <v>3655</v>
      </c>
      <c r="B153">
        <v>1E-3</v>
      </c>
      <c r="C153" t="s">
        <v>7184</v>
      </c>
      <c r="D153" t="str">
        <f>VLOOKUP(C153,'MASTER KEY'!$A$2:$B$2999,2,FALSE)</f>
        <v>Ulnaria ulna</v>
      </c>
      <c r="E153" s="73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2580D-1B9B-49DD-862C-0555EFDF03E3}">
  <dimension ref="A1:J16"/>
  <sheetViews>
    <sheetView workbookViewId="0">
      <selection activeCell="H13" sqref="H13"/>
    </sheetView>
  </sheetViews>
  <sheetFormatPr defaultRowHeight="14.4"/>
  <cols>
    <col min="1" max="1" width="20.33203125" bestFit="1" customWidth="1"/>
    <col min="2" max="2" width="22.5546875" customWidth="1"/>
    <col min="3" max="3" width="16.109375" bestFit="1" customWidth="1"/>
    <col min="4" max="4" width="19.6640625" customWidth="1"/>
    <col min="7" max="7" width="17.6640625" customWidth="1"/>
    <col min="8" max="8" width="30.77734375" customWidth="1"/>
    <col min="9" max="9" width="18.88671875" customWidth="1"/>
  </cols>
  <sheetData>
    <row r="1" spans="1:10">
      <c r="A1" s="19" t="s">
        <v>223</v>
      </c>
      <c r="B1" s="3" t="s">
        <v>224</v>
      </c>
      <c r="C1" s="2" t="s">
        <v>225</v>
      </c>
      <c r="D1" s="2" t="s">
        <v>226</v>
      </c>
    </row>
    <row r="2" spans="1:10">
      <c r="A2" s="71" t="s">
        <v>5749</v>
      </c>
      <c r="B2">
        <v>1E-3</v>
      </c>
      <c r="C2" t="s">
        <v>7201</v>
      </c>
      <c r="D2" t="str">
        <f>VLOOKUP(C2,'MASTER KEY'!$A$2:$B$2999,2,FALSE)</f>
        <v>Bacillariophyta</v>
      </c>
      <c r="E2" s="71"/>
      <c r="I2" s="71"/>
      <c r="J2" s="71"/>
    </row>
    <row r="3" spans="1:10">
      <c r="A3" s="71" t="s">
        <v>5750</v>
      </c>
      <c r="B3">
        <v>1E-3</v>
      </c>
      <c r="C3" t="s">
        <v>7203</v>
      </c>
      <c r="D3" t="str">
        <f>VLOOKUP(C3,'MASTER KEY'!$A$2:$B$2999,2,FALSE)</f>
        <v>Chlorophyta</v>
      </c>
      <c r="E3" s="71"/>
      <c r="I3" s="71"/>
      <c r="J3" s="71"/>
    </row>
    <row r="4" spans="1:10">
      <c r="A4" s="71" t="s">
        <v>5752</v>
      </c>
      <c r="B4">
        <v>1E-3</v>
      </c>
      <c r="C4" t="s">
        <v>7206</v>
      </c>
      <c r="D4" t="str">
        <f>VLOOKUP(C4,'MASTER KEY'!$A$2:$B$2999,2,FALSE)</f>
        <v>Cryptophyta</v>
      </c>
      <c r="E4" s="71"/>
      <c r="I4" s="71"/>
      <c r="J4" s="71"/>
    </row>
    <row r="5" spans="1:10">
      <c r="A5" s="71" t="s">
        <v>5668</v>
      </c>
      <c r="B5">
        <v>1E-3</v>
      </c>
      <c r="C5" t="s">
        <v>7210</v>
      </c>
      <c r="D5" t="str">
        <f>VLOOKUP(C5,'MASTER KEY'!$A$2:$B$2999,2,FALSE)</f>
        <v>Ochrophyta</v>
      </c>
      <c r="E5" s="71"/>
      <c r="J5" s="71"/>
    </row>
    <row r="6" spans="1:10">
      <c r="A6" s="71" t="s">
        <v>5428</v>
      </c>
      <c r="B6">
        <v>1E-3</v>
      </c>
      <c r="C6" t="s">
        <v>7209</v>
      </c>
      <c r="D6" t="str">
        <f>VLOOKUP(C6,'MASTER KEY'!$A$2:$B$2999,2,FALSE)</f>
        <v>Dinophyta</v>
      </c>
      <c r="E6" s="71"/>
      <c r="I6" s="71"/>
      <c r="J6" s="71"/>
    </row>
    <row r="7" spans="1:10">
      <c r="A7" s="71" t="s">
        <v>5754</v>
      </c>
      <c r="B7">
        <v>1E-3</v>
      </c>
      <c r="C7" t="s">
        <v>7211</v>
      </c>
      <c r="D7" t="str">
        <f>VLOOKUP(C7,'MASTER KEY'!$A$2:$B$2999,2,FALSE)</f>
        <v>Euglenophyta</v>
      </c>
      <c r="E7" s="71"/>
      <c r="I7" s="71"/>
      <c r="J7" s="71"/>
    </row>
    <row r="8" spans="1:10">
      <c r="A8" s="71" t="s">
        <v>5751</v>
      </c>
      <c r="B8">
        <v>1E-3</v>
      </c>
      <c r="C8" t="s">
        <v>7203</v>
      </c>
      <c r="D8" t="str">
        <f>VLOOKUP(C8,'MASTER KEY'!$A$2:$B$2999,2,FALSE)</f>
        <v>Chlorophyta</v>
      </c>
      <c r="E8" s="71"/>
      <c r="I8" s="71"/>
      <c r="J8" s="71"/>
    </row>
    <row r="9" spans="1:10">
      <c r="A9" s="71" t="s">
        <v>5753</v>
      </c>
      <c r="B9">
        <v>1E-3</v>
      </c>
      <c r="C9" t="s">
        <v>7203</v>
      </c>
      <c r="D9" t="str">
        <f>VLOOKUP(C9,'MASTER KEY'!$A$2:$B$2999,2,FALSE)</f>
        <v>Chlorophyta</v>
      </c>
      <c r="E9" s="71"/>
      <c r="I9" s="71"/>
      <c r="J9" s="71"/>
    </row>
    <row r="10" spans="1:10">
      <c r="G10" s="71"/>
      <c r="H10" s="71"/>
      <c r="I10" s="2"/>
      <c r="J10" s="69"/>
    </row>
    <row r="11" spans="1:10">
      <c r="G11" s="71"/>
      <c r="H11" s="71"/>
      <c r="I11" s="6"/>
      <c r="J11" s="69"/>
    </row>
    <row r="12" spans="1:10">
      <c r="G12" s="71"/>
      <c r="H12" s="71"/>
      <c r="I12" s="2"/>
      <c r="J12" s="69"/>
    </row>
    <row r="13" spans="1:10">
      <c r="G13" s="71"/>
      <c r="H13" s="71"/>
      <c r="I13" s="6"/>
      <c r="J13" s="69"/>
    </row>
    <row r="14" spans="1:10">
      <c r="G14" s="71"/>
      <c r="H14" s="71"/>
    </row>
    <row r="15" spans="1:10">
      <c r="G15" s="71"/>
      <c r="H15" s="71"/>
    </row>
    <row r="16" spans="1:10">
      <c r="G16" s="71"/>
      <c r="H16" s="71"/>
    </row>
  </sheetData>
  <sortState xmlns:xlrd2="http://schemas.microsoft.com/office/spreadsheetml/2017/richdata2" ref="H2:I9">
    <sortCondition ref="H2:H9"/>
  </sortState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0AC89-1D85-45CD-8BBB-A6DB9D4BD6E6}">
  <dimension ref="A1:K3794"/>
  <sheetViews>
    <sheetView topLeftCell="A232" workbookViewId="0">
      <selection activeCell="G252" sqref="G252"/>
    </sheetView>
  </sheetViews>
  <sheetFormatPr defaultRowHeight="14.4"/>
  <cols>
    <col min="1" max="1" width="31.88671875" bestFit="1" customWidth="1"/>
    <col min="2" max="2" width="10.109375" customWidth="1"/>
    <col min="3" max="3" width="8.5546875" bestFit="1" customWidth="1"/>
    <col min="4" max="4" width="26.21875" bestFit="1" customWidth="1"/>
    <col min="11" max="11" width="43.6640625" bestFit="1" customWidth="1"/>
  </cols>
  <sheetData>
    <row r="1" spans="1:5">
      <c r="A1" s="19" t="s">
        <v>223</v>
      </c>
      <c r="B1" s="3" t="s">
        <v>224</v>
      </c>
      <c r="C1" s="2" t="s">
        <v>225</v>
      </c>
      <c r="D1" s="2" t="s">
        <v>226</v>
      </c>
    </row>
    <row r="2" spans="1:5">
      <c r="A2" t="s">
        <v>2136</v>
      </c>
      <c r="B2">
        <v>1E-3</v>
      </c>
      <c r="C2" t="s">
        <v>3669</v>
      </c>
      <c r="D2" t="str">
        <f>VLOOKUP(C2,'MASTER KEY'!$A$2:$B$2999,2,FALSE)</f>
        <v>Achnanthes brevipes</v>
      </c>
      <c r="E2" s="73"/>
    </row>
    <row r="3" spans="1:5">
      <c r="A3" t="s">
        <v>2137</v>
      </c>
      <c r="B3">
        <v>1E-3</v>
      </c>
      <c r="C3" t="s">
        <v>3670</v>
      </c>
      <c r="D3" t="str">
        <f>VLOOKUP(C3,'MASTER KEY'!$A$2:$B$2999,2,FALSE)</f>
        <v>Achnanthes citronella</v>
      </c>
      <c r="E3" s="73"/>
    </row>
    <row r="4" spans="1:5">
      <c r="A4" t="s">
        <v>5755</v>
      </c>
      <c r="B4">
        <v>1E-3</v>
      </c>
      <c r="C4" t="s">
        <v>3673</v>
      </c>
      <c r="D4" t="str">
        <f>VLOOKUP(C4,'MASTER KEY'!$A$2:$B$2999,2,FALSE)</f>
        <v>Achnanthes spp 0003</v>
      </c>
      <c r="E4" s="73"/>
    </row>
    <row r="5" spans="1:5">
      <c r="A5" t="s">
        <v>5756</v>
      </c>
      <c r="B5">
        <v>1E-3</v>
      </c>
      <c r="C5" t="s">
        <v>3674</v>
      </c>
      <c r="D5" t="str">
        <f>VLOOKUP(C5,'MASTER KEY'!$A$2:$B$2999,2,FALSE)</f>
        <v>Achnanthes spp 0004</v>
      </c>
      <c r="E5" s="73"/>
    </row>
    <row r="6" spans="1:5">
      <c r="A6" t="s">
        <v>5757</v>
      </c>
      <c r="B6">
        <v>1E-3</v>
      </c>
      <c r="C6" t="s">
        <v>3675</v>
      </c>
      <c r="D6" t="str">
        <f>VLOOKUP(C6,'MASTER KEY'!$A$2:$B$2999,2,FALSE)</f>
        <v>Achnanthes spp 0005</v>
      </c>
      <c r="E6" s="73"/>
    </row>
    <row r="7" spans="1:5">
      <c r="A7" t="s">
        <v>5758</v>
      </c>
      <c r="B7">
        <v>1E-3</v>
      </c>
      <c r="C7" t="s">
        <v>3676</v>
      </c>
      <c r="D7" t="str">
        <f>VLOOKUP(C7,'MASTER KEY'!$A$2:$B$2999,2,FALSE)</f>
        <v>Achnanthes spp 0006</v>
      </c>
      <c r="E7" s="73"/>
    </row>
    <row r="8" spans="1:5">
      <c r="A8" t="s">
        <v>5759</v>
      </c>
      <c r="B8">
        <v>1E-3</v>
      </c>
      <c r="C8" t="s">
        <v>3677</v>
      </c>
      <c r="D8" t="str">
        <f>VLOOKUP(C8,'MASTER KEY'!$A$2:$B$2999,2,FALSE)</f>
        <v>Achnanthes spp 0007</v>
      </c>
      <c r="E8" s="73"/>
    </row>
    <row r="9" spans="1:5">
      <c r="A9" t="s">
        <v>5760</v>
      </c>
      <c r="B9">
        <v>1E-3</v>
      </c>
      <c r="C9" t="s">
        <v>3678</v>
      </c>
      <c r="D9" t="str">
        <f>VLOOKUP(C9,'MASTER KEY'!$A$2:$B$2999,2,FALSE)</f>
        <v>Achnanthes spp 0008</v>
      </c>
      <c r="E9" s="73"/>
    </row>
    <row r="10" spans="1:5">
      <c r="A10" t="s">
        <v>5761</v>
      </c>
      <c r="B10">
        <v>1E-3</v>
      </c>
      <c r="C10" t="s">
        <v>3679</v>
      </c>
      <c r="D10" t="str">
        <f>VLOOKUP(C10,'MASTER KEY'!$A$2:$B$2999,2,FALSE)</f>
        <v>Achnanthes spp 0009</v>
      </c>
      <c r="E10" s="73"/>
    </row>
    <row r="11" spans="1:5">
      <c r="A11" t="s">
        <v>5762</v>
      </c>
      <c r="B11">
        <v>1E-3</v>
      </c>
      <c r="C11" t="s">
        <v>3680</v>
      </c>
      <c r="D11" t="str">
        <f>VLOOKUP(C11,'MASTER KEY'!$A$2:$B$2999,2,FALSE)</f>
        <v>Achnanthes spp 0010</v>
      </c>
      <c r="E11" s="73"/>
    </row>
    <row r="12" spans="1:5">
      <c r="A12" t="s">
        <v>5763</v>
      </c>
      <c r="B12">
        <v>1E-3</v>
      </c>
      <c r="C12" t="s">
        <v>3681</v>
      </c>
      <c r="D12" t="str">
        <f>VLOOKUP(C12,'MASTER KEY'!$A$2:$B$2999,2,FALSE)</f>
        <v>Achnanthes spp 0011</v>
      </c>
      <c r="E12" s="73"/>
    </row>
    <row r="13" spans="1:5">
      <c r="A13" t="s">
        <v>5764</v>
      </c>
      <c r="B13">
        <v>1E-3</v>
      </c>
      <c r="C13" t="s">
        <v>3682</v>
      </c>
      <c r="D13" t="str">
        <f>VLOOKUP(C13,'MASTER KEY'!$A$2:$B$2999,2,FALSE)</f>
        <v>Achnanthes spp 0012</v>
      </c>
      <c r="E13" s="73"/>
    </row>
    <row r="14" spans="1:5">
      <c r="A14" t="s">
        <v>5765</v>
      </c>
      <c r="B14">
        <v>1E-3</v>
      </c>
      <c r="C14" t="s">
        <v>3685</v>
      </c>
      <c r="D14" t="str">
        <f>VLOOKUP(C14,'MASTER KEY'!$A$2:$B$2999,2,FALSE)</f>
        <v>Achnanthes spp 0015</v>
      </c>
      <c r="E14" s="73"/>
    </row>
    <row r="15" spans="1:5">
      <c r="A15" t="s">
        <v>5766</v>
      </c>
      <c r="B15">
        <v>1E-3</v>
      </c>
      <c r="C15" t="s">
        <v>3686</v>
      </c>
      <c r="D15" t="str">
        <f>VLOOKUP(C15,'MASTER KEY'!$A$2:$B$2999,2,FALSE)</f>
        <v>Achnanthes spp 0017</v>
      </c>
      <c r="E15" s="73"/>
    </row>
    <row r="16" spans="1:5">
      <c r="A16" t="s">
        <v>5767</v>
      </c>
      <c r="B16">
        <v>1E-3</v>
      </c>
      <c r="C16" t="s">
        <v>3687</v>
      </c>
      <c r="D16" t="str">
        <f>VLOOKUP(C16,'MASTER KEY'!$A$2:$B$2999,2,FALSE)</f>
        <v>Achnanthes spp 0018</v>
      </c>
      <c r="E16" s="73"/>
    </row>
    <row r="17" spans="1:5">
      <c r="A17" t="s">
        <v>5768</v>
      </c>
      <c r="B17">
        <v>1E-3</v>
      </c>
      <c r="C17" t="s">
        <v>3688</v>
      </c>
      <c r="D17" t="str">
        <f>VLOOKUP(C17,'MASTER KEY'!$A$2:$B$2999,2,FALSE)</f>
        <v>Achnanthes spp 0019</v>
      </c>
      <c r="E17" s="73"/>
    </row>
    <row r="18" spans="1:5">
      <c r="A18" t="s">
        <v>5769</v>
      </c>
      <c r="B18">
        <v>1E-3</v>
      </c>
      <c r="C18" t="s">
        <v>3695</v>
      </c>
      <c r="D18" t="str">
        <f>VLOOKUP(C18,'MASTER KEY'!$A$2:$B$2999,2,FALSE)</f>
        <v>Adoneis spp 0001</v>
      </c>
      <c r="E18" s="73"/>
    </row>
    <row r="19" spans="1:5">
      <c r="A19" t="s">
        <v>5770</v>
      </c>
      <c r="B19">
        <v>1E-3</v>
      </c>
      <c r="C19" t="s">
        <v>3704</v>
      </c>
      <c r="D19" t="str">
        <f>VLOOKUP(C19,'MASTER KEY'!$A$2:$B$2999,2,FALSE)</f>
        <v>Alexandrium spp 0003</v>
      </c>
      <c r="E19" s="73"/>
    </row>
    <row r="20" spans="1:5">
      <c r="A20" t="s">
        <v>5771</v>
      </c>
      <c r="B20">
        <v>1E-3</v>
      </c>
      <c r="C20" t="s">
        <v>3716</v>
      </c>
      <c r="D20" t="str">
        <f>VLOOKUP(C20,'MASTER KEY'!$A$2:$B$2999,2,FALSE)</f>
        <v>Amphidinium spp 0004</v>
      </c>
      <c r="E20" s="73"/>
    </row>
    <row r="21" spans="1:5">
      <c r="A21" t="s">
        <v>5772</v>
      </c>
      <c r="B21">
        <v>1E-3</v>
      </c>
      <c r="C21" t="s">
        <v>3717</v>
      </c>
      <c r="D21" t="str">
        <f>VLOOKUP(C21,'MASTER KEY'!$A$2:$B$2999,2,FALSE)</f>
        <v>Amphidinium spp 0005</v>
      </c>
      <c r="E21" s="73"/>
    </row>
    <row r="22" spans="1:5">
      <c r="A22" t="s">
        <v>2190</v>
      </c>
      <c r="B22">
        <v>1E-3</v>
      </c>
      <c r="C22" t="s">
        <v>3733</v>
      </c>
      <c r="D22" t="str">
        <f>VLOOKUP(C22,'MASTER KEY'!$A$2:$B$2999,2,FALSE)</f>
        <v>Amphora decussata</v>
      </c>
      <c r="E22" s="73"/>
    </row>
    <row r="23" spans="1:5">
      <c r="A23" t="s">
        <v>5773</v>
      </c>
      <c r="B23">
        <v>1E-3</v>
      </c>
      <c r="C23" t="s">
        <v>3739</v>
      </c>
      <c r="D23" t="str">
        <f>VLOOKUP(C23,'MASTER KEY'!$A$2:$B$2999,2,FALSE)</f>
        <v>Amphora spp 0003</v>
      </c>
      <c r="E23" s="73"/>
    </row>
    <row r="24" spans="1:5">
      <c r="A24" t="s">
        <v>5774</v>
      </c>
      <c r="B24">
        <v>1E-3</v>
      </c>
      <c r="C24" t="s">
        <v>3740</v>
      </c>
      <c r="D24" t="str">
        <f>VLOOKUP(C24,'MASTER KEY'!$A$2:$B$2999,2,FALSE)</f>
        <v>Amphora spp 0004</v>
      </c>
      <c r="E24" s="73"/>
    </row>
    <row r="25" spans="1:5">
      <c r="A25" t="s">
        <v>5775</v>
      </c>
      <c r="B25">
        <v>1E-3</v>
      </c>
      <c r="C25" t="s">
        <v>3741</v>
      </c>
      <c r="D25" t="str">
        <f>VLOOKUP(C25,'MASTER KEY'!$A$2:$B$2999,2,FALSE)</f>
        <v>Amphora spp 0005</v>
      </c>
      <c r="E25" s="73"/>
    </row>
    <row r="26" spans="1:5">
      <c r="A26" t="s">
        <v>5776</v>
      </c>
      <c r="B26">
        <v>1E-3</v>
      </c>
      <c r="C26" t="s">
        <v>3742</v>
      </c>
      <c r="D26" t="str">
        <f>VLOOKUP(C26,'MASTER KEY'!$A$2:$B$2999,2,FALSE)</f>
        <v>Amphora spp 0006</v>
      </c>
      <c r="E26" s="73"/>
    </row>
    <row r="27" spans="1:5">
      <c r="A27" t="s">
        <v>5777</v>
      </c>
      <c r="B27">
        <v>1E-3</v>
      </c>
      <c r="C27" t="s">
        <v>3743</v>
      </c>
      <c r="D27" t="str">
        <f>VLOOKUP(C27,'MASTER KEY'!$A$2:$B$2999,2,FALSE)</f>
        <v>Amphora spp 0007</v>
      </c>
      <c r="E27" s="73"/>
    </row>
    <row r="28" spans="1:5">
      <c r="A28" t="s">
        <v>5778</v>
      </c>
      <c r="B28">
        <v>1E-3</v>
      </c>
      <c r="C28" t="s">
        <v>3744</v>
      </c>
      <c r="D28" t="str">
        <f>VLOOKUP(C28,'MASTER KEY'!$A$2:$B$2999,2,FALSE)</f>
        <v>Amphora spp 0008</v>
      </c>
      <c r="E28" s="73"/>
    </row>
    <row r="29" spans="1:5">
      <c r="A29" t="s">
        <v>5779</v>
      </c>
      <c r="B29">
        <v>1E-3</v>
      </c>
      <c r="C29" t="s">
        <v>3745</v>
      </c>
      <c r="D29" t="str">
        <f>VLOOKUP(C29,'MASTER KEY'!$A$2:$B$2999,2,FALSE)</f>
        <v>Amphora spp 0009</v>
      </c>
      <c r="E29" s="73"/>
    </row>
    <row r="30" spans="1:5">
      <c r="A30" t="s">
        <v>5780</v>
      </c>
      <c r="B30">
        <v>1E-3</v>
      </c>
      <c r="C30" t="s">
        <v>3746</v>
      </c>
      <c r="D30" t="str">
        <f>VLOOKUP(C30,'MASTER KEY'!$A$2:$B$2999,2,FALSE)</f>
        <v>Amphora spp 0010</v>
      </c>
      <c r="E30" s="73"/>
    </row>
    <row r="31" spans="1:5">
      <c r="A31" t="s">
        <v>5781</v>
      </c>
      <c r="B31">
        <v>1E-3</v>
      </c>
      <c r="C31" t="s">
        <v>3747</v>
      </c>
      <c r="D31" t="str">
        <f>VLOOKUP(C31,'MASTER KEY'!$A$2:$B$2999,2,FALSE)</f>
        <v>Amphora spp 0011</v>
      </c>
      <c r="E31" s="73"/>
    </row>
    <row r="32" spans="1:5">
      <c r="A32" t="s">
        <v>5782</v>
      </c>
      <c r="B32">
        <v>1E-3</v>
      </c>
      <c r="C32" t="s">
        <v>3748</v>
      </c>
      <c r="D32" t="str">
        <f>VLOOKUP(C32,'MASTER KEY'!$A$2:$B$2999,2,FALSE)</f>
        <v>Amphora spp 0012</v>
      </c>
      <c r="E32" s="73"/>
    </row>
    <row r="33" spans="1:5">
      <c r="A33" t="s">
        <v>5783</v>
      </c>
      <c r="B33">
        <v>1E-3</v>
      </c>
      <c r="C33" t="s">
        <v>3749</v>
      </c>
      <c r="D33" t="str">
        <f>VLOOKUP(C33,'MASTER KEY'!$A$2:$B$2999,2,FALSE)</f>
        <v>Amphora spp 0013</v>
      </c>
      <c r="E33" s="73"/>
    </row>
    <row r="34" spans="1:5">
      <c r="A34" t="s">
        <v>5784</v>
      </c>
      <c r="B34">
        <v>1E-3</v>
      </c>
      <c r="C34" t="s">
        <v>3750</v>
      </c>
      <c r="D34" t="str">
        <f>VLOOKUP(C34,'MASTER KEY'!$A$2:$B$2999,2,FALSE)</f>
        <v>Amphora spp 0014</v>
      </c>
      <c r="E34" s="73"/>
    </row>
    <row r="35" spans="1:5">
      <c r="A35" t="s">
        <v>5785</v>
      </c>
      <c r="B35">
        <v>1E-3</v>
      </c>
      <c r="C35" t="s">
        <v>3751</v>
      </c>
      <c r="D35" t="str">
        <f>VLOOKUP(C35,'MASTER KEY'!$A$2:$B$2999,2,FALSE)</f>
        <v>Amphora spp 0015</v>
      </c>
      <c r="E35" s="73"/>
    </row>
    <row r="36" spans="1:5">
      <c r="A36" t="s">
        <v>5786</v>
      </c>
      <c r="B36">
        <v>1E-3</v>
      </c>
      <c r="C36" t="s">
        <v>3752</v>
      </c>
      <c r="D36" t="str">
        <f>VLOOKUP(C36,'MASTER KEY'!$A$2:$B$2999,2,FALSE)</f>
        <v>Amphora spp 0016</v>
      </c>
      <c r="E36" s="73"/>
    </row>
    <row r="37" spans="1:5">
      <c r="A37" t="s">
        <v>5787</v>
      </c>
      <c r="B37">
        <v>1E-3</v>
      </c>
      <c r="C37" t="s">
        <v>3753</v>
      </c>
      <c r="D37" t="str">
        <f>VLOOKUP(C37,'MASTER KEY'!$A$2:$B$2999,2,FALSE)</f>
        <v>Amphora spp 0017</v>
      </c>
      <c r="E37" s="73"/>
    </row>
    <row r="38" spans="1:5">
      <c r="A38" t="s">
        <v>5788</v>
      </c>
      <c r="B38">
        <v>1E-3</v>
      </c>
      <c r="C38" t="s">
        <v>3754</v>
      </c>
      <c r="D38" t="str">
        <f>VLOOKUP(C38,'MASTER KEY'!$A$2:$B$2999,2,FALSE)</f>
        <v>Amphora spp 0018</v>
      </c>
      <c r="E38" s="73"/>
    </row>
    <row r="39" spans="1:5">
      <c r="A39" t="s">
        <v>5789</v>
      </c>
      <c r="B39">
        <v>1E-3</v>
      </c>
      <c r="C39" t="s">
        <v>3755</v>
      </c>
      <c r="D39" t="str">
        <f>VLOOKUP(C39,'MASTER KEY'!$A$2:$B$2999,2,FALSE)</f>
        <v>Amphora spp 0019</v>
      </c>
      <c r="E39" s="73"/>
    </row>
    <row r="40" spans="1:5">
      <c r="A40" t="s">
        <v>5790</v>
      </c>
      <c r="B40">
        <v>1E-3</v>
      </c>
      <c r="C40" t="s">
        <v>3756</v>
      </c>
      <c r="D40" t="str">
        <f>VLOOKUP(C40,'MASTER KEY'!$A$2:$B$2999,2,FALSE)</f>
        <v>Amphora spp 0020</v>
      </c>
      <c r="E40" s="73"/>
    </row>
    <row r="41" spans="1:5">
      <c r="A41" t="s">
        <v>5791</v>
      </c>
      <c r="B41">
        <v>1E-3</v>
      </c>
      <c r="C41" t="s">
        <v>3757</v>
      </c>
      <c r="D41" t="str">
        <f>VLOOKUP(C41,'MASTER KEY'!$A$2:$B$2999,2,FALSE)</f>
        <v>Amphora spp 0021</v>
      </c>
      <c r="E41" s="73"/>
    </row>
    <row r="42" spans="1:5">
      <c r="A42" t="s">
        <v>5792</v>
      </c>
      <c r="B42">
        <v>1E-3</v>
      </c>
      <c r="C42" t="s">
        <v>3758</v>
      </c>
      <c r="D42" t="str">
        <f>VLOOKUP(C42,'MASTER KEY'!$A$2:$B$2999,2,FALSE)</f>
        <v>Amphora spp 0022</v>
      </c>
      <c r="E42" s="73"/>
    </row>
    <row r="43" spans="1:5">
      <c r="A43" t="s">
        <v>5793</v>
      </c>
      <c r="B43">
        <v>1E-3</v>
      </c>
      <c r="C43" t="s">
        <v>3759</v>
      </c>
      <c r="D43" t="str">
        <f>VLOOKUP(C43,'MASTER KEY'!$A$2:$B$2999,2,FALSE)</f>
        <v>Amphora spp 0023</v>
      </c>
      <c r="E43" s="73"/>
    </row>
    <row r="44" spans="1:5">
      <c r="A44" t="s">
        <v>5794</v>
      </c>
      <c r="B44">
        <v>1E-3</v>
      </c>
      <c r="C44" t="s">
        <v>3760</v>
      </c>
      <c r="D44" t="str">
        <f>VLOOKUP(C44,'MASTER KEY'!$A$2:$B$2999,2,FALSE)</f>
        <v>Amphora spp 0024</v>
      </c>
      <c r="E44" s="73"/>
    </row>
    <row r="45" spans="1:5">
      <c r="A45" t="s">
        <v>5795</v>
      </c>
      <c r="B45">
        <v>1E-3</v>
      </c>
      <c r="C45" t="s">
        <v>3761</v>
      </c>
      <c r="D45" t="str">
        <f>VLOOKUP(C45,'MASTER KEY'!$A$2:$B$2999,2,FALSE)</f>
        <v>Amphora spp 0025</v>
      </c>
      <c r="E45" s="73"/>
    </row>
    <row r="46" spans="1:5">
      <c r="A46" t="s">
        <v>5796</v>
      </c>
      <c r="B46">
        <v>1E-3</v>
      </c>
      <c r="C46" t="s">
        <v>3762</v>
      </c>
      <c r="D46" t="str">
        <f>VLOOKUP(C46,'MASTER KEY'!$A$2:$B$2999,2,FALSE)</f>
        <v>Amphora spp 0026</v>
      </c>
      <c r="E46" s="73"/>
    </row>
    <row r="47" spans="1:5">
      <c r="A47" t="s">
        <v>5797</v>
      </c>
      <c r="B47">
        <v>1E-3</v>
      </c>
      <c r="C47" t="s">
        <v>3763</v>
      </c>
      <c r="D47" t="str">
        <f>VLOOKUP(C47,'MASTER KEY'!$A$2:$B$2999,2,FALSE)</f>
        <v>Amphora spp 0027</v>
      </c>
      <c r="E47" s="73"/>
    </row>
    <row r="48" spans="1:5">
      <c r="A48" t="s">
        <v>5798</v>
      </c>
      <c r="B48">
        <v>1E-3</v>
      </c>
      <c r="C48" t="s">
        <v>3764</v>
      </c>
      <c r="D48" t="str">
        <f>VLOOKUP(C48,'MASTER KEY'!$A$2:$B$2999,2,FALSE)</f>
        <v>Amphora spp 0028</v>
      </c>
      <c r="E48" s="73"/>
    </row>
    <row r="49" spans="1:5">
      <c r="A49" t="s">
        <v>5799</v>
      </c>
      <c r="B49">
        <v>1E-3</v>
      </c>
      <c r="C49" t="s">
        <v>3765</v>
      </c>
      <c r="D49" t="str">
        <f>VLOOKUP(C49,'MASTER KEY'!$A$2:$B$2999,2,FALSE)</f>
        <v>Amphora spp 0029</v>
      </c>
      <c r="E49" s="73"/>
    </row>
    <row r="50" spans="1:5">
      <c r="A50" t="s">
        <v>5800</v>
      </c>
      <c r="B50">
        <v>1E-3</v>
      </c>
      <c r="C50" t="s">
        <v>3766</v>
      </c>
      <c r="D50" t="str">
        <f>VLOOKUP(C50,'MASTER KEY'!$A$2:$B$2999,2,FALSE)</f>
        <v>Amphora spp 0030</v>
      </c>
      <c r="E50" s="73"/>
    </row>
    <row r="51" spans="1:5">
      <c r="A51" t="s">
        <v>5801</v>
      </c>
      <c r="B51">
        <v>1E-3</v>
      </c>
      <c r="C51" t="s">
        <v>3767</v>
      </c>
      <c r="D51" t="str">
        <f>VLOOKUP(C51,'MASTER KEY'!$A$2:$B$2999,2,FALSE)</f>
        <v>Amphora spp 0031</v>
      </c>
      <c r="E51" s="73"/>
    </row>
    <row r="52" spans="1:5">
      <c r="A52" t="s">
        <v>5802</v>
      </c>
      <c r="B52">
        <v>1E-3</v>
      </c>
      <c r="C52" t="s">
        <v>3768</v>
      </c>
      <c r="D52" t="str">
        <f>VLOOKUP(C52,'MASTER KEY'!$A$2:$B$2999,2,FALSE)</f>
        <v>Amphora spp 0032</v>
      </c>
      <c r="E52" s="73"/>
    </row>
    <row r="53" spans="1:5">
      <c r="A53" t="s">
        <v>5803</v>
      </c>
      <c r="B53">
        <v>1E-3</v>
      </c>
      <c r="C53" t="s">
        <v>3769</v>
      </c>
      <c r="D53" t="str">
        <f>VLOOKUP(C53,'MASTER KEY'!$A$2:$B$2999,2,FALSE)</f>
        <v>Amphora spp 0033</v>
      </c>
      <c r="E53" s="73"/>
    </row>
    <row r="54" spans="1:5">
      <c r="A54" t="s">
        <v>5804</v>
      </c>
      <c r="B54">
        <v>1E-3</v>
      </c>
      <c r="C54" t="s">
        <v>3770</v>
      </c>
      <c r="D54" t="str">
        <f>VLOOKUP(C54,'MASTER KEY'!$A$2:$B$2999,2,FALSE)</f>
        <v>Amphora spp 0034</v>
      </c>
      <c r="E54" s="73"/>
    </row>
    <row r="55" spans="1:5">
      <c r="A55" t="s">
        <v>5805</v>
      </c>
      <c r="B55">
        <v>1E-3</v>
      </c>
      <c r="C55" t="s">
        <v>3771</v>
      </c>
      <c r="D55" t="str">
        <f>VLOOKUP(C55,'MASTER KEY'!$A$2:$B$2999,2,FALSE)</f>
        <v>Amphora spp 0035</v>
      </c>
      <c r="E55" s="73"/>
    </row>
    <row r="56" spans="1:5">
      <c r="A56" t="s">
        <v>5806</v>
      </c>
      <c r="B56">
        <v>1E-3</v>
      </c>
      <c r="C56" t="s">
        <v>3772</v>
      </c>
      <c r="D56" t="str">
        <f>VLOOKUP(C56,'MASTER KEY'!$A$2:$B$2999,2,FALSE)</f>
        <v>Amphora spp 0036</v>
      </c>
      <c r="E56" s="73"/>
    </row>
    <row r="57" spans="1:5">
      <c r="A57" t="s">
        <v>5807</v>
      </c>
      <c r="B57">
        <v>1E-3</v>
      </c>
      <c r="C57" t="s">
        <v>3773</v>
      </c>
      <c r="D57" t="str">
        <f>VLOOKUP(C57,'MASTER KEY'!$A$2:$B$2999,2,FALSE)</f>
        <v>Amphora spp 0037</v>
      </c>
      <c r="E57" s="73"/>
    </row>
    <row r="58" spans="1:5">
      <c r="A58" t="s">
        <v>5808</v>
      </c>
      <c r="B58">
        <v>1E-3</v>
      </c>
      <c r="C58" t="s">
        <v>3774</v>
      </c>
      <c r="D58" t="str">
        <f>VLOOKUP(C58,'MASTER KEY'!$A$2:$B$2999,2,FALSE)</f>
        <v>Amphora spp 0038</v>
      </c>
      <c r="E58" s="73"/>
    </row>
    <row r="59" spans="1:5">
      <c r="A59" t="s">
        <v>5809</v>
      </c>
      <c r="B59">
        <v>1E-3</v>
      </c>
      <c r="C59" t="s">
        <v>3775</v>
      </c>
      <c r="D59" t="str">
        <f>VLOOKUP(C59,'MASTER KEY'!$A$2:$B$2999,2,FALSE)</f>
        <v>Amphora spp 0039</v>
      </c>
      <c r="E59" s="73"/>
    </row>
    <row r="60" spans="1:5">
      <c r="A60" t="s">
        <v>5810</v>
      </c>
      <c r="B60">
        <v>1E-3</v>
      </c>
      <c r="C60" t="s">
        <v>3776</v>
      </c>
      <c r="D60" t="str">
        <f>VLOOKUP(C60,'MASTER KEY'!$A$2:$B$2999,2,FALSE)</f>
        <v>Amphora spp 0040</v>
      </c>
      <c r="E60" s="73"/>
    </row>
    <row r="61" spans="1:5">
      <c r="A61" t="s">
        <v>5811</v>
      </c>
      <c r="B61">
        <v>1E-3</v>
      </c>
      <c r="C61" t="s">
        <v>3777</v>
      </c>
      <c r="D61" t="str">
        <f>VLOOKUP(C61,'MASTER KEY'!$A$2:$B$2999,2,FALSE)</f>
        <v>Amphora spp 0041</v>
      </c>
      <c r="E61" s="73"/>
    </row>
    <row r="62" spans="1:5">
      <c r="A62" t="s">
        <v>5812</v>
      </c>
      <c r="B62">
        <v>1E-3</v>
      </c>
      <c r="C62" t="s">
        <v>3778</v>
      </c>
      <c r="D62" t="str">
        <f>VLOOKUP(C62,'MASTER KEY'!$A$2:$B$2999,2,FALSE)</f>
        <v>Amphora spp 0042</v>
      </c>
      <c r="E62" s="73"/>
    </row>
    <row r="63" spans="1:5">
      <c r="A63" t="s">
        <v>5813</v>
      </c>
      <c r="B63">
        <v>1E-3</v>
      </c>
      <c r="C63" t="s">
        <v>3779</v>
      </c>
      <c r="D63" t="str">
        <f>VLOOKUP(C63,'MASTER KEY'!$A$2:$B$2999,2,FALSE)</f>
        <v>Amphora spp 0043</v>
      </c>
      <c r="E63" s="73"/>
    </row>
    <row r="64" spans="1:5">
      <c r="A64" t="s">
        <v>2248</v>
      </c>
      <c r="B64">
        <v>1E-3</v>
      </c>
      <c r="C64" t="s">
        <v>3811</v>
      </c>
      <c r="D64" t="str">
        <f>VLOOKUP(C64,'MASTER KEY'!$A$2:$B$2999,2,FALSE)</f>
        <v>Asterionellopsis glacialis</v>
      </c>
      <c r="E64" s="73"/>
    </row>
    <row r="65" spans="1:5">
      <c r="A65" t="s">
        <v>5814</v>
      </c>
      <c r="B65">
        <v>1E-3</v>
      </c>
      <c r="C65" t="s">
        <v>3820</v>
      </c>
      <c r="D65" t="str">
        <f>VLOOKUP(C65,'MASTER KEY'!$A$2:$B$2999,2,FALSE)</f>
        <v>Attheya spp 0001</v>
      </c>
      <c r="E65" s="73"/>
    </row>
    <row r="66" spans="1:5">
      <c r="A66" t="s">
        <v>5815</v>
      </c>
      <c r="B66">
        <v>1E-3</v>
      </c>
      <c r="C66" t="s">
        <v>3825</v>
      </c>
      <c r="D66" t="str">
        <f>VLOOKUP(C66,'MASTER KEY'!$A$2:$B$2999,2,FALSE)</f>
        <v>Auliscus spp 0001</v>
      </c>
      <c r="E66" s="73"/>
    </row>
    <row r="67" spans="1:5">
      <c r="A67" t="s">
        <v>5816</v>
      </c>
      <c r="B67">
        <v>1E-3</v>
      </c>
      <c r="C67" t="s">
        <v>3826</v>
      </c>
      <c r="D67" t="str">
        <f>VLOOKUP(C67,'MASTER KEY'!$A$2:$B$2999,2,FALSE)</f>
        <v>Auricula spp 0001</v>
      </c>
      <c r="E67" s="73"/>
    </row>
    <row r="68" spans="1:5">
      <c r="A68" t="s">
        <v>2261</v>
      </c>
      <c r="B68">
        <v>1E-3</v>
      </c>
      <c r="C68" t="s">
        <v>3829</v>
      </c>
      <c r="D68" t="str">
        <f>VLOOKUP(C68,'MASTER KEY'!$A$2:$B$2999,2,FALSE)</f>
        <v>Bacillaria paxillifera</v>
      </c>
      <c r="E68" s="73"/>
    </row>
    <row r="69" spans="1:5">
      <c r="A69" t="s">
        <v>2388</v>
      </c>
      <c r="B69">
        <v>1E-3</v>
      </c>
      <c r="C69" t="s">
        <v>3958</v>
      </c>
      <c r="D69" t="str">
        <f>VLOOKUP(C69,'MASTER KEY'!$A$2:$B$2999,2,FALSE)</f>
        <v>Bacteriastrum hyalinium</v>
      </c>
      <c r="E69" s="73"/>
    </row>
    <row r="70" spans="1:5">
      <c r="A70" t="s">
        <v>5933</v>
      </c>
      <c r="B70">
        <v>1E-3</v>
      </c>
      <c r="C70" t="s">
        <v>3959</v>
      </c>
      <c r="D70" t="str">
        <f>VLOOKUP(C70,'MASTER KEY'!$A$2:$B$2999,2,FALSE)</f>
        <v>Bacteriastrum spp 0001</v>
      </c>
      <c r="E70" s="73"/>
    </row>
    <row r="71" spans="1:5">
      <c r="A71" t="s">
        <v>5934</v>
      </c>
      <c r="B71">
        <v>1E-3</v>
      </c>
      <c r="C71" t="s">
        <v>3960</v>
      </c>
      <c r="D71" t="str">
        <f>VLOOKUP(C71,'MASTER KEY'!$A$2:$B$2999,2,FALSE)</f>
        <v>Bacteriastrum spp 0002</v>
      </c>
      <c r="E71" s="73"/>
    </row>
    <row r="72" spans="1:5">
      <c r="A72" t="s">
        <v>5935</v>
      </c>
      <c r="B72">
        <v>1E-3</v>
      </c>
      <c r="C72" t="s">
        <v>3961</v>
      </c>
      <c r="D72" t="str">
        <f>VLOOKUP(C72,'MASTER KEY'!$A$2:$B$2999,2,FALSE)</f>
        <v>Bacteriastrum spp 0003</v>
      </c>
      <c r="E72" s="73"/>
    </row>
    <row r="73" spans="1:5">
      <c r="A73" t="s">
        <v>5936</v>
      </c>
      <c r="B73">
        <v>1E-3</v>
      </c>
      <c r="C73" t="s">
        <v>3962</v>
      </c>
      <c r="D73" t="str">
        <f>VLOOKUP(C73,'MASTER KEY'!$A$2:$B$2999,2,FALSE)</f>
        <v>Bacteriastrum spp 0004</v>
      </c>
      <c r="E73" s="73"/>
    </row>
    <row r="74" spans="1:5">
      <c r="A74" t="s">
        <v>5937</v>
      </c>
      <c r="B74">
        <v>1E-3</v>
      </c>
      <c r="C74" t="s">
        <v>3963</v>
      </c>
      <c r="D74" t="str">
        <f>VLOOKUP(C74,'MASTER KEY'!$A$2:$B$2999,2,FALSE)</f>
        <v>Bacteriastrum spp 0005</v>
      </c>
      <c r="E74" s="73"/>
    </row>
    <row r="75" spans="1:5">
      <c r="A75" t="s">
        <v>5938</v>
      </c>
      <c r="B75">
        <v>1E-3</v>
      </c>
      <c r="C75" t="s">
        <v>3964</v>
      </c>
      <c r="D75" t="str">
        <f>VLOOKUP(C75,'MASTER KEY'!$A$2:$B$2999,2,FALSE)</f>
        <v>Bacteriastrum spp 0006</v>
      </c>
      <c r="E75" s="73"/>
    </row>
    <row r="76" spans="1:5">
      <c r="A76" t="s">
        <v>5939</v>
      </c>
      <c r="B76">
        <v>1E-3</v>
      </c>
      <c r="C76" t="s">
        <v>3965</v>
      </c>
      <c r="D76" t="str">
        <f>VLOOKUP(C76,'MASTER KEY'!$A$2:$B$2999,2,FALSE)</f>
        <v>Bacteriastrum spp 0007</v>
      </c>
      <c r="E76" s="73"/>
    </row>
    <row r="77" spans="1:5">
      <c r="A77" t="s">
        <v>5940</v>
      </c>
      <c r="B77">
        <v>1E-3</v>
      </c>
      <c r="C77" t="s">
        <v>3966</v>
      </c>
      <c r="D77" t="str">
        <f>VLOOKUP(C77,'MASTER KEY'!$A$2:$B$2999,2,FALSE)</f>
        <v>Bacteriastrum spp 0008</v>
      </c>
      <c r="E77" s="73"/>
    </row>
    <row r="78" spans="1:5">
      <c r="A78" t="s">
        <v>5941</v>
      </c>
      <c r="B78">
        <v>1E-3</v>
      </c>
      <c r="C78" t="s">
        <v>3967</v>
      </c>
      <c r="D78" t="str">
        <f>VLOOKUP(C78,'MASTER KEY'!$A$2:$B$2999,2,FALSE)</f>
        <v>Bacteriastrum spp 0009</v>
      </c>
      <c r="E78" s="73"/>
    </row>
    <row r="79" spans="1:5">
      <c r="A79" t="s">
        <v>5942</v>
      </c>
      <c r="B79">
        <v>1E-3</v>
      </c>
      <c r="C79" t="s">
        <v>3968</v>
      </c>
      <c r="D79" t="str">
        <f>VLOOKUP(C79,'MASTER KEY'!$A$2:$B$2999,2,FALSE)</f>
        <v>Bacteriastrum spp 0010</v>
      </c>
      <c r="E79" s="73"/>
    </row>
    <row r="80" spans="1:5">
      <c r="A80" t="s">
        <v>5943</v>
      </c>
      <c r="B80">
        <v>1E-3</v>
      </c>
      <c r="C80" t="s">
        <v>3982</v>
      </c>
      <c r="D80" t="str">
        <f>VLOOKUP(C80,'MASTER KEY'!$A$2:$B$2999,2,FALSE)</f>
        <v>Bleakeleya spp 0001</v>
      </c>
      <c r="E80" s="73"/>
    </row>
    <row r="81" spans="1:5">
      <c r="A81" t="s">
        <v>5944</v>
      </c>
      <c r="B81">
        <v>1E-3</v>
      </c>
      <c r="C81" t="s">
        <v>3990</v>
      </c>
      <c r="D81" t="str">
        <f>VLOOKUP(C81,'MASTER KEY'!$A$2:$B$2999,2,FALSE)</f>
        <v>Campylodiscus spp 0001</v>
      </c>
      <c r="E81" s="73"/>
    </row>
    <row r="82" spans="1:5">
      <c r="A82" t="s">
        <v>5945</v>
      </c>
      <c r="B82">
        <v>1E-3</v>
      </c>
      <c r="C82" t="s">
        <v>3991</v>
      </c>
      <c r="D82" t="str">
        <f>VLOOKUP(C82,'MASTER KEY'!$A$2:$B$2999,2,FALSE)</f>
        <v>Campylodiscus spp 0002</v>
      </c>
      <c r="E82" s="73"/>
    </row>
    <row r="83" spans="1:5">
      <c r="A83" t="s">
        <v>5946</v>
      </c>
      <c r="B83">
        <v>1E-3</v>
      </c>
      <c r="C83" t="s">
        <v>3994</v>
      </c>
      <c r="D83" t="str">
        <f>VLOOKUP(C83,'MASTER KEY'!$A$2:$B$2999,2,FALSE)</f>
        <v>Campylosira spp 0001</v>
      </c>
      <c r="E83" s="73"/>
    </row>
    <row r="84" spans="1:5">
      <c r="A84" t="s">
        <v>2421</v>
      </c>
      <c r="B84">
        <v>1E-3</v>
      </c>
      <c r="C84" t="s">
        <v>4001</v>
      </c>
      <c r="D84" t="str">
        <f>VLOOKUP(C84,'MASTER KEY'!$A$2:$B$2999,2,FALSE)</f>
        <v>Cerataulina pelagica</v>
      </c>
      <c r="E84" s="73"/>
    </row>
    <row r="85" spans="1:5">
      <c r="A85" t="s">
        <v>5947</v>
      </c>
      <c r="B85">
        <v>1E-3</v>
      </c>
      <c r="C85" t="s">
        <v>4003</v>
      </c>
      <c r="D85" t="str">
        <f>VLOOKUP(C85,'MASTER KEY'!$A$2:$B$2999,2,FALSE)</f>
        <v>Cerataulina spp 0002</v>
      </c>
      <c r="E85" s="73"/>
    </row>
    <row r="86" spans="1:5">
      <c r="A86" t="s">
        <v>5948</v>
      </c>
      <c r="B86">
        <v>1E-3</v>
      </c>
      <c r="C86" t="s">
        <v>4004</v>
      </c>
      <c r="D86" t="str">
        <f>VLOOKUP(C86,'MASTER KEY'!$A$2:$B$2999,2,FALSE)</f>
        <v>Cerataulina spp 0003</v>
      </c>
      <c r="E86" s="73"/>
    </row>
    <row r="87" spans="1:5">
      <c r="A87" t="s">
        <v>5949</v>
      </c>
      <c r="B87">
        <v>1E-3</v>
      </c>
      <c r="C87" t="s">
        <v>4005</v>
      </c>
      <c r="D87" t="str">
        <f>VLOOKUP(C87,'MASTER KEY'!$A$2:$B$2999,2,FALSE)</f>
        <v>Cerataulina spp 0004</v>
      </c>
      <c r="E87" s="73"/>
    </row>
    <row r="88" spans="1:5">
      <c r="A88" t="s">
        <v>2429</v>
      </c>
      <c r="B88">
        <v>1E-3</v>
      </c>
      <c r="C88" t="s">
        <v>4010</v>
      </c>
      <c r="D88" t="str">
        <f>VLOOKUP(C88,'MASTER KEY'!$A$2:$B$2999,2,FALSE)</f>
        <v>Ceratium buceros</v>
      </c>
      <c r="E88" s="73"/>
    </row>
    <row r="89" spans="1:5">
      <c r="A89" t="s">
        <v>2430</v>
      </c>
      <c r="B89">
        <v>1E-3</v>
      </c>
      <c r="C89" t="s">
        <v>4011</v>
      </c>
      <c r="D89" t="str">
        <f>VLOOKUP(C89,'MASTER KEY'!$A$2:$B$2999,2,FALSE)</f>
        <v>Ceratium declinatum</v>
      </c>
      <c r="E89" s="73"/>
    </row>
    <row r="90" spans="1:5">
      <c r="A90" t="s">
        <v>2431</v>
      </c>
      <c r="B90">
        <v>1E-3</v>
      </c>
      <c r="C90" t="s">
        <v>4012</v>
      </c>
      <c r="D90" t="str">
        <f>VLOOKUP(C90,'MASTER KEY'!$A$2:$B$2999,2,FALSE)</f>
        <v>Ceratium furca</v>
      </c>
      <c r="E90" s="73"/>
    </row>
    <row r="91" spans="1:5">
      <c r="A91" t="s">
        <v>2432</v>
      </c>
      <c r="B91">
        <v>1E-3</v>
      </c>
      <c r="C91" t="s">
        <v>4013</v>
      </c>
      <c r="D91" t="str">
        <f>VLOOKUP(C91,'MASTER KEY'!$A$2:$B$2999,2,FALSE)</f>
        <v>Ceratium fusus</v>
      </c>
      <c r="E91" s="73"/>
    </row>
    <row r="92" spans="1:5">
      <c r="A92" t="s">
        <v>2433</v>
      </c>
      <c r="B92">
        <v>1E-3</v>
      </c>
      <c r="C92" t="s">
        <v>4015</v>
      </c>
      <c r="D92" t="str">
        <f>VLOOKUP(C92,'MASTER KEY'!$A$2:$B$2999,2,FALSE)</f>
        <v>Ceratium lineata</v>
      </c>
      <c r="E92" s="73"/>
    </row>
    <row r="93" spans="1:5">
      <c r="A93" t="s">
        <v>5950</v>
      </c>
      <c r="B93">
        <v>1E-3</v>
      </c>
      <c r="C93" t="s">
        <v>4017</v>
      </c>
      <c r="D93" t="str">
        <f>VLOOKUP(C93,'MASTER KEY'!$A$2:$B$2999,2,FALSE)</f>
        <v>Ceratium spp 0001</v>
      </c>
      <c r="E93" s="73"/>
    </row>
    <row r="94" spans="1:5">
      <c r="A94" t="s">
        <v>2442</v>
      </c>
      <c r="B94">
        <v>1E-3</v>
      </c>
      <c r="C94" t="s">
        <v>4026</v>
      </c>
      <c r="D94" t="str">
        <f>VLOOKUP(C94,'MASTER KEY'!$A$2:$B$2999,2,FALSE)</f>
        <v>Chaetoceros affinis</v>
      </c>
      <c r="E94" s="73"/>
    </row>
    <row r="95" spans="1:5">
      <c r="A95" t="s">
        <v>2445</v>
      </c>
      <c r="B95">
        <v>1E-3</v>
      </c>
      <c r="C95" t="s">
        <v>4030</v>
      </c>
      <c r="D95" t="str">
        <f>VLOOKUP(C95,'MASTER KEY'!$A$2:$B$2999,2,FALSE)</f>
        <v>Chaetoceros coarctatus</v>
      </c>
      <c r="E95" s="73"/>
    </row>
    <row r="96" spans="1:5">
      <c r="A96" t="s">
        <v>2446</v>
      </c>
      <c r="B96">
        <v>1E-3</v>
      </c>
      <c r="C96" t="s">
        <v>4031</v>
      </c>
      <c r="D96" t="str">
        <f>VLOOKUP(C96,'MASTER KEY'!$A$2:$B$2999,2,FALSE)</f>
        <v>Chaetoceros compressus</v>
      </c>
      <c r="E96" s="73"/>
    </row>
    <row r="97" spans="1:5">
      <c r="A97" t="s">
        <v>2451</v>
      </c>
      <c r="B97">
        <v>1E-3</v>
      </c>
      <c r="C97" t="s">
        <v>4036</v>
      </c>
      <c r="D97" t="str">
        <f>VLOOKUP(C97,'MASTER KEY'!$A$2:$B$2999,2,FALSE)</f>
        <v>Chaetoceros curvisetus</v>
      </c>
      <c r="E97" s="73"/>
    </row>
    <row r="98" spans="1:5">
      <c r="A98" t="s">
        <v>5951</v>
      </c>
      <c r="B98">
        <v>1E-3</v>
      </c>
      <c r="C98" t="s">
        <v>4044</v>
      </c>
      <c r="D98" t="str">
        <f>VLOOKUP(C98,'MASTER KEY'!$A$2:$B$2999,2,FALSE)</f>
        <v>Chaetoceros didymus</v>
      </c>
      <c r="E98" s="73"/>
    </row>
    <row r="99" spans="1:5">
      <c r="A99" t="s">
        <v>2464</v>
      </c>
      <c r="B99">
        <v>1E-3</v>
      </c>
      <c r="C99" t="s">
        <v>4050</v>
      </c>
      <c r="D99" t="str">
        <f>VLOOKUP(C99,'MASTER KEY'!$A$2:$B$2999,2,FALSE)</f>
        <v>Chaetoceros lorenzianus</v>
      </c>
      <c r="E99" s="73"/>
    </row>
    <row r="100" spans="1:5">
      <c r="A100" t="s">
        <v>2465</v>
      </c>
      <c r="B100">
        <v>1E-3</v>
      </c>
      <c r="C100" t="s">
        <v>4051</v>
      </c>
      <c r="D100" t="str">
        <f>VLOOKUP(C100,'MASTER KEY'!$A$2:$B$2999,2,FALSE)</f>
        <v>Chaetoceros messanensis</v>
      </c>
      <c r="E100" s="73"/>
    </row>
    <row r="101" spans="1:5">
      <c r="A101" t="s">
        <v>2468</v>
      </c>
      <c r="B101">
        <v>1E-3</v>
      </c>
      <c r="C101" t="s">
        <v>4056</v>
      </c>
      <c r="D101" t="str">
        <f>VLOOKUP(C101,'MASTER KEY'!$A$2:$B$2999,2,FALSE)</f>
        <v>Chaetoceros peruvianus</v>
      </c>
      <c r="E101" s="73"/>
    </row>
    <row r="102" spans="1:5">
      <c r="A102" t="s">
        <v>2474</v>
      </c>
      <c r="B102">
        <v>1E-3</v>
      </c>
      <c r="C102" t="s">
        <v>4062</v>
      </c>
      <c r="D102" t="str">
        <f>VLOOKUP(C102,'MASTER KEY'!$A$2:$B$2999,2,FALSE)</f>
        <v>Chaetoceros socialis</v>
      </c>
      <c r="E102" s="73"/>
    </row>
    <row r="103" spans="1:5">
      <c r="A103" t="s">
        <v>5952</v>
      </c>
      <c r="B103">
        <v>1E-3</v>
      </c>
      <c r="C103" t="s">
        <v>4065</v>
      </c>
      <c r="D103" t="str">
        <f>VLOOKUP(C103,'MASTER KEY'!$A$2:$B$2999,2,FALSE)</f>
        <v>Chaetoceros spp 0003</v>
      </c>
      <c r="E103" s="73"/>
    </row>
    <row r="104" spans="1:5">
      <c r="A104" t="s">
        <v>5953</v>
      </c>
      <c r="B104">
        <v>1E-3</v>
      </c>
      <c r="C104" t="s">
        <v>4066</v>
      </c>
      <c r="D104" t="str">
        <f>VLOOKUP(C104,'MASTER KEY'!$A$2:$B$2999,2,FALSE)</f>
        <v>Chaetoceros spp 0004</v>
      </c>
      <c r="E104" s="73"/>
    </row>
    <row r="105" spans="1:5">
      <c r="A105" t="s">
        <v>5954</v>
      </c>
      <c r="B105">
        <v>1E-3</v>
      </c>
      <c r="C105" t="s">
        <v>4067</v>
      </c>
      <c r="D105" t="str">
        <f>VLOOKUP(C105,'MASTER KEY'!$A$2:$B$2999,2,FALSE)</f>
        <v>Chaetoceros spp 0005</v>
      </c>
      <c r="E105" s="73"/>
    </row>
    <row r="106" spans="1:5">
      <c r="A106" t="s">
        <v>5955</v>
      </c>
      <c r="B106">
        <v>1E-3</v>
      </c>
      <c r="C106" t="s">
        <v>4068</v>
      </c>
      <c r="D106" t="str">
        <f>VLOOKUP(C106,'MASTER KEY'!$A$2:$B$2999,2,FALSE)</f>
        <v>Chaetoceros spp 0006</v>
      </c>
      <c r="E106" s="73"/>
    </row>
    <row r="107" spans="1:5">
      <c r="A107" t="s">
        <v>5956</v>
      </c>
      <c r="B107">
        <v>1E-3</v>
      </c>
      <c r="C107" t="s">
        <v>4069</v>
      </c>
      <c r="D107" t="str">
        <f>VLOOKUP(C107,'MASTER KEY'!$A$2:$B$2999,2,FALSE)</f>
        <v>Chaetoceros spp 0007</v>
      </c>
      <c r="E107" s="73"/>
    </row>
    <row r="108" spans="1:5">
      <c r="A108" t="s">
        <v>5957</v>
      </c>
      <c r="B108">
        <v>1E-3</v>
      </c>
      <c r="C108" t="s">
        <v>4070</v>
      </c>
      <c r="D108" t="str">
        <f>VLOOKUP(C108,'MASTER KEY'!$A$2:$B$2999,2,FALSE)</f>
        <v>Chaetoceros spp 0008</v>
      </c>
      <c r="E108" s="73"/>
    </row>
    <row r="109" spans="1:5">
      <c r="A109" t="s">
        <v>5958</v>
      </c>
      <c r="B109">
        <v>1E-3</v>
      </c>
      <c r="C109" t="s">
        <v>4071</v>
      </c>
      <c r="D109" t="str">
        <f>VLOOKUP(C109,'MASTER KEY'!$A$2:$B$2999,2,FALSE)</f>
        <v>Chaetoceros spp 0009</v>
      </c>
      <c r="E109" s="73"/>
    </row>
    <row r="110" spans="1:5">
      <c r="A110" t="s">
        <v>5959</v>
      </c>
      <c r="B110">
        <v>1E-3</v>
      </c>
      <c r="C110" t="s">
        <v>4072</v>
      </c>
      <c r="D110" t="str">
        <f>VLOOKUP(C110,'MASTER KEY'!$A$2:$B$2999,2,FALSE)</f>
        <v>Chaetoceros spp 0010</v>
      </c>
      <c r="E110" s="73"/>
    </row>
    <row r="111" spans="1:5">
      <c r="A111" t="s">
        <v>5960</v>
      </c>
      <c r="B111">
        <v>1E-3</v>
      </c>
      <c r="C111" t="s">
        <v>4073</v>
      </c>
      <c r="D111" t="str">
        <f>VLOOKUP(C111,'MASTER KEY'!$A$2:$B$2999,2,FALSE)</f>
        <v>Chaetoceros spp 0011</v>
      </c>
      <c r="E111" s="73"/>
    </row>
    <row r="112" spans="1:5">
      <c r="A112" t="s">
        <v>5961</v>
      </c>
      <c r="B112">
        <v>1E-3</v>
      </c>
      <c r="C112" t="s">
        <v>4074</v>
      </c>
      <c r="D112" t="str">
        <f>VLOOKUP(C112,'MASTER KEY'!$A$2:$B$2999,2,FALSE)</f>
        <v>Chaetoceros spp 0012</v>
      </c>
      <c r="E112" s="73"/>
    </row>
    <row r="113" spans="1:5">
      <c r="A113" t="s">
        <v>5962</v>
      </c>
      <c r="B113">
        <v>1E-3</v>
      </c>
      <c r="C113" t="s">
        <v>4075</v>
      </c>
      <c r="D113" t="str">
        <f>VLOOKUP(C113,'MASTER KEY'!$A$2:$B$2999,2,FALSE)</f>
        <v>Chaetoceros spp 0013</v>
      </c>
      <c r="E113" s="73"/>
    </row>
    <row r="114" spans="1:5">
      <c r="A114" t="s">
        <v>5963</v>
      </c>
      <c r="B114">
        <v>1E-3</v>
      </c>
      <c r="C114" t="s">
        <v>4076</v>
      </c>
      <c r="D114" t="str">
        <f>VLOOKUP(C114,'MASTER KEY'!$A$2:$B$2999,2,FALSE)</f>
        <v>Chaetoceros spp 0014</v>
      </c>
      <c r="E114" s="73"/>
    </row>
    <row r="115" spans="1:5">
      <c r="A115" t="s">
        <v>5964</v>
      </c>
      <c r="B115">
        <v>1E-3</v>
      </c>
      <c r="C115" t="s">
        <v>4077</v>
      </c>
      <c r="D115" t="str">
        <f>VLOOKUP(C115,'MASTER KEY'!$A$2:$B$2999,2,FALSE)</f>
        <v>Chaetoceros spp 0015</v>
      </c>
      <c r="E115" s="73"/>
    </row>
    <row r="116" spans="1:5">
      <c r="A116" t="s">
        <v>5965</v>
      </c>
      <c r="B116">
        <v>1E-3</v>
      </c>
      <c r="C116" t="s">
        <v>4078</v>
      </c>
      <c r="D116" t="str">
        <f>VLOOKUP(C116,'MASTER KEY'!$A$2:$B$2999,2,FALSE)</f>
        <v>Chaetoceros spp 0016</v>
      </c>
      <c r="E116" s="73"/>
    </row>
    <row r="117" spans="1:5">
      <c r="A117" t="s">
        <v>5966</v>
      </c>
      <c r="B117">
        <v>1E-3</v>
      </c>
      <c r="C117" t="s">
        <v>4079</v>
      </c>
      <c r="D117" t="str">
        <f>VLOOKUP(C117,'MASTER KEY'!$A$2:$B$2999,2,FALSE)</f>
        <v>Chaetoceros spp 0017</v>
      </c>
      <c r="E117" s="73"/>
    </row>
    <row r="118" spans="1:5">
      <c r="A118" t="s">
        <v>5967</v>
      </c>
      <c r="B118">
        <v>1E-3</v>
      </c>
      <c r="C118" t="s">
        <v>4080</v>
      </c>
      <c r="D118" t="str">
        <f>VLOOKUP(C118,'MASTER KEY'!$A$2:$B$2999,2,FALSE)</f>
        <v>Chaetoceros spp 0018</v>
      </c>
      <c r="E118" s="73"/>
    </row>
    <row r="119" spans="1:5">
      <c r="A119" t="s">
        <v>5968</v>
      </c>
      <c r="B119">
        <v>1E-3</v>
      </c>
      <c r="C119" t="s">
        <v>4081</v>
      </c>
      <c r="D119" t="str">
        <f>VLOOKUP(C119,'MASTER KEY'!$A$2:$B$2999,2,FALSE)</f>
        <v>Chaetoceros spp 0019</v>
      </c>
      <c r="E119" s="73"/>
    </row>
    <row r="120" spans="1:5">
      <c r="A120" t="s">
        <v>5969</v>
      </c>
      <c r="B120">
        <v>1E-3</v>
      </c>
      <c r="C120" t="s">
        <v>4082</v>
      </c>
      <c r="D120" t="str">
        <f>VLOOKUP(C120,'MASTER KEY'!$A$2:$B$2999,2,FALSE)</f>
        <v>Chaetoceros spp 0020</v>
      </c>
      <c r="E120" s="73"/>
    </row>
    <row r="121" spans="1:5">
      <c r="A121" t="s">
        <v>5970</v>
      </c>
      <c r="B121">
        <v>1E-3</v>
      </c>
      <c r="C121" t="s">
        <v>4083</v>
      </c>
      <c r="D121" t="str">
        <f>VLOOKUP(C121,'MASTER KEY'!$A$2:$B$2999,2,FALSE)</f>
        <v>Chaetoceros spp 0021</v>
      </c>
      <c r="E121" s="73"/>
    </row>
    <row r="122" spans="1:5">
      <c r="A122" t="s">
        <v>5971</v>
      </c>
      <c r="B122">
        <v>1E-3</v>
      </c>
      <c r="C122" t="s">
        <v>4084</v>
      </c>
      <c r="D122" t="str">
        <f>VLOOKUP(C122,'MASTER KEY'!$A$2:$B$2999,2,FALSE)</f>
        <v>Chaetoceros spp 0022</v>
      </c>
      <c r="E122" s="73"/>
    </row>
    <row r="123" spans="1:5">
      <c r="A123" t="s">
        <v>5972</v>
      </c>
      <c r="B123">
        <v>1E-3</v>
      </c>
      <c r="C123" t="s">
        <v>4085</v>
      </c>
      <c r="D123" t="str">
        <f>VLOOKUP(C123,'MASTER KEY'!$A$2:$B$2999,2,FALSE)</f>
        <v>Chaetoceros spp 0023</v>
      </c>
      <c r="E123" s="73"/>
    </row>
    <row r="124" spans="1:5">
      <c r="A124" t="s">
        <v>5973</v>
      </c>
      <c r="B124">
        <v>1E-3</v>
      </c>
      <c r="C124" t="s">
        <v>4086</v>
      </c>
      <c r="D124" t="str">
        <f>VLOOKUP(C124,'MASTER KEY'!$A$2:$B$2999,2,FALSE)</f>
        <v>Chaetoceros spp 0024</v>
      </c>
      <c r="E124" s="73"/>
    </row>
    <row r="125" spans="1:5">
      <c r="A125" t="s">
        <v>5974</v>
      </c>
      <c r="B125">
        <v>1E-3</v>
      </c>
      <c r="C125" t="s">
        <v>4087</v>
      </c>
      <c r="D125" t="str">
        <f>VLOOKUP(C125,'MASTER KEY'!$A$2:$B$2999,2,FALSE)</f>
        <v>Chaetoceros spp 0025</v>
      </c>
      <c r="E125" s="73"/>
    </row>
    <row r="126" spans="1:5">
      <c r="A126" t="s">
        <v>5975</v>
      </c>
      <c r="B126">
        <v>1E-3</v>
      </c>
      <c r="C126" t="s">
        <v>4089</v>
      </c>
      <c r="D126" t="str">
        <f>VLOOKUP(C126,'MASTER KEY'!$A$2:$B$2999,2,FALSE)</f>
        <v>Chaetoceros spp 0027</v>
      </c>
      <c r="E126" s="73"/>
    </row>
    <row r="127" spans="1:5">
      <c r="A127" t="s">
        <v>5976</v>
      </c>
      <c r="B127">
        <v>1E-3</v>
      </c>
      <c r="C127" t="s">
        <v>4090</v>
      </c>
      <c r="D127" t="str">
        <f>VLOOKUP(C127,'MASTER KEY'!$A$2:$B$2999,2,FALSE)</f>
        <v>Chaetoceros spp 0028</v>
      </c>
      <c r="E127" s="73"/>
    </row>
    <row r="128" spans="1:5">
      <c r="A128" t="s">
        <v>5977</v>
      </c>
      <c r="B128">
        <v>1E-3</v>
      </c>
      <c r="C128" t="s">
        <v>4091</v>
      </c>
      <c r="D128" t="str">
        <f>VLOOKUP(C128,'MASTER KEY'!$A$2:$B$2999,2,FALSE)</f>
        <v>Chaetoceros spp 0029</v>
      </c>
      <c r="E128" s="73"/>
    </row>
    <row r="129" spans="1:5">
      <c r="A129" t="s">
        <v>5978</v>
      </c>
      <c r="B129">
        <v>1E-3</v>
      </c>
      <c r="C129" t="s">
        <v>4092</v>
      </c>
      <c r="D129" t="str">
        <f>VLOOKUP(C129,'MASTER KEY'!$A$2:$B$2999,2,FALSE)</f>
        <v>Chaetoceros spp 0030</v>
      </c>
      <c r="E129" s="73"/>
    </row>
    <row r="130" spans="1:5">
      <c r="A130" t="s">
        <v>5979</v>
      </c>
      <c r="B130">
        <v>1E-3</v>
      </c>
      <c r="C130" t="s">
        <v>4093</v>
      </c>
      <c r="D130" t="str">
        <f>VLOOKUP(C130,'MASTER KEY'!$A$2:$B$2999,2,FALSE)</f>
        <v>Chaetoceros spp 0031</v>
      </c>
      <c r="E130" s="73"/>
    </row>
    <row r="131" spans="1:5">
      <c r="A131" t="s">
        <v>5980</v>
      </c>
      <c r="B131">
        <v>1E-3</v>
      </c>
      <c r="C131" t="s">
        <v>4094</v>
      </c>
      <c r="D131" t="str">
        <f>VLOOKUP(C131,'MASTER KEY'!$A$2:$B$2999,2,FALSE)</f>
        <v>Chaetoceros spp 0032</v>
      </c>
      <c r="E131" s="73"/>
    </row>
    <row r="132" spans="1:5">
      <c r="A132" t="s">
        <v>2531</v>
      </c>
      <c r="B132">
        <v>1E-3</v>
      </c>
      <c r="C132" t="s">
        <v>4121</v>
      </c>
      <c r="D132" t="str">
        <f>VLOOKUP(C132,'MASTER KEY'!$A$2:$B$2999,2,FALSE)</f>
        <v>Chaetoceros subtilis</v>
      </c>
      <c r="E132" s="73"/>
    </row>
    <row r="133" spans="1:5">
      <c r="A133" t="s">
        <v>2532</v>
      </c>
      <c r="B133">
        <v>1E-3</v>
      </c>
      <c r="C133" t="s">
        <v>4122</v>
      </c>
      <c r="D133" t="str">
        <f>VLOOKUP(C133,'MASTER KEY'!$A$2:$B$2999,2,FALSE)</f>
        <v>Chaetoceros tenuissimus</v>
      </c>
      <c r="E133" s="73"/>
    </row>
    <row r="134" spans="1:5">
      <c r="A134" t="s">
        <v>5981</v>
      </c>
      <c r="B134">
        <v>1E-3</v>
      </c>
      <c r="C134" t="s">
        <v>4124</v>
      </c>
      <c r="D134" t="str">
        <f>VLOOKUP(C134,'MASTER KEY'!$A$2:$B$2999,2,FALSE)</f>
        <v>Chamaesiphon spp 0001</v>
      </c>
      <c r="E134" s="73"/>
    </row>
    <row r="135" spans="1:5">
      <c r="A135" t="s">
        <v>5982</v>
      </c>
      <c r="B135">
        <v>1E-3</v>
      </c>
      <c r="C135" t="s">
        <v>4127</v>
      </c>
      <c r="D135" t="str">
        <f>VLOOKUP(C135,'MASTER KEY'!$A$2:$B$2999,2,FALSE)</f>
        <v>Chattonella spp 0001</v>
      </c>
      <c r="E135" s="73"/>
    </row>
    <row r="136" spans="1:5">
      <c r="A136" t="s">
        <v>5983</v>
      </c>
      <c r="B136">
        <v>1E-3</v>
      </c>
      <c r="C136" t="s">
        <v>4140</v>
      </c>
      <c r="D136" t="str">
        <f>VLOOKUP(C136,'MASTER KEY'!$A$2:$B$2999,2,FALSE)</f>
        <v>Chlorophyta spp 0003</v>
      </c>
      <c r="E136" s="73"/>
    </row>
    <row r="137" spans="1:5">
      <c r="A137" t="s">
        <v>5985</v>
      </c>
      <c r="B137">
        <v>1E-3</v>
      </c>
      <c r="C137" t="s">
        <v>4150</v>
      </c>
      <c r="D137" t="str">
        <f>VLOOKUP(C137,'MASTER KEY'!$A$2:$B$2999,2,FALSE)</f>
        <v>Chrysochromulina spp 0001</v>
      </c>
      <c r="E137" s="73"/>
    </row>
    <row r="138" spans="1:5">
      <c r="A138" t="s">
        <v>5986</v>
      </c>
      <c r="B138">
        <v>1E-3</v>
      </c>
      <c r="C138" t="s">
        <v>4156</v>
      </c>
      <c r="D138" t="str">
        <f>VLOOKUP(C138,'MASTER KEY'!$A$2:$B$2999,2,FALSE)</f>
        <v>Chrysophyta spp 0004</v>
      </c>
      <c r="E138" s="73"/>
    </row>
    <row r="139" spans="1:5">
      <c r="A139" t="s">
        <v>5987</v>
      </c>
      <c r="B139">
        <v>1E-3</v>
      </c>
      <c r="C139" t="s">
        <v>4157</v>
      </c>
      <c r="D139" t="str">
        <f>VLOOKUP(C139,'MASTER KEY'!$A$2:$B$2999,2,FALSE)</f>
        <v>Chrysophyta spp 0005</v>
      </c>
      <c r="E139" s="73"/>
    </row>
    <row r="140" spans="1:5">
      <c r="A140" t="s">
        <v>5988</v>
      </c>
      <c r="B140">
        <v>1E-3</v>
      </c>
      <c r="C140" t="s">
        <v>4158</v>
      </c>
      <c r="D140" t="str">
        <f>VLOOKUP(C140,'MASTER KEY'!$A$2:$B$2999,2,FALSE)</f>
        <v>Chrysophyta spp 0006</v>
      </c>
      <c r="E140" s="73"/>
    </row>
    <row r="141" spans="1:5">
      <c r="A141" t="s">
        <v>5989</v>
      </c>
      <c r="B141">
        <v>1E-3</v>
      </c>
      <c r="C141" t="s">
        <v>4159</v>
      </c>
      <c r="D141" t="str">
        <f>VLOOKUP(C141,'MASTER KEY'!$A$2:$B$2999,2,FALSE)</f>
        <v>Chrysophyta spp 0007</v>
      </c>
      <c r="E141" s="73"/>
    </row>
    <row r="142" spans="1:5">
      <c r="A142" t="s">
        <v>5990</v>
      </c>
      <c r="B142">
        <v>1E-3</v>
      </c>
      <c r="C142" t="s">
        <v>4160</v>
      </c>
      <c r="D142" t="str">
        <f>VLOOKUP(C142,'MASTER KEY'!$A$2:$B$2999,2,FALSE)</f>
        <v>Chrysophyta spp 0008</v>
      </c>
      <c r="E142" s="73"/>
    </row>
    <row r="143" spans="1:5">
      <c r="A143" t="s">
        <v>5991</v>
      </c>
      <c r="B143">
        <v>1E-3</v>
      </c>
      <c r="C143" t="s">
        <v>4161</v>
      </c>
      <c r="D143" t="str">
        <f>VLOOKUP(C143,'MASTER KEY'!$A$2:$B$2999,2,FALSE)</f>
        <v>Chrysophyta spp 0009</v>
      </c>
      <c r="E143" s="73"/>
    </row>
    <row r="144" spans="1:5">
      <c r="A144" t="s">
        <v>5992</v>
      </c>
      <c r="B144">
        <v>1E-3</v>
      </c>
      <c r="C144" t="s">
        <v>4162</v>
      </c>
      <c r="D144" t="str">
        <f>VLOOKUP(C144,'MASTER KEY'!$A$2:$B$2999,2,FALSE)</f>
        <v>Chrysophyta spp 0010</v>
      </c>
      <c r="E144" s="73"/>
    </row>
    <row r="145" spans="1:5">
      <c r="A145" t="s">
        <v>2551</v>
      </c>
      <c r="B145">
        <v>1E-3</v>
      </c>
      <c r="C145" t="s">
        <v>4171</v>
      </c>
      <c r="D145" t="str">
        <f>VLOOKUP(C145,'MASTER KEY'!$A$2:$B$2999,2,FALSE)</f>
        <v>Climacodium frauenfeldianum</v>
      </c>
      <c r="E145" s="73"/>
    </row>
    <row r="146" spans="1:5">
      <c r="A146" t="s">
        <v>5993</v>
      </c>
      <c r="B146">
        <v>1E-3</v>
      </c>
      <c r="C146" t="s">
        <v>4172</v>
      </c>
      <c r="D146" t="str">
        <f>VLOOKUP(C146,'MASTER KEY'!$A$2:$B$2999,2,FALSE)</f>
        <v>Climacodium spp 0001</v>
      </c>
      <c r="E146" s="73"/>
    </row>
    <row r="147" spans="1:5">
      <c r="A147" t="s">
        <v>5994</v>
      </c>
      <c r="B147">
        <v>1E-3</v>
      </c>
      <c r="C147" t="s">
        <v>4173</v>
      </c>
      <c r="D147" t="str">
        <f>VLOOKUP(C147,'MASTER KEY'!$A$2:$B$2999,2,FALSE)</f>
        <v>Climacodium spp 0002</v>
      </c>
      <c r="E147" s="73"/>
    </row>
    <row r="148" spans="1:5">
      <c r="A148" t="s">
        <v>5995</v>
      </c>
      <c r="B148">
        <v>1E-3</v>
      </c>
      <c r="C148" t="s">
        <v>4174</v>
      </c>
      <c r="D148" t="str">
        <f>VLOOKUP(C148,'MASTER KEY'!$A$2:$B$2999,2,FALSE)</f>
        <v>Climacodium spp 0003</v>
      </c>
      <c r="E148" s="73"/>
    </row>
    <row r="149" spans="1:5">
      <c r="A149" t="s">
        <v>5996</v>
      </c>
      <c r="B149">
        <v>1E-3</v>
      </c>
      <c r="C149" t="s">
        <v>4175</v>
      </c>
      <c r="D149" t="str">
        <f>VLOOKUP(C149,'MASTER KEY'!$A$2:$B$2999,2,FALSE)</f>
        <v>Climacodium spp 0004</v>
      </c>
      <c r="E149" s="73"/>
    </row>
    <row r="150" spans="1:5">
      <c r="A150" t="s">
        <v>2560</v>
      </c>
      <c r="B150">
        <v>1E-3</v>
      </c>
      <c r="C150" t="s">
        <v>4180</v>
      </c>
      <c r="D150" t="str">
        <f>VLOOKUP(C150,'MASTER KEY'!$A$2:$B$2999,2,FALSE)</f>
        <v>Climacosphenia moniligera</v>
      </c>
      <c r="E150" s="73"/>
    </row>
    <row r="151" spans="1:5">
      <c r="A151" t="s">
        <v>2564</v>
      </c>
      <c r="B151">
        <v>1E-3</v>
      </c>
      <c r="C151" t="s">
        <v>4192</v>
      </c>
      <c r="D151" t="str">
        <f>VLOOKUP(C151,'MASTER KEY'!$A$2:$B$2999,2,FALSE)</f>
        <v>Cocconeis heteroidea</v>
      </c>
      <c r="E151" s="73"/>
    </row>
    <row r="152" spans="1:5">
      <c r="A152" t="s">
        <v>2565</v>
      </c>
      <c r="B152">
        <v>1E-3</v>
      </c>
      <c r="C152" t="s">
        <v>4193</v>
      </c>
      <c r="D152" t="str">
        <f>VLOOKUP(C152,'MASTER KEY'!$A$2:$B$2999,2,FALSE)</f>
        <v>Cocconeis placentula</v>
      </c>
      <c r="E152" s="73"/>
    </row>
    <row r="153" spans="1:5">
      <c r="A153" t="s">
        <v>2566</v>
      </c>
      <c r="B153">
        <v>1E-3</v>
      </c>
      <c r="C153" t="s">
        <v>4194</v>
      </c>
      <c r="D153" t="str">
        <f>VLOOKUP(C153,'MASTER KEY'!$A$2:$B$2999,2,FALSE)</f>
        <v>Cocconeis scutellum</v>
      </c>
      <c r="E153" s="73"/>
    </row>
    <row r="154" spans="1:5">
      <c r="A154" t="s">
        <v>5997</v>
      </c>
      <c r="B154">
        <v>1E-3</v>
      </c>
      <c r="C154" t="s">
        <v>4196</v>
      </c>
      <c r="D154" t="str">
        <f>VLOOKUP(C154,'MASTER KEY'!$A$2:$B$2999,2,FALSE)</f>
        <v>Cocconeis spp 0002</v>
      </c>
      <c r="E154" s="73"/>
    </row>
    <row r="155" spans="1:5">
      <c r="A155" t="s">
        <v>5998</v>
      </c>
      <c r="B155">
        <v>1E-3</v>
      </c>
      <c r="C155" t="s">
        <v>4197</v>
      </c>
      <c r="D155" t="str">
        <f>VLOOKUP(C155,'MASTER KEY'!$A$2:$B$2999,2,FALSE)</f>
        <v>Cocconeis spp 0003</v>
      </c>
      <c r="E155" s="73"/>
    </row>
    <row r="156" spans="1:5">
      <c r="A156" t="s">
        <v>5999</v>
      </c>
      <c r="B156">
        <v>1E-3</v>
      </c>
      <c r="C156" t="s">
        <v>4198</v>
      </c>
      <c r="D156" t="str">
        <f>VLOOKUP(C156,'MASTER KEY'!$A$2:$B$2999,2,FALSE)</f>
        <v>Cocconeis spp 0004</v>
      </c>
      <c r="E156" s="73"/>
    </row>
    <row r="157" spans="1:5">
      <c r="A157" t="s">
        <v>6000</v>
      </c>
      <c r="B157">
        <v>1E-3</v>
      </c>
      <c r="C157" t="s">
        <v>4199</v>
      </c>
      <c r="D157" t="str">
        <f>VLOOKUP(C157,'MASTER KEY'!$A$2:$B$2999,2,FALSE)</f>
        <v>Cocconeis spp 0005</v>
      </c>
      <c r="E157" s="73"/>
    </row>
    <row r="158" spans="1:5">
      <c r="A158" t="s">
        <v>6001</v>
      </c>
      <c r="B158">
        <v>1E-3</v>
      </c>
      <c r="C158" t="s">
        <v>4200</v>
      </c>
      <c r="D158" t="str">
        <f>VLOOKUP(C158,'MASTER KEY'!$A$2:$B$2999,2,FALSE)</f>
        <v>Cocconeis spp 0006</v>
      </c>
      <c r="E158" s="73"/>
    </row>
    <row r="159" spans="1:5">
      <c r="A159" t="s">
        <v>6002</v>
      </c>
      <c r="B159">
        <v>1E-3</v>
      </c>
      <c r="C159" t="s">
        <v>4201</v>
      </c>
      <c r="D159" t="str">
        <f>VLOOKUP(C159,'MASTER KEY'!$A$2:$B$2999,2,FALSE)</f>
        <v>Cocconeis spp 0007</v>
      </c>
      <c r="E159" s="73"/>
    </row>
    <row r="160" spans="1:5">
      <c r="A160" t="s">
        <v>6003</v>
      </c>
      <c r="B160">
        <v>1E-3</v>
      </c>
      <c r="C160" t="s">
        <v>4202</v>
      </c>
      <c r="D160" t="str">
        <f>VLOOKUP(C160,'MASTER KEY'!$A$2:$B$2999,2,FALSE)</f>
        <v>Cocconeis spp 0008</v>
      </c>
      <c r="E160" s="73"/>
    </row>
    <row r="161" spans="1:5">
      <c r="A161" t="s">
        <v>6004</v>
      </c>
      <c r="B161">
        <v>1E-3</v>
      </c>
      <c r="C161" t="s">
        <v>4203</v>
      </c>
      <c r="D161" t="str">
        <f>VLOOKUP(C161,'MASTER KEY'!$A$2:$B$2999,2,FALSE)</f>
        <v>Cocconeis spp 0009</v>
      </c>
      <c r="E161" s="73"/>
    </row>
    <row r="162" spans="1:5">
      <c r="A162" t="s">
        <v>6005</v>
      </c>
      <c r="B162">
        <v>1E-3</v>
      </c>
      <c r="C162" t="s">
        <v>4204</v>
      </c>
      <c r="D162" t="str">
        <f>VLOOKUP(C162,'MASTER KEY'!$A$2:$B$2999,2,FALSE)</f>
        <v>Cocconeis spp 0010</v>
      </c>
      <c r="E162" s="73"/>
    </row>
    <row r="163" spans="1:5">
      <c r="A163" t="s">
        <v>6006</v>
      </c>
      <c r="B163">
        <v>1E-3</v>
      </c>
      <c r="C163" t="s">
        <v>4205</v>
      </c>
      <c r="D163" t="str">
        <f>VLOOKUP(C163,'MASTER KEY'!$A$2:$B$2999,2,FALSE)</f>
        <v>Cocconeis spp 0011</v>
      </c>
      <c r="E163" s="73"/>
    </row>
    <row r="164" spans="1:5">
      <c r="A164" t="s">
        <v>6007</v>
      </c>
      <c r="B164">
        <v>1E-3</v>
      </c>
      <c r="C164" t="s">
        <v>4206</v>
      </c>
      <c r="D164" t="str">
        <f>VLOOKUP(C164,'MASTER KEY'!$A$2:$B$2999,2,FALSE)</f>
        <v>Cocconeis spp 0012</v>
      </c>
      <c r="E164" s="73"/>
    </row>
    <row r="165" spans="1:5">
      <c r="A165" t="s">
        <v>2582</v>
      </c>
      <c r="B165">
        <v>1E-3</v>
      </c>
      <c r="C165" t="s">
        <v>4211</v>
      </c>
      <c r="D165" t="str">
        <f>VLOOKUP(C165,'MASTER KEY'!$A$2:$B$2999,2,FALSE)</f>
        <v>Cocconeis stauroneiformis</v>
      </c>
      <c r="E165" s="73"/>
    </row>
    <row r="166" spans="1:5">
      <c r="A166" t="s">
        <v>2584</v>
      </c>
      <c r="B166">
        <v>1E-3</v>
      </c>
      <c r="C166" t="s">
        <v>4215</v>
      </c>
      <c r="D166" t="str">
        <f>VLOOKUP(C166,'MASTER KEY'!$A$2:$B$2999,2,FALSE)</f>
        <v>Corethron criophilium</v>
      </c>
      <c r="E166" s="73"/>
    </row>
    <row r="167" spans="1:5">
      <c r="A167" t="s">
        <v>6008</v>
      </c>
      <c r="B167">
        <v>1E-3</v>
      </c>
      <c r="C167" t="s">
        <v>4218</v>
      </c>
      <c r="D167" t="str">
        <f>VLOOKUP(C167,'MASTER KEY'!$A$2:$B$2999,2,FALSE)</f>
        <v>Corethron spp 0002</v>
      </c>
      <c r="E167" s="73"/>
    </row>
    <row r="168" spans="1:5">
      <c r="A168" t="s">
        <v>6009</v>
      </c>
      <c r="B168">
        <v>1E-3</v>
      </c>
      <c r="C168" t="s">
        <v>4219</v>
      </c>
      <c r="D168" t="str">
        <f>VLOOKUP(C168,'MASTER KEY'!$A$2:$B$2999,2,FALSE)</f>
        <v>Corethron spp 0003</v>
      </c>
      <c r="E168" s="73"/>
    </row>
    <row r="169" spans="1:5">
      <c r="A169" t="s">
        <v>6010</v>
      </c>
      <c r="B169">
        <v>1E-3</v>
      </c>
      <c r="C169" t="s">
        <v>4225</v>
      </c>
      <c r="D169" t="str">
        <f>VLOOKUP(C169,'MASTER KEY'!$A$2:$B$2999,2,FALSE)</f>
        <v>Corymbellus spp 0003</v>
      </c>
      <c r="E169" s="73"/>
    </row>
    <row r="170" spans="1:5">
      <c r="A170" t="s">
        <v>6011</v>
      </c>
      <c r="B170">
        <v>1E-3</v>
      </c>
      <c r="C170" t="s">
        <v>4231</v>
      </c>
      <c r="D170" t="str">
        <f>VLOOKUP(C170,'MASTER KEY'!$A$2:$B$2999,2,FALSE)</f>
        <v>Coscinodiscus spp 0002</v>
      </c>
      <c r="E170" s="73"/>
    </row>
    <row r="171" spans="1:5">
      <c r="A171" t="s">
        <v>6012</v>
      </c>
      <c r="B171">
        <v>1E-3</v>
      </c>
      <c r="C171" t="s">
        <v>4232</v>
      </c>
      <c r="D171" t="str">
        <f>VLOOKUP(C171,'MASTER KEY'!$A$2:$B$2999,2,FALSE)</f>
        <v>Coscinodiscus spp 0003</v>
      </c>
      <c r="E171" s="73"/>
    </row>
    <row r="172" spans="1:5">
      <c r="A172" t="s">
        <v>6013</v>
      </c>
      <c r="B172">
        <v>1E-3</v>
      </c>
      <c r="C172" t="s">
        <v>4233</v>
      </c>
      <c r="D172" t="str">
        <f>VLOOKUP(C172,'MASTER KEY'!$A$2:$B$2999,2,FALSE)</f>
        <v>Coscinodiscus spp 0004</v>
      </c>
      <c r="E172" s="73"/>
    </row>
    <row r="173" spans="1:5">
      <c r="A173" t="s">
        <v>6014</v>
      </c>
      <c r="B173">
        <v>1E-3</v>
      </c>
      <c r="C173" t="s">
        <v>4234</v>
      </c>
      <c r="D173" t="str">
        <f>VLOOKUP(C173,'MASTER KEY'!$A$2:$B$2999,2,FALSE)</f>
        <v>Coscinodiscus spp 0005</v>
      </c>
      <c r="E173" s="73"/>
    </row>
    <row r="174" spans="1:5">
      <c r="A174" t="s">
        <v>6015</v>
      </c>
      <c r="B174">
        <v>1E-3</v>
      </c>
      <c r="C174" t="s">
        <v>4235</v>
      </c>
      <c r="D174" t="str">
        <f>VLOOKUP(C174,'MASTER KEY'!$A$2:$B$2999,2,FALSE)</f>
        <v>Coscinodiscus spp 0006</v>
      </c>
      <c r="E174" s="73"/>
    </row>
    <row r="175" spans="1:5">
      <c r="A175" t="s">
        <v>6016</v>
      </c>
      <c r="B175">
        <v>1E-3</v>
      </c>
      <c r="C175" t="s">
        <v>4236</v>
      </c>
      <c r="D175" t="str">
        <f>VLOOKUP(C175,'MASTER KEY'!$A$2:$B$2999,2,FALSE)</f>
        <v>Coscinodiscus spp 0007</v>
      </c>
      <c r="E175" s="73"/>
    </row>
    <row r="176" spans="1:5">
      <c r="A176" t="s">
        <v>6017</v>
      </c>
      <c r="B176">
        <v>1E-3</v>
      </c>
      <c r="C176" t="s">
        <v>4237</v>
      </c>
      <c r="D176" t="str">
        <f>VLOOKUP(C176,'MASTER KEY'!$A$2:$B$2999,2,FALSE)</f>
        <v>Coscinodiscus spp 0008</v>
      </c>
      <c r="E176" s="73"/>
    </row>
    <row r="177" spans="1:5">
      <c r="A177" t="s">
        <v>6018</v>
      </c>
      <c r="B177">
        <v>1E-3</v>
      </c>
      <c r="C177" t="s">
        <v>4238</v>
      </c>
      <c r="D177" t="str">
        <f>VLOOKUP(C177,'MASTER KEY'!$A$2:$B$2999,2,FALSE)</f>
        <v>Coscinodiscus spp 0009</v>
      </c>
      <c r="E177" s="73"/>
    </row>
    <row r="178" spans="1:5">
      <c r="A178" t="s">
        <v>6019</v>
      </c>
      <c r="B178">
        <v>1E-3</v>
      </c>
      <c r="C178" t="s">
        <v>4239</v>
      </c>
      <c r="D178" t="str">
        <f>VLOOKUP(C178,'MASTER KEY'!$A$2:$B$2999,2,FALSE)</f>
        <v>Coscinodiscus spp 0010</v>
      </c>
      <c r="E178" s="73"/>
    </row>
    <row r="179" spans="1:5">
      <c r="A179" t="s">
        <v>6020</v>
      </c>
      <c r="B179">
        <v>1E-3</v>
      </c>
      <c r="C179" t="s">
        <v>4240</v>
      </c>
      <c r="D179" t="str">
        <f>VLOOKUP(C179,'MASTER KEY'!$A$2:$B$2999,2,FALSE)</f>
        <v>Coscinodiscus spp 0011</v>
      </c>
      <c r="E179" s="73"/>
    </row>
    <row r="180" spans="1:5">
      <c r="A180" t="s">
        <v>6021</v>
      </c>
      <c r="B180">
        <v>1E-3</v>
      </c>
      <c r="C180" t="s">
        <v>4241</v>
      </c>
      <c r="D180" t="str">
        <f>VLOOKUP(C180,'MASTER KEY'!$A$2:$B$2999,2,FALSE)</f>
        <v>Coscinodiscus spp 0012</v>
      </c>
      <c r="E180" s="73"/>
    </row>
    <row r="181" spans="1:5">
      <c r="A181" t="s">
        <v>6022</v>
      </c>
      <c r="B181">
        <v>1E-3</v>
      </c>
      <c r="C181" t="s">
        <v>4242</v>
      </c>
      <c r="D181" t="str">
        <f>VLOOKUP(C181,'MASTER KEY'!$A$2:$B$2999,2,FALSE)</f>
        <v>Coscinodiscus spp 0013</v>
      </c>
      <c r="E181" s="73"/>
    </row>
    <row r="182" spans="1:5">
      <c r="A182" t="s">
        <v>6023</v>
      </c>
      <c r="B182">
        <v>1E-3</v>
      </c>
      <c r="C182" t="s">
        <v>4270</v>
      </c>
      <c r="D182" t="str">
        <f>VLOOKUP(C182,'MASTER KEY'!$A$2:$B$2999,2,FALSE)</f>
        <v>Cryptophyta spp 0004</v>
      </c>
      <c r="E182" s="73"/>
    </row>
    <row r="183" spans="1:5">
      <c r="A183" t="s">
        <v>6024</v>
      </c>
      <c r="B183">
        <v>1E-3</v>
      </c>
      <c r="C183" t="s">
        <v>4271</v>
      </c>
      <c r="D183" t="str">
        <f>VLOOKUP(C183,'MASTER KEY'!$A$2:$B$2999,2,FALSE)</f>
        <v>Cryptophyta spp 0005</v>
      </c>
      <c r="E183" s="73"/>
    </row>
    <row r="184" spans="1:5">
      <c r="A184" t="s">
        <v>6025</v>
      </c>
      <c r="B184">
        <v>1E-3</v>
      </c>
      <c r="C184" t="s">
        <v>4272</v>
      </c>
      <c r="D184" t="str">
        <f>VLOOKUP(C184,'MASTER KEY'!$A$2:$B$2999,2,FALSE)</f>
        <v>Cryptophyta spp 0006</v>
      </c>
      <c r="E184" s="73"/>
    </row>
    <row r="185" spans="1:5">
      <c r="A185" t="s">
        <v>6026</v>
      </c>
      <c r="B185">
        <v>1E-3</v>
      </c>
      <c r="C185" t="s">
        <v>4273</v>
      </c>
      <c r="D185" t="str">
        <f>VLOOKUP(C185,'MASTER KEY'!$A$2:$B$2999,2,FALSE)</f>
        <v>Cryptophyta spp 0007</v>
      </c>
      <c r="E185" s="73"/>
    </row>
    <row r="186" spans="1:5">
      <c r="A186" t="s">
        <v>6027</v>
      </c>
      <c r="B186">
        <v>1E-3</v>
      </c>
      <c r="C186" t="s">
        <v>4274</v>
      </c>
      <c r="D186" t="str">
        <f>VLOOKUP(C186,'MASTER KEY'!$A$2:$B$2999,2,FALSE)</f>
        <v>Cryptophyta spp 0008</v>
      </c>
      <c r="E186" s="73"/>
    </row>
    <row r="187" spans="1:5">
      <c r="A187" t="s">
        <v>6028</v>
      </c>
      <c r="B187">
        <v>1E-3</v>
      </c>
      <c r="C187" t="s">
        <v>4275</v>
      </c>
      <c r="D187" t="str">
        <f>VLOOKUP(C187,'MASTER KEY'!$A$2:$B$2999,2,FALSE)</f>
        <v>Cryptophyta spp 0009</v>
      </c>
      <c r="E187" s="73"/>
    </row>
    <row r="188" spans="1:5">
      <c r="A188" t="s">
        <v>6029</v>
      </c>
      <c r="B188">
        <v>1E-3</v>
      </c>
      <c r="C188" t="s">
        <v>4276</v>
      </c>
      <c r="D188" t="str">
        <f>VLOOKUP(C188,'MASTER KEY'!$A$2:$B$2999,2,FALSE)</f>
        <v>Cryptophyta spp 0010</v>
      </c>
      <c r="E188" s="73"/>
    </row>
    <row r="189" spans="1:5">
      <c r="A189" t="s">
        <v>6030</v>
      </c>
      <c r="B189">
        <v>1E-3</v>
      </c>
      <c r="C189" t="s">
        <v>4277</v>
      </c>
      <c r="D189" t="str">
        <f>VLOOKUP(C189,'MASTER KEY'!$A$2:$B$2999,2,FALSE)</f>
        <v>Cryptophyta spp 0011</v>
      </c>
      <c r="E189" s="73"/>
    </row>
    <row r="190" spans="1:5">
      <c r="A190" t="s">
        <v>6031</v>
      </c>
      <c r="B190">
        <v>1E-3</v>
      </c>
      <c r="C190" t="s">
        <v>4278</v>
      </c>
      <c r="D190" t="str">
        <f>VLOOKUP(C190,'MASTER KEY'!$A$2:$B$2999,2,FALSE)</f>
        <v>Cryptophyta spp 0012</v>
      </c>
      <c r="E190" s="73"/>
    </row>
    <row r="191" spans="1:5">
      <c r="A191" t="s">
        <v>6032</v>
      </c>
      <c r="B191">
        <v>1E-3</v>
      </c>
      <c r="C191" t="s">
        <v>4279</v>
      </c>
      <c r="D191" t="str">
        <f>VLOOKUP(C191,'MASTER KEY'!$A$2:$B$2999,2,FALSE)</f>
        <v>Cryptophyta spp 0013</v>
      </c>
      <c r="E191" s="73"/>
    </row>
    <row r="192" spans="1:5">
      <c r="A192" t="s">
        <v>6033</v>
      </c>
      <c r="B192">
        <v>1E-3</v>
      </c>
      <c r="C192" t="s">
        <v>4280</v>
      </c>
      <c r="D192" t="str">
        <f>VLOOKUP(C192,'MASTER KEY'!$A$2:$B$2999,2,FALSE)</f>
        <v>Cryptophyta spp 0014</v>
      </c>
      <c r="E192" s="73"/>
    </row>
    <row r="193" spans="1:5">
      <c r="A193" t="s">
        <v>6034</v>
      </c>
      <c r="B193">
        <v>1E-3</v>
      </c>
      <c r="C193" t="s">
        <v>4288</v>
      </c>
      <c r="D193" t="str">
        <f>VLOOKUP(C193,'MASTER KEY'!$A$2:$B$2999,2,FALSE)</f>
        <v>Cyanobacteria spp 0003</v>
      </c>
      <c r="E193" s="73"/>
    </row>
    <row r="194" spans="1:5">
      <c r="A194" t="s">
        <v>6035</v>
      </c>
      <c r="B194">
        <v>1E-3</v>
      </c>
      <c r="C194" t="s">
        <v>4289</v>
      </c>
      <c r="D194" t="str">
        <f>VLOOKUP(C194,'MASTER KEY'!$A$2:$B$2999,2,FALSE)</f>
        <v>Cyanobacteria spp 0004</v>
      </c>
      <c r="E194" s="73"/>
    </row>
    <row r="195" spans="1:5">
      <c r="A195" t="s">
        <v>6036</v>
      </c>
      <c r="B195">
        <v>1E-3</v>
      </c>
      <c r="C195" t="s">
        <v>4290</v>
      </c>
      <c r="D195" t="str">
        <f>VLOOKUP(C195,'MASTER KEY'!$A$2:$B$2999,2,FALSE)</f>
        <v>Cyanobacteria spp 0005</v>
      </c>
      <c r="E195" s="73"/>
    </row>
    <row r="196" spans="1:5">
      <c r="A196" t="s">
        <v>6037</v>
      </c>
      <c r="B196">
        <v>1E-3</v>
      </c>
      <c r="C196" t="s">
        <v>4291</v>
      </c>
      <c r="D196" t="str">
        <f>VLOOKUP(C196,'MASTER KEY'!$A$2:$B$2999,2,FALSE)</f>
        <v>Cyanobacteria spp 0006</v>
      </c>
      <c r="E196" s="73"/>
    </row>
    <row r="197" spans="1:5">
      <c r="A197" t="s">
        <v>6038</v>
      </c>
      <c r="B197">
        <v>1E-3</v>
      </c>
      <c r="C197" t="s">
        <v>4292</v>
      </c>
      <c r="D197" t="str">
        <f>VLOOKUP(C197,'MASTER KEY'!$A$2:$B$2999,2,FALSE)</f>
        <v>Cyanobacteria spp 0007</v>
      </c>
      <c r="E197" s="73"/>
    </row>
    <row r="198" spans="1:5">
      <c r="A198" t="s">
        <v>6039</v>
      </c>
      <c r="B198">
        <v>1E-3</v>
      </c>
      <c r="C198" t="s">
        <v>4293</v>
      </c>
      <c r="D198" t="str">
        <f>VLOOKUP(C198,'MASTER KEY'!$A$2:$B$2999,2,FALSE)</f>
        <v>Cyanobacteria spp 0008</v>
      </c>
      <c r="E198" s="73"/>
    </row>
    <row r="199" spans="1:5">
      <c r="A199" t="s">
        <v>2661</v>
      </c>
      <c r="B199">
        <v>1E-3</v>
      </c>
      <c r="C199" t="s">
        <v>4313</v>
      </c>
      <c r="D199" t="str">
        <f>VLOOKUP(C199,'MASTER KEY'!$A$2:$B$2999,2,FALSE)</f>
        <v>Cylindrotheca closterium</v>
      </c>
      <c r="E199" s="73"/>
    </row>
    <row r="200" spans="1:5">
      <c r="A200" t="s">
        <v>6040</v>
      </c>
      <c r="B200">
        <v>1E-3</v>
      </c>
      <c r="C200" t="s">
        <v>4321</v>
      </c>
      <c r="D200" t="str">
        <f>VLOOKUP(C200,'MASTER KEY'!$A$2:$B$2999,2,FALSE)</f>
        <v>Cymbella spp 0002</v>
      </c>
      <c r="E200" s="73"/>
    </row>
    <row r="201" spans="1:5">
      <c r="A201" t="s">
        <v>6041</v>
      </c>
      <c r="B201">
        <v>1E-3</v>
      </c>
      <c r="C201" t="s">
        <v>4322</v>
      </c>
      <c r="D201" t="str">
        <f>VLOOKUP(C201,'MASTER KEY'!$A$2:$B$2999,2,FALSE)</f>
        <v>Cymbella spp 0003</v>
      </c>
      <c r="E201" s="73"/>
    </row>
    <row r="202" spans="1:5">
      <c r="A202" t="s">
        <v>6042</v>
      </c>
      <c r="B202">
        <v>1E-3</v>
      </c>
      <c r="C202" t="s">
        <v>4323</v>
      </c>
      <c r="D202" t="str">
        <f>VLOOKUP(C202,'MASTER KEY'!$A$2:$B$2999,2,FALSE)</f>
        <v>Cymbella spp 0004</v>
      </c>
      <c r="E202" s="73"/>
    </row>
    <row r="203" spans="1:5">
      <c r="A203" t="s">
        <v>6043</v>
      </c>
      <c r="B203">
        <v>1E-3</v>
      </c>
      <c r="C203" t="s">
        <v>4326</v>
      </c>
      <c r="D203" t="str">
        <f>VLOOKUP(C203,'MASTER KEY'!$A$2:$B$2999,2,FALSE)</f>
        <v>Cymbomonas spp 0001</v>
      </c>
      <c r="E203" s="73"/>
    </row>
    <row r="204" spans="1:5">
      <c r="A204" t="s">
        <v>2675</v>
      </c>
      <c r="B204">
        <v>1E-3</v>
      </c>
      <c r="C204" t="s">
        <v>4329</v>
      </c>
      <c r="D204" t="str">
        <f>VLOOKUP(C204,'MASTER KEY'!$A$2:$B$2999,2,FALSE)</f>
        <v>Dactyliosolen anatarcticus</v>
      </c>
      <c r="E204" s="73"/>
    </row>
    <row r="205" spans="1:5">
      <c r="A205" t="s">
        <v>2677</v>
      </c>
      <c r="B205">
        <v>1E-3</v>
      </c>
      <c r="C205" t="s">
        <v>4331</v>
      </c>
      <c r="D205" t="str">
        <f>VLOOKUP(C205,'MASTER KEY'!$A$2:$B$2999,2,FALSE)</f>
        <v>Dactyliosolen blavyanus</v>
      </c>
      <c r="E205" s="73"/>
    </row>
    <row r="206" spans="1:5">
      <c r="A206" t="s">
        <v>2679</v>
      </c>
      <c r="B206">
        <v>1E-3</v>
      </c>
      <c r="C206" t="s">
        <v>4333</v>
      </c>
      <c r="D206" t="str">
        <f>VLOOKUP(C206,'MASTER KEY'!$A$2:$B$2999,2,FALSE)</f>
        <v>Dactyliosolen phuketensis</v>
      </c>
      <c r="E206" s="73"/>
    </row>
    <row r="207" spans="1:5">
      <c r="A207" t="s">
        <v>6044</v>
      </c>
      <c r="B207">
        <v>1E-3</v>
      </c>
      <c r="C207" t="s">
        <v>4343</v>
      </c>
      <c r="D207" t="str">
        <f>VLOOKUP(C207,'MASTER KEY'!$A$2:$B$2999,2,FALSE)</f>
        <v>Detonula spp 0001</v>
      </c>
      <c r="E207" s="73"/>
    </row>
    <row r="208" spans="1:5">
      <c r="A208" t="s">
        <v>5817</v>
      </c>
      <c r="B208">
        <v>1E-3</v>
      </c>
      <c r="C208" t="s">
        <v>3834</v>
      </c>
      <c r="D208" t="str">
        <f>VLOOKUP(C208,'MASTER KEY'!$A$2:$B$2999,2,FALSE)</f>
        <v>Bacillariophyceae spp 0002</v>
      </c>
      <c r="E208" s="73"/>
    </row>
    <row r="209" spans="1:5">
      <c r="A209" t="s">
        <v>5818</v>
      </c>
      <c r="B209">
        <v>1E-3</v>
      </c>
      <c r="C209" t="s">
        <v>3835</v>
      </c>
      <c r="D209" t="str">
        <f>VLOOKUP(C209,'MASTER KEY'!$A$2:$B$2999,2,FALSE)</f>
        <v>Bacillariophyceae spp 0003</v>
      </c>
      <c r="E209" s="73"/>
    </row>
    <row r="210" spans="1:5">
      <c r="A210" t="s">
        <v>5819</v>
      </c>
      <c r="B210">
        <v>1E-3</v>
      </c>
      <c r="C210" t="s">
        <v>3836</v>
      </c>
      <c r="D210" t="str">
        <f>VLOOKUP(C210,'MASTER KEY'!$A$2:$B$2999,2,FALSE)</f>
        <v>Bacillariophyceae spp 0004</v>
      </c>
      <c r="E210" s="73"/>
    </row>
    <row r="211" spans="1:5">
      <c r="A211" t="s">
        <v>5820</v>
      </c>
      <c r="B211">
        <v>1E-3</v>
      </c>
      <c r="C211" t="s">
        <v>3837</v>
      </c>
      <c r="D211" t="str">
        <f>VLOOKUP(C211,'MASTER KEY'!$A$2:$B$2999,2,FALSE)</f>
        <v>Bacillariophyceae spp 0005</v>
      </c>
      <c r="E211" s="73"/>
    </row>
    <row r="212" spans="1:5">
      <c r="A212" t="s">
        <v>5821</v>
      </c>
      <c r="B212">
        <v>1E-3</v>
      </c>
      <c r="C212" t="s">
        <v>3838</v>
      </c>
      <c r="D212" t="str">
        <f>VLOOKUP(C212,'MASTER KEY'!$A$2:$B$2999,2,FALSE)</f>
        <v>Bacillariophyceae spp 0006</v>
      </c>
      <c r="E212" s="73"/>
    </row>
    <row r="213" spans="1:5">
      <c r="A213" t="s">
        <v>5822</v>
      </c>
      <c r="B213">
        <v>1E-3</v>
      </c>
      <c r="C213" t="s">
        <v>3839</v>
      </c>
      <c r="D213" t="str">
        <f>VLOOKUP(C213,'MASTER KEY'!$A$2:$B$2999,2,FALSE)</f>
        <v>Bacillariophyceae spp 0007</v>
      </c>
      <c r="E213" s="73"/>
    </row>
    <row r="214" spans="1:5">
      <c r="A214" t="s">
        <v>5823</v>
      </c>
      <c r="B214">
        <v>1E-3</v>
      </c>
      <c r="C214" t="s">
        <v>3840</v>
      </c>
      <c r="D214" t="str">
        <f>VLOOKUP(C214,'MASTER KEY'!$A$2:$B$2999,2,FALSE)</f>
        <v>Bacillariophyceae spp 0008</v>
      </c>
      <c r="E214" s="73"/>
    </row>
    <row r="215" spans="1:5">
      <c r="A215" t="s">
        <v>5824</v>
      </c>
      <c r="B215">
        <v>1E-3</v>
      </c>
      <c r="C215" t="s">
        <v>3841</v>
      </c>
      <c r="D215" t="str">
        <f>VLOOKUP(C215,'MASTER KEY'!$A$2:$B$2999,2,FALSE)</f>
        <v>Bacillariophyceae spp 0009</v>
      </c>
      <c r="E215" s="73"/>
    </row>
    <row r="216" spans="1:5">
      <c r="A216" t="s">
        <v>5825</v>
      </c>
      <c r="B216">
        <v>1E-3</v>
      </c>
      <c r="C216" t="s">
        <v>3842</v>
      </c>
      <c r="D216" t="str">
        <f>VLOOKUP(C216,'MASTER KEY'!$A$2:$B$2999,2,FALSE)</f>
        <v>Bacillariophyceae spp 0010</v>
      </c>
      <c r="E216" s="73"/>
    </row>
    <row r="217" spans="1:5">
      <c r="A217" t="s">
        <v>5826</v>
      </c>
      <c r="B217">
        <v>1E-3</v>
      </c>
      <c r="C217" t="s">
        <v>3843</v>
      </c>
      <c r="D217" t="str">
        <f>VLOOKUP(C217,'MASTER KEY'!$A$2:$B$2999,2,FALSE)</f>
        <v>Bacillariophyceae spp 0011</v>
      </c>
      <c r="E217" s="73"/>
    </row>
    <row r="218" spans="1:5">
      <c r="A218" t="s">
        <v>5827</v>
      </c>
      <c r="B218">
        <v>1E-3</v>
      </c>
      <c r="C218" t="s">
        <v>3844</v>
      </c>
      <c r="D218" t="str">
        <f>VLOOKUP(C218,'MASTER KEY'!$A$2:$B$2999,2,FALSE)</f>
        <v>Bacillariophyceae spp 0012</v>
      </c>
      <c r="E218" s="73"/>
    </row>
    <row r="219" spans="1:5">
      <c r="A219" t="s">
        <v>5828</v>
      </c>
      <c r="B219">
        <v>1E-3</v>
      </c>
      <c r="C219" t="s">
        <v>3845</v>
      </c>
      <c r="D219" t="str">
        <f>VLOOKUP(C219,'MASTER KEY'!$A$2:$B$2999,2,FALSE)</f>
        <v>Bacillariophyceae spp 0013</v>
      </c>
      <c r="E219" s="73"/>
    </row>
    <row r="220" spans="1:5">
      <c r="A220" t="s">
        <v>5829</v>
      </c>
      <c r="B220">
        <v>1E-3</v>
      </c>
      <c r="C220" t="s">
        <v>3846</v>
      </c>
      <c r="D220" t="str">
        <f>VLOOKUP(C220,'MASTER KEY'!$A$2:$B$2999,2,FALSE)</f>
        <v>Bacillariophyceae spp 0014</v>
      </c>
      <c r="E220" s="73"/>
    </row>
    <row r="221" spans="1:5">
      <c r="A221" t="s">
        <v>5830</v>
      </c>
      <c r="B221">
        <v>1E-3</v>
      </c>
      <c r="C221" t="s">
        <v>3847</v>
      </c>
      <c r="D221" t="str">
        <f>VLOOKUP(C221,'MASTER KEY'!$A$2:$B$2999,2,FALSE)</f>
        <v>Bacillariophyceae spp 0015</v>
      </c>
      <c r="E221" s="73"/>
    </row>
    <row r="222" spans="1:5">
      <c r="A222" t="s">
        <v>5831</v>
      </c>
      <c r="B222">
        <v>1E-3</v>
      </c>
      <c r="C222" t="s">
        <v>3848</v>
      </c>
      <c r="D222" t="str">
        <f>VLOOKUP(C222,'MASTER KEY'!$A$2:$B$2999,2,FALSE)</f>
        <v>Bacillariophyceae spp 0016</v>
      </c>
      <c r="E222" s="73"/>
    </row>
    <row r="223" spans="1:5">
      <c r="A223" t="s">
        <v>5832</v>
      </c>
      <c r="B223">
        <v>1E-3</v>
      </c>
      <c r="C223" t="s">
        <v>3849</v>
      </c>
      <c r="D223" t="str">
        <f>VLOOKUP(C223,'MASTER KEY'!$A$2:$B$2999,2,FALSE)</f>
        <v>Bacillariophyceae spp 0017</v>
      </c>
      <c r="E223" s="73"/>
    </row>
    <row r="224" spans="1:5">
      <c r="A224" t="s">
        <v>5833</v>
      </c>
      <c r="B224">
        <v>1E-3</v>
      </c>
      <c r="C224" t="s">
        <v>3850</v>
      </c>
      <c r="D224" t="str">
        <f>VLOOKUP(C224,'MASTER KEY'!$A$2:$B$2999,2,FALSE)</f>
        <v>Bacillariophyceae spp 0018</v>
      </c>
      <c r="E224" s="73"/>
    </row>
    <row r="225" spans="1:5">
      <c r="A225" t="s">
        <v>5834</v>
      </c>
      <c r="B225">
        <v>1E-3</v>
      </c>
      <c r="C225" t="s">
        <v>3851</v>
      </c>
      <c r="D225" t="str">
        <f>VLOOKUP(C225,'MASTER KEY'!$A$2:$B$2999,2,FALSE)</f>
        <v>Bacillariophyceae spp 0019</v>
      </c>
      <c r="E225" s="73"/>
    </row>
    <row r="226" spans="1:5">
      <c r="A226" t="s">
        <v>5835</v>
      </c>
      <c r="B226">
        <v>1E-3</v>
      </c>
      <c r="C226" t="s">
        <v>3852</v>
      </c>
      <c r="D226" t="str">
        <f>VLOOKUP(C226,'MASTER KEY'!$A$2:$B$2999,2,FALSE)</f>
        <v>Bacillariophyceae spp 0020</v>
      </c>
      <c r="E226" s="73"/>
    </row>
    <row r="227" spans="1:5">
      <c r="A227" t="s">
        <v>5836</v>
      </c>
      <c r="B227">
        <v>1E-3</v>
      </c>
      <c r="C227" t="s">
        <v>3853</v>
      </c>
      <c r="D227" t="str">
        <f>VLOOKUP(C227,'MASTER KEY'!$A$2:$B$2999,2,FALSE)</f>
        <v>Bacillariophyceae spp 0021</v>
      </c>
      <c r="E227" s="73"/>
    </row>
    <row r="228" spans="1:5">
      <c r="A228" t="s">
        <v>5837</v>
      </c>
      <c r="B228">
        <v>1E-3</v>
      </c>
      <c r="C228" t="s">
        <v>3854</v>
      </c>
      <c r="D228" t="str">
        <f>VLOOKUP(C228,'MASTER KEY'!$A$2:$B$2999,2,FALSE)</f>
        <v>Bacillariophyceae spp 0022</v>
      </c>
      <c r="E228" s="73"/>
    </row>
    <row r="229" spans="1:5">
      <c r="A229" t="s">
        <v>5838</v>
      </c>
      <c r="B229">
        <v>1E-3</v>
      </c>
      <c r="C229" t="s">
        <v>3855</v>
      </c>
      <c r="D229" t="str">
        <f>VLOOKUP(C229,'MASTER KEY'!$A$2:$B$2999,2,FALSE)</f>
        <v>Bacillariophyceae spp 0023</v>
      </c>
      <c r="E229" s="73"/>
    </row>
    <row r="230" spans="1:5">
      <c r="A230" t="s">
        <v>5839</v>
      </c>
      <c r="B230">
        <v>1E-3</v>
      </c>
      <c r="C230" t="s">
        <v>3856</v>
      </c>
      <c r="D230" t="str">
        <f>VLOOKUP(C230,'MASTER KEY'!$A$2:$B$2999,2,FALSE)</f>
        <v>Bacillariophyceae spp 0024</v>
      </c>
      <c r="E230" s="73"/>
    </row>
    <row r="231" spans="1:5">
      <c r="A231" t="s">
        <v>5840</v>
      </c>
      <c r="B231">
        <v>1E-3</v>
      </c>
      <c r="C231" t="s">
        <v>3857</v>
      </c>
      <c r="D231" t="str">
        <f>VLOOKUP(C231,'MASTER KEY'!$A$2:$B$2999,2,FALSE)</f>
        <v>Bacillariophyceae spp 0025</v>
      </c>
      <c r="E231" s="73"/>
    </row>
    <row r="232" spans="1:5">
      <c r="A232" t="s">
        <v>5841</v>
      </c>
      <c r="B232">
        <v>1E-3</v>
      </c>
      <c r="C232" t="s">
        <v>3858</v>
      </c>
      <c r="D232" t="str">
        <f>VLOOKUP(C232,'MASTER KEY'!$A$2:$B$2999,2,FALSE)</f>
        <v>Bacillariophyceae spp 0026</v>
      </c>
      <c r="E232" s="73"/>
    </row>
    <row r="233" spans="1:5">
      <c r="A233" t="s">
        <v>5842</v>
      </c>
      <c r="B233">
        <v>1E-3</v>
      </c>
      <c r="C233" t="s">
        <v>3859</v>
      </c>
      <c r="D233" t="str">
        <f>VLOOKUP(C233,'MASTER KEY'!$A$2:$B$2999,2,FALSE)</f>
        <v>Bacillariophyceae spp 0027</v>
      </c>
      <c r="E233" s="73"/>
    </row>
    <row r="234" spans="1:5">
      <c r="A234" t="s">
        <v>5843</v>
      </c>
      <c r="B234">
        <v>1E-3</v>
      </c>
      <c r="C234" t="s">
        <v>3860</v>
      </c>
      <c r="D234" t="str">
        <f>VLOOKUP(C234,'MASTER KEY'!$A$2:$B$2999,2,FALSE)</f>
        <v>Bacillariophyceae spp 0028</v>
      </c>
      <c r="E234" s="73"/>
    </row>
    <row r="235" spans="1:5">
      <c r="A235" t="s">
        <v>5844</v>
      </c>
      <c r="B235">
        <v>1E-3</v>
      </c>
      <c r="C235" t="s">
        <v>3861</v>
      </c>
      <c r="D235" t="str">
        <f>VLOOKUP(C235,'MASTER KEY'!$A$2:$B$2999,2,FALSE)</f>
        <v>Bacillariophyceae spp 0029</v>
      </c>
      <c r="E235" s="73"/>
    </row>
    <row r="236" spans="1:5">
      <c r="A236" t="s">
        <v>5845</v>
      </c>
      <c r="B236">
        <v>1E-3</v>
      </c>
      <c r="C236" t="s">
        <v>3862</v>
      </c>
      <c r="D236" t="str">
        <f>VLOOKUP(C236,'MASTER KEY'!$A$2:$B$2999,2,FALSE)</f>
        <v>Bacillariophyceae spp 0030</v>
      </c>
      <c r="E236" s="73"/>
    </row>
    <row r="237" spans="1:5">
      <c r="A237" t="s">
        <v>5846</v>
      </c>
      <c r="B237">
        <v>1E-3</v>
      </c>
      <c r="C237" t="s">
        <v>3863</v>
      </c>
      <c r="D237" t="str">
        <f>VLOOKUP(C237,'MASTER KEY'!$A$2:$B$2999,2,FALSE)</f>
        <v>Bacillariophyceae spp 0031</v>
      </c>
      <c r="E237" s="73"/>
    </row>
    <row r="238" spans="1:5">
      <c r="A238" t="s">
        <v>5847</v>
      </c>
      <c r="B238">
        <v>1E-3</v>
      </c>
      <c r="C238" t="s">
        <v>3864</v>
      </c>
      <c r="D238" t="str">
        <f>VLOOKUP(C238,'MASTER KEY'!$A$2:$B$2999,2,FALSE)</f>
        <v>Bacillariophyceae spp 0032</v>
      </c>
      <c r="E238" s="73"/>
    </row>
    <row r="239" spans="1:5">
      <c r="A239" t="s">
        <v>5848</v>
      </c>
      <c r="B239">
        <v>1E-3</v>
      </c>
      <c r="C239" t="s">
        <v>3865</v>
      </c>
      <c r="D239" t="str">
        <f>VLOOKUP(C239,'MASTER KEY'!$A$2:$B$2999,2,FALSE)</f>
        <v>Bacillariophyceae spp 0033</v>
      </c>
      <c r="E239" s="73"/>
    </row>
    <row r="240" spans="1:5">
      <c r="A240" t="s">
        <v>5849</v>
      </c>
      <c r="B240">
        <v>1E-3</v>
      </c>
      <c r="C240" t="s">
        <v>3866</v>
      </c>
      <c r="D240" t="str">
        <f>VLOOKUP(C240,'MASTER KEY'!$A$2:$B$2999,2,FALSE)</f>
        <v>Bacillariophyceae spp 0034</v>
      </c>
      <c r="E240" s="73"/>
    </row>
    <row r="241" spans="1:5">
      <c r="A241" t="s">
        <v>5850</v>
      </c>
      <c r="B241">
        <v>1E-3</v>
      </c>
      <c r="C241" t="s">
        <v>3867</v>
      </c>
      <c r="D241" t="str">
        <f>VLOOKUP(C241,'MASTER KEY'!$A$2:$B$2999,2,FALSE)</f>
        <v>Bacillariophyceae spp 0035</v>
      </c>
      <c r="E241" s="73"/>
    </row>
    <row r="242" spans="1:5">
      <c r="A242" t="s">
        <v>5851</v>
      </c>
      <c r="B242">
        <v>1E-3</v>
      </c>
      <c r="C242" t="s">
        <v>3868</v>
      </c>
      <c r="D242" t="str">
        <f>VLOOKUP(C242,'MASTER KEY'!$A$2:$B$2999,2,FALSE)</f>
        <v>Bacillariophyceae spp 0036</v>
      </c>
      <c r="E242" s="73"/>
    </row>
    <row r="243" spans="1:5">
      <c r="A243" t="s">
        <v>5852</v>
      </c>
      <c r="B243">
        <v>1E-3</v>
      </c>
      <c r="C243" t="s">
        <v>3869</v>
      </c>
      <c r="D243" t="str">
        <f>VLOOKUP(C243,'MASTER KEY'!$A$2:$B$2999,2,FALSE)</f>
        <v>Bacillariophyceae spp 0037</v>
      </c>
      <c r="E243" s="73"/>
    </row>
    <row r="244" spans="1:5">
      <c r="A244" t="s">
        <v>5853</v>
      </c>
      <c r="B244">
        <v>1E-3</v>
      </c>
      <c r="C244" t="s">
        <v>3870</v>
      </c>
      <c r="D244" t="str">
        <f>VLOOKUP(C244,'MASTER KEY'!$A$2:$B$2999,2,FALSE)</f>
        <v>Bacillariophyceae spp 0038</v>
      </c>
      <c r="E244" s="73"/>
    </row>
    <row r="245" spans="1:5">
      <c r="A245" t="s">
        <v>5854</v>
      </c>
      <c r="B245">
        <v>1E-3</v>
      </c>
      <c r="C245" t="s">
        <v>3871</v>
      </c>
      <c r="D245" t="str">
        <f>VLOOKUP(C245,'MASTER KEY'!$A$2:$B$2999,2,FALSE)</f>
        <v>Bacillariophyceae spp 0039</v>
      </c>
      <c r="E245" s="73"/>
    </row>
    <row r="246" spans="1:5">
      <c r="A246" t="s">
        <v>5855</v>
      </c>
      <c r="B246">
        <v>1E-3</v>
      </c>
      <c r="C246" t="s">
        <v>3872</v>
      </c>
      <c r="D246" t="str">
        <f>VLOOKUP(C246,'MASTER KEY'!$A$2:$B$2999,2,FALSE)</f>
        <v>Bacillariophyceae spp 0040</v>
      </c>
      <c r="E246" s="73"/>
    </row>
    <row r="247" spans="1:5">
      <c r="A247" t="s">
        <v>5856</v>
      </c>
      <c r="B247">
        <v>1E-3</v>
      </c>
      <c r="C247" t="s">
        <v>3873</v>
      </c>
      <c r="D247" t="str">
        <f>VLOOKUP(C247,'MASTER KEY'!$A$2:$B$2999,2,FALSE)</f>
        <v>Bacillariophyceae spp 0041</v>
      </c>
      <c r="E247" s="73"/>
    </row>
    <row r="248" spans="1:5">
      <c r="A248" t="s">
        <v>5857</v>
      </c>
      <c r="B248">
        <v>1E-3</v>
      </c>
      <c r="C248" t="s">
        <v>3874</v>
      </c>
      <c r="D248" t="str">
        <f>VLOOKUP(C248,'MASTER KEY'!$A$2:$B$2999,2,FALSE)</f>
        <v>Bacillariophyceae spp 0042</v>
      </c>
      <c r="E248" s="73"/>
    </row>
    <row r="249" spans="1:5">
      <c r="A249" t="s">
        <v>5858</v>
      </c>
      <c r="B249">
        <v>1E-3</v>
      </c>
      <c r="C249" t="s">
        <v>3875</v>
      </c>
      <c r="D249" t="str">
        <f>VLOOKUP(C249,'MASTER KEY'!$A$2:$B$2999,2,FALSE)</f>
        <v>Bacillariophyceae spp 0043</v>
      </c>
      <c r="E249" s="73"/>
    </row>
    <row r="250" spans="1:5">
      <c r="A250" t="s">
        <v>5859</v>
      </c>
      <c r="B250">
        <v>1E-3</v>
      </c>
      <c r="C250" t="s">
        <v>3876</v>
      </c>
      <c r="D250" t="str">
        <f>VLOOKUP(C250,'MASTER KEY'!$A$2:$B$2999,2,FALSE)</f>
        <v>Bacillariophyceae spp 0044</v>
      </c>
      <c r="E250" s="73"/>
    </row>
    <row r="251" spans="1:5">
      <c r="A251" t="s">
        <v>5860</v>
      </c>
      <c r="B251">
        <v>1E-3</v>
      </c>
      <c r="C251" t="s">
        <v>3877</v>
      </c>
      <c r="D251" t="str">
        <f>VLOOKUP(C251,'MASTER KEY'!$A$2:$B$2999,2,FALSE)</f>
        <v>Bacillariophyceae spp 0045</v>
      </c>
      <c r="E251" s="73"/>
    </row>
    <row r="252" spans="1:5">
      <c r="A252" t="s">
        <v>5861</v>
      </c>
      <c r="B252">
        <v>1E-3</v>
      </c>
      <c r="C252" t="s">
        <v>3878</v>
      </c>
      <c r="D252" t="str">
        <f>VLOOKUP(C252,'MASTER KEY'!$A$2:$B$2999,2,FALSE)</f>
        <v>Bacillariophyceae spp 0046</v>
      </c>
      <c r="E252" s="73"/>
    </row>
    <row r="253" spans="1:5">
      <c r="A253" t="s">
        <v>5862</v>
      </c>
      <c r="B253">
        <v>1E-3</v>
      </c>
      <c r="C253" t="s">
        <v>3879</v>
      </c>
      <c r="D253" t="str">
        <f>VLOOKUP(C253,'MASTER KEY'!$A$2:$B$2999,2,FALSE)</f>
        <v>Bacillariophyceae spp 0047</v>
      </c>
      <c r="E253" s="73"/>
    </row>
    <row r="254" spans="1:5">
      <c r="A254" t="s">
        <v>5863</v>
      </c>
      <c r="B254">
        <v>1E-3</v>
      </c>
      <c r="C254" t="s">
        <v>3880</v>
      </c>
      <c r="D254" t="str">
        <f>VLOOKUP(C254,'MASTER KEY'!$A$2:$B$2999,2,FALSE)</f>
        <v>Bacillariophyceae spp 0048</v>
      </c>
      <c r="E254" s="73"/>
    </row>
    <row r="255" spans="1:5">
      <c r="A255" t="s">
        <v>5864</v>
      </c>
      <c r="B255">
        <v>1E-3</v>
      </c>
      <c r="C255" t="s">
        <v>3881</v>
      </c>
      <c r="D255" t="str">
        <f>VLOOKUP(C255,'MASTER KEY'!$A$2:$B$2999,2,FALSE)</f>
        <v>Bacillariophyceae spp 0049</v>
      </c>
      <c r="E255" s="73"/>
    </row>
    <row r="256" spans="1:5">
      <c r="A256" t="s">
        <v>5865</v>
      </c>
      <c r="B256">
        <v>1E-3</v>
      </c>
      <c r="C256" t="s">
        <v>3882</v>
      </c>
      <c r="D256" t="str">
        <f>VLOOKUP(C256,'MASTER KEY'!$A$2:$B$2999,2,FALSE)</f>
        <v>Bacillariophyceae spp 0050</v>
      </c>
      <c r="E256" s="73"/>
    </row>
    <row r="257" spans="1:5">
      <c r="A257" t="s">
        <v>5866</v>
      </c>
      <c r="B257">
        <v>1E-3</v>
      </c>
      <c r="C257" t="s">
        <v>3883</v>
      </c>
      <c r="D257" t="str">
        <f>VLOOKUP(C257,'MASTER KEY'!$A$2:$B$2999,2,FALSE)</f>
        <v>Bacillariophyceae spp 0051</v>
      </c>
      <c r="E257" s="73"/>
    </row>
    <row r="258" spans="1:5">
      <c r="A258" t="s">
        <v>5867</v>
      </c>
      <c r="B258">
        <v>1E-3</v>
      </c>
      <c r="C258" t="s">
        <v>3884</v>
      </c>
      <c r="D258" t="str">
        <f>VLOOKUP(C258,'MASTER KEY'!$A$2:$B$2999,2,FALSE)</f>
        <v>Bacillariophyceae spp 0052</v>
      </c>
      <c r="E258" s="73"/>
    </row>
    <row r="259" spans="1:5">
      <c r="A259" t="s">
        <v>5868</v>
      </c>
      <c r="B259">
        <v>1E-3</v>
      </c>
      <c r="C259" t="s">
        <v>3885</v>
      </c>
      <c r="D259" t="str">
        <f>VLOOKUP(C259,'MASTER KEY'!$A$2:$B$2999,2,FALSE)</f>
        <v>Bacillariophyceae spp 0053</v>
      </c>
      <c r="E259" s="73"/>
    </row>
    <row r="260" spans="1:5">
      <c r="A260" t="s">
        <v>5869</v>
      </c>
      <c r="B260">
        <v>1E-3</v>
      </c>
      <c r="C260" t="s">
        <v>3886</v>
      </c>
      <c r="D260" t="str">
        <f>VLOOKUP(C260,'MASTER KEY'!$A$2:$B$2999,2,FALSE)</f>
        <v>Bacillariophyceae spp 0054</v>
      </c>
      <c r="E260" s="73"/>
    </row>
    <row r="261" spans="1:5">
      <c r="A261" t="s">
        <v>5870</v>
      </c>
      <c r="B261">
        <v>1E-3</v>
      </c>
      <c r="C261" t="s">
        <v>3887</v>
      </c>
      <c r="D261" t="str">
        <f>VLOOKUP(C261,'MASTER KEY'!$A$2:$B$2999,2,FALSE)</f>
        <v>Bacillariophyceae spp 0055</v>
      </c>
      <c r="E261" s="73"/>
    </row>
    <row r="262" spans="1:5">
      <c r="A262" t="s">
        <v>5871</v>
      </c>
      <c r="B262">
        <v>1E-3</v>
      </c>
      <c r="C262" t="s">
        <v>3888</v>
      </c>
      <c r="D262" t="str">
        <f>VLOOKUP(C262,'MASTER KEY'!$A$2:$B$2999,2,FALSE)</f>
        <v>Bacillariophyceae spp 0056</v>
      </c>
      <c r="E262" s="73"/>
    </row>
    <row r="263" spans="1:5">
      <c r="A263" t="s">
        <v>5872</v>
      </c>
      <c r="B263">
        <v>1E-3</v>
      </c>
      <c r="C263" t="s">
        <v>3889</v>
      </c>
      <c r="D263" t="str">
        <f>VLOOKUP(C263,'MASTER KEY'!$A$2:$B$2999,2,FALSE)</f>
        <v>Bacillariophyceae spp 0057</v>
      </c>
      <c r="E263" s="73"/>
    </row>
    <row r="264" spans="1:5">
      <c r="A264" t="s">
        <v>5873</v>
      </c>
      <c r="B264">
        <v>1E-3</v>
      </c>
      <c r="C264" t="s">
        <v>3890</v>
      </c>
      <c r="D264" t="str">
        <f>VLOOKUP(C264,'MASTER KEY'!$A$2:$B$2999,2,FALSE)</f>
        <v>Bacillariophyceae spp 0058</v>
      </c>
      <c r="E264" s="73"/>
    </row>
    <row r="265" spans="1:5">
      <c r="A265" t="s">
        <v>5874</v>
      </c>
      <c r="B265">
        <v>1E-3</v>
      </c>
      <c r="C265" t="s">
        <v>3891</v>
      </c>
      <c r="D265" t="str">
        <f>VLOOKUP(C265,'MASTER KEY'!$A$2:$B$2999,2,FALSE)</f>
        <v>Bacillariophyceae spp 0059</v>
      </c>
      <c r="E265" s="73"/>
    </row>
    <row r="266" spans="1:5">
      <c r="A266" t="s">
        <v>5875</v>
      </c>
      <c r="B266">
        <v>1E-3</v>
      </c>
      <c r="C266" t="s">
        <v>3892</v>
      </c>
      <c r="D266" t="str">
        <f>VLOOKUP(C266,'MASTER KEY'!$A$2:$B$2999,2,FALSE)</f>
        <v>Bacillariophyceae spp 0060</v>
      </c>
      <c r="E266" s="73"/>
    </row>
    <row r="267" spans="1:5">
      <c r="A267" t="s">
        <v>5876</v>
      </c>
      <c r="B267">
        <v>1E-3</v>
      </c>
      <c r="C267" t="s">
        <v>3893</v>
      </c>
      <c r="D267" t="str">
        <f>VLOOKUP(C267,'MASTER KEY'!$A$2:$B$2999,2,FALSE)</f>
        <v>Bacillariophyceae spp 0061</v>
      </c>
      <c r="E267" s="73"/>
    </row>
    <row r="268" spans="1:5">
      <c r="A268" t="s">
        <v>5877</v>
      </c>
      <c r="B268">
        <v>1E-3</v>
      </c>
      <c r="C268" t="s">
        <v>3894</v>
      </c>
      <c r="D268" t="str">
        <f>VLOOKUP(C268,'MASTER KEY'!$A$2:$B$2999,2,FALSE)</f>
        <v>Bacillariophyceae spp 0062</v>
      </c>
      <c r="E268" s="73"/>
    </row>
    <row r="269" spans="1:5">
      <c r="A269" t="s">
        <v>5878</v>
      </c>
      <c r="B269">
        <v>1E-3</v>
      </c>
      <c r="C269" t="s">
        <v>3895</v>
      </c>
      <c r="D269" t="str">
        <f>VLOOKUP(C269,'MASTER KEY'!$A$2:$B$2999,2,FALSE)</f>
        <v>Bacillariophyceae spp 0063</v>
      </c>
      <c r="E269" s="73"/>
    </row>
    <row r="270" spans="1:5">
      <c r="A270" t="s">
        <v>5879</v>
      </c>
      <c r="B270">
        <v>1E-3</v>
      </c>
      <c r="C270" t="s">
        <v>3896</v>
      </c>
      <c r="D270" t="str">
        <f>VLOOKUP(C270,'MASTER KEY'!$A$2:$B$2999,2,FALSE)</f>
        <v>Bacillariophyceae spp 0064</v>
      </c>
      <c r="E270" s="73"/>
    </row>
    <row r="271" spans="1:5">
      <c r="A271" t="s">
        <v>5880</v>
      </c>
      <c r="B271">
        <v>1E-3</v>
      </c>
      <c r="C271" t="s">
        <v>3897</v>
      </c>
      <c r="D271" t="str">
        <f>VLOOKUP(C271,'MASTER KEY'!$A$2:$B$2999,2,FALSE)</f>
        <v>Bacillariophyceae spp 0065</v>
      </c>
      <c r="E271" s="73"/>
    </row>
    <row r="272" spans="1:5">
      <c r="A272" t="s">
        <v>5881</v>
      </c>
      <c r="B272">
        <v>1E-3</v>
      </c>
      <c r="C272" t="s">
        <v>3898</v>
      </c>
      <c r="D272" t="str">
        <f>VLOOKUP(C272,'MASTER KEY'!$A$2:$B$2999,2,FALSE)</f>
        <v>Bacillariophyceae spp 0066</v>
      </c>
      <c r="E272" s="73"/>
    </row>
    <row r="273" spans="1:5">
      <c r="A273" t="s">
        <v>5882</v>
      </c>
      <c r="B273">
        <v>1E-3</v>
      </c>
      <c r="C273" t="s">
        <v>3899</v>
      </c>
      <c r="D273" t="str">
        <f>VLOOKUP(C273,'MASTER KEY'!$A$2:$B$2999,2,FALSE)</f>
        <v>Bacillariophyceae spp 0067</v>
      </c>
      <c r="E273" s="73"/>
    </row>
    <row r="274" spans="1:5">
      <c r="A274" t="s">
        <v>5883</v>
      </c>
      <c r="B274">
        <v>1E-3</v>
      </c>
      <c r="C274" t="s">
        <v>3900</v>
      </c>
      <c r="D274" t="str">
        <f>VLOOKUP(C274,'MASTER KEY'!$A$2:$B$2999,2,FALSE)</f>
        <v>Bacillariophyceae spp 0068</v>
      </c>
      <c r="E274" s="73"/>
    </row>
    <row r="275" spans="1:5">
      <c r="A275" t="s">
        <v>5884</v>
      </c>
      <c r="B275">
        <v>1E-3</v>
      </c>
      <c r="C275" t="s">
        <v>3901</v>
      </c>
      <c r="D275" t="str">
        <f>VLOOKUP(C275,'MASTER KEY'!$A$2:$B$2999,2,FALSE)</f>
        <v>Bacillariophyceae spp 0069</v>
      </c>
      <c r="E275" s="73"/>
    </row>
    <row r="276" spans="1:5">
      <c r="A276" t="s">
        <v>5885</v>
      </c>
      <c r="B276">
        <v>1E-3</v>
      </c>
      <c r="C276" t="s">
        <v>3902</v>
      </c>
      <c r="D276" t="str">
        <f>VLOOKUP(C276,'MASTER KEY'!$A$2:$B$2999,2,FALSE)</f>
        <v>Bacillariophyceae spp 0070</v>
      </c>
      <c r="E276" s="73"/>
    </row>
    <row r="277" spans="1:5">
      <c r="A277" t="s">
        <v>5886</v>
      </c>
      <c r="B277">
        <v>1E-3</v>
      </c>
      <c r="C277" t="s">
        <v>3903</v>
      </c>
      <c r="D277" t="str">
        <f>VLOOKUP(C277,'MASTER KEY'!$A$2:$B$2999,2,FALSE)</f>
        <v>Bacillariophyceae spp 0071</v>
      </c>
      <c r="E277" s="73"/>
    </row>
    <row r="278" spans="1:5">
      <c r="A278" t="s">
        <v>5887</v>
      </c>
      <c r="B278">
        <v>1E-3</v>
      </c>
      <c r="C278" t="s">
        <v>3904</v>
      </c>
      <c r="D278" t="str">
        <f>VLOOKUP(C278,'MASTER KEY'!$A$2:$B$2999,2,FALSE)</f>
        <v>Bacillariophyceae spp 0072</v>
      </c>
      <c r="E278" s="73"/>
    </row>
    <row r="279" spans="1:5">
      <c r="A279" t="s">
        <v>5888</v>
      </c>
      <c r="B279">
        <v>1E-3</v>
      </c>
      <c r="C279" t="s">
        <v>3905</v>
      </c>
      <c r="D279" t="str">
        <f>VLOOKUP(C279,'MASTER KEY'!$A$2:$B$2999,2,FALSE)</f>
        <v>Bacillariophyceae spp 0073</v>
      </c>
      <c r="E279" s="73"/>
    </row>
    <row r="280" spans="1:5">
      <c r="A280" t="s">
        <v>5889</v>
      </c>
      <c r="B280">
        <v>1E-3</v>
      </c>
      <c r="C280" t="s">
        <v>3906</v>
      </c>
      <c r="D280" t="str">
        <f>VLOOKUP(C280,'MASTER KEY'!$A$2:$B$2999,2,FALSE)</f>
        <v>Bacillariophyceae spp 0074</v>
      </c>
      <c r="E280" s="73"/>
    </row>
    <row r="281" spans="1:5">
      <c r="A281" t="s">
        <v>5890</v>
      </c>
      <c r="B281">
        <v>1E-3</v>
      </c>
      <c r="C281" t="s">
        <v>3907</v>
      </c>
      <c r="D281" t="str">
        <f>VLOOKUP(C281,'MASTER KEY'!$A$2:$B$2999,2,FALSE)</f>
        <v>Bacillariophyceae spp 0075</v>
      </c>
      <c r="E281" s="73"/>
    </row>
    <row r="282" spans="1:5">
      <c r="A282" t="s">
        <v>5891</v>
      </c>
      <c r="B282">
        <v>1E-3</v>
      </c>
      <c r="C282" t="s">
        <v>3908</v>
      </c>
      <c r="D282" t="str">
        <f>VLOOKUP(C282,'MASTER KEY'!$A$2:$B$2999,2,FALSE)</f>
        <v>Bacillariophyceae spp 0076</v>
      </c>
      <c r="E282" s="73"/>
    </row>
    <row r="283" spans="1:5">
      <c r="A283" t="s">
        <v>5892</v>
      </c>
      <c r="B283">
        <v>1E-3</v>
      </c>
      <c r="C283" t="s">
        <v>3909</v>
      </c>
      <c r="D283" t="str">
        <f>VLOOKUP(C283,'MASTER KEY'!$A$2:$B$2999,2,FALSE)</f>
        <v>Bacillariophyceae spp 0077</v>
      </c>
      <c r="E283" s="73"/>
    </row>
    <row r="284" spans="1:5">
      <c r="A284" t="s">
        <v>5893</v>
      </c>
      <c r="B284">
        <v>1E-3</v>
      </c>
      <c r="C284" t="s">
        <v>3910</v>
      </c>
      <c r="D284" t="str">
        <f>VLOOKUP(C284,'MASTER KEY'!$A$2:$B$2999,2,FALSE)</f>
        <v>Bacillariophyceae spp 0078</v>
      </c>
      <c r="E284" s="73"/>
    </row>
    <row r="285" spans="1:5">
      <c r="A285" t="s">
        <v>5894</v>
      </c>
      <c r="B285">
        <v>1E-3</v>
      </c>
      <c r="C285" t="s">
        <v>3911</v>
      </c>
      <c r="D285" t="str">
        <f>VLOOKUP(C285,'MASTER KEY'!$A$2:$B$2999,2,FALSE)</f>
        <v>Bacillariophyceae spp 0079</v>
      </c>
      <c r="E285" s="73"/>
    </row>
    <row r="286" spans="1:5">
      <c r="A286" t="s">
        <v>5895</v>
      </c>
      <c r="B286">
        <v>1E-3</v>
      </c>
      <c r="C286" t="s">
        <v>3912</v>
      </c>
      <c r="D286" t="str">
        <f>VLOOKUP(C286,'MASTER KEY'!$A$2:$B$2999,2,FALSE)</f>
        <v>Bacillariophyceae spp 0080</v>
      </c>
      <c r="E286" s="73"/>
    </row>
    <row r="287" spans="1:5">
      <c r="A287" t="s">
        <v>5896</v>
      </c>
      <c r="B287">
        <v>1E-3</v>
      </c>
      <c r="C287" t="s">
        <v>3913</v>
      </c>
      <c r="D287" t="str">
        <f>VLOOKUP(C287,'MASTER KEY'!$A$2:$B$2999,2,FALSE)</f>
        <v>Bacillariophyceae spp 0081</v>
      </c>
      <c r="E287" s="73"/>
    </row>
    <row r="288" spans="1:5">
      <c r="A288" t="s">
        <v>5897</v>
      </c>
      <c r="B288">
        <v>1E-3</v>
      </c>
      <c r="C288" t="s">
        <v>3914</v>
      </c>
      <c r="D288" t="str">
        <f>VLOOKUP(C288,'MASTER KEY'!$A$2:$B$2999,2,FALSE)</f>
        <v>Bacillariophyceae spp 0082</v>
      </c>
      <c r="E288" s="73"/>
    </row>
    <row r="289" spans="1:5">
      <c r="A289" t="s">
        <v>5898</v>
      </c>
      <c r="B289">
        <v>1E-3</v>
      </c>
      <c r="C289" t="s">
        <v>3915</v>
      </c>
      <c r="D289" t="str">
        <f>VLOOKUP(C289,'MASTER KEY'!$A$2:$B$2999,2,FALSE)</f>
        <v>Bacillariophyceae spp 0083</v>
      </c>
      <c r="E289" s="73"/>
    </row>
    <row r="290" spans="1:5">
      <c r="A290" t="s">
        <v>5899</v>
      </c>
      <c r="B290">
        <v>1E-3</v>
      </c>
      <c r="C290" t="s">
        <v>3916</v>
      </c>
      <c r="D290" t="str">
        <f>VLOOKUP(C290,'MASTER KEY'!$A$2:$B$2999,2,FALSE)</f>
        <v>Bacillariophyceae spp 0084</v>
      </c>
      <c r="E290" s="73"/>
    </row>
    <row r="291" spans="1:5">
      <c r="A291" t="s">
        <v>5900</v>
      </c>
      <c r="B291">
        <v>1E-3</v>
      </c>
      <c r="C291" t="s">
        <v>3917</v>
      </c>
      <c r="D291" t="str">
        <f>VLOOKUP(C291,'MASTER KEY'!$A$2:$B$2999,2,FALSE)</f>
        <v>Bacillariophyceae spp 0085</v>
      </c>
      <c r="E291" s="73"/>
    </row>
    <row r="292" spans="1:5">
      <c r="A292" t="s">
        <v>5901</v>
      </c>
      <c r="B292">
        <v>1E-3</v>
      </c>
      <c r="C292" t="s">
        <v>3918</v>
      </c>
      <c r="D292" t="str">
        <f>VLOOKUP(C292,'MASTER KEY'!$A$2:$B$2999,2,FALSE)</f>
        <v>Bacillariophyceae spp 0086</v>
      </c>
      <c r="E292" s="73"/>
    </row>
    <row r="293" spans="1:5">
      <c r="A293" t="s">
        <v>5902</v>
      </c>
      <c r="B293">
        <v>1E-3</v>
      </c>
      <c r="C293" t="s">
        <v>3919</v>
      </c>
      <c r="D293" t="str">
        <f>VLOOKUP(C293,'MASTER KEY'!$A$2:$B$2999,2,FALSE)</f>
        <v>Bacillariophyceae spp 0087</v>
      </c>
      <c r="E293" s="73"/>
    </row>
    <row r="294" spans="1:5">
      <c r="A294" t="s">
        <v>5903</v>
      </c>
      <c r="B294">
        <v>1E-3</v>
      </c>
      <c r="C294" t="s">
        <v>3920</v>
      </c>
      <c r="D294" t="str">
        <f>VLOOKUP(C294,'MASTER KEY'!$A$2:$B$2999,2,FALSE)</f>
        <v>Bacillariophyceae spp 0088</v>
      </c>
      <c r="E294" s="73"/>
    </row>
    <row r="295" spans="1:5">
      <c r="A295" t="s">
        <v>5904</v>
      </c>
      <c r="B295">
        <v>1E-3</v>
      </c>
      <c r="C295" t="s">
        <v>3921</v>
      </c>
      <c r="D295" t="str">
        <f>VLOOKUP(C295,'MASTER KEY'!$A$2:$B$2999,2,FALSE)</f>
        <v>Bacillariophyceae spp 0089</v>
      </c>
      <c r="E295" s="73"/>
    </row>
    <row r="296" spans="1:5">
      <c r="A296" t="s">
        <v>5905</v>
      </c>
      <c r="B296">
        <v>1E-3</v>
      </c>
      <c r="C296" t="s">
        <v>3922</v>
      </c>
      <c r="D296" t="str">
        <f>VLOOKUP(C296,'MASTER KEY'!$A$2:$B$2999,2,FALSE)</f>
        <v>Bacillariophyceae spp 0090</v>
      </c>
      <c r="E296" s="73"/>
    </row>
    <row r="297" spans="1:5">
      <c r="A297" t="s">
        <v>5906</v>
      </c>
      <c r="B297">
        <v>1E-3</v>
      </c>
      <c r="C297" t="s">
        <v>3923</v>
      </c>
      <c r="D297" t="str">
        <f>VLOOKUP(C297,'MASTER KEY'!$A$2:$B$2999,2,FALSE)</f>
        <v>Bacillariophyceae spp 0091</v>
      </c>
      <c r="E297" s="73"/>
    </row>
    <row r="298" spans="1:5">
      <c r="A298" t="s">
        <v>5907</v>
      </c>
      <c r="B298">
        <v>1E-3</v>
      </c>
      <c r="C298" t="s">
        <v>3924</v>
      </c>
      <c r="D298" t="str">
        <f>VLOOKUP(C298,'MASTER KEY'!$A$2:$B$2999,2,FALSE)</f>
        <v>Bacillariophyceae spp 0092</v>
      </c>
      <c r="E298" s="73"/>
    </row>
    <row r="299" spans="1:5">
      <c r="A299" t="s">
        <v>5908</v>
      </c>
      <c r="B299">
        <v>1E-3</v>
      </c>
      <c r="C299" t="s">
        <v>3925</v>
      </c>
      <c r="D299" t="str">
        <f>VLOOKUP(C299,'MASTER KEY'!$A$2:$B$2999,2,FALSE)</f>
        <v>Bacillariophyceae spp 0093</v>
      </c>
      <c r="E299" s="73"/>
    </row>
    <row r="300" spans="1:5">
      <c r="A300" t="s">
        <v>5909</v>
      </c>
      <c r="B300">
        <v>1E-3</v>
      </c>
      <c r="C300" t="s">
        <v>3926</v>
      </c>
      <c r="D300" t="str">
        <f>VLOOKUP(C300,'MASTER KEY'!$A$2:$B$2999,2,FALSE)</f>
        <v>Bacillariophyceae spp 0094</v>
      </c>
      <c r="E300" s="73"/>
    </row>
    <row r="301" spans="1:5">
      <c r="A301" t="s">
        <v>5910</v>
      </c>
      <c r="B301">
        <v>1E-3</v>
      </c>
      <c r="C301" t="s">
        <v>3927</v>
      </c>
      <c r="D301" t="str">
        <f>VLOOKUP(C301,'MASTER KEY'!$A$2:$B$2999,2,FALSE)</f>
        <v>Bacillariophyceae spp 0095</v>
      </c>
      <c r="E301" s="73"/>
    </row>
    <row r="302" spans="1:5">
      <c r="A302" t="s">
        <v>5911</v>
      </c>
      <c r="B302">
        <v>1E-3</v>
      </c>
      <c r="C302" t="s">
        <v>3928</v>
      </c>
      <c r="D302" t="str">
        <f>VLOOKUP(C302,'MASTER KEY'!$A$2:$B$2999,2,FALSE)</f>
        <v>Bacillariophyceae spp 0096</v>
      </c>
      <c r="E302" s="73"/>
    </row>
    <row r="303" spans="1:5">
      <c r="A303" t="s">
        <v>5912</v>
      </c>
      <c r="B303">
        <v>1E-3</v>
      </c>
      <c r="C303" t="s">
        <v>3929</v>
      </c>
      <c r="D303" t="str">
        <f>VLOOKUP(C303,'MASTER KEY'!$A$2:$B$2999,2,FALSE)</f>
        <v>Bacillariophyceae spp 0097</v>
      </c>
      <c r="E303" s="73"/>
    </row>
    <row r="304" spans="1:5">
      <c r="A304" t="s">
        <v>5913</v>
      </c>
      <c r="B304">
        <v>1E-3</v>
      </c>
      <c r="C304" t="s">
        <v>3930</v>
      </c>
      <c r="D304" t="str">
        <f>VLOOKUP(C304,'MASTER KEY'!$A$2:$B$2999,2,FALSE)</f>
        <v>Bacillariophyceae spp 0098</v>
      </c>
      <c r="E304" s="73"/>
    </row>
    <row r="305" spans="1:5">
      <c r="A305" t="s">
        <v>5914</v>
      </c>
      <c r="B305">
        <v>1E-3</v>
      </c>
      <c r="C305" t="s">
        <v>3931</v>
      </c>
      <c r="D305" t="str">
        <f>VLOOKUP(C305,'MASTER KEY'!$A$2:$B$2999,2,FALSE)</f>
        <v>Bacillariophyceae spp 0099</v>
      </c>
      <c r="E305" s="73"/>
    </row>
    <row r="306" spans="1:5">
      <c r="A306" t="s">
        <v>5915</v>
      </c>
      <c r="B306">
        <v>1E-3</v>
      </c>
      <c r="C306" t="s">
        <v>3932</v>
      </c>
      <c r="D306" t="str">
        <f>VLOOKUP(C306,'MASTER KEY'!$A$2:$B$2999,2,FALSE)</f>
        <v>Bacillariophyceae spp 0100</v>
      </c>
      <c r="E306" s="73"/>
    </row>
    <row r="307" spans="1:5">
      <c r="A307" t="s">
        <v>5916</v>
      </c>
      <c r="B307">
        <v>1E-3</v>
      </c>
      <c r="C307" t="s">
        <v>3933</v>
      </c>
      <c r="D307" t="str">
        <f>VLOOKUP(C307,'MASTER KEY'!$A$2:$B$2999,2,FALSE)</f>
        <v>Bacillariophyceae spp 0101</v>
      </c>
      <c r="E307" s="73"/>
    </row>
    <row r="308" spans="1:5">
      <c r="A308" t="s">
        <v>5917</v>
      </c>
      <c r="B308">
        <v>1E-3</v>
      </c>
      <c r="C308" t="s">
        <v>3934</v>
      </c>
      <c r="D308" t="str">
        <f>VLOOKUP(C308,'MASTER KEY'!$A$2:$B$2999,2,FALSE)</f>
        <v>Bacillariophyceae spp 0102</v>
      </c>
      <c r="E308" s="73"/>
    </row>
    <row r="309" spans="1:5">
      <c r="A309" t="s">
        <v>5918</v>
      </c>
      <c r="B309">
        <v>1E-3</v>
      </c>
      <c r="C309" t="s">
        <v>3935</v>
      </c>
      <c r="D309" t="str">
        <f>VLOOKUP(C309,'MASTER KEY'!$A$2:$B$2999,2,FALSE)</f>
        <v>Bacillariophyceae spp 0103</v>
      </c>
      <c r="E309" s="73"/>
    </row>
    <row r="310" spans="1:5">
      <c r="A310" t="s">
        <v>5919</v>
      </c>
      <c r="B310">
        <v>1E-3</v>
      </c>
      <c r="C310" t="s">
        <v>3936</v>
      </c>
      <c r="D310" t="str">
        <f>VLOOKUP(C310,'MASTER KEY'!$A$2:$B$2999,2,FALSE)</f>
        <v>Bacillariophyceae spp 0104</v>
      </c>
      <c r="E310" s="73"/>
    </row>
    <row r="311" spans="1:5">
      <c r="A311" t="s">
        <v>5920</v>
      </c>
      <c r="B311">
        <v>1E-3</v>
      </c>
      <c r="C311" t="s">
        <v>3937</v>
      </c>
      <c r="D311" t="str">
        <f>VLOOKUP(C311,'MASTER KEY'!$A$2:$B$2999,2,FALSE)</f>
        <v>Bacillariophyceae spp 0105</v>
      </c>
      <c r="E311" s="73"/>
    </row>
    <row r="312" spans="1:5">
      <c r="A312" t="s">
        <v>5921</v>
      </c>
      <c r="B312">
        <v>1E-3</v>
      </c>
      <c r="C312" t="s">
        <v>3938</v>
      </c>
      <c r="D312" t="str">
        <f>VLOOKUP(C312,'MASTER KEY'!$A$2:$B$2999,2,FALSE)</f>
        <v>Bacillariophyceae spp 0106</v>
      </c>
      <c r="E312" s="73"/>
    </row>
    <row r="313" spans="1:5">
      <c r="A313" t="s">
        <v>5922</v>
      </c>
      <c r="B313">
        <v>1E-3</v>
      </c>
      <c r="C313" t="s">
        <v>3939</v>
      </c>
      <c r="D313" t="str">
        <f>VLOOKUP(C313,'MASTER KEY'!$A$2:$B$2999,2,FALSE)</f>
        <v>Bacillariophyceae spp 0107</v>
      </c>
      <c r="E313" s="73"/>
    </row>
    <row r="314" spans="1:5">
      <c r="A314" t="s">
        <v>5923</v>
      </c>
      <c r="B314">
        <v>1E-3</v>
      </c>
      <c r="C314" t="s">
        <v>3940</v>
      </c>
      <c r="D314" t="str">
        <f>VLOOKUP(C314,'MASTER KEY'!$A$2:$B$2999,2,FALSE)</f>
        <v>Bacillariophyceae spp 0108</v>
      </c>
      <c r="E314" s="73"/>
    </row>
    <row r="315" spans="1:5">
      <c r="A315" t="s">
        <v>5924</v>
      </c>
      <c r="B315">
        <v>1E-3</v>
      </c>
      <c r="C315" t="s">
        <v>3941</v>
      </c>
      <c r="D315" t="str">
        <f>VLOOKUP(C315,'MASTER KEY'!$A$2:$B$2999,2,FALSE)</f>
        <v>Bacillariophyceae spp 0109</v>
      </c>
      <c r="E315" s="73"/>
    </row>
    <row r="316" spans="1:5">
      <c r="A316" t="s">
        <v>5925</v>
      </c>
      <c r="B316">
        <v>1E-3</v>
      </c>
      <c r="C316" t="s">
        <v>3942</v>
      </c>
      <c r="D316" t="str">
        <f>VLOOKUP(C316,'MASTER KEY'!$A$2:$B$2999,2,FALSE)</f>
        <v>Bacillariophyceae spp 0110</v>
      </c>
      <c r="E316" s="73"/>
    </row>
    <row r="317" spans="1:5">
      <c r="A317" t="s">
        <v>5926</v>
      </c>
      <c r="B317">
        <v>1E-3</v>
      </c>
      <c r="C317" t="s">
        <v>3943</v>
      </c>
      <c r="D317" t="str">
        <f>VLOOKUP(C317,'MASTER KEY'!$A$2:$B$2999,2,FALSE)</f>
        <v>Bacillariophyceae spp 0111</v>
      </c>
      <c r="E317" s="73"/>
    </row>
    <row r="318" spans="1:5">
      <c r="A318" t="s">
        <v>5927</v>
      </c>
      <c r="B318">
        <v>1E-3</v>
      </c>
      <c r="C318" t="s">
        <v>3944</v>
      </c>
      <c r="D318" t="str">
        <f>VLOOKUP(C318,'MASTER KEY'!$A$2:$B$2999,2,FALSE)</f>
        <v>Bacillariophyceae spp 0112</v>
      </c>
      <c r="E318" s="73"/>
    </row>
    <row r="319" spans="1:5">
      <c r="A319" t="s">
        <v>5928</v>
      </c>
      <c r="B319">
        <v>1E-3</v>
      </c>
      <c r="C319" t="s">
        <v>3945</v>
      </c>
      <c r="D319" t="str">
        <f>VLOOKUP(C319,'MASTER KEY'!$A$2:$B$2999,2,FALSE)</f>
        <v>Bacillariophyceae spp 0113</v>
      </c>
      <c r="E319" s="73"/>
    </row>
    <row r="320" spans="1:5">
      <c r="A320" t="s">
        <v>5929</v>
      </c>
      <c r="B320">
        <v>1E-3</v>
      </c>
      <c r="C320" t="s">
        <v>3946</v>
      </c>
      <c r="D320" t="str">
        <f>VLOOKUP(C320,'MASTER KEY'!$A$2:$B$2999,2,FALSE)</f>
        <v>Bacillariophyceae spp 0114</v>
      </c>
      <c r="E320" s="73"/>
    </row>
    <row r="321" spans="1:5">
      <c r="A321" t="s">
        <v>5930</v>
      </c>
      <c r="B321">
        <v>1E-3</v>
      </c>
      <c r="C321" t="s">
        <v>3947</v>
      </c>
      <c r="D321" t="str">
        <f>VLOOKUP(C321,'MASTER KEY'!$A$2:$B$2999,2,FALSE)</f>
        <v>Bacillariophyceae spp 0115</v>
      </c>
      <c r="E321" s="73"/>
    </row>
    <row r="322" spans="1:5">
      <c r="A322" t="s">
        <v>5931</v>
      </c>
      <c r="B322">
        <v>1E-3</v>
      </c>
      <c r="C322" t="s">
        <v>3948</v>
      </c>
      <c r="D322" t="str">
        <f>VLOOKUP(C322,'MASTER KEY'!$A$2:$B$2999,2,FALSE)</f>
        <v>Bacillariophyceae spp 0116</v>
      </c>
      <c r="E322" s="73"/>
    </row>
    <row r="323" spans="1:5">
      <c r="A323" t="s">
        <v>5932</v>
      </c>
      <c r="B323">
        <v>1E-3</v>
      </c>
      <c r="C323" t="s">
        <v>3949</v>
      </c>
      <c r="D323" t="str">
        <f>VLOOKUP(C323,'MASTER KEY'!$A$2:$B$2999,2,FALSE)</f>
        <v>Bacillariophyceae spp 0117</v>
      </c>
      <c r="E323" s="73"/>
    </row>
    <row r="324" spans="1:5">
      <c r="A324" t="s">
        <v>6045</v>
      </c>
      <c r="B324">
        <v>1E-3</v>
      </c>
      <c r="C324" t="s">
        <v>4353</v>
      </c>
      <c r="D324" t="str">
        <f>VLOOKUP(C324,'MASTER KEY'!$A$2:$B$2999,2,FALSE)</f>
        <v>Dictyocha fibula</v>
      </c>
      <c r="E324" s="73"/>
    </row>
    <row r="325" spans="1:5">
      <c r="A325" t="s">
        <v>2697</v>
      </c>
      <c r="B325">
        <v>1E-3</v>
      </c>
      <c r="C325" t="s">
        <v>4354</v>
      </c>
      <c r="D325" t="str">
        <f>VLOOKUP(C325,'MASTER KEY'!$A$2:$B$2999,2,FALSE)</f>
        <v>Dictyocha octonaria</v>
      </c>
      <c r="E325" s="73"/>
    </row>
    <row r="326" spans="1:5">
      <c r="A326" t="s">
        <v>6046</v>
      </c>
      <c r="B326">
        <v>1E-3</v>
      </c>
      <c r="C326" t="s">
        <v>4364</v>
      </c>
      <c r="D326" t="str">
        <f>VLOOKUP(C326,'MASTER KEY'!$A$2:$B$2999,2,FALSE)</f>
        <v>Dictyoneis spp 0001</v>
      </c>
      <c r="E326" s="73"/>
    </row>
    <row r="327" spans="1:5">
      <c r="A327" t="s">
        <v>6047</v>
      </c>
      <c r="B327">
        <v>1E-3</v>
      </c>
      <c r="C327" t="s">
        <v>4366</v>
      </c>
      <c r="D327" t="str">
        <f>VLOOKUP(C327,'MASTER KEY'!$A$2:$B$2999,2,FALSE)</f>
        <v>Dimerogramma spp 0001</v>
      </c>
      <c r="E327" s="73"/>
    </row>
    <row r="328" spans="1:5">
      <c r="A328" t="s">
        <v>6048</v>
      </c>
      <c r="B328">
        <v>1E-3</v>
      </c>
      <c r="C328" t="s">
        <v>4368</v>
      </c>
      <c r="D328" t="str">
        <f>VLOOKUP(C328,'MASTER KEY'!$A$2:$B$2999,2,FALSE)</f>
        <v>Dinoflagellate spp 0001</v>
      </c>
      <c r="E328" s="73"/>
    </row>
    <row r="329" spans="1:5">
      <c r="A329" t="s">
        <v>6049</v>
      </c>
      <c r="B329">
        <v>1E-3</v>
      </c>
      <c r="C329" t="s">
        <v>4369</v>
      </c>
      <c r="D329" t="str">
        <f>VLOOKUP(C329,'MASTER KEY'!$A$2:$B$2999,2,FALSE)</f>
        <v>Dinoflagellate spp 0002</v>
      </c>
      <c r="E329" s="73"/>
    </row>
    <row r="330" spans="1:5">
      <c r="A330" t="s">
        <v>6050</v>
      </c>
      <c r="B330">
        <v>1E-3</v>
      </c>
      <c r="C330" t="s">
        <v>4370</v>
      </c>
      <c r="D330" t="str">
        <f>VLOOKUP(C330,'MASTER KEY'!$A$2:$B$2999,2,FALSE)</f>
        <v>Dinoflagellate spp 0003</v>
      </c>
      <c r="E330" s="73"/>
    </row>
    <row r="331" spans="1:5">
      <c r="A331" t="s">
        <v>6051</v>
      </c>
      <c r="B331">
        <v>1E-3</v>
      </c>
      <c r="C331" t="s">
        <v>4371</v>
      </c>
      <c r="D331" t="str">
        <f>VLOOKUP(C331,'MASTER KEY'!$A$2:$B$2999,2,FALSE)</f>
        <v>Dinoflagellate spp 0004</v>
      </c>
      <c r="E331" s="73"/>
    </row>
    <row r="332" spans="1:5">
      <c r="A332" t="s">
        <v>6052</v>
      </c>
      <c r="B332">
        <v>1E-3</v>
      </c>
      <c r="C332" t="s">
        <v>4372</v>
      </c>
      <c r="D332" t="str">
        <f>VLOOKUP(C332,'MASTER KEY'!$A$2:$B$2999,2,FALSE)</f>
        <v>Dinoflagellate spp 0005</v>
      </c>
      <c r="E332" s="73"/>
    </row>
    <row r="333" spans="1:5">
      <c r="A333" t="s">
        <v>6053</v>
      </c>
      <c r="B333">
        <v>1E-3</v>
      </c>
      <c r="C333" t="s">
        <v>4373</v>
      </c>
      <c r="D333" t="str">
        <f>VLOOKUP(C333,'MASTER KEY'!$A$2:$B$2999,2,FALSE)</f>
        <v>Dinoflagellate spp 0006</v>
      </c>
      <c r="E333" s="73"/>
    </row>
    <row r="334" spans="1:5">
      <c r="A334" t="s">
        <v>6054</v>
      </c>
      <c r="B334">
        <v>1E-3</v>
      </c>
      <c r="C334" t="s">
        <v>4374</v>
      </c>
      <c r="D334" t="str">
        <f>VLOOKUP(C334,'MASTER KEY'!$A$2:$B$2999,2,FALSE)</f>
        <v>Dinoflagellate spp 0007</v>
      </c>
      <c r="E334" s="73"/>
    </row>
    <row r="335" spans="1:5">
      <c r="A335" t="s">
        <v>6055</v>
      </c>
      <c r="B335">
        <v>1E-3</v>
      </c>
      <c r="C335" t="s">
        <v>4375</v>
      </c>
      <c r="D335" t="str">
        <f>VLOOKUP(C335,'MASTER KEY'!$A$2:$B$2999,2,FALSE)</f>
        <v>Dinoflagellate spp 0008</v>
      </c>
      <c r="E335" s="73"/>
    </row>
    <row r="336" spans="1:5">
      <c r="A336" t="s">
        <v>6056</v>
      </c>
      <c r="B336">
        <v>1E-3</v>
      </c>
      <c r="C336" t="s">
        <v>4376</v>
      </c>
      <c r="D336" t="str">
        <f>VLOOKUP(C336,'MASTER KEY'!$A$2:$B$2999,2,FALSE)</f>
        <v>Dinoflagellate spp 0009</v>
      </c>
      <c r="E336" s="73"/>
    </row>
    <row r="337" spans="1:5">
      <c r="A337" t="s">
        <v>6057</v>
      </c>
      <c r="B337">
        <v>1E-3</v>
      </c>
      <c r="C337" t="s">
        <v>4377</v>
      </c>
      <c r="D337" t="str">
        <f>VLOOKUP(C337,'MASTER KEY'!$A$2:$B$2999,2,FALSE)</f>
        <v>Dinoflagellate spp 0010</v>
      </c>
      <c r="E337" s="73"/>
    </row>
    <row r="338" spans="1:5">
      <c r="A338" t="s">
        <v>6058</v>
      </c>
      <c r="B338">
        <v>1E-3</v>
      </c>
      <c r="C338" t="s">
        <v>4378</v>
      </c>
      <c r="D338" t="str">
        <f>VLOOKUP(C338,'MASTER KEY'!$A$2:$B$2999,2,FALSE)</f>
        <v>Dinoflagellate spp 0011</v>
      </c>
      <c r="E338" s="73"/>
    </row>
    <row r="339" spans="1:5">
      <c r="A339" t="s">
        <v>6059</v>
      </c>
      <c r="B339">
        <v>1E-3</v>
      </c>
      <c r="C339" t="s">
        <v>4379</v>
      </c>
      <c r="D339" t="str">
        <f>VLOOKUP(C339,'MASTER KEY'!$A$2:$B$2999,2,FALSE)</f>
        <v>Dinoflagellate spp 0012</v>
      </c>
      <c r="E339" s="73"/>
    </row>
    <row r="340" spans="1:5">
      <c r="A340" t="s">
        <v>6060</v>
      </c>
      <c r="B340">
        <v>1E-3</v>
      </c>
      <c r="C340" t="s">
        <v>4380</v>
      </c>
      <c r="D340" t="str">
        <f>VLOOKUP(C340,'MASTER KEY'!$A$2:$B$2999,2,FALSE)</f>
        <v>Dinoflagellate spp 0013</v>
      </c>
      <c r="E340" s="73"/>
    </row>
    <row r="341" spans="1:5">
      <c r="A341" t="s">
        <v>6061</v>
      </c>
      <c r="B341">
        <v>1E-3</v>
      </c>
      <c r="C341" t="s">
        <v>4381</v>
      </c>
      <c r="D341" t="str">
        <f>VLOOKUP(C341,'MASTER KEY'!$A$2:$B$2999,2,FALSE)</f>
        <v>Dinoflagellate spp 0014</v>
      </c>
      <c r="E341" s="73"/>
    </row>
    <row r="342" spans="1:5">
      <c r="A342" t="s">
        <v>6062</v>
      </c>
      <c r="B342">
        <v>1E-3</v>
      </c>
      <c r="C342" t="s">
        <v>4382</v>
      </c>
      <c r="D342" t="str">
        <f>VLOOKUP(C342,'MASTER KEY'!$A$2:$B$2999,2,FALSE)</f>
        <v>Dinoflagellate spp 0015</v>
      </c>
      <c r="E342" s="73"/>
    </row>
    <row r="343" spans="1:5">
      <c r="A343" t="s">
        <v>6063</v>
      </c>
      <c r="B343">
        <v>1E-3</v>
      </c>
      <c r="C343" t="s">
        <v>4383</v>
      </c>
      <c r="D343" t="str">
        <f>VLOOKUP(C343,'MASTER KEY'!$A$2:$B$2999,2,FALSE)</f>
        <v>Dinoflagellate spp 0016</v>
      </c>
      <c r="E343" s="73"/>
    </row>
    <row r="344" spans="1:5">
      <c r="A344" t="s">
        <v>6064</v>
      </c>
      <c r="B344">
        <v>1E-3</v>
      </c>
      <c r="C344" t="s">
        <v>4384</v>
      </c>
      <c r="D344" t="str">
        <f>VLOOKUP(C344,'MASTER KEY'!$A$2:$B$2999,2,FALSE)</f>
        <v>Dinoflagellate spp 0017</v>
      </c>
      <c r="E344" s="73"/>
    </row>
    <row r="345" spans="1:5">
      <c r="A345" t="s">
        <v>6065</v>
      </c>
      <c r="B345">
        <v>1E-3</v>
      </c>
      <c r="C345" t="s">
        <v>4385</v>
      </c>
      <c r="D345" t="str">
        <f>VLOOKUP(C345,'MASTER KEY'!$A$2:$B$2999,2,FALSE)</f>
        <v>Dinoflagellate spp 0018</v>
      </c>
      <c r="E345" s="73"/>
    </row>
    <row r="346" spans="1:5">
      <c r="A346" t="s">
        <v>6066</v>
      </c>
      <c r="B346">
        <v>1E-3</v>
      </c>
      <c r="C346" t="s">
        <v>4386</v>
      </c>
      <c r="D346" t="str">
        <f>VLOOKUP(C346,'MASTER KEY'!$A$2:$B$2999,2,FALSE)</f>
        <v>Dinoflagellate spp 0019</v>
      </c>
      <c r="E346" s="73"/>
    </row>
    <row r="347" spans="1:5">
      <c r="A347" t="s">
        <v>6067</v>
      </c>
      <c r="B347">
        <v>1E-3</v>
      </c>
      <c r="C347" t="s">
        <v>4387</v>
      </c>
      <c r="D347" t="str">
        <f>VLOOKUP(C347,'MASTER KEY'!$A$2:$B$2999,2,FALSE)</f>
        <v>Dinoflagellate spp 0020</v>
      </c>
      <c r="E347" s="73"/>
    </row>
    <row r="348" spans="1:5">
      <c r="A348" t="s">
        <v>6068</v>
      </c>
      <c r="B348">
        <v>1E-3</v>
      </c>
      <c r="C348" t="s">
        <v>4388</v>
      </c>
      <c r="D348" t="str">
        <f>VLOOKUP(C348,'MASTER KEY'!$A$2:$B$2999,2,FALSE)</f>
        <v>Dinoflagellate spp 0021</v>
      </c>
      <c r="E348" s="73"/>
    </row>
    <row r="349" spans="1:5">
      <c r="A349" t="s">
        <v>6069</v>
      </c>
      <c r="B349">
        <v>1E-3</v>
      </c>
      <c r="C349" t="s">
        <v>4389</v>
      </c>
      <c r="D349" t="str">
        <f>VLOOKUP(C349,'MASTER KEY'!$A$2:$B$2999,2,FALSE)</f>
        <v>Dinoflagellate spp 0022</v>
      </c>
      <c r="E349" s="73"/>
    </row>
    <row r="350" spans="1:5">
      <c r="A350" t="s">
        <v>6070</v>
      </c>
      <c r="B350">
        <v>1E-3</v>
      </c>
      <c r="C350" t="s">
        <v>4390</v>
      </c>
      <c r="D350" t="str">
        <f>VLOOKUP(C350,'MASTER KEY'!$A$2:$B$2999,2,FALSE)</f>
        <v>Dinoflagellate spp 0023</v>
      </c>
      <c r="E350" s="73"/>
    </row>
    <row r="351" spans="1:5">
      <c r="A351" t="s">
        <v>6071</v>
      </c>
      <c r="B351">
        <v>1E-3</v>
      </c>
      <c r="C351" t="s">
        <v>4391</v>
      </c>
      <c r="D351" t="str">
        <f>VLOOKUP(C351,'MASTER KEY'!$A$2:$B$2999,2,FALSE)</f>
        <v>Dinoflagellate spp 0024</v>
      </c>
      <c r="E351" s="73"/>
    </row>
    <row r="352" spans="1:5">
      <c r="A352" t="s">
        <v>6072</v>
      </c>
      <c r="B352">
        <v>1E-3</v>
      </c>
      <c r="C352" t="s">
        <v>4392</v>
      </c>
      <c r="D352" t="str">
        <f>VLOOKUP(C352,'MASTER KEY'!$A$2:$B$2999,2,FALSE)</f>
        <v>Dinoflagellate spp 0025</v>
      </c>
      <c r="E352" s="73"/>
    </row>
    <row r="353" spans="1:5">
      <c r="A353" t="s">
        <v>6073</v>
      </c>
      <c r="B353">
        <v>1E-3</v>
      </c>
      <c r="C353" t="s">
        <v>4393</v>
      </c>
      <c r="D353" t="str">
        <f>VLOOKUP(C353,'MASTER KEY'!$A$2:$B$2999,2,FALSE)</f>
        <v>Dinoflagellate spp 0026</v>
      </c>
      <c r="E353" s="73"/>
    </row>
    <row r="354" spans="1:5">
      <c r="A354" t="s">
        <v>6074</v>
      </c>
      <c r="B354">
        <v>1E-3</v>
      </c>
      <c r="C354" t="s">
        <v>4394</v>
      </c>
      <c r="D354" t="str">
        <f>VLOOKUP(C354,'MASTER KEY'!$A$2:$B$2999,2,FALSE)</f>
        <v>Dinoflagellate spp 0027</v>
      </c>
      <c r="E354" s="73"/>
    </row>
    <row r="355" spans="1:5">
      <c r="A355" t="s">
        <v>6075</v>
      </c>
      <c r="B355">
        <v>1E-3</v>
      </c>
      <c r="C355" t="s">
        <v>4395</v>
      </c>
      <c r="D355" t="str">
        <f>VLOOKUP(C355,'MASTER KEY'!$A$2:$B$2999,2,FALSE)</f>
        <v>Dinoflagellate spp 0028</v>
      </c>
      <c r="E355" s="73"/>
    </row>
    <row r="356" spans="1:5">
      <c r="A356" t="s">
        <v>6076</v>
      </c>
      <c r="B356">
        <v>1E-3</v>
      </c>
      <c r="C356" t="s">
        <v>4396</v>
      </c>
      <c r="D356" t="str">
        <f>VLOOKUP(C356,'MASTER KEY'!$A$2:$B$2999,2,FALSE)</f>
        <v>Dinoflagellate spp 0029</v>
      </c>
      <c r="E356" s="73"/>
    </row>
    <row r="357" spans="1:5">
      <c r="A357" t="s">
        <v>6077</v>
      </c>
      <c r="B357">
        <v>1E-3</v>
      </c>
      <c r="C357" t="s">
        <v>4397</v>
      </c>
      <c r="D357" t="str">
        <f>VLOOKUP(C357,'MASTER KEY'!$A$2:$B$2999,2,FALSE)</f>
        <v>Dinoflagellate spp 0030</v>
      </c>
      <c r="E357" s="73"/>
    </row>
    <row r="358" spans="1:5">
      <c r="A358" t="s">
        <v>6078</v>
      </c>
      <c r="B358">
        <v>1E-3</v>
      </c>
      <c r="C358" t="s">
        <v>4398</v>
      </c>
      <c r="D358" t="str">
        <f>VLOOKUP(C358,'MASTER KEY'!$A$2:$B$2999,2,FALSE)</f>
        <v>Dinoflagellate spp 0031</v>
      </c>
      <c r="E358" s="73"/>
    </row>
    <row r="359" spans="1:5">
      <c r="A359" t="s">
        <v>6079</v>
      </c>
      <c r="B359">
        <v>1E-3</v>
      </c>
      <c r="C359" t="s">
        <v>4399</v>
      </c>
      <c r="D359" t="str">
        <f>VLOOKUP(C359,'MASTER KEY'!$A$2:$B$2999,2,FALSE)</f>
        <v>Dinoflagellate spp 0032</v>
      </c>
      <c r="E359" s="73"/>
    </row>
    <row r="360" spans="1:5">
      <c r="A360" t="s">
        <v>6080</v>
      </c>
      <c r="B360">
        <v>1E-3</v>
      </c>
      <c r="C360" t="s">
        <v>4400</v>
      </c>
      <c r="D360" t="str">
        <f>VLOOKUP(C360,'MASTER KEY'!$A$2:$B$2999,2,FALSE)</f>
        <v>Dinoflagellate spp 0033</v>
      </c>
      <c r="E360" s="73"/>
    </row>
    <row r="361" spans="1:5">
      <c r="A361" t="s">
        <v>6081</v>
      </c>
      <c r="B361">
        <v>1E-3</v>
      </c>
      <c r="C361" t="s">
        <v>4401</v>
      </c>
      <c r="D361" t="str">
        <f>VLOOKUP(C361,'MASTER KEY'!$A$2:$B$2999,2,FALSE)</f>
        <v>Dinoflagellate spp 0034</v>
      </c>
      <c r="E361" s="73"/>
    </row>
    <row r="362" spans="1:5">
      <c r="A362" t="s">
        <v>6082</v>
      </c>
      <c r="B362">
        <v>1E-3</v>
      </c>
      <c r="C362" t="s">
        <v>4402</v>
      </c>
      <c r="D362" t="str">
        <f>VLOOKUP(C362,'MASTER KEY'!$A$2:$B$2999,2,FALSE)</f>
        <v>Dinoflagellate spp 0035</v>
      </c>
      <c r="E362" s="73"/>
    </row>
    <row r="363" spans="1:5">
      <c r="A363" t="s">
        <v>6083</v>
      </c>
      <c r="B363">
        <v>1E-3</v>
      </c>
      <c r="C363" t="s">
        <v>4403</v>
      </c>
      <c r="D363" t="str">
        <f>VLOOKUP(C363,'MASTER KEY'!$A$2:$B$2999,2,FALSE)</f>
        <v>Dinoflagellate spp 0036</v>
      </c>
      <c r="E363" s="73"/>
    </row>
    <row r="364" spans="1:5">
      <c r="A364" t="s">
        <v>6084</v>
      </c>
      <c r="B364">
        <v>1E-3</v>
      </c>
      <c r="C364" t="s">
        <v>4404</v>
      </c>
      <c r="D364" t="str">
        <f>VLOOKUP(C364,'MASTER KEY'!$A$2:$B$2999,2,FALSE)</f>
        <v>Dinoflagellate spp 0037</v>
      </c>
      <c r="E364" s="73"/>
    </row>
    <row r="365" spans="1:5">
      <c r="A365" t="s">
        <v>2759</v>
      </c>
      <c r="B365">
        <v>1E-3</v>
      </c>
      <c r="C365" t="s">
        <v>4419</v>
      </c>
      <c r="D365" t="str">
        <f>VLOOKUP(C365,'MASTER KEY'!$A$2:$B$2999,2,FALSE)</f>
        <v>Dinophysis acuminata</v>
      </c>
      <c r="E365" s="73"/>
    </row>
    <row r="366" spans="1:5">
      <c r="A366" t="s">
        <v>2762</v>
      </c>
      <c r="B366">
        <v>1E-3</v>
      </c>
      <c r="C366" t="s">
        <v>4422</v>
      </c>
      <c r="D366" t="str">
        <f>VLOOKUP(C366,'MASTER KEY'!$A$2:$B$2999,2,FALSE)</f>
        <v>Dinophysis caudata pediculata</v>
      </c>
      <c r="E366" s="73"/>
    </row>
    <row r="367" spans="1:5">
      <c r="A367" t="s">
        <v>6085</v>
      </c>
      <c r="B367">
        <v>1E-3</v>
      </c>
      <c r="C367" t="s">
        <v>4429</v>
      </c>
      <c r="D367" t="str">
        <f>VLOOKUP(C367,'MASTER KEY'!$A$2:$B$2999,2,FALSE)</f>
        <v>Dinophysis spp 0002</v>
      </c>
      <c r="E367" s="73"/>
    </row>
    <row r="368" spans="1:5">
      <c r="A368" t="s">
        <v>6086</v>
      </c>
      <c r="B368">
        <v>1E-3</v>
      </c>
      <c r="C368" t="s">
        <v>4430</v>
      </c>
      <c r="D368" t="str">
        <f>VLOOKUP(C368,'MASTER KEY'!$A$2:$B$2999,2,FALSE)</f>
        <v>Dinophysis spp 0003</v>
      </c>
      <c r="E368" s="73"/>
    </row>
    <row r="369" spans="1:5">
      <c r="A369" t="s">
        <v>6087</v>
      </c>
      <c r="B369">
        <v>1E-3</v>
      </c>
      <c r="C369" t="s">
        <v>4431</v>
      </c>
      <c r="D369" t="str">
        <f>VLOOKUP(C369,'MASTER KEY'!$A$2:$B$2999,2,FALSE)</f>
        <v>Dinophysis spp 0004</v>
      </c>
      <c r="E369" s="73"/>
    </row>
    <row r="370" spans="1:5">
      <c r="A370" t="s">
        <v>2776</v>
      </c>
      <c r="B370">
        <v>1E-3</v>
      </c>
      <c r="C370" t="s">
        <v>4438</v>
      </c>
      <c r="D370" t="str">
        <f>VLOOKUP(C370,'MASTER KEY'!$A$2:$B$2999,2,FALSE)</f>
        <v>Diploneis bombus</v>
      </c>
      <c r="E370" s="73"/>
    </row>
    <row r="371" spans="1:5">
      <c r="A371" t="s">
        <v>2777</v>
      </c>
      <c r="B371">
        <v>1E-3</v>
      </c>
      <c r="C371" t="s">
        <v>4439</v>
      </c>
      <c r="D371" t="str">
        <f>VLOOKUP(C371,'MASTER KEY'!$A$2:$B$2999,2,FALSE)</f>
        <v>Diploneis chersonensis</v>
      </c>
      <c r="E371" s="73"/>
    </row>
    <row r="372" spans="1:5">
      <c r="A372" t="s">
        <v>2778</v>
      </c>
      <c r="B372">
        <v>1E-3</v>
      </c>
      <c r="C372" t="s">
        <v>4440</v>
      </c>
      <c r="D372" t="str">
        <f>VLOOKUP(C372,'MASTER KEY'!$A$2:$B$2999,2,FALSE)</f>
        <v>Diploneis didyma</v>
      </c>
      <c r="E372" s="73"/>
    </row>
    <row r="373" spans="1:5">
      <c r="A373" t="s">
        <v>2779</v>
      </c>
      <c r="B373">
        <v>1E-3</v>
      </c>
      <c r="C373" t="s">
        <v>4441</v>
      </c>
      <c r="D373" t="str">
        <f>VLOOKUP(C373,'MASTER KEY'!$A$2:$B$2999,2,FALSE)</f>
        <v>Diploneis ovalis</v>
      </c>
      <c r="E373" s="73"/>
    </row>
    <row r="374" spans="1:5">
      <c r="A374" t="s">
        <v>6088</v>
      </c>
      <c r="B374">
        <v>1E-3</v>
      </c>
      <c r="C374" t="s">
        <v>4444</v>
      </c>
      <c r="D374" t="str">
        <f>VLOOKUP(C374,'MASTER KEY'!$A$2:$B$2999,2,FALSE)</f>
        <v>Diploneis spp 0002</v>
      </c>
      <c r="E374" s="73"/>
    </row>
    <row r="375" spans="1:5">
      <c r="A375" t="s">
        <v>6089</v>
      </c>
      <c r="B375">
        <v>1E-3</v>
      </c>
      <c r="C375" t="s">
        <v>4445</v>
      </c>
      <c r="D375" t="str">
        <f>VLOOKUP(C375,'MASTER KEY'!$A$2:$B$2999,2,FALSE)</f>
        <v>Diploneis spp 0003</v>
      </c>
      <c r="E375" s="73"/>
    </row>
    <row r="376" spans="1:5">
      <c r="A376" t="s">
        <v>6090</v>
      </c>
      <c r="B376">
        <v>1E-3</v>
      </c>
      <c r="C376" t="s">
        <v>4446</v>
      </c>
      <c r="D376" t="str">
        <f>VLOOKUP(C376,'MASTER KEY'!$A$2:$B$2999,2,FALSE)</f>
        <v>Diploneis spp 0004</v>
      </c>
      <c r="E376" s="73"/>
    </row>
    <row r="377" spans="1:5">
      <c r="A377" t="s">
        <v>6091</v>
      </c>
      <c r="B377">
        <v>1E-3</v>
      </c>
      <c r="C377" t="s">
        <v>4447</v>
      </c>
      <c r="D377" t="str">
        <f>VLOOKUP(C377,'MASTER KEY'!$A$2:$B$2999,2,FALSE)</f>
        <v>Diploneis spp 0005</v>
      </c>
      <c r="E377" s="73"/>
    </row>
    <row r="378" spans="1:5">
      <c r="A378" t="s">
        <v>6092</v>
      </c>
      <c r="B378">
        <v>1E-3</v>
      </c>
      <c r="C378" t="s">
        <v>4448</v>
      </c>
      <c r="D378" t="str">
        <f>VLOOKUP(C378,'MASTER KEY'!$A$2:$B$2999,2,FALSE)</f>
        <v>Diploneis spp 0006</v>
      </c>
      <c r="E378" s="73"/>
    </row>
    <row r="379" spans="1:5">
      <c r="A379" t="s">
        <v>6093</v>
      </c>
      <c r="B379">
        <v>1E-3</v>
      </c>
      <c r="C379" t="s">
        <v>4449</v>
      </c>
      <c r="D379" t="str">
        <f>VLOOKUP(C379,'MASTER KEY'!$A$2:$B$2999,2,FALSE)</f>
        <v>Diploneis spp 0007</v>
      </c>
      <c r="E379" s="73"/>
    </row>
    <row r="380" spans="1:5">
      <c r="A380" t="s">
        <v>6094</v>
      </c>
      <c r="B380">
        <v>1E-3</v>
      </c>
      <c r="C380" t="s">
        <v>4450</v>
      </c>
      <c r="D380" t="str">
        <f>VLOOKUP(C380,'MASTER KEY'!$A$2:$B$2999,2,FALSE)</f>
        <v>Diploneis spp 0008</v>
      </c>
      <c r="E380" s="73"/>
    </row>
    <row r="381" spans="1:5">
      <c r="A381" t="s">
        <v>6095</v>
      </c>
      <c r="B381">
        <v>1E-3</v>
      </c>
      <c r="C381" t="s">
        <v>4451</v>
      </c>
      <c r="D381" t="str">
        <f>VLOOKUP(C381,'MASTER KEY'!$A$2:$B$2999,2,FALSE)</f>
        <v>Diploneis spp 0009</v>
      </c>
      <c r="E381" s="73"/>
    </row>
    <row r="382" spans="1:5">
      <c r="A382" t="s">
        <v>2790</v>
      </c>
      <c r="B382">
        <v>1E-3</v>
      </c>
      <c r="C382" t="s">
        <v>4454</v>
      </c>
      <c r="D382" t="str">
        <f>VLOOKUP(C382,'MASTER KEY'!$A$2:$B$2999,2,FALSE)</f>
        <v>Diploneis suborbicularis</v>
      </c>
      <c r="E382" s="73"/>
    </row>
    <row r="383" spans="1:5">
      <c r="A383" t="s">
        <v>2791</v>
      </c>
      <c r="B383">
        <v>1E-3</v>
      </c>
      <c r="C383" t="s">
        <v>4455</v>
      </c>
      <c r="D383" t="str">
        <f>VLOOKUP(C383,'MASTER KEY'!$A$2:$B$2999,2,FALSE)</f>
        <v>Diploneis vacillans</v>
      </c>
      <c r="E383" s="73"/>
    </row>
    <row r="384" spans="1:5">
      <c r="A384" t="s">
        <v>6096</v>
      </c>
      <c r="B384">
        <v>1E-3</v>
      </c>
      <c r="C384" t="s">
        <v>4458</v>
      </c>
      <c r="D384" t="str">
        <f>VLOOKUP(C384,'MASTER KEY'!$A$2:$B$2999,2,FALSE)</f>
        <v>Ditylum brightwelii</v>
      </c>
      <c r="E384" s="73"/>
    </row>
    <row r="385" spans="1:5">
      <c r="A385" t="s">
        <v>6097</v>
      </c>
      <c r="B385">
        <v>1E-3</v>
      </c>
      <c r="C385" t="s">
        <v>4467</v>
      </c>
      <c r="D385" t="str">
        <f>VLOOKUP(C385,'MASTER KEY'!$A$2:$B$2999,2,FALSE)</f>
        <v>Donkinia spp 0001</v>
      </c>
      <c r="E385" s="73"/>
    </row>
    <row r="386" spans="1:5">
      <c r="A386" t="s">
        <v>6098</v>
      </c>
      <c r="B386">
        <v>1E-3</v>
      </c>
      <c r="C386" t="s">
        <v>4468</v>
      </c>
      <c r="D386" t="str">
        <f>VLOOKUP(C386,'MASTER KEY'!$A$2:$B$2999,2,FALSE)</f>
        <v>Donkinia spp 0002</v>
      </c>
      <c r="E386" s="73"/>
    </row>
    <row r="387" spans="1:5">
      <c r="A387" t="s">
        <v>2798</v>
      </c>
      <c r="B387">
        <v>1E-3</v>
      </c>
      <c r="C387" t="s">
        <v>4469</v>
      </c>
      <c r="D387" t="str">
        <f>VLOOKUP(C387,'MASTER KEY'!$A$2:$B$2999,2,FALSE)</f>
        <v>Druridgia compressa</v>
      </c>
      <c r="E387" s="73"/>
    </row>
    <row r="388" spans="1:5">
      <c r="A388" t="s">
        <v>2800</v>
      </c>
      <c r="B388">
        <v>1E-3</v>
      </c>
      <c r="C388" t="s">
        <v>4472</v>
      </c>
      <c r="D388" t="str">
        <f>VLOOKUP(C388,'MASTER KEY'!$A$2:$B$2999,2,FALSE)</f>
        <v>Ebria tripartita</v>
      </c>
      <c r="E388" s="73"/>
    </row>
    <row r="389" spans="1:5">
      <c r="A389" t="s">
        <v>2804</v>
      </c>
      <c r="B389">
        <v>1E-3</v>
      </c>
      <c r="C389" t="s">
        <v>4481</v>
      </c>
      <c r="D389" t="str">
        <f>VLOOKUP(C389,'MASTER KEY'!$A$2:$B$2999,2,FALSE)</f>
        <v>Entomoneis tenuistriata</v>
      </c>
      <c r="E389" s="73"/>
    </row>
    <row r="390" spans="1:5">
      <c r="A390" t="s">
        <v>2805</v>
      </c>
      <c r="B390">
        <v>1E-3</v>
      </c>
      <c r="C390" t="s">
        <v>4482</v>
      </c>
      <c r="D390" t="str">
        <f>VLOOKUP(C390,'MASTER KEY'!$A$2:$B$2999,2,FALSE)</f>
        <v>Ephemera planamembranacea</v>
      </c>
      <c r="E390" s="73"/>
    </row>
    <row r="391" spans="1:5">
      <c r="A391" t="s">
        <v>5984</v>
      </c>
      <c r="B391">
        <v>1E-3</v>
      </c>
      <c r="C391" t="s">
        <v>4142</v>
      </c>
      <c r="D391" t="str">
        <f>VLOOKUP(C391,'MASTER KEY'!$A$2:$B$2999,2,FALSE)</f>
        <v>Chlorophyta spp 0005</v>
      </c>
      <c r="E391" s="73"/>
    </row>
    <row r="392" spans="1:5">
      <c r="A392" t="s">
        <v>2812</v>
      </c>
      <c r="B392">
        <v>1E-3</v>
      </c>
      <c r="C392" t="s">
        <v>4489</v>
      </c>
      <c r="D392" t="str">
        <f>VLOOKUP(C392,'MASTER KEY'!$A$2:$B$2999,2,FALSE)</f>
        <v>Eucampia antarctica</v>
      </c>
      <c r="E392" s="73"/>
    </row>
    <row r="393" spans="1:5">
      <c r="A393" t="s">
        <v>2813</v>
      </c>
      <c r="B393">
        <v>1E-3</v>
      </c>
      <c r="C393" t="s">
        <v>4490</v>
      </c>
      <c r="D393" t="str">
        <f>VLOOKUP(C393,'MASTER KEY'!$A$2:$B$2999,2,FALSE)</f>
        <v>Eucampia cornuta</v>
      </c>
      <c r="E393" s="73"/>
    </row>
    <row r="394" spans="1:5">
      <c r="A394" t="s">
        <v>6099</v>
      </c>
      <c r="B394">
        <v>1E-3</v>
      </c>
      <c r="C394" t="s">
        <v>4492</v>
      </c>
      <c r="D394" t="str">
        <f>VLOOKUP(C394,'MASTER KEY'!$A$2:$B$2999,2,FALSE)</f>
        <v>Eucampia spp 0002</v>
      </c>
      <c r="E394" s="73"/>
    </row>
    <row r="395" spans="1:5">
      <c r="A395" t="s">
        <v>6100</v>
      </c>
      <c r="B395">
        <v>1E-3</v>
      </c>
      <c r="C395" t="s">
        <v>4493</v>
      </c>
      <c r="D395" t="str">
        <f>VLOOKUP(C395,'MASTER KEY'!$A$2:$B$2999,2,FALSE)</f>
        <v>Eucampia spp 0003</v>
      </c>
      <c r="E395" s="73"/>
    </row>
    <row r="396" spans="1:5">
      <c r="A396" t="s">
        <v>6101</v>
      </c>
      <c r="B396">
        <v>1E-3</v>
      </c>
      <c r="C396" t="s">
        <v>4494</v>
      </c>
      <c r="D396" t="str">
        <f>VLOOKUP(C396,'MASTER KEY'!$A$2:$B$2999,2,FALSE)</f>
        <v>Eucampia spp 0004</v>
      </c>
      <c r="E396" s="73"/>
    </row>
    <row r="397" spans="1:5">
      <c r="A397" t="s">
        <v>6102</v>
      </c>
      <c r="B397">
        <v>1E-3</v>
      </c>
      <c r="C397" t="s">
        <v>4495</v>
      </c>
      <c r="D397" t="str">
        <f>VLOOKUP(C397,'MASTER KEY'!$A$2:$B$2999,2,FALSE)</f>
        <v>Eucampia spp 0005</v>
      </c>
      <c r="E397" s="73"/>
    </row>
    <row r="398" spans="1:5">
      <c r="A398" t="s">
        <v>6103</v>
      </c>
      <c r="B398">
        <v>1E-3</v>
      </c>
      <c r="C398" t="s">
        <v>4496</v>
      </c>
      <c r="D398" t="str">
        <f>VLOOKUP(C398,'MASTER KEY'!$A$2:$B$2999,2,FALSE)</f>
        <v>Eucampia spp 0006</v>
      </c>
      <c r="E398" s="73"/>
    </row>
    <row r="399" spans="1:5">
      <c r="A399" t="s">
        <v>6104</v>
      </c>
      <c r="B399">
        <v>1E-3</v>
      </c>
      <c r="C399" t="s">
        <v>4497</v>
      </c>
      <c r="D399" t="str">
        <f>VLOOKUP(C399,'MASTER KEY'!$A$2:$B$2999,2,FALSE)</f>
        <v>Eucampia spp 0007</v>
      </c>
      <c r="E399" s="73"/>
    </row>
    <row r="400" spans="1:5">
      <c r="A400" t="s">
        <v>6105</v>
      </c>
      <c r="B400">
        <v>1E-3</v>
      </c>
      <c r="C400" t="s">
        <v>4516</v>
      </c>
      <c r="D400" t="str">
        <f>VLOOKUP(C400,'MASTER KEY'!$A$2:$B$2999,2,FALSE)</f>
        <v>Eutreptiella spp 001</v>
      </c>
      <c r="E400" s="73"/>
    </row>
    <row r="401" spans="1:5">
      <c r="A401" t="s">
        <v>6106</v>
      </c>
      <c r="B401">
        <v>1E-3</v>
      </c>
      <c r="C401" t="s">
        <v>4517</v>
      </c>
      <c r="D401" t="str">
        <f>VLOOKUP(C401,'MASTER KEY'!$A$2:$B$2999,2,FALSE)</f>
        <v>Eutreptiella spp 002</v>
      </c>
      <c r="E401" s="73"/>
    </row>
    <row r="402" spans="1:5">
      <c r="A402" t="s">
        <v>6107</v>
      </c>
      <c r="B402">
        <v>1E-3</v>
      </c>
      <c r="C402" t="s">
        <v>4518</v>
      </c>
      <c r="D402" t="str">
        <f>VLOOKUP(C402,'MASTER KEY'!$A$2:$B$2999,2,FALSE)</f>
        <v>Eutreptiella spp 003</v>
      </c>
      <c r="E402" s="73"/>
    </row>
    <row r="403" spans="1:5">
      <c r="A403" t="s">
        <v>6108</v>
      </c>
      <c r="B403">
        <v>1E-3</v>
      </c>
      <c r="C403" t="s">
        <v>4519</v>
      </c>
      <c r="D403" t="str">
        <f>VLOOKUP(C403,'MASTER KEY'!$A$2:$B$2999,2,FALSE)</f>
        <v>Eutreptiella spp 004</v>
      </c>
      <c r="E403" s="73"/>
    </row>
    <row r="404" spans="1:5">
      <c r="A404" t="s">
        <v>6109</v>
      </c>
      <c r="B404">
        <v>1E-3</v>
      </c>
      <c r="C404" t="s">
        <v>4531</v>
      </c>
      <c r="D404" t="str">
        <f>VLOOKUP(C404,'MASTER KEY'!$A$2:$B$2999,2,FALSE)</f>
        <v>Flagellate spp 0003</v>
      </c>
      <c r="E404" s="73"/>
    </row>
    <row r="405" spans="1:5">
      <c r="A405" t="s">
        <v>6110</v>
      </c>
      <c r="B405">
        <v>1E-3</v>
      </c>
      <c r="C405" t="s">
        <v>4532</v>
      </c>
      <c r="D405" t="str">
        <f>VLOOKUP(C405,'MASTER KEY'!$A$2:$B$2999,2,FALSE)</f>
        <v>Flagellate spp 0004</v>
      </c>
      <c r="E405" s="73"/>
    </row>
    <row r="406" spans="1:5">
      <c r="A406" t="s">
        <v>6111</v>
      </c>
      <c r="B406">
        <v>1E-3</v>
      </c>
      <c r="C406" t="s">
        <v>4533</v>
      </c>
      <c r="D406" t="str">
        <f>VLOOKUP(C406,'MASTER KEY'!$A$2:$B$2999,2,FALSE)</f>
        <v>Flagellate spp 0005</v>
      </c>
      <c r="E406" s="73"/>
    </row>
    <row r="407" spans="1:5">
      <c r="A407" t="s">
        <v>6112</v>
      </c>
      <c r="B407">
        <v>1E-3</v>
      </c>
      <c r="C407" t="s">
        <v>4534</v>
      </c>
      <c r="D407" t="str">
        <f>VLOOKUP(C407,'MASTER KEY'!$A$2:$B$2999,2,FALSE)</f>
        <v>Flagellate spp 0006</v>
      </c>
      <c r="E407" s="73"/>
    </row>
    <row r="408" spans="1:5">
      <c r="A408" t="s">
        <v>6113</v>
      </c>
      <c r="B408">
        <v>1E-3</v>
      </c>
      <c r="C408" t="s">
        <v>4535</v>
      </c>
      <c r="D408" t="str">
        <f>VLOOKUP(C408,'MASTER KEY'!$A$2:$B$2999,2,FALSE)</f>
        <v>Flagellate spp 0007</v>
      </c>
      <c r="E408" s="73"/>
    </row>
    <row r="409" spans="1:5">
      <c r="A409" t="s">
        <v>6114</v>
      </c>
      <c r="B409">
        <v>1E-3</v>
      </c>
      <c r="C409" t="s">
        <v>4536</v>
      </c>
      <c r="D409" t="str">
        <f>VLOOKUP(C409,'MASTER KEY'!$A$2:$B$2999,2,FALSE)</f>
        <v>Flagellate spp 0008</v>
      </c>
      <c r="E409" s="73"/>
    </row>
    <row r="410" spans="1:5">
      <c r="A410" t="s">
        <v>6115</v>
      </c>
      <c r="B410">
        <v>1E-3</v>
      </c>
      <c r="C410" t="s">
        <v>4537</v>
      </c>
      <c r="D410" t="str">
        <f>VLOOKUP(C410,'MASTER KEY'!$A$2:$B$2999,2,FALSE)</f>
        <v>Flagellate spp 0009</v>
      </c>
      <c r="E410" s="73"/>
    </row>
    <row r="411" spans="1:5">
      <c r="A411" t="s">
        <v>6116</v>
      </c>
      <c r="B411">
        <v>1E-3</v>
      </c>
      <c r="C411" t="s">
        <v>4538</v>
      </c>
      <c r="D411" t="str">
        <f>VLOOKUP(C411,'MASTER KEY'!$A$2:$B$2999,2,FALSE)</f>
        <v>Flagellate spp 0010</v>
      </c>
      <c r="E411" s="73"/>
    </row>
    <row r="412" spans="1:5">
      <c r="A412" t="s">
        <v>6117</v>
      </c>
      <c r="B412">
        <v>1E-3</v>
      </c>
      <c r="C412" t="s">
        <v>4539</v>
      </c>
      <c r="D412" t="str">
        <f>VLOOKUP(C412,'MASTER KEY'!$A$2:$B$2999,2,FALSE)</f>
        <v>Flagellate spp 0011</v>
      </c>
      <c r="E412" s="73"/>
    </row>
    <row r="413" spans="1:5">
      <c r="A413" t="s">
        <v>6118</v>
      </c>
      <c r="B413">
        <v>1E-3</v>
      </c>
      <c r="C413" t="s">
        <v>4540</v>
      </c>
      <c r="D413" t="str">
        <f>VLOOKUP(C413,'MASTER KEY'!$A$2:$B$2999,2,FALSE)</f>
        <v>Flagellate spp 0012</v>
      </c>
      <c r="E413" s="73"/>
    </row>
    <row r="414" spans="1:5">
      <c r="A414" t="s">
        <v>6119</v>
      </c>
      <c r="B414">
        <v>1E-3</v>
      </c>
      <c r="C414" t="s">
        <v>4541</v>
      </c>
      <c r="D414" t="str">
        <f>VLOOKUP(C414,'MASTER KEY'!$A$2:$B$2999,2,FALSE)</f>
        <v>Flagellate spp 0013</v>
      </c>
      <c r="E414" s="73"/>
    </row>
    <row r="415" spans="1:5">
      <c r="A415" t="s">
        <v>6120</v>
      </c>
      <c r="B415">
        <v>1E-3</v>
      </c>
      <c r="C415" t="s">
        <v>4542</v>
      </c>
      <c r="D415" t="str">
        <f>VLOOKUP(C415,'MASTER KEY'!$A$2:$B$2999,2,FALSE)</f>
        <v>Flagellate spp 0014</v>
      </c>
      <c r="E415" s="73"/>
    </row>
    <row r="416" spans="1:5">
      <c r="A416" t="s">
        <v>6121</v>
      </c>
      <c r="B416">
        <v>1E-3</v>
      </c>
      <c r="C416" t="s">
        <v>4543</v>
      </c>
      <c r="D416" t="str">
        <f>VLOOKUP(C416,'MASTER KEY'!$A$2:$B$2999,2,FALSE)</f>
        <v>Flagellate spp 0015</v>
      </c>
      <c r="E416" s="73"/>
    </row>
    <row r="417" spans="1:5">
      <c r="A417" t="s">
        <v>6122</v>
      </c>
      <c r="B417">
        <v>1E-3</v>
      </c>
      <c r="C417" t="s">
        <v>4544</v>
      </c>
      <c r="D417" t="str">
        <f>VLOOKUP(C417,'MASTER KEY'!$A$2:$B$2999,2,FALSE)</f>
        <v>Flagellate spp 0016</v>
      </c>
      <c r="E417" s="73"/>
    </row>
    <row r="418" spans="1:5">
      <c r="A418" t="s">
        <v>6123</v>
      </c>
      <c r="B418">
        <v>1E-3</v>
      </c>
      <c r="C418" t="s">
        <v>4545</v>
      </c>
      <c r="D418" t="str">
        <f>VLOOKUP(C418,'MASTER KEY'!$A$2:$B$2999,2,FALSE)</f>
        <v>Flagellate spp 0017</v>
      </c>
      <c r="E418" s="73"/>
    </row>
    <row r="419" spans="1:5">
      <c r="A419" t="s">
        <v>6124</v>
      </c>
      <c r="B419">
        <v>1E-3</v>
      </c>
      <c r="C419" t="s">
        <v>4546</v>
      </c>
      <c r="D419" t="str">
        <f>VLOOKUP(C419,'MASTER KEY'!$A$2:$B$2999,2,FALSE)</f>
        <v>Flagellate spp 0018</v>
      </c>
      <c r="E419" s="73"/>
    </row>
    <row r="420" spans="1:5">
      <c r="A420" t="s">
        <v>6125</v>
      </c>
      <c r="B420">
        <v>1E-3</v>
      </c>
      <c r="C420" t="s">
        <v>4547</v>
      </c>
      <c r="D420" t="str">
        <f>VLOOKUP(C420,'MASTER KEY'!$A$2:$B$2999,2,FALSE)</f>
        <v>Flagellate spp 0019</v>
      </c>
      <c r="E420" s="73"/>
    </row>
    <row r="421" spans="1:5">
      <c r="A421" t="s">
        <v>6126</v>
      </c>
      <c r="B421">
        <v>1E-3</v>
      </c>
      <c r="C421" t="s">
        <v>4548</v>
      </c>
      <c r="D421" t="str">
        <f>VLOOKUP(C421,'MASTER KEY'!$A$2:$B$2999,2,FALSE)</f>
        <v>Flagellate spp 0020</v>
      </c>
      <c r="E421" s="73"/>
    </row>
    <row r="422" spans="1:5">
      <c r="A422" t="s">
        <v>6127</v>
      </c>
      <c r="B422">
        <v>1E-3</v>
      </c>
      <c r="C422" t="s">
        <v>4549</v>
      </c>
      <c r="D422" t="str">
        <f>VLOOKUP(C422,'MASTER KEY'!$A$2:$B$2999,2,FALSE)</f>
        <v>Flagellate spp 0021</v>
      </c>
      <c r="E422" s="73"/>
    </row>
    <row r="423" spans="1:5">
      <c r="A423" t="s">
        <v>6128</v>
      </c>
      <c r="B423">
        <v>1E-3</v>
      </c>
      <c r="C423" t="s">
        <v>4550</v>
      </c>
      <c r="D423" t="str">
        <f>VLOOKUP(C423,'MASTER KEY'!$A$2:$B$2999,2,FALSE)</f>
        <v>Flagellate spp 0022</v>
      </c>
      <c r="E423" s="73"/>
    </row>
    <row r="424" spans="1:5">
      <c r="A424" t="s">
        <v>6129</v>
      </c>
      <c r="B424">
        <v>1E-3</v>
      </c>
      <c r="C424" t="s">
        <v>4551</v>
      </c>
      <c r="D424" t="str">
        <f>VLOOKUP(C424,'MASTER KEY'!$A$2:$B$2999,2,FALSE)</f>
        <v>Flagellate spp 0023</v>
      </c>
      <c r="E424" s="73"/>
    </row>
    <row r="425" spans="1:5">
      <c r="A425" t="s">
        <v>6130</v>
      </c>
      <c r="B425">
        <v>1E-3</v>
      </c>
      <c r="C425" t="s">
        <v>4553</v>
      </c>
      <c r="D425" t="str">
        <f>VLOOKUP(C425,'MASTER KEY'!$A$2:$B$2999,2,FALSE)</f>
        <v>Fragilaria spp 0001</v>
      </c>
      <c r="E425" s="73"/>
    </row>
    <row r="426" spans="1:5">
      <c r="A426" t="s">
        <v>6131</v>
      </c>
      <c r="B426">
        <v>1E-3</v>
      </c>
      <c r="C426" t="s">
        <v>4559</v>
      </c>
      <c r="D426" t="str">
        <f>VLOOKUP(C426,'MASTER KEY'!$A$2:$B$2999,2,FALSE)</f>
        <v>Fragilariopsis kerguelensis</v>
      </c>
      <c r="E426" s="73"/>
    </row>
    <row r="427" spans="1:5">
      <c r="A427" t="s">
        <v>6132</v>
      </c>
      <c r="B427">
        <v>1E-3</v>
      </c>
      <c r="C427" t="s">
        <v>4561</v>
      </c>
      <c r="D427" t="str">
        <f>VLOOKUP(C427,'MASTER KEY'!$A$2:$B$2999,2,FALSE)</f>
        <v>Fragilariopsis spp 0001</v>
      </c>
      <c r="E427" s="73"/>
    </row>
    <row r="428" spans="1:5">
      <c r="A428" t="s">
        <v>6133</v>
      </c>
      <c r="B428">
        <v>1E-3</v>
      </c>
      <c r="C428" t="s">
        <v>4564</v>
      </c>
      <c r="D428" t="str">
        <f>VLOOKUP(C428,'MASTER KEY'!$A$2:$B$2999,2,FALSE)</f>
        <v>Frustulia spp 0001</v>
      </c>
      <c r="E428" s="73"/>
    </row>
    <row r="429" spans="1:5">
      <c r="A429" t="s">
        <v>6134</v>
      </c>
      <c r="B429">
        <v>1E-3</v>
      </c>
      <c r="C429" t="s">
        <v>4566</v>
      </c>
      <c r="D429" t="str">
        <f>VLOOKUP(C429,'MASTER KEY'!$A$2:$B$2999,2,FALSE)</f>
        <v>Gephyria spp 0001</v>
      </c>
      <c r="E429" s="73"/>
    </row>
    <row r="430" spans="1:5">
      <c r="A430" t="s">
        <v>6135</v>
      </c>
      <c r="B430">
        <v>1E-3</v>
      </c>
      <c r="C430" t="s">
        <v>4585</v>
      </c>
      <c r="D430" t="str">
        <f>VLOOKUP(C430,'MASTER KEY'!$A$2:$B$2999,2,FALSE)</f>
        <v>Gossleriella spp 0001</v>
      </c>
      <c r="E430" s="73"/>
    </row>
    <row r="431" spans="1:5">
      <c r="A431" t="s">
        <v>2891</v>
      </c>
      <c r="B431">
        <v>1E-3</v>
      </c>
      <c r="C431" t="s">
        <v>4587</v>
      </c>
      <c r="D431" t="str">
        <f>VLOOKUP(C431,'MASTER KEY'!$A$2:$B$2999,2,FALSE)</f>
        <v>Gramatophora marina</v>
      </c>
      <c r="E431" s="73"/>
    </row>
    <row r="432" spans="1:5">
      <c r="A432" t="s">
        <v>2892</v>
      </c>
      <c r="B432">
        <v>1E-3</v>
      </c>
      <c r="C432" t="s">
        <v>4588</v>
      </c>
      <c r="D432" t="str">
        <f>VLOOKUP(C432,'MASTER KEY'!$A$2:$B$2999,2,FALSE)</f>
        <v>Gramatophora oceanica</v>
      </c>
      <c r="E432" s="73"/>
    </row>
    <row r="433" spans="1:5">
      <c r="A433" t="s">
        <v>2898</v>
      </c>
      <c r="B433">
        <v>1E-3</v>
      </c>
      <c r="C433" t="s">
        <v>4595</v>
      </c>
      <c r="D433" t="str">
        <f>VLOOKUP(C433,'MASTER KEY'!$A$2:$B$2999,2,FALSE)</f>
        <v>Guinardia flaccida</v>
      </c>
      <c r="E433" s="73"/>
    </row>
    <row r="434" spans="1:5">
      <c r="A434" t="s">
        <v>2901</v>
      </c>
      <c r="B434">
        <v>1E-3</v>
      </c>
      <c r="C434" t="s">
        <v>4599</v>
      </c>
      <c r="D434" t="str">
        <f>VLOOKUP(C434,'MASTER KEY'!$A$2:$B$2999,2,FALSE)</f>
        <v>Guinardia striata</v>
      </c>
      <c r="E434" s="73"/>
    </row>
    <row r="435" spans="1:5">
      <c r="A435" t="s">
        <v>6136</v>
      </c>
      <c r="B435">
        <v>1E-3</v>
      </c>
      <c r="C435" t="s">
        <v>4607</v>
      </c>
      <c r="D435" t="str">
        <f>VLOOKUP(C435,'MASTER KEY'!$A$2:$B$2999,2,FALSE)</f>
        <v>Gymnodinium breve</v>
      </c>
      <c r="E435" s="73"/>
    </row>
    <row r="436" spans="1:5">
      <c r="A436" t="s">
        <v>2908</v>
      </c>
      <c r="B436">
        <v>1E-3</v>
      </c>
      <c r="C436" t="s">
        <v>4608</v>
      </c>
      <c r="D436" t="str">
        <f>VLOOKUP(C436,'MASTER KEY'!$A$2:$B$2999,2,FALSE)</f>
        <v>Gymnodinium catenatum</v>
      </c>
      <c r="E436" s="73"/>
    </row>
    <row r="437" spans="1:5">
      <c r="A437" t="s">
        <v>6137</v>
      </c>
      <c r="B437">
        <v>1E-3</v>
      </c>
      <c r="C437" t="s">
        <v>4612</v>
      </c>
      <c r="D437" t="str">
        <f>VLOOKUP(C437,'MASTER KEY'!$A$2:$B$2999,2,FALSE)</f>
        <v>Gymnodinium spp 0004</v>
      </c>
      <c r="E437" s="73"/>
    </row>
    <row r="438" spans="1:5">
      <c r="A438" t="s">
        <v>6139</v>
      </c>
      <c r="B438">
        <v>1E-3</v>
      </c>
      <c r="C438" t="s">
        <v>4613</v>
      </c>
      <c r="D438" t="str">
        <f>VLOOKUP(C438,'MASTER KEY'!$A$2:$B$2999,2,FALSE)</f>
        <v>Gymnodinium spp 0005</v>
      </c>
      <c r="E438" s="73"/>
    </row>
    <row r="439" spans="1:5">
      <c r="A439" t="s">
        <v>6140</v>
      </c>
      <c r="B439">
        <v>1E-3</v>
      </c>
      <c r="C439" t="s">
        <v>4614</v>
      </c>
      <c r="D439" t="str">
        <f>VLOOKUP(C439,'MASTER KEY'!$A$2:$B$2999,2,FALSE)</f>
        <v>Gymnodinium spp 0006</v>
      </c>
      <c r="E439" s="73"/>
    </row>
    <row r="440" spans="1:5">
      <c r="A440" t="s">
        <v>6142</v>
      </c>
      <c r="B440">
        <v>1E-3</v>
      </c>
      <c r="C440" t="s">
        <v>4615</v>
      </c>
      <c r="D440" t="str">
        <f>VLOOKUP(C440,'MASTER KEY'!$A$2:$B$2999,2,FALSE)</f>
        <v>Gymnodinium spp 0007</v>
      </c>
      <c r="E440" s="73"/>
    </row>
    <row r="441" spans="1:5">
      <c r="A441" t="s">
        <v>6144</v>
      </c>
      <c r="B441">
        <v>1E-3</v>
      </c>
      <c r="C441" t="s">
        <v>4616</v>
      </c>
      <c r="D441" t="str">
        <f>VLOOKUP(C441,'MASTER KEY'!$A$2:$B$2999,2,FALSE)</f>
        <v>Gymnodinium spp 0008</v>
      </c>
      <c r="E441" s="73"/>
    </row>
    <row r="442" spans="1:5">
      <c r="A442" t="s">
        <v>6146</v>
      </c>
      <c r="B442">
        <v>1E-3</v>
      </c>
      <c r="C442" t="s">
        <v>4617</v>
      </c>
      <c r="D442" t="str">
        <f>VLOOKUP(C442,'MASTER KEY'!$A$2:$B$2999,2,FALSE)</f>
        <v>Gymnodinium spp 0009</v>
      </c>
      <c r="E442" s="73"/>
    </row>
    <row r="443" spans="1:5">
      <c r="A443" t="s">
        <v>6148</v>
      </c>
      <c r="B443">
        <v>1E-3</v>
      </c>
      <c r="C443" t="s">
        <v>4618</v>
      </c>
      <c r="D443" t="str">
        <f>VLOOKUP(C443,'MASTER KEY'!$A$2:$B$2999,2,FALSE)</f>
        <v>Gymnodinium spp 0010</v>
      </c>
      <c r="E443" s="73"/>
    </row>
    <row r="444" spans="1:5">
      <c r="A444" t="s">
        <v>6149</v>
      </c>
      <c r="B444">
        <v>1E-3</v>
      </c>
      <c r="C444" t="s">
        <v>4619</v>
      </c>
      <c r="D444" t="str">
        <f>VLOOKUP(C444,'MASTER KEY'!$A$2:$B$2999,2,FALSE)</f>
        <v>Gymnodinium spp 0011</v>
      </c>
      <c r="E444" s="73"/>
    </row>
    <row r="445" spans="1:5">
      <c r="A445" t="s">
        <v>6151</v>
      </c>
      <c r="B445">
        <v>1E-3</v>
      </c>
      <c r="C445" t="s">
        <v>4620</v>
      </c>
      <c r="D445" t="str">
        <f>VLOOKUP(C445,'MASTER KEY'!$A$2:$B$2999,2,FALSE)</f>
        <v>Gymnodinium spp 0012</v>
      </c>
      <c r="E445" s="73"/>
    </row>
    <row r="446" spans="1:5">
      <c r="A446" t="s">
        <v>6153</v>
      </c>
      <c r="B446">
        <v>1E-3</v>
      </c>
      <c r="C446" t="s">
        <v>4621</v>
      </c>
      <c r="D446" t="str">
        <f>VLOOKUP(C446,'MASTER KEY'!$A$2:$B$2999,2,FALSE)</f>
        <v>Gymnodinium spp 0013</v>
      </c>
      <c r="E446" s="73"/>
    </row>
    <row r="447" spans="1:5">
      <c r="A447" t="s">
        <v>6154</v>
      </c>
      <c r="B447">
        <v>1E-3</v>
      </c>
      <c r="C447" t="s">
        <v>4622</v>
      </c>
      <c r="D447" t="str">
        <f>VLOOKUP(C447,'MASTER KEY'!$A$2:$B$2999,2,FALSE)</f>
        <v>Gymnodinium spp 0014</v>
      </c>
      <c r="E447" s="73"/>
    </row>
    <row r="448" spans="1:5">
      <c r="A448" t="s">
        <v>6155</v>
      </c>
      <c r="B448">
        <v>1E-3</v>
      </c>
      <c r="C448" t="s">
        <v>4623</v>
      </c>
      <c r="D448" t="str">
        <f>VLOOKUP(C448,'MASTER KEY'!$A$2:$B$2999,2,FALSE)</f>
        <v>Gymnodinium spp 0015</v>
      </c>
      <c r="E448" s="73"/>
    </row>
    <row r="449" spans="1:5">
      <c r="A449" t="s">
        <v>6156</v>
      </c>
      <c r="B449">
        <v>1E-3</v>
      </c>
      <c r="C449" t="s">
        <v>4624</v>
      </c>
      <c r="D449" t="str">
        <f>VLOOKUP(C449,'MASTER KEY'!$A$2:$B$2999,2,FALSE)</f>
        <v>Gymnodinium spp 0016</v>
      </c>
      <c r="E449" s="73"/>
    </row>
    <row r="450" spans="1:5">
      <c r="A450" t="s">
        <v>6157</v>
      </c>
      <c r="B450">
        <v>1E-3</v>
      </c>
      <c r="C450" t="s">
        <v>4625</v>
      </c>
      <c r="D450" t="str">
        <f>VLOOKUP(C450,'MASTER KEY'!$A$2:$B$2999,2,FALSE)</f>
        <v>Gymnodinium spp 0017</v>
      </c>
      <c r="E450" s="73"/>
    </row>
    <row r="451" spans="1:5">
      <c r="A451" t="s">
        <v>6158</v>
      </c>
      <c r="B451">
        <v>1E-3</v>
      </c>
      <c r="C451" t="s">
        <v>4626</v>
      </c>
      <c r="D451" t="str">
        <f>VLOOKUP(C451,'MASTER KEY'!$A$2:$B$2999,2,FALSE)</f>
        <v>Gymnodinium spp 0018</v>
      </c>
      <c r="E451" s="73"/>
    </row>
    <row r="452" spans="1:5">
      <c r="A452" t="s">
        <v>6160</v>
      </c>
      <c r="B452">
        <v>1E-3</v>
      </c>
      <c r="C452" t="s">
        <v>4632</v>
      </c>
      <c r="D452" t="str">
        <f>VLOOKUP(C452,'MASTER KEY'!$A$2:$B$2999,2,FALSE)</f>
        <v>Gymnodinium spp 0024</v>
      </c>
      <c r="E452" s="73"/>
    </row>
    <row r="453" spans="1:5">
      <c r="A453" t="s">
        <v>6161</v>
      </c>
      <c r="B453">
        <v>1E-3</v>
      </c>
      <c r="C453" t="s">
        <v>4632</v>
      </c>
      <c r="D453" t="str">
        <f>VLOOKUP(C453,'MASTER KEY'!$A$2:$B$2999,2,FALSE)</f>
        <v>Gymnodinium spp 0024</v>
      </c>
      <c r="E453" s="73"/>
    </row>
    <row r="454" spans="1:5">
      <c r="A454" t="s">
        <v>6138</v>
      </c>
      <c r="B454">
        <v>1E-3</v>
      </c>
      <c r="C454" t="s">
        <v>4612</v>
      </c>
      <c r="D454" t="str">
        <f>VLOOKUP(C454,'MASTER KEY'!$A$2:$B$2999,2,FALSE)</f>
        <v>Gymnodinium spp 0004</v>
      </c>
      <c r="E454" s="73"/>
    </row>
    <row r="455" spans="1:5">
      <c r="A455" t="s">
        <v>6141</v>
      </c>
      <c r="B455">
        <v>1E-3</v>
      </c>
      <c r="C455" t="s">
        <v>4614</v>
      </c>
      <c r="D455" t="str">
        <f>VLOOKUP(C455,'MASTER KEY'!$A$2:$B$2999,2,FALSE)</f>
        <v>Gymnodinium spp 0006</v>
      </c>
      <c r="E455" s="73"/>
    </row>
    <row r="456" spans="1:5">
      <c r="A456" t="s">
        <v>6143</v>
      </c>
      <c r="B456">
        <v>1E-3</v>
      </c>
      <c r="C456" t="s">
        <v>4615</v>
      </c>
      <c r="D456" t="str">
        <f>VLOOKUP(C456,'MASTER KEY'!$A$2:$B$2999,2,FALSE)</f>
        <v>Gymnodinium spp 0007</v>
      </c>
      <c r="E456" s="73"/>
    </row>
    <row r="457" spans="1:5">
      <c r="A457" t="s">
        <v>6145</v>
      </c>
      <c r="B457">
        <v>1E-3</v>
      </c>
      <c r="C457" t="s">
        <v>4616</v>
      </c>
      <c r="D457" t="str">
        <f>VLOOKUP(C457,'MASTER KEY'!$A$2:$B$2999,2,FALSE)</f>
        <v>Gymnodinium spp 0008</v>
      </c>
      <c r="E457" s="73"/>
    </row>
    <row r="458" spans="1:5">
      <c r="A458" t="s">
        <v>6162</v>
      </c>
      <c r="B458">
        <v>1E-3</v>
      </c>
      <c r="C458" t="s">
        <v>4633</v>
      </c>
      <c r="D458" t="str">
        <f>VLOOKUP(C458,'MASTER KEY'!$A$2:$B$2999,2,FALSE)</f>
        <v>Gymnodinium spp 0025</v>
      </c>
      <c r="E458" s="73"/>
    </row>
    <row r="459" spans="1:5">
      <c r="A459" t="s">
        <v>6163</v>
      </c>
      <c r="B459">
        <v>1E-3</v>
      </c>
      <c r="C459" t="s">
        <v>4634</v>
      </c>
      <c r="D459" t="str">
        <f>VLOOKUP(C459,'MASTER KEY'!$A$2:$B$2999,2,FALSE)</f>
        <v>Gymnodinium spp 0026</v>
      </c>
      <c r="E459" s="73"/>
    </row>
    <row r="460" spans="1:5">
      <c r="A460" t="s">
        <v>6164</v>
      </c>
      <c r="B460">
        <v>1E-3</v>
      </c>
      <c r="C460" t="s">
        <v>4635</v>
      </c>
      <c r="D460" t="str">
        <f>VLOOKUP(C460,'MASTER KEY'!$A$2:$B$2999,2,FALSE)</f>
        <v>Gymnodinium spp 0027</v>
      </c>
      <c r="E460" s="73"/>
    </row>
    <row r="461" spans="1:5">
      <c r="A461" t="s">
        <v>6147</v>
      </c>
      <c r="B461">
        <v>1E-3</v>
      </c>
      <c r="C461" t="s">
        <v>4617</v>
      </c>
      <c r="D461" t="str">
        <f>VLOOKUP(C461,'MASTER KEY'!$A$2:$B$2999,2,FALSE)</f>
        <v>Gymnodinium spp 0009</v>
      </c>
      <c r="E461" s="73"/>
    </row>
    <row r="462" spans="1:5">
      <c r="A462" t="s">
        <v>6150</v>
      </c>
      <c r="B462">
        <v>1E-3</v>
      </c>
      <c r="C462" t="s">
        <v>4619</v>
      </c>
      <c r="D462" t="str">
        <f>VLOOKUP(C462,'MASTER KEY'!$A$2:$B$2999,2,FALSE)</f>
        <v>Gymnodinium spp 0011</v>
      </c>
      <c r="E462" s="73"/>
    </row>
    <row r="463" spans="1:5">
      <c r="A463" t="s">
        <v>6152</v>
      </c>
      <c r="B463">
        <v>1E-3</v>
      </c>
      <c r="C463" t="s">
        <v>4620</v>
      </c>
      <c r="D463" t="str">
        <f>VLOOKUP(C463,'MASTER KEY'!$A$2:$B$2999,2,FALSE)</f>
        <v>Gymnodinium spp 0012</v>
      </c>
      <c r="E463" s="73"/>
    </row>
    <row r="464" spans="1:5">
      <c r="A464" t="s">
        <v>6165</v>
      </c>
      <c r="B464">
        <v>1E-3</v>
      </c>
      <c r="C464" t="s">
        <v>4636</v>
      </c>
      <c r="D464" t="str">
        <f>VLOOKUP(C464,'MASTER KEY'!$A$2:$B$2999,2,FALSE)</f>
        <v>Gymnodinium spp 0028</v>
      </c>
      <c r="E464" s="73"/>
    </row>
    <row r="465" spans="1:5">
      <c r="A465" t="s">
        <v>6166</v>
      </c>
      <c r="B465">
        <v>1E-3</v>
      </c>
      <c r="C465" t="s">
        <v>4637</v>
      </c>
      <c r="D465" t="str">
        <f>VLOOKUP(C465,'MASTER KEY'!$A$2:$B$2999,2,FALSE)</f>
        <v>Gymnodinium spp 0029</v>
      </c>
      <c r="E465" s="73"/>
    </row>
    <row r="466" spans="1:5">
      <c r="A466" t="s">
        <v>6167</v>
      </c>
      <c r="B466">
        <v>1E-3</v>
      </c>
      <c r="C466" t="s">
        <v>4638</v>
      </c>
      <c r="D466" t="str">
        <f>VLOOKUP(C466,'MASTER KEY'!$A$2:$B$2999,2,FALSE)</f>
        <v>Gymnodinium spp 0030</v>
      </c>
      <c r="E466" s="73"/>
    </row>
    <row r="467" spans="1:5">
      <c r="A467" t="s">
        <v>6159</v>
      </c>
      <c r="B467">
        <v>1E-3</v>
      </c>
      <c r="C467" t="s">
        <v>4626</v>
      </c>
      <c r="D467" t="str">
        <f>VLOOKUP(C467,'MASTER KEY'!$A$2:$B$2999,2,FALSE)</f>
        <v>Gymnodinium spp 0018</v>
      </c>
      <c r="E467" s="73"/>
    </row>
    <row r="468" spans="1:5">
      <c r="A468" t="s">
        <v>6168</v>
      </c>
      <c r="B468">
        <v>1E-3</v>
      </c>
      <c r="C468" t="s">
        <v>4639</v>
      </c>
      <c r="D468" t="str">
        <f>VLOOKUP(C468,'MASTER KEY'!$A$2:$B$2999,2,FALSE)</f>
        <v>Gymnodinium spp 0031</v>
      </c>
      <c r="E468" s="73"/>
    </row>
    <row r="469" spans="1:5">
      <c r="A469" t="s">
        <v>6169</v>
      </c>
      <c r="B469">
        <v>1E-3</v>
      </c>
      <c r="C469" t="s">
        <v>4640</v>
      </c>
      <c r="D469" t="str">
        <f>VLOOKUP(C469,'MASTER KEY'!$A$2:$B$2999,2,FALSE)</f>
        <v>Gymnodinium spp 0032</v>
      </c>
      <c r="E469" s="73"/>
    </row>
    <row r="470" spans="1:5">
      <c r="A470" t="s">
        <v>6170</v>
      </c>
      <c r="B470">
        <v>1E-3</v>
      </c>
      <c r="C470" t="s">
        <v>4641</v>
      </c>
      <c r="D470" t="str">
        <f>VLOOKUP(C470,'MASTER KEY'!$A$2:$B$2999,2,FALSE)</f>
        <v>Gymnodinium spp 0033</v>
      </c>
      <c r="E470" s="73"/>
    </row>
    <row r="471" spans="1:5">
      <c r="A471" t="s">
        <v>6171</v>
      </c>
      <c r="B471">
        <v>1E-3</v>
      </c>
      <c r="C471" t="s">
        <v>4642</v>
      </c>
      <c r="D471" t="str">
        <f>VLOOKUP(C471,'MASTER KEY'!$A$2:$B$2999,2,FALSE)</f>
        <v>Gymnodinium spp 0034</v>
      </c>
      <c r="E471" s="73"/>
    </row>
    <row r="472" spans="1:5">
      <c r="A472" t="s">
        <v>6172</v>
      </c>
      <c r="B472">
        <v>1E-3</v>
      </c>
      <c r="C472" t="s">
        <v>4643</v>
      </c>
      <c r="D472" t="str">
        <f>VLOOKUP(C472,'MASTER KEY'!$A$2:$B$2999,2,FALSE)</f>
        <v>Gymnodinium spp 0035</v>
      </c>
      <c r="E472" s="73"/>
    </row>
    <row r="473" spans="1:5">
      <c r="A473" t="s">
        <v>6173</v>
      </c>
      <c r="B473">
        <v>1E-3</v>
      </c>
      <c r="C473" t="s">
        <v>4644</v>
      </c>
      <c r="D473" t="str">
        <f>VLOOKUP(C473,'MASTER KEY'!$A$2:$B$2999,2,FALSE)</f>
        <v>Gymnodinium spp 0036</v>
      </c>
      <c r="E473" s="73"/>
    </row>
    <row r="474" spans="1:5">
      <c r="A474" t="s">
        <v>6174</v>
      </c>
      <c r="B474">
        <v>1E-3</v>
      </c>
      <c r="C474" t="s">
        <v>4645</v>
      </c>
      <c r="D474" t="str">
        <f>VLOOKUP(C474,'MASTER KEY'!$A$2:$B$2999,2,FALSE)</f>
        <v>Gymnodinium spp 0037</v>
      </c>
      <c r="E474" s="73"/>
    </row>
    <row r="475" spans="1:5">
      <c r="A475" t="s">
        <v>6175</v>
      </c>
      <c r="B475">
        <v>1E-3</v>
      </c>
      <c r="C475" t="s">
        <v>4646</v>
      </c>
      <c r="D475" t="str">
        <f>VLOOKUP(C475,'MASTER KEY'!$A$2:$B$2999,2,FALSE)</f>
        <v>Gymnodinium spp 0038</v>
      </c>
      <c r="E475" s="73"/>
    </row>
    <row r="476" spans="1:5">
      <c r="A476" t="s">
        <v>6176</v>
      </c>
      <c r="B476">
        <v>1E-3</v>
      </c>
      <c r="C476" t="s">
        <v>4647</v>
      </c>
      <c r="D476" t="str">
        <f>VLOOKUP(C476,'MASTER KEY'!$A$2:$B$2999,2,FALSE)</f>
        <v>Gymnodinium spp 0039</v>
      </c>
      <c r="E476" s="73"/>
    </row>
    <row r="477" spans="1:5">
      <c r="A477" t="s">
        <v>6177</v>
      </c>
      <c r="B477">
        <v>1E-3</v>
      </c>
      <c r="C477" t="s">
        <v>4648</v>
      </c>
      <c r="D477" t="str">
        <f>VLOOKUP(C477,'MASTER KEY'!$A$2:$B$2999,2,FALSE)</f>
        <v>Gymnodinium spp 0040</v>
      </c>
      <c r="E477" s="73"/>
    </row>
    <row r="478" spans="1:5">
      <c r="A478" t="s">
        <v>2960</v>
      </c>
      <c r="B478">
        <v>1E-3</v>
      </c>
      <c r="C478" t="s">
        <v>4671</v>
      </c>
      <c r="D478" t="str">
        <f>VLOOKUP(C478,'MASTER KEY'!$A$2:$B$2999,2,FALSE)</f>
        <v>Hantzschia amphioxys</v>
      </c>
      <c r="E478" s="73"/>
    </row>
    <row r="479" spans="1:5">
      <c r="A479" t="s">
        <v>6178</v>
      </c>
      <c r="B479">
        <v>1E-3</v>
      </c>
      <c r="C479" t="s">
        <v>4672</v>
      </c>
      <c r="D479" t="str">
        <f>VLOOKUP(C479,'MASTER KEY'!$A$2:$B$2999,2,FALSE)</f>
        <v>Hantzschia spp 0001</v>
      </c>
      <c r="E479" s="73"/>
    </row>
    <row r="480" spans="1:5">
      <c r="A480" t="s">
        <v>6179</v>
      </c>
      <c r="B480">
        <v>1E-3</v>
      </c>
      <c r="C480" t="s">
        <v>4673</v>
      </c>
      <c r="D480" t="str">
        <f>VLOOKUP(C480,'MASTER KEY'!$A$2:$B$2999,2,FALSE)</f>
        <v>Hantzschia spp 0002</v>
      </c>
      <c r="E480" s="73"/>
    </row>
    <row r="481" spans="1:5">
      <c r="A481" t="s">
        <v>2967</v>
      </c>
      <c r="B481">
        <v>1E-3</v>
      </c>
      <c r="C481" t="s">
        <v>4680</v>
      </c>
      <c r="D481" t="str">
        <f>VLOOKUP(C481,'MASTER KEY'!$A$2:$B$2999,2,FALSE)</f>
        <v>Haslea warwikae</v>
      </c>
      <c r="E481" s="73"/>
    </row>
    <row r="482" spans="1:5">
      <c r="A482" t="s">
        <v>2972</v>
      </c>
      <c r="B482">
        <v>1E-3</v>
      </c>
      <c r="C482" t="s">
        <v>4685</v>
      </c>
      <c r="D482" t="str">
        <f>VLOOKUP(C482,'MASTER KEY'!$A$2:$B$2999,2,FALSE)</f>
        <v>Hemialus sinensis</v>
      </c>
      <c r="E482" s="73"/>
    </row>
    <row r="483" spans="1:5">
      <c r="A483" t="s">
        <v>6180</v>
      </c>
      <c r="B483">
        <v>1E-3</v>
      </c>
      <c r="C483" t="s">
        <v>4704</v>
      </c>
      <c r="D483" t="str">
        <f>VLOOKUP(C483,'MASTER KEY'!$A$2:$B$2999,2,FALSE)</f>
        <v>Heterocapsa spp 0001</v>
      </c>
      <c r="E483" s="73"/>
    </row>
    <row r="484" spans="1:5">
      <c r="A484" t="s">
        <v>6181</v>
      </c>
      <c r="B484">
        <v>1E-3</v>
      </c>
      <c r="C484" t="s">
        <v>4716</v>
      </c>
      <c r="D484" t="str">
        <f>VLOOKUP(C484,'MASTER KEY'!$A$2:$B$2999,2,FALSE)</f>
        <v>Hillea spp 0001</v>
      </c>
      <c r="E484" s="73"/>
    </row>
    <row r="485" spans="1:5">
      <c r="A485" t="s">
        <v>6182</v>
      </c>
      <c r="B485">
        <v>1E-3</v>
      </c>
      <c r="C485" t="s">
        <v>4717</v>
      </c>
      <c r="D485" t="str">
        <f>VLOOKUP(C485,'MASTER KEY'!$A$2:$B$2999,2,FALSE)</f>
        <v>Hillea spp 0002</v>
      </c>
      <c r="E485" s="73"/>
    </row>
    <row r="486" spans="1:5">
      <c r="A486" t="s">
        <v>3001</v>
      </c>
      <c r="B486">
        <v>1E-3</v>
      </c>
      <c r="C486" t="s">
        <v>4729</v>
      </c>
      <c r="D486" t="str">
        <f>VLOOKUP(C486,'MASTER KEY'!$A$2:$B$2999,2,FALSE)</f>
        <v>Karenia papilionacea</v>
      </c>
      <c r="E486" s="73"/>
    </row>
    <row r="487" spans="1:5">
      <c r="A487" t="s">
        <v>3007</v>
      </c>
      <c r="B487">
        <v>1E-3</v>
      </c>
      <c r="C487" t="s">
        <v>4741</v>
      </c>
      <c r="D487" t="str">
        <f>VLOOKUP(C487,'MASTER KEY'!$A$2:$B$2999,2,FALSE)</f>
        <v>Katodinium rotundatum</v>
      </c>
      <c r="E487" s="73"/>
    </row>
    <row r="488" spans="1:5">
      <c r="A488" t="s">
        <v>6183</v>
      </c>
      <c r="B488">
        <v>1E-3</v>
      </c>
      <c r="C488" t="s">
        <v>4742</v>
      </c>
      <c r="D488" t="str">
        <f>VLOOKUP(C488,'MASTER KEY'!$A$2:$B$2999,2,FALSE)</f>
        <v>Katodinium spp 0001</v>
      </c>
      <c r="E488" s="73"/>
    </row>
    <row r="489" spans="1:5">
      <c r="A489" t="s">
        <v>3018</v>
      </c>
      <c r="B489">
        <v>1E-3</v>
      </c>
      <c r="C489" t="s">
        <v>4762</v>
      </c>
      <c r="D489" t="str">
        <f>VLOOKUP(C489,'MASTER KEY'!$A$2:$B$2999,2,FALSE)</f>
        <v>Leptocylindrus danicus</v>
      </c>
      <c r="E489" s="73"/>
    </row>
    <row r="490" spans="1:5">
      <c r="A490" t="s">
        <v>3019</v>
      </c>
      <c r="B490">
        <v>1E-3</v>
      </c>
      <c r="C490" t="s">
        <v>4763</v>
      </c>
      <c r="D490" t="str">
        <f>VLOOKUP(C490,'MASTER KEY'!$A$2:$B$2999,2,FALSE)</f>
        <v>Leptocylindrus mediterraneus</v>
      </c>
      <c r="E490" s="73"/>
    </row>
    <row r="491" spans="1:5">
      <c r="A491" t="s">
        <v>3020</v>
      </c>
      <c r="B491">
        <v>1E-3</v>
      </c>
      <c r="C491" t="s">
        <v>4764</v>
      </c>
      <c r="D491" t="str">
        <f>VLOOKUP(C491,'MASTER KEY'!$A$2:$B$2999,2,FALSE)</f>
        <v>Leptocylindrus minimus</v>
      </c>
      <c r="E491" s="73"/>
    </row>
    <row r="492" spans="1:5">
      <c r="A492" t="s">
        <v>6184</v>
      </c>
      <c r="B492">
        <v>1E-3</v>
      </c>
      <c r="C492" t="s">
        <v>4765</v>
      </c>
      <c r="D492" t="str">
        <f>VLOOKUP(C492,'MASTER KEY'!$A$2:$B$2999,2,FALSE)</f>
        <v>Leptocylindrus spp 0001</v>
      </c>
      <c r="E492" s="73"/>
    </row>
    <row r="493" spans="1:5">
      <c r="A493" t="s">
        <v>3026</v>
      </c>
      <c r="B493">
        <v>1E-3</v>
      </c>
      <c r="C493" t="s">
        <v>4774</v>
      </c>
      <c r="D493" t="str">
        <f>VLOOKUP(C493,'MASTER KEY'!$A$2:$B$2999,2,FALSE)</f>
        <v>Licmophora flabellata</v>
      </c>
      <c r="E493" s="73"/>
    </row>
    <row r="494" spans="1:5">
      <c r="A494" t="s">
        <v>3027</v>
      </c>
      <c r="B494">
        <v>1E-3</v>
      </c>
      <c r="C494" t="s">
        <v>4775</v>
      </c>
      <c r="D494" t="str">
        <f>VLOOKUP(C494,'MASTER KEY'!$A$2:$B$2999,2,FALSE)</f>
        <v>Licmophora lyngbei</v>
      </c>
      <c r="E494" s="73"/>
    </row>
    <row r="495" spans="1:5">
      <c r="A495" t="s">
        <v>6185</v>
      </c>
      <c r="B495">
        <v>1E-3</v>
      </c>
      <c r="C495" t="s">
        <v>4777</v>
      </c>
      <c r="D495" t="str">
        <f>VLOOKUP(C495,'MASTER KEY'!$A$2:$B$2999,2,FALSE)</f>
        <v>Licmophora spp 0001</v>
      </c>
      <c r="E495" s="73"/>
    </row>
    <row r="496" spans="1:5">
      <c r="A496" t="s">
        <v>3036</v>
      </c>
      <c r="B496">
        <v>1E-3</v>
      </c>
      <c r="C496" t="s">
        <v>4786</v>
      </c>
      <c r="D496" t="str">
        <f>VLOOKUP(C496,'MASTER KEY'!$A$2:$B$2999,2,FALSE)</f>
        <v>Lioloma pacificum</v>
      </c>
      <c r="E496" s="73"/>
    </row>
    <row r="497" spans="1:5">
      <c r="A497" t="s">
        <v>6186</v>
      </c>
      <c r="B497">
        <v>1E-3</v>
      </c>
      <c r="C497" t="s">
        <v>4789</v>
      </c>
      <c r="D497" t="str">
        <f>VLOOKUP(C497,'MASTER KEY'!$A$2:$B$2999,2,FALSE)</f>
        <v>Lithodesmium spp 0001</v>
      </c>
      <c r="E497" s="73"/>
    </row>
    <row r="498" spans="1:5">
      <c r="A498" t="s">
        <v>6187</v>
      </c>
      <c r="B498">
        <v>1E-3</v>
      </c>
      <c r="C498" t="s">
        <v>4790</v>
      </c>
      <c r="D498" t="str">
        <f>VLOOKUP(C498,'MASTER KEY'!$A$2:$B$2999,2,FALSE)</f>
        <v>Lithodesmium spp 0002</v>
      </c>
      <c r="E498" s="73"/>
    </row>
    <row r="499" spans="1:5">
      <c r="A499" t="s">
        <v>3044</v>
      </c>
      <c r="B499">
        <v>1E-3</v>
      </c>
      <c r="C499" t="s">
        <v>4803</v>
      </c>
      <c r="D499" t="str">
        <f>VLOOKUP(C499,'MASTER KEY'!$A$2:$B$2999,2,FALSE)</f>
        <v>Mastogloia cocconeiformis</v>
      </c>
      <c r="E499" s="73"/>
    </row>
    <row r="500" spans="1:5">
      <c r="A500" t="s">
        <v>3045</v>
      </c>
      <c r="B500">
        <v>1E-3</v>
      </c>
      <c r="C500" t="s">
        <v>4804</v>
      </c>
      <c r="D500" t="str">
        <f>VLOOKUP(C500,'MASTER KEY'!$A$2:$B$2999,2,FALSE)</f>
        <v>Mastogloia elliptica</v>
      </c>
      <c r="E500" s="73"/>
    </row>
    <row r="501" spans="1:5">
      <c r="A501" t="s">
        <v>6188</v>
      </c>
      <c r="B501">
        <v>1E-3</v>
      </c>
      <c r="C501" t="s">
        <v>4807</v>
      </c>
      <c r="D501" t="str">
        <f>VLOOKUP(C501,'MASTER KEY'!$A$2:$B$2999,2,FALSE)</f>
        <v>Mastogloia spp 0001</v>
      </c>
      <c r="E501" s="73"/>
    </row>
    <row r="502" spans="1:5">
      <c r="A502" t="s">
        <v>6189</v>
      </c>
      <c r="B502">
        <v>1E-3</v>
      </c>
      <c r="C502" t="s">
        <v>4808</v>
      </c>
      <c r="D502" t="str">
        <f>VLOOKUP(C502,'MASTER KEY'!$A$2:$B$2999,2,FALSE)</f>
        <v>Mastogloia spp 0002</v>
      </c>
      <c r="E502" s="73"/>
    </row>
    <row r="503" spans="1:5">
      <c r="A503" t="s">
        <v>6190</v>
      </c>
      <c r="B503">
        <v>1E-3</v>
      </c>
      <c r="C503" t="s">
        <v>4809</v>
      </c>
      <c r="D503" t="str">
        <f>VLOOKUP(C503,'MASTER KEY'!$A$2:$B$2999,2,FALSE)</f>
        <v>Mastogloia spp 0003</v>
      </c>
      <c r="E503" s="73"/>
    </row>
    <row r="504" spans="1:5">
      <c r="A504" t="s">
        <v>6191</v>
      </c>
      <c r="B504">
        <v>1E-3</v>
      </c>
      <c r="C504" t="s">
        <v>4810</v>
      </c>
      <c r="D504" t="str">
        <f>VLOOKUP(C504,'MASTER KEY'!$A$2:$B$2999,2,FALSE)</f>
        <v>Mastogloia spp 0004</v>
      </c>
      <c r="E504" s="73"/>
    </row>
    <row r="505" spans="1:5">
      <c r="A505" t="s">
        <v>6192</v>
      </c>
      <c r="B505">
        <v>1E-3</v>
      </c>
      <c r="C505" t="s">
        <v>4811</v>
      </c>
      <c r="D505" t="str">
        <f>VLOOKUP(C505,'MASTER KEY'!$A$2:$B$2999,2,FALSE)</f>
        <v>Mastogloia spp 0005</v>
      </c>
      <c r="E505" s="73"/>
    </row>
    <row r="506" spans="1:5">
      <c r="A506" t="s">
        <v>6193</v>
      </c>
      <c r="B506">
        <v>1E-3</v>
      </c>
      <c r="C506" t="s">
        <v>4812</v>
      </c>
      <c r="D506" t="str">
        <f>VLOOKUP(C506,'MASTER KEY'!$A$2:$B$2999,2,FALSE)</f>
        <v>Mastogloia spp 0006</v>
      </c>
      <c r="E506" s="73"/>
    </row>
    <row r="507" spans="1:5">
      <c r="A507" t="s">
        <v>6194</v>
      </c>
      <c r="B507">
        <v>1E-3</v>
      </c>
      <c r="C507" t="s">
        <v>4813</v>
      </c>
      <c r="D507" t="str">
        <f>VLOOKUP(C507,'MASTER KEY'!$A$2:$B$2999,2,FALSE)</f>
        <v>Mastogloia spp 0007</v>
      </c>
      <c r="E507" s="73"/>
    </row>
    <row r="508" spans="1:5">
      <c r="A508" t="s">
        <v>6195</v>
      </c>
      <c r="B508">
        <v>1E-3</v>
      </c>
      <c r="C508" t="s">
        <v>4829</v>
      </c>
      <c r="D508" t="str">
        <f>VLOOKUP(C508,'MASTER KEY'!$A$2:$B$2999,2,FALSE)</f>
        <v>Meringosphaera spp 0001</v>
      </c>
      <c r="E508" s="73"/>
    </row>
    <row r="509" spans="1:5">
      <c r="A509" t="s">
        <v>3067</v>
      </c>
      <c r="B509">
        <v>1E-3</v>
      </c>
      <c r="C509" t="s">
        <v>4836</v>
      </c>
      <c r="D509" t="str">
        <f>VLOOKUP(C509,'MASTER KEY'!$A$2:$B$2999,2,FALSE)</f>
        <v>Mesoporos perforatus</v>
      </c>
      <c r="E509" s="73"/>
    </row>
    <row r="510" spans="1:5">
      <c r="A510" t="s">
        <v>6196</v>
      </c>
      <c r="B510">
        <v>1E-3</v>
      </c>
      <c r="C510" t="s">
        <v>4847</v>
      </c>
      <c r="D510" t="str">
        <f>VLOOKUP(C510,'MASTER KEY'!$A$2:$B$2999,2,FALSE)</f>
        <v>Microtabella spp 001</v>
      </c>
      <c r="E510" s="73"/>
    </row>
    <row r="511" spans="1:5">
      <c r="A511" t="s">
        <v>3078</v>
      </c>
      <c r="B511">
        <v>1E-3</v>
      </c>
      <c r="C511" t="s">
        <v>4858</v>
      </c>
      <c r="D511" t="str">
        <f>VLOOKUP(C511,'MASTER KEY'!$A$2:$B$2999,2,FALSE)</f>
        <v>Navicula cincta</v>
      </c>
      <c r="E511" s="73"/>
    </row>
    <row r="512" spans="1:5">
      <c r="A512" t="s">
        <v>3082</v>
      </c>
      <c r="B512">
        <v>1E-3</v>
      </c>
      <c r="C512" t="s">
        <v>4862</v>
      </c>
      <c r="D512" t="str">
        <f>VLOOKUP(C512,'MASTER KEY'!$A$2:$B$2999,2,FALSE)</f>
        <v>Navicula robertsiana</v>
      </c>
      <c r="E512" s="73"/>
    </row>
    <row r="513" spans="1:5">
      <c r="A513" t="s">
        <v>6197</v>
      </c>
      <c r="B513">
        <v>1E-3</v>
      </c>
      <c r="C513" t="s">
        <v>4872</v>
      </c>
      <c r="D513" t="str">
        <f>VLOOKUP(C513,'MASTER KEY'!$A$2:$B$2999,2,FALSE)</f>
        <v>Navicula spp 0009</v>
      </c>
      <c r="E513" s="73"/>
    </row>
    <row r="514" spans="1:5">
      <c r="A514" t="s">
        <v>6198</v>
      </c>
      <c r="B514">
        <v>1E-3</v>
      </c>
      <c r="C514" t="s">
        <v>4874</v>
      </c>
      <c r="D514" t="str">
        <f>VLOOKUP(C514,'MASTER KEY'!$A$2:$B$2999,2,FALSE)</f>
        <v>Navicula spp 0011</v>
      </c>
      <c r="E514" s="73"/>
    </row>
    <row r="515" spans="1:5">
      <c r="A515" t="s">
        <v>6199</v>
      </c>
      <c r="B515">
        <v>1E-3</v>
      </c>
      <c r="C515" t="s">
        <v>4876</v>
      </c>
      <c r="D515" t="str">
        <f>VLOOKUP(C515,'MASTER KEY'!$A$2:$B$2999,2,FALSE)</f>
        <v>Navicula spp 0013</v>
      </c>
      <c r="E515" s="73"/>
    </row>
    <row r="516" spans="1:5">
      <c r="A516" t="s">
        <v>6200</v>
      </c>
      <c r="B516">
        <v>1E-3</v>
      </c>
      <c r="C516" t="s">
        <v>4878</v>
      </c>
      <c r="D516" t="str">
        <f>VLOOKUP(C516,'MASTER KEY'!$A$2:$B$2999,2,FALSE)</f>
        <v>Navicula spp 0015</v>
      </c>
      <c r="E516" s="73"/>
    </row>
    <row r="517" spans="1:5">
      <c r="A517" t="s">
        <v>6201</v>
      </c>
      <c r="B517">
        <v>1E-3</v>
      </c>
      <c r="C517" t="s">
        <v>4880</v>
      </c>
      <c r="D517" t="str">
        <f>VLOOKUP(C517,'MASTER KEY'!$A$2:$B$2999,2,FALSE)</f>
        <v>Navicula spp 0017</v>
      </c>
      <c r="E517" s="73"/>
    </row>
    <row r="518" spans="1:5">
      <c r="A518" t="s">
        <v>6202</v>
      </c>
      <c r="B518">
        <v>1E-3</v>
      </c>
      <c r="C518" t="s">
        <v>4882</v>
      </c>
      <c r="D518" t="str">
        <f>VLOOKUP(C518,'MASTER KEY'!$A$2:$B$2999,2,FALSE)</f>
        <v>Navicula spp 0019</v>
      </c>
      <c r="E518" s="73"/>
    </row>
    <row r="519" spans="1:5">
      <c r="A519" t="s">
        <v>6203</v>
      </c>
      <c r="B519">
        <v>1E-3</v>
      </c>
      <c r="C519" t="s">
        <v>4884</v>
      </c>
      <c r="D519" t="str">
        <f>VLOOKUP(C519,'MASTER KEY'!$A$2:$B$2999,2,FALSE)</f>
        <v>Navicula spp 0021</v>
      </c>
      <c r="E519" s="73"/>
    </row>
    <row r="520" spans="1:5">
      <c r="A520" t="s">
        <v>6204</v>
      </c>
      <c r="B520">
        <v>1E-3</v>
      </c>
      <c r="C520" t="s">
        <v>4886</v>
      </c>
      <c r="D520" t="str">
        <f>VLOOKUP(C520,'MASTER KEY'!$A$2:$B$2999,2,FALSE)</f>
        <v>Navicula spp 0023</v>
      </c>
      <c r="E520" s="73"/>
    </row>
    <row r="521" spans="1:5">
      <c r="A521" t="s">
        <v>6205</v>
      </c>
      <c r="B521">
        <v>1E-3</v>
      </c>
      <c r="C521" t="s">
        <v>4887</v>
      </c>
      <c r="D521" t="str">
        <f>VLOOKUP(C521,'MASTER KEY'!$A$2:$B$2999,2,FALSE)</f>
        <v>Navicula spp 0024</v>
      </c>
      <c r="E521" s="73"/>
    </row>
    <row r="522" spans="1:5">
      <c r="A522" t="s">
        <v>6206</v>
      </c>
      <c r="B522">
        <v>1E-3</v>
      </c>
      <c r="C522" t="s">
        <v>4888</v>
      </c>
      <c r="D522" t="str">
        <f>VLOOKUP(C522,'MASTER KEY'!$A$2:$B$2999,2,FALSE)</f>
        <v>Navicula spp 0025</v>
      </c>
      <c r="E522" s="73"/>
    </row>
    <row r="523" spans="1:5">
      <c r="A523" t="s">
        <v>6207</v>
      </c>
      <c r="B523">
        <v>1E-3</v>
      </c>
      <c r="C523" t="s">
        <v>4889</v>
      </c>
      <c r="D523" t="str">
        <f>VLOOKUP(C523,'MASTER KEY'!$A$2:$B$2999,2,FALSE)</f>
        <v>Navicula spp 0026</v>
      </c>
      <c r="E523" s="73"/>
    </row>
    <row r="524" spans="1:5">
      <c r="A524" t="s">
        <v>6208</v>
      </c>
      <c r="B524">
        <v>1E-3</v>
      </c>
      <c r="C524" t="s">
        <v>4890</v>
      </c>
      <c r="D524" t="str">
        <f>VLOOKUP(C524,'MASTER KEY'!$A$2:$B$2999,2,FALSE)</f>
        <v>Navicula spp 0027</v>
      </c>
      <c r="E524" s="73"/>
    </row>
    <row r="525" spans="1:5">
      <c r="A525" t="s">
        <v>6209</v>
      </c>
      <c r="B525">
        <v>1E-3</v>
      </c>
      <c r="C525" t="s">
        <v>4891</v>
      </c>
      <c r="D525" t="str">
        <f>VLOOKUP(C525,'MASTER KEY'!$A$2:$B$2999,2,FALSE)</f>
        <v>Navicula spp 0028</v>
      </c>
      <c r="E525" s="73"/>
    </row>
    <row r="526" spans="1:5">
      <c r="A526" t="s">
        <v>6210</v>
      </c>
      <c r="B526">
        <v>1E-3</v>
      </c>
      <c r="C526" t="s">
        <v>4892</v>
      </c>
      <c r="D526" t="str">
        <f>VLOOKUP(C526,'MASTER KEY'!$A$2:$B$2999,2,FALSE)</f>
        <v>Navicula spp 0029</v>
      </c>
      <c r="E526" s="73"/>
    </row>
    <row r="527" spans="1:5">
      <c r="A527" t="s">
        <v>6211</v>
      </c>
      <c r="B527">
        <v>1E-3</v>
      </c>
      <c r="C527" t="s">
        <v>4893</v>
      </c>
      <c r="D527" t="str">
        <f>VLOOKUP(C527,'MASTER KEY'!$A$2:$B$2999,2,FALSE)</f>
        <v>Navicula spp 0030</v>
      </c>
      <c r="E527" s="73"/>
    </row>
    <row r="528" spans="1:5">
      <c r="A528" t="s">
        <v>6212</v>
      </c>
      <c r="B528">
        <v>1E-3</v>
      </c>
      <c r="C528" t="s">
        <v>4894</v>
      </c>
      <c r="D528" t="str">
        <f>VLOOKUP(C528,'MASTER KEY'!$A$2:$B$2999,2,FALSE)</f>
        <v>Navicula spp 0031</v>
      </c>
      <c r="E528" s="73"/>
    </row>
    <row r="529" spans="1:5">
      <c r="A529" t="s">
        <v>6213</v>
      </c>
      <c r="B529">
        <v>1E-3</v>
      </c>
      <c r="C529" t="s">
        <v>4895</v>
      </c>
      <c r="D529" t="str">
        <f>VLOOKUP(C529,'MASTER KEY'!$A$2:$B$2999,2,FALSE)</f>
        <v>Navicula spp 0032</v>
      </c>
      <c r="E529" s="73"/>
    </row>
    <row r="530" spans="1:5">
      <c r="A530" t="s">
        <v>6214</v>
      </c>
      <c r="B530">
        <v>1E-3</v>
      </c>
      <c r="C530" t="s">
        <v>4896</v>
      </c>
      <c r="D530" t="str">
        <f>VLOOKUP(C530,'MASTER KEY'!$A$2:$B$2999,2,FALSE)</f>
        <v>Navicula spp 0033</v>
      </c>
      <c r="E530" s="73"/>
    </row>
    <row r="531" spans="1:5">
      <c r="A531" t="s">
        <v>6215</v>
      </c>
      <c r="B531">
        <v>1E-3</v>
      </c>
      <c r="C531" t="s">
        <v>4897</v>
      </c>
      <c r="D531" t="str">
        <f>VLOOKUP(C531,'MASTER KEY'!$A$2:$B$2999,2,FALSE)</f>
        <v>Navicula spp 0034</v>
      </c>
      <c r="E531" s="73"/>
    </row>
    <row r="532" spans="1:5">
      <c r="A532" t="s">
        <v>6216</v>
      </c>
      <c r="B532">
        <v>1E-3</v>
      </c>
      <c r="C532" t="s">
        <v>4898</v>
      </c>
      <c r="D532" t="str">
        <f>VLOOKUP(C532,'MASTER KEY'!$A$2:$B$2999,2,FALSE)</f>
        <v>Navicula spp 0035</v>
      </c>
      <c r="E532" s="73"/>
    </row>
    <row r="533" spans="1:5">
      <c r="A533" t="s">
        <v>6217</v>
      </c>
      <c r="B533">
        <v>1E-3</v>
      </c>
      <c r="C533" t="s">
        <v>4899</v>
      </c>
      <c r="D533" t="str">
        <f>VLOOKUP(C533,'MASTER KEY'!$A$2:$B$2999,2,FALSE)</f>
        <v>Navicula spp 0036</v>
      </c>
      <c r="E533" s="73"/>
    </row>
    <row r="534" spans="1:5">
      <c r="A534" t="s">
        <v>6218</v>
      </c>
      <c r="B534">
        <v>1E-3</v>
      </c>
      <c r="C534" t="s">
        <v>4900</v>
      </c>
      <c r="D534" t="str">
        <f>VLOOKUP(C534,'MASTER KEY'!$A$2:$B$2999,2,FALSE)</f>
        <v>Navicula spp 0037</v>
      </c>
      <c r="E534" s="73"/>
    </row>
    <row r="535" spans="1:5">
      <c r="A535" t="s">
        <v>6219</v>
      </c>
      <c r="B535">
        <v>1E-3</v>
      </c>
      <c r="C535" t="s">
        <v>4908</v>
      </c>
      <c r="D535" t="str">
        <f>VLOOKUP(C535,'MASTER KEY'!$A$2:$B$2999,2,FALSE)</f>
        <v>Navicula transitans</v>
      </c>
      <c r="E535" s="73"/>
    </row>
    <row r="536" spans="1:5">
      <c r="A536" t="s">
        <v>6220</v>
      </c>
      <c r="B536">
        <v>1E-3</v>
      </c>
      <c r="C536" t="s">
        <v>4908</v>
      </c>
      <c r="D536" t="str">
        <f>VLOOKUP(C536,'MASTER KEY'!$A$2:$B$2999,2,FALSE)</f>
        <v>Navicula transitans</v>
      </c>
      <c r="E536" s="73"/>
    </row>
    <row r="537" spans="1:5">
      <c r="A537" t="s">
        <v>3125</v>
      </c>
      <c r="B537">
        <v>1E-3</v>
      </c>
      <c r="C537" t="s">
        <v>4912</v>
      </c>
      <c r="D537" t="str">
        <f>VLOOKUP(C537,'MASTER KEY'!$A$2:$B$2999,2,FALSE)</f>
        <v>Neodenticula seminae</v>
      </c>
      <c r="E537" s="73"/>
    </row>
    <row r="538" spans="1:5">
      <c r="A538" t="s">
        <v>3132</v>
      </c>
      <c r="B538">
        <v>1E-3</v>
      </c>
      <c r="C538" t="s">
        <v>4922</v>
      </c>
      <c r="D538" t="str">
        <f>VLOOKUP(C538,'MASTER KEY'!$A$2:$B$2999,2,FALSE)</f>
        <v>Nitzschia hungarica</v>
      </c>
      <c r="E538" s="73"/>
    </row>
    <row r="539" spans="1:5">
      <c r="A539" t="s">
        <v>3133</v>
      </c>
      <c r="B539">
        <v>1E-3</v>
      </c>
      <c r="C539" t="s">
        <v>4923</v>
      </c>
      <c r="D539" t="str">
        <f>VLOOKUP(C539,'MASTER KEY'!$A$2:$B$2999,2,FALSE)</f>
        <v>Nitzschia levidensis</v>
      </c>
      <c r="E539" s="73"/>
    </row>
    <row r="540" spans="1:5">
      <c r="A540" t="s">
        <v>3135</v>
      </c>
      <c r="B540">
        <v>1E-3</v>
      </c>
      <c r="C540" t="s">
        <v>4926</v>
      </c>
      <c r="D540" t="str">
        <f>VLOOKUP(C540,'MASTER KEY'!$A$2:$B$2999,2,FALSE)</f>
        <v>Nitzschia longissima</v>
      </c>
      <c r="E540" s="73"/>
    </row>
    <row r="541" spans="1:5">
      <c r="A541" t="s">
        <v>3136</v>
      </c>
      <c r="B541">
        <v>1E-3</v>
      </c>
      <c r="C541" t="s">
        <v>4928</v>
      </c>
      <c r="D541" t="str">
        <f>VLOOKUP(C541,'MASTER KEY'!$A$2:$B$2999,2,FALSE)</f>
        <v>Nitzschia palea</v>
      </c>
      <c r="E541" s="73"/>
    </row>
    <row r="542" spans="1:5">
      <c r="A542" t="s">
        <v>3137</v>
      </c>
      <c r="B542">
        <v>1E-3</v>
      </c>
      <c r="C542" t="s">
        <v>4929</v>
      </c>
      <c r="D542" t="str">
        <f>VLOOKUP(C542,'MASTER KEY'!$A$2:$B$2999,2,FALSE)</f>
        <v>Nitzschia punctata</v>
      </c>
      <c r="E542" s="73"/>
    </row>
    <row r="543" spans="1:5">
      <c r="A543" t="s">
        <v>3139</v>
      </c>
      <c r="B543">
        <v>1E-3</v>
      </c>
      <c r="C543" t="s">
        <v>4932</v>
      </c>
      <c r="D543" t="str">
        <f>VLOOKUP(C543,'MASTER KEY'!$A$2:$B$2999,2,FALSE)</f>
        <v>Nitzschia scalaris</v>
      </c>
      <c r="E543" s="73"/>
    </row>
    <row r="544" spans="1:5">
      <c r="A544" t="s">
        <v>6221</v>
      </c>
      <c r="B544">
        <v>1E-3</v>
      </c>
      <c r="C544" t="s">
        <v>4939</v>
      </c>
      <c r="D544" t="str">
        <f>VLOOKUP(C544,'MASTER KEY'!$A$2:$B$2999,2,FALSE)</f>
        <v>Nitzschia spp 0006</v>
      </c>
      <c r="E544" s="73"/>
    </row>
    <row r="545" spans="1:5">
      <c r="A545" t="s">
        <v>6222</v>
      </c>
      <c r="B545">
        <v>1E-3</v>
      </c>
      <c r="C545" t="s">
        <v>4940</v>
      </c>
      <c r="D545" t="str">
        <f>VLOOKUP(C545,'MASTER KEY'!$A$2:$B$2999,2,FALSE)</f>
        <v>Nitzschia spp 0007</v>
      </c>
      <c r="E545" s="73"/>
    </row>
    <row r="546" spans="1:5">
      <c r="A546" t="s">
        <v>6223</v>
      </c>
      <c r="B546">
        <v>1E-3</v>
      </c>
      <c r="C546" t="s">
        <v>4941</v>
      </c>
      <c r="D546" t="str">
        <f>VLOOKUP(C546,'MASTER KEY'!$A$2:$B$2999,2,FALSE)</f>
        <v>Nitzschia spp 0008</v>
      </c>
      <c r="E546" s="73"/>
    </row>
    <row r="547" spans="1:5">
      <c r="A547" t="s">
        <v>6224</v>
      </c>
      <c r="B547">
        <v>1E-3</v>
      </c>
      <c r="C547" t="s">
        <v>4942</v>
      </c>
      <c r="D547" t="str">
        <f>VLOOKUP(C547,'MASTER KEY'!$A$2:$B$2999,2,FALSE)</f>
        <v>Nitzschia spp 0009</v>
      </c>
      <c r="E547" s="73"/>
    </row>
    <row r="548" spans="1:5">
      <c r="A548" t="s">
        <v>6225</v>
      </c>
      <c r="B548">
        <v>1E-3</v>
      </c>
      <c r="C548" t="s">
        <v>4943</v>
      </c>
      <c r="D548" t="str">
        <f>VLOOKUP(C548,'MASTER KEY'!$A$2:$B$2999,2,FALSE)</f>
        <v>Nitzschia spp 0010</v>
      </c>
      <c r="E548" s="73"/>
    </row>
    <row r="549" spans="1:5">
      <c r="A549" t="s">
        <v>6226</v>
      </c>
      <c r="B549">
        <v>1E-3</v>
      </c>
      <c r="C549" t="s">
        <v>4944</v>
      </c>
      <c r="D549" t="str">
        <f>VLOOKUP(C549,'MASTER KEY'!$A$2:$B$2999,2,FALSE)</f>
        <v>Nitzschia spp 0011</v>
      </c>
      <c r="E549" s="73"/>
    </row>
    <row r="550" spans="1:5">
      <c r="A550" t="s">
        <v>6227</v>
      </c>
      <c r="B550">
        <v>1E-3</v>
      </c>
      <c r="C550" t="s">
        <v>4945</v>
      </c>
      <c r="D550" t="str">
        <f>VLOOKUP(C550,'MASTER KEY'!$A$2:$B$2999,2,FALSE)</f>
        <v>Nitzschia spp 0012</v>
      </c>
      <c r="E550" s="73"/>
    </row>
    <row r="551" spans="1:5">
      <c r="A551" t="s">
        <v>6228</v>
      </c>
      <c r="B551">
        <v>1E-3</v>
      </c>
      <c r="C551" t="s">
        <v>4946</v>
      </c>
      <c r="D551" t="str">
        <f>VLOOKUP(C551,'MASTER KEY'!$A$2:$B$2999,2,FALSE)</f>
        <v>Nitzschia spp 0013</v>
      </c>
      <c r="E551" s="73"/>
    </row>
    <row r="552" spans="1:5">
      <c r="A552" t="s">
        <v>6229</v>
      </c>
      <c r="B552">
        <v>1E-3</v>
      </c>
      <c r="C552" t="s">
        <v>4947</v>
      </c>
      <c r="D552" t="str">
        <f>VLOOKUP(C552,'MASTER KEY'!$A$2:$B$2999,2,FALSE)</f>
        <v>Nitzschia spp 0014</v>
      </c>
      <c r="E552" s="73"/>
    </row>
    <row r="553" spans="1:5">
      <c r="A553" t="s">
        <v>6230</v>
      </c>
      <c r="B553">
        <v>1E-3</v>
      </c>
      <c r="C553" t="s">
        <v>4948</v>
      </c>
      <c r="D553" t="str">
        <f>VLOOKUP(C553,'MASTER KEY'!$A$2:$B$2999,2,FALSE)</f>
        <v>Nitzschia spp 0015</v>
      </c>
      <c r="E553" s="73"/>
    </row>
    <row r="554" spans="1:5">
      <c r="A554" t="s">
        <v>6231</v>
      </c>
      <c r="B554">
        <v>1E-3</v>
      </c>
      <c r="C554" t="s">
        <v>4949</v>
      </c>
      <c r="D554" t="str">
        <f>VLOOKUP(C554,'MASTER KEY'!$A$2:$B$2999,2,FALSE)</f>
        <v>Nitzschia spp 0016</v>
      </c>
      <c r="E554" s="73"/>
    </row>
    <row r="555" spans="1:5">
      <c r="A555" t="s">
        <v>6232</v>
      </c>
      <c r="B555">
        <v>1E-3</v>
      </c>
      <c r="C555" t="s">
        <v>4950</v>
      </c>
      <c r="D555" t="str">
        <f>VLOOKUP(C555,'MASTER KEY'!$A$2:$B$2999,2,FALSE)</f>
        <v>Nitzschia spp 0017</v>
      </c>
      <c r="E555" s="73"/>
    </row>
    <row r="556" spans="1:5">
      <c r="A556" t="s">
        <v>6233</v>
      </c>
      <c r="B556">
        <v>1E-3</v>
      </c>
      <c r="C556" t="s">
        <v>4951</v>
      </c>
      <c r="D556" t="str">
        <f>VLOOKUP(C556,'MASTER KEY'!$A$2:$B$2999,2,FALSE)</f>
        <v>Nitzschia spp 0018</v>
      </c>
      <c r="E556" s="73"/>
    </row>
    <row r="557" spans="1:5">
      <c r="A557" t="s">
        <v>6234</v>
      </c>
      <c r="B557">
        <v>1E-3</v>
      </c>
      <c r="C557" t="s">
        <v>4952</v>
      </c>
      <c r="D557" t="str">
        <f>VLOOKUP(C557,'MASTER KEY'!$A$2:$B$2999,2,FALSE)</f>
        <v>Nitzschia spp 0019</v>
      </c>
      <c r="E557" s="73"/>
    </row>
    <row r="558" spans="1:5">
      <c r="A558" t="s">
        <v>6235</v>
      </c>
      <c r="B558">
        <v>1E-3</v>
      </c>
      <c r="C558" t="s">
        <v>4953</v>
      </c>
      <c r="D558" t="str">
        <f>VLOOKUP(C558,'MASTER KEY'!$A$2:$B$2999,2,FALSE)</f>
        <v>Nitzschia spp 0020</v>
      </c>
      <c r="E558" s="73"/>
    </row>
    <row r="559" spans="1:5">
      <c r="A559" t="s">
        <v>6236</v>
      </c>
      <c r="B559">
        <v>1E-3</v>
      </c>
      <c r="C559" t="s">
        <v>4954</v>
      </c>
      <c r="D559" t="str">
        <f>VLOOKUP(C559,'MASTER KEY'!$A$2:$B$2999,2,FALSE)</f>
        <v>Nitzschia spp 0021</v>
      </c>
      <c r="E559" s="73"/>
    </row>
    <row r="560" spans="1:5">
      <c r="A560" t="s">
        <v>6237</v>
      </c>
      <c r="B560">
        <v>1E-3</v>
      </c>
      <c r="C560" t="s">
        <v>4955</v>
      </c>
      <c r="D560" t="str">
        <f>VLOOKUP(C560,'MASTER KEY'!$A$2:$B$2999,2,FALSE)</f>
        <v>Nitzschia spp 0022</v>
      </c>
      <c r="E560" s="73"/>
    </row>
    <row r="561" spans="1:5">
      <c r="A561" t="s">
        <v>6238</v>
      </c>
      <c r="B561">
        <v>1E-3</v>
      </c>
      <c r="C561" t="s">
        <v>4956</v>
      </c>
      <c r="D561" t="str">
        <f>VLOOKUP(C561,'MASTER KEY'!$A$2:$B$2999,2,FALSE)</f>
        <v>Nitzschia spp 0023</v>
      </c>
      <c r="E561" s="73"/>
    </row>
    <row r="562" spans="1:5">
      <c r="A562" t="s">
        <v>6239</v>
      </c>
      <c r="B562">
        <v>1E-3</v>
      </c>
      <c r="C562" t="s">
        <v>4957</v>
      </c>
      <c r="D562" t="str">
        <f>VLOOKUP(C562,'MASTER KEY'!$A$2:$B$2999,2,FALSE)</f>
        <v>Nitzschia spp 0024</v>
      </c>
      <c r="E562" s="73"/>
    </row>
    <row r="563" spans="1:5">
      <c r="A563" t="s">
        <v>6240</v>
      </c>
      <c r="B563">
        <v>1E-3</v>
      </c>
      <c r="C563" t="s">
        <v>4958</v>
      </c>
      <c r="D563" t="str">
        <f>VLOOKUP(C563,'MASTER KEY'!$A$2:$B$2999,2,FALSE)</f>
        <v>Nitzschia spp 0025</v>
      </c>
      <c r="E563" s="73"/>
    </row>
    <row r="564" spans="1:5">
      <c r="A564" t="s">
        <v>6241</v>
      </c>
      <c r="B564">
        <v>1E-3</v>
      </c>
      <c r="C564" t="s">
        <v>4959</v>
      </c>
      <c r="D564" t="str">
        <f>VLOOKUP(C564,'MASTER KEY'!$A$2:$B$2999,2,FALSE)</f>
        <v>Nitzschia spp 0026</v>
      </c>
      <c r="E564" s="73"/>
    </row>
    <row r="565" spans="1:5">
      <c r="A565" t="s">
        <v>6242</v>
      </c>
      <c r="B565">
        <v>1E-3</v>
      </c>
      <c r="C565" t="s">
        <v>4960</v>
      </c>
      <c r="D565" t="str">
        <f>VLOOKUP(C565,'MASTER KEY'!$A$2:$B$2999,2,FALSE)</f>
        <v>Nitzschia spp 0027</v>
      </c>
      <c r="E565" s="73"/>
    </row>
    <row r="566" spans="1:5">
      <c r="A566" t="s">
        <v>6243</v>
      </c>
      <c r="B566">
        <v>1E-3</v>
      </c>
      <c r="C566" t="s">
        <v>4961</v>
      </c>
      <c r="D566" t="str">
        <f>VLOOKUP(C566,'MASTER KEY'!$A$2:$B$2999,2,FALSE)</f>
        <v>Nitzschia spp 0028</v>
      </c>
      <c r="E566" s="73"/>
    </row>
    <row r="567" spans="1:5">
      <c r="A567" t="s">
        <v>6244</v>
      </c>
      <c r="B567">
        <v>1E-3</v>
      </c>
      <c r="C567" t="s">
        <v>4962</v>
      </c>
      <c r="D567" t="str">
        <f>VLOOKUP(C567,'MASTER KEY'!$A$2:$B$2999,2,FALSE)</f>
        <v>Nitzschia spp 0029</v>
      </c>
      <c r="E567" s="73"/>
    </row>
    <row r="568" spans="1:5">
      <c r="A568" t="s">
        <v>6245</v>
      </c>
      <c r="B568">
        <v>1E-3</v>
      </c>
      <c r="C568" t="s">
        <v>4963</v>
      </c>
      <c r="D568" t="str">
        <f>VLOOKUP(C568,'MASTER KEY'!$A$2:$B$2999,2,FALSE)</f>
        <v>Nitzschia spp 0030</v>
      </c>
      <c r="E568" s="73"/>
    </row>
    <row r="569" spans="1:5">
      <c r="A569" t="s">
        <v>6246</v>
      </c>
      <c r="B569">
        <v>1E-3</v>
      </c>
      <c r="C569" t="s">
        <v>4964</v>
      </c>
      <c r="D569" t="str">
        <f>VLOOKUP(C569,'MASTER KEY'!$A$2:$B$2999,2,FALSE)</f>
        <v>Nitzschia spp 0031</v>
      </c>
      <c r="E569" s="73"/>
    </row>
    <row r="570" spans="1:5">
      <c r="A570" t="s">
        <v>6247</v>
      </c>
      <c r="B570">
        <v>1E-3</v>
      </c>
      <c r="C570" t="s">
        <v>4965</v>
      </c>
      <c r="D570" t="str">
        <f>VLOOKUP(C570,'MASTER KEY'!$A$2:$B$2999,2,FALSE)</f>
        <v>Nitzschia spp 0032</v>
      </c>
      <c r="E570" s="73"/>
    </row>
    <row r="571" spans="1:5">
      <c r="A571" t="s">
        <v>6248</v>
      </c>
      <c r="B571">
        <v>1E-3</v>
      </c>
      <c r="C571" t="s">
        <v>4966</v>
      </c>
      <c r="D571" t="str">
        <f>VLOOKUP(C571,'MASTER KEY'!$A$2:$B$2999,2,FALSE)</f>
        <v>Nitzschia spp 0033</v>
      </c>
      <c r="E571" s="73"/>
    </row>
    <row r="572" spans="1:5">
      <c r="A572" t="s">
        <v>6249</v>
      </c>
      <c r="B572">
        <v>1E-3</v>
      </c>
      <c r="C572" t="s">
        <v>4967</v>
      </c>
      <c r="D572" t="str">
        <f>VLOOKUP(C572,'MASTER KEY'!$A$2:$B$2999,2,FALSE)</f>
        <v>Nitzschia spp 0034</v>
      </c>
      <c r="E572" s="73"/>
    </row>
    <row r="573" spans="1:5">
      <c r="A573" t="s">
        <v>6250</v>
      </c>
      <c r="B573">
        <v>1E-3</v>
      </c>
      <c r="C573" t="s">
        <v>4968</v>
      </c>
      <c r="D573" t="str">
        <f>VLOOKUP(C573,'MASTER KEY'!$A$2:$B$2999,2,FALSE)</f>
        <v>Nitzschia spp 0035</v>
      </c>
      <c r="E573" s="73"/>
    </row>
    <row r="574" spans="1:5">
      <c r="A574" t="s">
        <v>6251</v>
      </c>
      <c r="B574">
        <v>1E-3</v>
      </c>
      <c r="C574" t="s">
        <v>4969</v>
      </c>
      <c r="D574" t="str">
        <f>VLOOKUP(C574,'MASTER KEY'!$A$2:$B$2999,2,FALSE)</f>
        <v>Nitzschia spp 0036</v>
      </c>
      <c r="E574" s="73"/>
    </row>
    <row r="575" spans="1:5">
      <c r="A575" t="s">
        <v>6252</v>
      </c>
      <c r="B575">
        <v>1E-3</v>
      </c>
      <c r="C575" t="s">
        <v>4970</v>
      </c>
      <c r="D575" t="str">
        <f>VLOOKUP(C575,'MASTER KEY'!$A$2:$B$2999,2,FALSE)</f>
        <v>Nitzschia spp 0037</v>
      </c>
      <c r="E575" s="73"/>
    </row>
    <row r="576" spans="1:5">
      <c r="A576" t="s">
        <v>6253</v>
      </c>
      <c r="B576">
        <v>1E-3</v>
      </c>
      <c r="C576" t="s">
        <v>4971</v>
      </c>
      <c r="D576" t="str">
        <f>VLOOKUP(C576,'MASTER KEY'!$A$2:$B$2999,2,FALSE)</f>
        <v>Nitzschia spp 0038</v>
      </c>
      <c r="E576" s="73"/>
    </row>
    <row r="577" spans="1:5">
      <c r="A577" t="s">
        <v>6254</v>
      </c>
      <c r="B577">
        <v>1E-3</v>
      </c>
      <c r="C577" t="s">
        <v>4972</v>
      </c>
      <c r="D577" t="str">
        <f>VLOOKUP(C577,'MASTER KEY'!$A$2:$B$2999,2,FALSE)</f>
        <v>Nitzschia spp 0039</v>
      </c>
      <c r="E577" s="73"/>
    </row>
    <row r="578" spans="1:5">
      <c r="A578" t="s">
        <v>6255</v>
      </c>
      <c r="B578">
        <v>1E-3</v>
      </c>
      <c r="C578" t="s">
        <v>4973</v>
      </c>
      <c r="D578" t="str">
        <f>VLOOKUP(C578,'MASTER KEY'!$A$2:$B$2999,2,FALSE)</f>
        <v>Nitzschia spp 0040</v>
      </c>
      <c r="E578" s="73"/>
    </row>
    <row r="579" spans="1:5">
      <c r="A579" t="s">
        <v>6256</v>
      </c>
      <c r="B579">
        <v>1E-3</v>
      </c>
      <c r="C579" t="s">
        <v>4974</v>
      </c>
      <c r="D579" t="str">
        <f>VLOOKUP(C579,'MASTER KEY'!$A$2:$B$2999,2,FALSE)</f>
        <v>Nitzschia spp 0041</v>
      </c>
      <c r="E579" s="73"/>
    </row>
    <row r="580" spans="1:5">
      <c r="A580" t="s">
        <v>6257</v>
      </c>
      <c r="B580">
        <v>1E-3</v>
      </c>
      <c r="C580" t="s">
        <v>4975</v>
      </c>
      <c r="D580" t="str">
        <f>VLOOKUP(C580,'MASTER KEY'!$A$2:$B$2999,2,FALSE)</f>
        <v>Nitzschia spp 0042</v>
      </c>
      <c r="E580" s="73"/>
    </row>
    <row r="581" spans="1:5">
      <c r="A581" t="s">
        <v>6258</v>
      </c>
      <c r="B581">
        <v>1E-3</v>
      </c>
      <c r="C581" t="s">
        <v>4976</v>
      </c>
      <c r="D581" t="str">
        <f>VLOOKUP(C581,'MASTER KEY'!$A$2:$B$2999,2,FALSE)</f>
        <v>Nitzschia spp 0043</v>
      </c>
      <c r="E581" s="73"/>
    </row>
    <row r="582" spans="1:5">
      <c r="A582" t="s">
        <v>6259</v>
      </c>
      <c r="B582">
        <v>1E-3</v>
      </c>
      <c r="C582" t="s">
        <v>4977</v>
      </c>
      <c r="D582" t="str">
        <f>VLOOKUP(C582,'MASTER KEY'!$A$2:$B$2999,2,FALSE)</f>
        <v>Nitzschia spp 0044</v>
      </c>
      <c r="E582" s="73"/>
    </row>
    <row r="583" spans="1:5">
      <c r="A583" t="s">
        <v>3195</v>
      </c>
      <c r="B583">
        <v>1E-3</v>
      </c>
      <c r="C583" t="s">
        <v>4989</v>
      </c>
      <c r="D583" t="str">
        <f>VLOOKUP(C583,'MASTER KEY'!$A$2:$B$2999,2,FALSE)</f>
        <v>Nitzschia tryblionella</v>
      </c>
      <c r="E583" s="73"/>
    </row>
    <row r="584" spans="1:5">
      <c r="A584" t="s">
        <v>3200</v>
      </c>
      <c r="B584">
        <v>1E-3</v>
      </c>
      <c r="C584" t="s">
        <v>4996</v>
      </c>
      <c r="D584" t="str">
        <f>VLOOKUP(C584,'MASTER KEY'!$A$2:$B$2999,2,FALSE)</f>
        <v>Odontella aurita</v>
      </c>
      <c r="E584" s="73"/>
    </row>
    <row r="585" spans="1:5">
      <c r="A585" t="s">
        <v>3202</v>
      </c>
      <c r="B585">
        <v>1E-3</v>
      </c>
      <c r="C585" t="s">
        <v>4998</v>
      </c>
      <c r="D585" t="str">
        <f>VLOOKUP(C585,'MASTER KEY'!$A$2:$B$2999,2,FALSE)</f>
        <v>Odontella pulchella</v>
      </c>
      <c r="E585" s="73"/>
    </row>
    <row r="586" spans="1:5">
      <c r="A586" t="s">
        <v>3203</v>
      </c>
      <c r="B586">
        <v>1E-3</v>
      </c>
      <c r="C586" t="s">
        <v>4999</v>
      </c>
      <c r="D586" t="str">
        <f>VLOOKUP(C586,'MASTER KEY'!$A$2:$B$2999,2,FALSE)</f>
        <v>Odontella sinensis</v>
      </c>
      <c r="E586" s="73"/>
    </row>
    <row r="587" spans="1:5">
      <c r="A587" t="s">
        <v>6260</v>
      </c>
      <c r="B587">
        <v>1E-3</v>
      </c>
      <c r="C587" t="s">
        <v>5000</v>
      </c>
      <c r="D587" t="str">
        <f>VLOOKUP(C587,'MASTER KEY'!$A$2:$B$2999,2,FALSE)</f>
        <v>Odontella spp 0001</v>
      </c>
      <c r="E587" s="73"/>
    </row>
    <row r="588" spans="1:5">
      <c r="A588" t="s">
        <v>3216</v>
      </c>
      <c r="B588">
        <v>1E-3</v>
      </c>
      <c r="C588" t="s">
        <v>5016</v>
      </c>
      <c r="D588" t="str">
        <f>VLOOKUP(C588,'MASTER KEY'!$A$2:$B$2999,2,FALSE)</f>
        <v>Oscillatoria erythraea</v>
      </c>
      <c r="E588" s="73"/>
    </row>
    <row r="589" spans="1:5">
      <c r="A589" t="s">
        <v>3220</v>
      </c>
      <c r="B589">
        <v>1E-3</v>
      </c>
      <c r="C589" t="s">
        <v>5021</v>
      </c>
      <c r="D589" t="str">
        <f>VLOOKUP(C589,'MASTER KEY'!$A$2:$B$2999,2,FALSE)</f>
        <v>Oxyphysis oxytoxoides</v>
      </c>
      <c r="E589" s="73"/>
    </row>
    <row r="590" spans="1:5">
      <c r="A590" t="s">
        <v>6261</v>
      </c>
      <c r="B590">
        <v>1E-3</v>
      </c>
      <c r="C590" t="s">
        <v>5030</v>
      </c>
      <c r="D590" t="str">
        <f>VLOOKUP(C590,'MASTER KEY'!$A$2:$B$2999,2,FALSE)</f>
        <v>Oxytoxum spp 0001</v>
      </c>
      <c r="E590" s="73"/>
    </row>
    <row r="591" spans="1:5">
      <c r="A591" t="s">
        <v>6262</v>
      </c>
      <c r="B591">
        <v>1E-3</v>
      </c>
      <c r="C591" t="s">
        <v>5038</v>
      </c>
      <c r="D591" t="str">
        <f>VLOOKUP(C591,'MASTER KEY'!$A$2:$B$2999,2,FALSE)</f>
        <v>Pachysphaera spp 0001</v>
      </c>
      <c r="E591" s="73"/>
    </row>
    <row r="592" spans="1:5">
      <c r="A592" t="s">
        <v>3239</v>
      </c>
      <c r="B592">
        <v>1E-3</v>
      </c>
      <c r="C592" t="s">
        <v>5045</v>
      </c>
      <c r="D592" t="str">
        <f>VLOOKUP(C592,'MASTER KEY'!$A$2:$B$2999,2,FALSE)</f>
        <v>Paralia marina</v>
      </c>
      <c r="E592" s="73"/>
    </row>
    <row r="593" spans="1:5">
      <c r="A593" t="s">
        <v>6263</v>
      </c>
      <c r="B593">
        <v>1E-3</v>
      </c>
      <c r="C593" t="s">
        <v>5049</v>
      </c>
      <c r="D593" t="str">
        <f>VLOOKUP(C593,'MASTER KEY'!$A$2:$B$2999,2,FALSE)</f>
        <v>Parapedinella spp 0001</v>
      </c>
      <c r="E593" s="73"/>
    </row>
    <row r="594" spans="1:5">
      <c r="A594" t="s">
        <v>6264</v>
      </c>
      <c r="B594">
        <v>1E-3</v>
      </c>
      <c r="C594" t="s">
        <v>5050</v>
      </c>
      <c r="D594" t="str">
        <f>VLOOKUP(C594,'MASTER KEY'!$A$2:$B$2999,2,FALSE)</f>
        <v>Parapedinella spp 0002</v>
      </c>
      <c r="E594" s="73"/>
    </row>
    <row r="595" spans="1:5">
      <c r="A595" t="s">
        <v>6265</v>
      </c>
      <c r="B595">
        <v>1E-3</v>
      </c>
      <c r="C595" t="s">
        <v>5051</v>
      </c>
      <c r="D595" t="str">
        <f>VLOOKUP(C595,'MASTER KEY'!$A$2:$B$2999,2,FALSE)</f>
        <v>Parapedinella spp 0003</v>
      </c>
      <c r="E595" s="73"/>
    </row>
    <row r="596" spans="1:5">
      <c r="A596" t="s">
        <v>6266</v>
      </c>
      <c r="B596">
        <v>1E-3</v>
      </c>
      <c r="C596" t="s">
        <v>5085</v>
      </c>
      <c r="D596" t="str">
        <f>VLOOKUP(C596,'MASTER KEY'!$A$2:$B$2999,2,FALSE)</f>
        <v>Phaeocystis spp 0004</v>
      </c>
      <c r="E596" s="73"/>
    </row>
    <row r="597" spans="1:5">
      <c r="A597" t="s">
        <v>3268</v>
      </c>
      <c r="B597">
        <v>1E-3</v>
      </c>
      <c r="C597" t="s">
        <v>5090</v>
      </c>
      <c r="D597" t="str">
        <f>VLOOKUP(C597,'MASTER KEY'!$A$2:$B$2999,2,FALSE)</f>
        <v>Phalacroma rotundatum</v>
      </c>
      <c r="E597" s="73"/>
    </row>
    <row r="598" spans="1:5">
      <c r="A598" t="s">
        <v>6275</v>
      </c>
      <c r="B598">
        <v>1E-3</v>
      </c>
      <c r="C598" t="s">
        <v>5111</v>
      </c>
      <c r="D598" t="str">
        <f>VLOOKUP(C598,'MASTER KEY'!$A$2:$B$2999,2,FALSE)</f>
        <v>Pinnularia spp 0002</v>
      </c>
      <c r="E598" s="73"/>
    </row>
    <row r="599" spans="1:5">
      <c r="A599" t="s">
        <v>6276</v>
      </c>
      <c r="B599">
        <v>1E-3</v>
      </c>
      <c r="C599" t="s">
        <v>5114</v>
      </c>
      <c r="D599" t="str">
        <f>VLOOKUP(C599,'MASTER KEY'!$A$2:$B$2999,2,FALSE)</f>
        <v>Plagiogramma spp 0001</v>
      </c>
      <c r="E599" s="73"/>
    </row>
    <row r="600" spans="1:5">
      <c r="A600" t="s">
        <v>6277</v>
      </c>
      <c r="B600">
        <v>1E-3</v>
      </c>
      <c r="C600" t="s">
        <v>5116</v>
      </c>
      <c r="D600" t="str">
        <f>VLOOKUP(C600,'MASTER KEY'!$A$2:$B$2999,2,FALSE)</f>
        <v>Plagiogrammopsis spp 0001</v>
      </c>
      <c r="E600" s="73"/>
    </row>
    <row r="601" spans="1:5">
      <c r="A601" t="s">
        <v>6278</v>
      </c>
      <c r="B601">
        <v>1E-3</v>
      </c>
      <c r="C601" t="s">
        <v>5117</v>
      </c>
      <c r="D601" t="str">
        <f>VLOOKUP(C601,'MASTER KEY'!$A$2:$B$2999,2,FALSE)</f>
        <v>Plagiogrammopsis spp 0002</v>
      </c>
      <c r="E601" s="73"/>
    </row>
    <row r="602" spans="1:5">
      <c r="A602" t="s">
        <v>3292</v>
      </c>
      <c r="B602">
        <v>1E-3</v>
      </c>
      <c r="C602" t="s">
        <v>5121</v>
      </c>
      <c r="D602" t="str">
        <f>VLOOKUP(C602,'MASTER KEY'!$A$2:$B$2999,2,FALSE)</f>
        <v>Plagiotropis lepidoptera</v>
      </c>
      <c r="E602" s="73"/>
    </row>
    <row r="603" spans="1:5">
      <c r="A603" t="s">
        <v>3297</v>
      </c>
      <c r="B603">
        <v>1E-3</v>
      </c>
      <c r="C603" t="s">
        <v>5136</v>
      </c>
      <c r="D603" t="str">
        <f>VLOOKUP(C603,'MASTER KEY'!$A$2:$B$2999,2,FALSE)</f>
        <v>Pleurosigma salinarum</v>
      </c>
      <c r="E603" s="73"/>
    </row>
    <row r="604" spans="1:5">
      <c r="A604" t="s">
        <v>6279</v>
      </c>
      <c r="B604">
        <v>1E-3</v>
      </c>
      <c r="C604" t="s">
        <v>5139</v>
      </c>
      <c r="D604" t="str">
        <f>VLOOKUP(C604,'MASTER KEY'!$A$2:$B$2999,2,FALSE)</f>
        <v>Pleurosigma spp 0003</v>
      </c>
      <c r="E604" s="73"/>
    </row>
    <row r="605" spans="1:5">
      <c r="A605" t="s">
        <v>6280</v>
      </c>
      <c r="B605">
        <v>1E-3</v>
      </c>
      <c r="C605" t="s">
        <v>5140</v>
      </c>
      <c r="D605" t="str">
        <f>VLOOKUP(C605,'MASTER KEY'!$A$2:$B$2999,2,FALSE)</f>
        <v>Pleurosigma spp 0004</v>
      </c>
      <c r="E605" s="73"/>
    </row>
    <row r="606" spans="1:5">
      <c r="A606" t="s">
        <v>6281</v>
      </c>
      <c r="B606">
        <v>1E-3</v>
      </c>
      <c r="C606" t="s">
        <v>5141</v>
      </c>
      <c r="D606" t="str">
        <f>VLOOKUP(C606,'MASTER KEY'!$A$2:$B$2999,2,FALSE)</f>
        <v>Pleurosigma spp 0005</v>
      </c>
      <c r="E606" s="73"/>
    </row>
    <row r="607" spans="1:5">
      <c r="A607" t="s">
        <v>6282</v>
      </c>
      <c r="B607">
        <v>1E-3</v>
      </c>
      <c r="C607" t="s">
        <v>5142</v>
      </c>
      <c r="D607" t="str">
        <f>VLOOKUP(C607,'MASTER KEY'!$A$2:$B$2999,2,FALSE)</f>
        <v>Pleurosigma spp 0006</v>
      </c>
      <c r="E607" s="73"/>
    </row>
    <row r="608" spans="1:5">
      <c r="A608" t="s">
        <v>6283</v>
      </c>
      <c r="B608">
        <v>1E-3</v>
      </c>
      <c r="C608" t="s">
        <v>5143</v>
      </c>
      <c r="D608" t="str">
        <f>VLOOKUP(C608,'MASTER KEY'!$A$2:$B$2999,2,FALSE)</f>
        <v>Pleurosigma spp 0007</v>
      </c>
      <c r="E608" s="73"/>
    </row>
    <row r="609" spans="1:5">
      <c r="A609" t="s">
        <v>6284</v>
      </c>
      <c r="B609">
        <v>1E-3</v>
      </c>
      <c r="C609" t="s">
        <v>5144</v>
      </c>
      <c r="D609" t="str">
        <f>VLOOKUP(C609,'MASTER KEY'!$A$2:$B$2999,2,FALSE)</f>
        <v>Pleurosigma spp 0008</v>
      </c>
      <c r="E609" s="73"/>
    </row>
    <row r="610" spans="1:5">
      <c r="A610" t="s">
        <v>6285</v>
      </c>
      <c r="B610">
        <v>1E-3</v>
      </c>
      <c r="C610" t="s">
        <v>5145</v>
      </c>
      <c r="D610" t="str">
        <f>VLOOKUP(C610,'MASTER KEY'!$A$2:$B$2999,2,FALSE)</f>
        <v>Pleurosigma spp 0009</v>
      </c>
      <c r="E610" s="73"/>
    </row>
    <row r="611" spans="1:5">
      <c r="A611" t="s">
        <v>6286</v>
      </c>
      <c r="B611">
        <v>1E-3</v>
      </c>
      <c r="C611" t="s">
        <v>5146</v>
      </c>
      <c r="D611" t="str">
        <f>VLOOKUP(C611,'MASTER KEY'!$A$2:$B$2999,2,FALSE)</f>
        <v>Pleurosigma spp 0010</v>
      </c>
      <c r="E611" s="73"/>
    </row>
    <row r="612" spans="1:5">
      <c r="A612" t="s">
        <v>6287</v>
      </c>
      <c r="B612">
        <v>1E-3</v>
      </c>
      <c r="C612" t="s">
        <v>5147</v>
      </c>
      <c r="D612" t="str">
        <f>VLOOKUP(C612,'MASTER KEY'!$A$2:$B$2999,2,FALSE)</f>
        <v>Pleurosigma spp 0011</v>
      </c>
      <c r="E612" s="73"/>
    </row>
    <row r="613" spans="1:5">
      <c r="A613" t="s">
        <v>6288</v>
      </c>
      <c r="B613">
        <v>1E-3</v>
      </c>
      <c r="C613" t="s">
        <v>5148</v>
      </c>
      <c r="D613" t="str">
        <f>VLOOKUP(C613,'MASTER KEY'!$A$2:$B$2999,2,FALSE)</f>
        <v>Pleurosigma spp 0012</v>
      </c>
      <c r="E613" s="73"/>
    </row>
    <row r="614" spans="1:5">
      <c r="A614" t="s">
        <v>6289</v>
      </c>
      <c r="B614">
        <v>1E-3</v>
      </c>
      <c r="C614" t="s">
        <v>5156</v>
      </c>
      <c r="D614" t="str">
        <f>VLOOKUP(C614,'MASTER KEY'!$A$2:$B$2999,2,FALSE)</f>
        <v>Podocystis spp 0001</v>
      </c>
      <c r="E614" s="73"/>
    </row>
    <row r="615" spans="1:5">
      <c r="A615" t="s">
        <v>6290</v>
      </c>
      <c r="B615">
        <v>1E-3</v>
      </c>
      <c r="C615" t="s">
        <v>5165</v>
      </c>
      <c r="D615" t="str">
        <f>VLOOKUP(C615,'MASTER KEY'!$A$2:$B$2999,2,FALSE)</f>
        <v>Polykrikos spp 0001</v>
      </c>
      <c r="E615" s="73"/>
    </row>
    <row r="616" spans="1:5">
      <c r="A616" t="s">
        <v>6291</v>
      </c>
      <c r="B616">
        <v>1E-3</v>
      </c>
      <c r="C616" t="s">
        <v>5166</v>
      </c>
      <c r="D616" t="str">
        <f>VLOOKUP(C616,'MASTER KEY'!$A$2:$B$2999,2,FALSE)</f>
        <v>Polykrikos spp 0002</v>
      </c>
      <c r="E616" s="73"/>
    </row>
    <row r="617" spans="1:5">
      <c r="A617" t="s">
        <v>6292</v>
      </c>
      <c r="B617">
        <v>1E-3</v>
      </c>
      <c r="C617" t="s">
        <v>5169</v>
      </c>
      <c r="D617" t="str">
        <f>VLOOKUP(C617,'MASTER KEY'!$A$2:$B$2999,2,FALSE)</f>
        <v>Prasinophyte spp 0001</v>
      </c>
      <c r="E617" s="73"/>
    </row>
    <row r="618" spans="1:5">
      <c r="A618" t="s">
        <v>6293</v>
      </c>
      <c r="B618">
        <v>1E-3</v>
      </c>
      <c r="C618" t="s">
        <v>5170</v>
      </c>
      <c r="D618" t="str">
        <f>VLOOKUP(C618,'MASTER KEY'!$A$2:$B$2999,2,FALSE)</f>
        <v>Prasinophyte spp 0002</v>
      </c>
      <c r="E618" s="73"/>
    </row>
    <row r="619" spans="1:5">
      <c r="A619" t="s">
        <v>6294</v>
      </c>
      <c r="B619">
        <v>1E-3</v>
      </c>
      <c r="C619" t="s">
        <v>5171</v>
      </c>
      <c r="D619" t="str">
        <f>VLOOKUP(C619,'MASTER KEY'!$A$2:$B$2999,2,FALSE)</f>
        <v>Prasinophyte spp 0003</v>
      </c>
      <c r="E619" s="73"/>
    </row>
    <row r="620" spans="1:5">
      <c r="A620" t="s">
        <v>6295</v>
      </c>
      <c r="B620">
        <v>1E-3</v>
      </c>
      <c r="C620" t="s">
        <v>5172</v>
      </c>
      <c r="D620" t="str">
        <f>VLOOKUP(C620,'MASTER KEY'!$A$2:$B$2999,2,FALSE)</f>
        <v>Prasinophyte spp 0004</v>
      </c>
      <c r="E620" s="73"/>
    </row>
    <row r="621" spans="1:5">
      <c r="A621" t="s">
        <v>6296</v>
      </c>
      <c r="B621">
        <v>1E-3</v>
      </c>
      <c r="C621" t="s">
        <v>5173</v>
      </c>
      <c r="D621" t="str">
        <f>VLOOKUP(C621,'MASTER KEY'!$A$2:$B$2999,2,FALSE)</f>
        <v>Prasinophyte spp 0005</v>
      </c>
      <c r="E621" s="73"/>
    </row>
    <row r="622" spans="1:5">
      <c r="A622" t="s">
        <v>6297</v>
      </c>
      <c r="B622">
        <v>1E-3</v>
      </c>
      <c r="C622" t="s">
        <v>5174</v>
      </c>
      <c r="D622" t="str">
        <f>VLOOKUP(C622,'MASTER KEY'!$A$2:$B$2999,2,FALSE)</f>
        <v>Prasinophyte spp 0006</v>
      </c>
      <c r="E622" s="73"/>
    </row>
    <row r="623" spans="1:5">
      <c r="A623" t="s">
        <v>6298</v>
      </c>
      <c r="B623">
        <v>1E-3</v>
      </c>
      <c r="C623" t="s">
        <v>5175</v>
      </c>
      <c r="D623" t="str">
        <f>VLOOKUP(C623,'MASTER KEY'!$A$2:$B$2999,2,FALSE)</f>
        <v>Prasinophyte spp 0007</v>
      </c>
      <c r="E623" s="73"/>
    </row>
    <row r="624" spans="1:5">
      <c r="A624" t="s">
        <v>6299</v>
      </c>
      <c r="B624">
        <v>1E-3</v>
      </c>
      <c r="C624" t="s">
        <v>5176</v>
      </c>
      <c r="D624" t="str">
        <f>VLOOKUP(C624,'MASTER KEY'!$A$2:$B$2999,2,FALSE)</f>
        <v>Prasinophyte spp 0008</v>
      </c>
      <c r="E624" s="73"/>
    </row>
    <row r="625" spans="1:5">
      <c r="A625" t="s">
        <v>6300</v>
      </c>
      <c r="B625">
        <v>1E-3</v>
      </c>
      <c r="C625" t="s">
        <v>5177</v>
      </c>
      <c r="D625" t="str">
        <f>VLOOKUP(C625,'MASTER KEY'!$A$2:$B$2999,2,FALSE)</f>
        <v>Prasinophyte spp 0009</v>
      </c>
      <c r="E625" s="73"/>
    </row>
    <row r="626" spans="1:5">
      <c r="A626" t="s">
        <v>6301</v>
      </c>
      <c r="B626">
        <v>1E-3</v>
      </c>
      <c r="C626" t="s">
        <v>5178</v>
      </c>
      <c r="D626" t="str">
        <f>VLOOKUP(C626,'MASTER KEY'!$A$2:$B$2999,2,FALSE)</f>
        <v>Prasinophyte spp 0010</v>
      </c>
      <c r="E626" s="73"/>
    </row>
    <row r="627" spans="1:5">
      <c r="A627" t="s">
        <v>6302</v>
      </c>
      <c r="B627">
        <v>1E-3</v>
      </c>
      <c r="C627" t="s">
        <v>5179</v>
      </c>
      <c r="D627" t="str">
        <f>VLOOKUP(C627,'MASTER KEY'!$A$2:$B$2999,2,FALSE)</f>
        <v>Prasinophyte spp 0011</v>
      </c>
      <c r="E627" s="73"/>
    </row>
    <row r="628" spans="1:5">
      <c r="A628" t="s">
        <v>6303</v>
      </c>
      <c r="B628">
        <v>1E-3</v>
      </c>
      <c r="C628" t="s">
        <v>5180</v>
      </c>
      <c r="D628" t="str">
        <f>VLOOKUP(C628,'MASTER KEY'!$A$2:$B$2999,2,FALSE)</f>
        <v>Prasinophyte spp 0012</v>
      </c>
      <c r="E628" s="73"/>
    </row>
    <row r="629" spans="1:5">
      <c r="A629" t="s">
        <v>6304</v>
      </c>
      <c r="B629">
        <v>1E-3</v>
      </c>
      <c r="C629" t="s">
        <v>5181</v>
      </c>
      <c r="D629" t="str">
        <f>VLOOKUP(C629,'MASTER KEY'!$A$2:$B$2999,2,FALSE)</f>
        <v>Prasinophyte spp 0013</v>
      </c>
      <c r="E629" s="73"/>
    </row>
    <row r="630" spans="1:5">
      <c r="A630" t="s">
        <v>6305</v>
      </c>
      <c r="B630">
        <v>1E-3</v>
      </c>
      <c r="C630" t="s">
        <v>5182</v>
      </c>
      <c r="D630" t="str">
        <f>VLOOKUP(C630,'MASTER KEY'!$A$2:$B$2999,2,FALSE)</f>
        <v>Prasinophyte spp 0014</v>
      </c>
      <c r="E630" s="73"/>
    </row>
    <row r="631" spans="1:5">
      <c r="A631" t="s">
        <v>6306</v>
      </c>
      <c r="B631">
        <v>1E-3</v>
      </c>
      <c r="C631" t="s">
        <v>5183</v>
      </c>
      <c r="D631" t="str">
        <f>VLOOKUP(C631,'MASTER KEY'!$A$2:$B$2999,2,FALSE)</f>
        <v>Prasinophyte spp 0015</v>
      </c>
      <c r="E631" s="73"/>
    </row>
    <row r="632" spans="1:5">
      <c r="A632" t="s">
        <v>6307</v>
      </c>
      <c r="B632">
        <v>1E-3</v>
      </c>
      <c r="C632" t="s">
        <v>5184</v>
      </c>
      <c r="D632" t="str">
        <f>VLOOKUP(C632,'MASTER KEY'!$A$2:$B$2999,2,FALSE)</f>
        <v>Prasinophyte spp 0016</v>
      </c>
      <c r="E632" s="73"/>
    </row>
    <row r="633" spans="1:5">
      <c r="A633" t="s">
        <v>6308</v>
      </c>
      <c r="B633">
        <v>1E-3</v>
      </c>
      <c r="C633" t="s">
        <v>5185</v>
      </c>
      <c r="D633" t="str">
        <f>VLOOKUP(C633,'MASTER KEY'!$A$2:$B$2999,2,FALSE)</f>
        <v>Prasinophyte spp 0017</v>
      </c>
      <c r="E633" s="73"/>
    </row>
    <row r="634" spans="1:5">
      <c r="A634" t="s">
        <v>6309</v>
      </c>
      <c r="B634">
        <v>1E-3</v>
      </c>
      <c r="C634" t="s">
        <v>5186</v>
      </c>
      <c r="D634" t="str">
        <f>VLOOKUP(C634,'MASTER KEY'!$A$2:$B$2999,2,FALSE)</f>
        <v>Prasinophyte spp 0018</v>
      </c>
      <c r="E634" s="73"/>
    </row>
    <row r="635" spans="1:5">
      <c r="A635" t="s">
        <v>6310</v>
      </c>
      <c r="B635">
        <v>1E-3</v>
      </c>
      <c r="C635" t="s">
        <v>5187</v>
      </c>
      <c r="D635" t="str">
        <f>VLOOKUP(C635,'MASTER KEY'!$A$2:$B$2999,2,FALSE)</f>
        <v>Prasinophyte spp 0019</v>
      </c>
      <c r="E635" s="73"/>
    </row>
    <row r="636" spans="1:5">
      <c r="A636" t="s">
        <v>6311</v>
      </c>
      <c r="B636">
        <v>1E-3</v>
      </c>
      <c r="C636" t="s">
        <v>5188</v>
      </c>
      <c r="D636" t="str">
        <f>VLOOKUP(C636,'MASTER KEY'!$A$2:$B$2999,2,FALSE)</f>
        <v>Prasinophyte spp 0020</v>
      </c>
      <c r="E636" s="73"/>
    </row>
    <row r="637" spans="1:5">
      <c r="A637" t="s">
        <v>6312</v>
      </c>
      <c r="B637">
        <v>1E-3</v>
      </c>
      <c r="C637" t="s">
        <v>5189</v>
      </c>
      <c r="D637" t="str">
        <f>VLOOKUP(C637,'MASTER KEY'!$A$2:$B$2999,2,FALSE)</f>
        <v>Prasinophyte spp 0021</v>
      </c>
      <c r="E637" s="73"/>
    </row>
    <row r="638" spans="1:5">
      <c r="A638" t="s">
        <v>6313</v>
      </c>
      <c r="B638">
        <v>1E-3</v>
      </c>
      <c r="C638" t="s">
        <v>5190</v>
      </c>
      <c r="D638" t="str">
        <f>VLOOKUP(C638,'MASTER KEY'!$A$2:$B$2999,2,FALSE)</f>
        <v>Prasinophyte spp 0022</v>
      </c>
      <c r="E638" s="73"/>
    </row>
    <row r="639" spans="1:5">
      <c r="A639" t="s">
        <v>6314</v>
      </c>
      <c r="B639">
        <v>1E-3</v>
      </c>
      <c r="C639" t="s">
        <v>5191</v>
      </c>
      <c r="D639" t="str">
        <f>VLOOKUP(C639,'MASTER KEY'!$A$2:$B$2999,2,FALSE)</f>
        <v>Prasinophyte spp 0023</v>
      </c>
      <c r="E639" s="73"/>
    </row>
    <row r="640" spans="1:5">
      <c r="A640" t="s">
        <v>6315</v>
      </c>
      <c r="B640">
        <v>1E-3</v>
      </c>
      <c r="C640" t="s">
        <v>5192</v>
      </c>
      <c r="D640" t="str">
        <f>VLOOKUP(C640,'MASTER KEY'!$A$2:$B$2999,2,FALSE)</f>
        <v>Prasinophyte spp 0024</v>
      </c>
      <c r="E640" s="73"/>
    </row>
    <row r="641" spans="1:5">
      <c r="A641" t="s">
        <v>6316</v>
      </c>
      <c r="B641">
        <v>1E-3</v>
      </c>
      <c r="C641" t="s">
        <v>5193</v>
      </c>
      <c r="D641" t="str">
        <f>VLOOKUP(C641,'MASTER KEY'!$A$2:$B$2999,2,FALSE)</f>
        <v>Prasinophyte spp 0025</v>
      </c>
      <c r="E641" s="73"/>
    </row>
    <row r="642" spans="1:5">
      <c r="A642" t="s">
        <v>6317</v>
      </c>
      <c r="B642">
        <v>1E-3</v>
      </c>
      <c r="C642" t="s">
        <v>5194</v>
      </c>
      <c r="D642" t="str">
        <f>VLOOKUP(C642,'MASTER KEY'!$A$2:$B$2999,2,FALSE)</f>
        <v>Prasinophyte spp 0026</v>
      </c>
      <c r="E642" s="73"/>
    </row>
    <row r="643" spans="1:5">
      <c r="A643" t="s">
        <v>6318</v>
      </c>
      <c r="B643">
        <v>1E-3</v>
      </c>
      <c r="C643" t="s">
        <v>5195</v>
      </c>
      <c r="D643" t="str">
        <f>VLOOKUP(C643,'MASTER KEY'!$A$2:$B$2999,2,FALSE)</f>
        <v>Prasinophyte spp 0027</v>
      </c>
      <c r="E643" s="73"/>
    </row>
    <row r="644" spans="1:5">
      <c r="A644" t="s">
        <v>3354</v>
      </c>
      <c r="B644">
        <v>1E-3</v>
      </c>
      <c r="C644" t="s">
        <v>5202</v>
      </c>
      <c r="D644" t="str">
        <f>VLOOKUP(C644,'MASTER KEY'!$A$2:$B$2999,2,FALSE)</f>
        <v>Proboscia alata</v>
      </c>
      <c r="E644" s="73"/>
    </row>
    <row r="645" spans="1:5">
      <c r="A645" t="s">
        <v>5577</v>
      </c>
      <c r="B645">
        <v>1E-3</v>
      </c>
      <c r="C645" t="s">
        <v>5213</v>
      </c>
      <c r="D645" t="str">
        <f>VLOOKUP(C645,'MASTER KEY'!$A$2:$B$2999,2,FALSE)</f>
        <v>Prorocentrum cordatum</v>
      </c>
      <c r="E645" s="73"/>
    </row>
    <row r="646" spans="1:5">
      <c r="A646" t="s">
        <v>3363</v>
      </c>
      <c r="B646">
        <v>1E-3</v>
      </c>
      <c r="C646" t="s">
        <v>5214</v>
      </c>
      <c r="D646" t="str">
        <f>VLOOKUP(C646,'MASTER KEY'!$A$2:$B$2999,2,FALSE)</f>
        <v>Prorocentrum dentatum</v>
      </c>
      <c r="E646" s="73"/>
    </row>
    <row r="647" spans="1:5">
      <c r="A647" t="s">
        <v>3366</v>
      </c>
      <c r="B647">
        <v>1E-3</v>
      </c>
      <c r="C647" t="s">
        <v>5217</v>
      </c>
      <c r="D647" t="str">
        <f>VLOOKUP(C647,'MASTER KEY'!$A$2:$B$2999,2,FALSE)</f>
        <v>Prorocentrum lima</v>
      </c>
      <c r="E647" s="73"/>
    </row>
    <row r="648" spans="1:5">
      <c r="A648" t="s">
        <v>3367</v>
      </c>
      <c r="B648">
        <v>1E-3</v>
      </c>
      <c r="C648" t="s">
        <v>5218</v>
      </c>
      <c r="D648" t="str">
        <f>VLOOKUP(C648,'MASTER KEY'!$A$2:$B$2999,2,FALSE)</f>
        <v>Prorocentrum mexicanum</v>
      </c>
      <c r="E648" s="73"/>
    </row>
    <row r="649" spans="1:5">
      <c r="A649" t="s">
        <v>3368</v>
      </c>
      <c r="B649">
        <v>1E-3</v>
      </c>
      <c r="C649" t="s">
        <v>5219</v>
      </c>
      <c r="D649" t="str">
        <f>VLOOKUP(C649,'MASTER KEY'!$A$2:$B$2999,2,FALSE)</f>
        <v>Prorocentrum micans</v>
      </c>
      <c r="E649" s="73"/>
    </row>
    <row r="650" spans="1:5">
      <c r="A650" t="s">
        <v>6319</v>
      </c>
      <c r="B650">
        <v>1E-3</v>
      </c>
      <c r="C650" t="s">
        <v>5676</v>
      </c>
      <c r="D650" t="str">
        <f>VLOOKUP(C650,'MASTER KEY'!$A$2:$B$2999,2,FALSE)</f>
        <v>Prorocentrum spp 0001</v>
      </c>
      <c r="E650" s="73"/>
    </row>
    <row r="651" spans="1:5">
      <c r="A651" t="s">
        <v>6320</v>
      </c>
      <c r="B651">
        <v>1E-3</v>
      </c>
      <c r="C651" t="s">
        <v>5677</v>
      </c>
      <c r="D651" t="str">
        <f>VLOOKUP(C651,'MASTER KEY'!$A$2:$B$2999,2,FALSE)</f>
        <v>Prorocentrum spp 0002</v>
      </c>
      <c r="E651" s="73"/>
    </row>
    <row r="652" spans="1:5">
      <c r="A652" t="s">
        <v>3381</v>
      </c>
      <c r="B652">
        <v>1E-3</v>
      </c>
      <c r="C652" t="s">
        <v>6808</v>
      </c>
      <c r="D652" t="str">
        <f>VLOOKUP(C652,'MASTER KEY'!$A$2:$B$2999,2,FALSE)</f>
        <v>Protoperidinium bipes</v>
      </c>
      <c r="E652" s="73"/>
    </row>
    <row r="653" spans="1:5">
      <c r="A653" t="s">
        <v>3384</v>
      </c>
      <c r="B653">
        <v>1E-3</v>
      </c>
      <c r="C653" t="s">
        <v>6813</v>
      </c>
      <c r="D653" t="str">
        <f>VLOOKUP(C653,'MASTER KEY'!$A$2:$B$2999,2,FALSE)</f>
        <v>Protoperidinium crassipes</v>
      </c>
      <c r="E653" s="73"/>
    </row>
    <row r="654" spans="1:5">
      <c r="A654" t="s">
        <v>3386</v>
      </c>
      <c r="B654">
        <v>1E-3</v>
      </c>
      <c r="C654" t="s">
        <v>6817</v>
      </c>
      <c r="D654" t="str">
        <f>VLOOKUP(C654,'MASTER KEY'!$A$2:$B$2999,2,FALSE)</f>
        <v>Protoperidinium grande</v>
      </c>
      <c r="E654" s="73"/>
    </row>
    <row r="655" spans="1:5">
      <c r="A655" t="s">
        <v>3391</v>
      </c>
      <c r="B655">
        <v>1E-3</v>
      </c>
      <c r="C655" t="s">
        <v>6824</v>
      </c>
      <c r="D655" t="str">
        <f>VLOOKUP(C655,'MASTER KEY'!$A$2:$B$2999,2,FALSE)</f>
        <v>Protoperidinium roseum</v>
      </c>
      <c r="E655" s="73"/>
    </row>
    <row r="656" spans="1:5">
      <c r="A656" t="s">
        <v>6321</v>
      </c>
      <c r="B656">
        <v>1E-3</v>
      </c>
      <c r="C656" t="s">
        <v>6825</v>
      </c>
      <c r="D656" t="str">
        <f>VLOOKUP(C656,'MASTER KEY'!$A$2:$B$2999,2,FALSE)</f>
        <v>Protoperidinium spp 0001</v>
      </c>
      <c r="E656" s="73"/>
    </row>
    <row r="657" spans="1:5">
      <c r="A657" t="s">
        <v>6322</v>
      </c>
      <c r="B657">
        <v>1E-3</v>
      </c>
      <c r="C657" t="s">
        <v>6826</v>
      </c>
      <c r="D657" t="str">
        <f>VLOOKUP(C657,'MASTER KEY'!$A$2:$B$2999,2,FALSE)</f>
        <v>Protoperidinium spp 0002</v>
      </c>
      <c r="E657" s="73"/>
    </row>
    <row r="658" spans="1:5">
      <c r="A658" t="s">
        <v>6323</v>
      </c>
      <c r="B658">
        <v>1E-3</v>
      </c>
      <c r="C658" t="s">
        <v>6827</v>
      </c>
      <c r="D658" t="str">
        <f>VLOOKUP(C658,'MASTER KEY'!$A$2:$B$2999,2,FALSE)</f>
        <v>Protoperidinium spp 0003</v>
      </c>
      <c r="E658" s="73"/>
    </row>
    <row r="659" spans="1:5">
      <c r="A659" t="s">
        <v>6324</v>
      </c>
      <c r="B659">
        <v>1E-3</v>
      </c>
      <c r="C659" t="s">
        <v>6828</v>
      </c>
      <c r="D659" t="str">
        <f>VLOOKUP(C659,'MASTER KEY'!$A$2:$B$2999,2,FALSE)</f>
        <v>Protoperidinium spp 0004</v>
      </c>
      <c r="E659" s="73"/>
    </row>
    <row r="660" spans="1:5">
      <c r="A660" t="s">
        <v>6325</v>
      </c>
      <c r="B660">
        <v>1E-3</v>
      </c>
      <c r="C660" t="s">
        <v>6829</v>
      </c>
      <c r="D660" t="str">
        <f>VLOOKUP(C660,'MASTER KEY'!$A$2:$B$2999,2,FALSE)</f>
        <v>Protoperidinium spp 0005</v>
      </c>
      <c r="E660" s="73"/>
    </row>
    <row r="661" spans="1:5">
      <c r="A661" t="s">
        <v>6326</v>
      </c>
      <c r="B661">
        <v>1E-3</v>
      </c>
      <c r="C661" t="s">
        <v>6830</v>
      </c>
      <c r="D661" t="str">
        <f>VLOOKUP(C661,'MASTER KEY'!$A$2:$B$2999,2,FALSE)</f>
        <v>Protoperidinium spp 0006</v>
      </c>
      <c r="E661" s="73"/>
    </row>
    <row r="662" spans="1:5">
      <c r="A662" t="s">
        <v>6327</v>
      </c>
      <c r="B662">
        <v>1E-3</v>
      </c>
      <c r="C662" t="s">
        <v>6831</v>
      </c>
      <c r="D662" t="str">
        <f>VLOOKUP(C662,'MASTER KEY'!$A$2:$B$2999,2,FALSE)</f>
        <v>Protoperidinium spp 0007</v>
      </c>
      <c r="E662" s="73"/>
    </row>
    <row r="663" spans="1:5">
      <c r="A663" t="s">
        <v>6328</v>
      </c>
      <c r="B663">
        <v>1E-3</v>
      </c>
      <c r="C663" t="s">
        <v>6832</v>
      </c>
      <c r="D663" t="str">
        <f>VLOOKUP(C663,'MASTER KEY'!$A$2:$B$2999,2,FALSE)</f>
        <v>Protoperidinium spp 0008</v>
      </c>
      <c r="E663" s="73"/>
    </row>
    <row r="664" spans="1:5">
      <c r="A664" t="s">
        <v>6329</v>
      </c>
      <c r="B664">
        <v>1E-3</v>
      </c>
      <c r="C664" t="s">
        <v>6833</v>
      </c>
      <c r="D664" t="str">
        <f>VLOOKUP(C664,'MASTER KEY'!$A$2:$B$2999,2,FALSE)</f>
        <v>Protoperidinium spp 0009</v>
      </c>
      <c r="E664" s="73"/>
    </row>
    <row r="665" spans="1:5">
      <c r="A665" t="s">
        <v>6330</v>
      </c>
      <c r="B665">
        <v>1E-3</v>
      </c>
      <c r="C665" t="s">
        <v>6834</v>
      </c>
      <c r="D665" t="str">
        <f>VLOOKUP(C665,'MASTER KEY'!$A$2:$B$2999,2,FALSE)</f>
        <v>Protoperidinium spp 0010</v>
      </c>
      <c r="E665" s="73"/>
    </row>
    <row r="666" spans="1:5">
      <c r="A666" t="s">
        <v>6331</v>
      </c>
      <c r="B666">
        <v>1E-3</v>
      </c>
      <c r="C666" t="s">
        <v>6835</v>
      </c>
      <c r="D666" t="str">
        <f>VLOOKUP(C666,'MASTER KEY'!$A$2:$B$2999,2,FALSE)</f>
        <v>Protoperidinium spp 0011</v>
      </c>
      <c r="E666" s="73"/>
    </row>
    <row r="667" spans="1:5">
      <c r="A667" t="s">
        <v>6332</v>
      </c>
      <c r="B667">
        <v>1E-3</v>
      </c>
      <c r="C667" t="s">
        <v>6836</v>
      </c>
      <c r="D667" t="str">
        <f>VLOOKUP(C667,'MASTER KEY'!$A$2:$B$2999,2,FALSE)</f>
        <v>Protoperidinium spp 0012</v>
      </c>
      <c r="E667" s="73"/>
    </row>
    <row r="668" spans="1:5">
      <c r="A668" t="s">
        <v>3411</v>
      </c>
      <c r="B668">
        <v>1E-3</v>
      </c>
      <c r="C668" t="s">
        <v>6845</v>
      </c>
      <c r="D668" t="str">
        <f>VLOOKUP(C668,'MASTER KEY'!$A$2:$B$2999,2,FALSE)</f>
        <v>Protoperidinium steinii</v>
      </c>
      <c r="E668" s="73"/>
    </row>
    <row r="669" spans="1:5">
      <c r="A669" t="s">
        <v>6333</v>
      </c>
      <c r="B669">
        <v>1E-3</v>
      </c>
      <c r="C669" t="s">
        <v>6851</v>
      </c>
      <c r="D669" t="str">
        <f>VLOOKUP(C669,'MASTER KEY'!$A$2:$B$2999,2,FALSE)</f>
        <v>Pseliodinium spp 0001</v>
      </c>
      <c r="E669" s="73"/>
    </row>
    <row r="670" spans="1:5">
      <c r="A670" t="s">
        <v>6334</v>
      </c>
      <c r="B670">
        <v>1E-3</v>
      </c>
      <c r="C670" t="s">
        <v>6852</v>
      </c>
      <c r="D670" t="str">
        <f>VLOOKUP(C670,'MASTER KEY'!$A$2:$B$2999,2,FALSE)</f>
        <v>Pseliodinium spp 0002</v>
      </c>
      <c r="E670" s="73"/>
    </row>
    <row r="671" spans="1:5">
      <c r="A671" t="s">
        <v>6335</v>
      </c>
      <c r="B671">
        <v>1E-3</v>
      </c>
      <c r="C671" t="s">
        <v>6857</v>
      </c>
      <c r="D671" t="str">
        <f>VLOOKUP(C671,'MASTER KEY'!$A$2:$B$2999,2,FALSE)</f>
        <v>Pseudo-nitzschia delicatissima</v>
      </c>
      <c r="E671" s="73"/>
    </row>
    <row r="672" spans="1:5">
      <c r="A672" t="s">
        <v>3420</v>
      </c>
      <c r="B672">
        <v>1E-3</v>
      </c>
      <c r="C672" t="s">
        <v>6858</v>
      </c>
      <c r="D672" t="str">
        <f>VLOOKUP(C672,'MASTER KEY'!$A$2:$B$2999,2,FALSE)</f>
        <v>Pseudo-nitzschia seriata</v>
      </c>
      <c r="E672" s="73"/>
    </row>
    <row r="673" spans="1:5">
      <c r="A673" t="s">
        <v>6336</v>
      </c>
      <c r="B673">
        <v>1E-3</v>
      </c>
      <c r="C673" t="s">
        <v>6859</v>
      </c>
      <c r="D673" t="str">
        <f>VLOOKUP(C673,'MASTER KEY'!$A$2:$B$2999,2,FALSE)</f>
        <v>Pseudo-nitzschia spp 0001</v>
      </c>
      <c r="E673" s="73"/>
    </row>
    <row r="674" spans="1:5">
      <c r="A674" t="s">
        <v>6337</v>
      </c>
      <c r="B674">
        <v>1E-3</v>
      </c>
      <c r="C674" t="s">
        <v>6860</v>
      </c>
      <c r="D674" t="str">
        <f>VLOOKUP(C674,'MASTER KEY'!$A$2:$B$2999,2,FALSE)</f>
        <v>Pseudo-nitzschia spp 0002</v>
      </c>
      <c r="E674" s="73"/>
    </row>
    <row r="675" spans="1:5">
      <c r="A675" t="s">
        <v>3424</v>
      </c>
      <c r="B675">
        <v>1E-3</v>
      </c>
      <c r="C675" t="s">
        <v>6864</v>
      </c>
      <c r="D675" t="str">
        <f>VLOOKUP(C675,'MASTER KEY'!$A$2:$B$2999,2,FALSE)</f>
        <v>Pseudo-nitzschia turgidula</v>
      </c>
      <c r="E675" s="73"/>
    </row>
    <row r="676" spans="1:5">
      <c r="A676" t="s">
        <v>6338</v>
      </c>
      <c r="B676">
        <v>1E-3</v>
      </c>
      <c r="C676" t="s">
        <v>6880</v>
      </c>
      <c r="D676" t="str">
        <f>VLOOKUP(C676,'MASTER KEY'!$A$2:$B$2999,2,FALSE)</f>
        <v>Pyramimonas spp 0001</v>
      </c>
      <c r="E676" s="73"/>
    </row>
    <row r="677" spans="1:5">
      <c r="A677" t="s">
        <v>6339</v>
      </c>
      <c r="B677">
        <v>1E-3</v>
      </c>
      <c r="C677" t="s">
        <v>6881</v>
      </c>
      <c r="D677" t="str">
        <f>VLOOKUP(C677,'MASTER KEY'!$A$2:$B$2999,2,FALSE)</f>
        <v>Pyramimonas spp 0002</v>
      </c>
      <c r="E677" s="73"/>
    </row>
    <row r="678" spans="1:5">
      <c r="A678" t="s">
        <v>6340</v>
      </c>
      <c r="B678">
        <v>1E-3</v>
      </c>
      <c r="C678" t="s">
        <v>6882</v>
      </c>
      <c r="D678" t="str">
        <f>VLOOKUP(C678,'MASTER KEY'!$A$2:$B$2999,2,FALSE)</f>
        <v>Pyramimonas spp 0003</v>
      </c>
      <c r="E678" s="73"/>
    </row>
    <row r="679" spans="1:5">
      <c r="A679" t="s">
        <v>6341</v>
      </c>
      <c r="B679">
        <v>1E-3</v>
      </c>
      <c r="C679" t="s">
        <v>6883</v>
      </c>
      <c r="D679" t="str">
        <f>VLOOKUP(C679,'MASTER KEY'!$A$2:$B$2999,2,FALSE)</f>
        <v>Pyramimonas spp 0004</v>
      </c>
      <c r="E679" s="73"/>
    </row>
    <row r="680" spans="1:5">
      <c r="A680" t="s">
        <v>6342</v>
      </c>
      <c r="B680">
        <v>1E-3</v>
      </c>
      <c r="C680" t="s">
        <v>6884</v>
      </c>
      <c r="D680" t="str">
        <f>VLOOKUP(C680,'MASTER KEY'!$A$2:$B$2999,2,FALSE)</f>
        <v>Pyramimonas spp 0005</v>
      </c>
      <c r="E680" s="73"/>
    </row>
    <row r="681" spans="1:5">
      <c r="A681" t="s">
        <v>6343</v>
      </c>
      <c r="B681">
        <v>1E-3</v>
      </c>
      <c r="C681" t="s">
        <v>6885</v>
      </c>
      <c r="D681" t="str">
        <f>VLOOKUP(C681,'MASTER KEY'!$A$2:$B$2999,2,FALSE)</f>
        <v>Pyramimonas spp 0006</v>
      </c>
      <c r="E681" s="73"/>
    </row>
    <row r="682" spans="1:5">
      <c r="A682" t="s">
        <v>3445</v>
      </c>
      <c r="B682">
        <v>1E-3</v>
      </c>
      <c r="C682" t="s">
        <v>6893</v>
      </c>
      <c r="D682" t="str">
        <f>VLOOKUP(C682,'MASTER KEY'!$A$2:$B$2999,2,FALSE)</f>
        <v>Pyrocystis lunula</v>
      </c>
      <c r="E682" s="73"/>
    </row>
    <row r="683" spans="1:5">
      <c r="A683" t="s">
        <v>6344</v>
      </c>
      <c r="B683">
        <v>1E-3</v>
      </c>
      <c r="C683" t="s">
        <v>6896</v>
      </c>
      <c r="D683" t="str">
        <f>VLOOKUP(C683,'MASTER KEY'!$A$2:$B$2999,2,FALSE)</f>
        <v>Pyrocystis spp 0001</v>
      </c>
      <c r="E683" s="73"/>
    </row>
    <row r="684" spans="1:5">
      <c r="A684" t="s">
        <v>3466</v>
      </c>
      <c r="B684">
        <v>1E-3</v>
      </c>
      <c r="C684" t="s">
        <v>6919</v>
      </c>
      <c r="D684" t="str">
        <f>VLOOKUP(C684,'MASTER KEY'!$A$2:$B$2999,2,FALSE)</f>
        <v>Rhizomonas setigera</v>
      </c>
      <c r="E684" s="73"/>
    </row>
    <row r="685" spans="1:5">
      <c r="A685" t="s">
        <v>3471</v>
      </c>
      <c r="B685">
        <v>1E-3</v>
      </c>
      <c r="C685" t="s">
        <v>6925</v>
      </c>
      <c r="D685" t="str">
        <f>VLOOKUP(C685,'MASTER KEY'!$A$2:$B$2999,2,FALSE)</f>
        <v>Rhizosolenia clevei</v>
      </c>
      <c r="E685" s="73"/>
    </row>
    <row r="686" spans="1:5">
      <c r="A686" t="s">
        <v>3478</v>
      </c>
      <c r="B686">
        <v>1E-3</v>
      </c>
      <c r="C686" t="s">
        <v>6932</v>
      </c>
      <c r="D686" t="str">
        <f>VLOOKUP(C686,'MASTER KEY'!$A$2:$B$2999,2,FALSE)</f>
        <v>Rhizosolenia robusta</v>
      </c>
      <c r="E686" s="73"/>
    </row>
    <row r="687" spans="1:5">
      <c r="A687" t="s">
        <v>3479</v>
      </c>
      <c r="B687">
        <v>1E-3</v>
      </c>
      <c r="C687" t="s">
        <v>6933</v>
      </c>
      <c r="D687" t="str">
        <f>VLOOKUP(C687,'MASTER KEY'!$A$2:$B$2999,2,FALSE)</f>
        <v>Rhizosolenia setigera</v>
      </c>
      <c r="E687" s="73"/>
    </row>
    <row r="688" spans="1:5">
      <c r="A688" t="s">
        <v>3480</v>
      </c>
      <c r="B688">
        <v>1E-3</v>
      </c>
      <c r="C688" t="s">
        <v>6934</v>
      </c>
      <c r="D688" t="str">
        <f>VLOOKUP(C688,'MASTER KEY'!$A$2:$B$2999,2,FALSE)</f>
        <v>Rhizosolenia shrubsolei</v>
      </c>
      <c r="E688" s="73"/>
    </row>
    <row r="689" spans="1:5">
      <c r="A689" t="s">
        <v>6345</v>
      </c>
      <c r="B689">
        <v>1E-3</v>
      </c>
      <c r="C689" t="s">
        <v>6937</v>
      </c>
      <c r="D689" t="str">
        <f>VLOOKUP(C689,'MASTER KEY'!$A$2:$B$2999,2,FALSE)</f>
        <v>Rhizosolenia spp 0002</v>
      </c>
      <c r="E689" s="73"/>
    </row>
    <row r="690" spans="1:5">
      <c r="A690" t="s">
        <v>6346</v>
      </c>
      <c r="B690">
        <v>1E-3</v>
      </c>
      <c r="C690" t="s">
        <v>6938</v>
      </c>
      <c r="D690" t="str">
        <f>VLOOKUP(C690,'MASTER KEY'!$A$2:$B$2999,2,FALSE)</f>
        <v>Rhizosolenia spp 0003</v>
      </c>
      <c r="E690" s="73"/>
    </row>
    <row r="691" spans="1:5">
      <c r="A691" t="s">
        <v>6347</v>
      </c>
      <c r="B691">
        <v>1E-3</v>
      </c>
      <c r="C691" t="s">
        <v>6939</v>
      </c>
      <c r="D691" t="str">
        <f>VLOOKUP(C691,'MASTER KEY'!$A$2:$B$2999,2,FALSE)</f>
        <v>Rhizosolenia spp 0004</v>
      </c>
      <c r="E691" s="73"/>
    </row>
    <row r="692" spans="1:5">
      <c r="A692" t="s">
        <v>6348</v>
      </c>
      <c r="B692">
        <v>1E-3</v>
      </c>
      <c r="C692" t="s">
        <v>6940</v>
      </c>
      <c r="D692" t="str">
        <f>VLOOKUP(C692,'MASTER KEY'!$A$2:$B$2999,2,FALSE)</f>
        <v>Rhizosolenia spp 0005</v>
      </c>
      <c r="E692" s="73"/>
    </row>
    <row r="693" spans="1:5">
      <c r="A693" t="s">
        <v>6349</v>
      </c>
      <c r="B693">
        <v>1E-3</v>
      </c>
      <c r="C693" t="s">
        <v>6941</v>
      </c>
      <c r="D693" t="str">
        <f>VLOOKUP(C693,'MASTER KEY'!$A$2:$B$2999,2,FALSE)</f>
        <v>Rhizosolenia spp 0006</v>
      </c>
      <c r="E693" s="73"/>
    </row>
    <row r="694" spans="1:5">
      <c r="A694" t="s">
        <v>6350</v>
      </c>
      <c r="B694">
        <v>1E-3</v>
      </c>
      <c r="C694" t="s">
        <v>6942</v>
      </c>
      <c r="D694" t="str">
        <f>VLOOKUP(C694,'MASTER KEY'!$A$2:$B$2999,2,FALSE)</f>
        <v>Rhizosolenia spp 0007</v>
      </c>
      <c r="E694" s="73"/>
    </row>
    <row r="695" spans="1:5">
      <c r="A695" t="s">
        <v>6351</v>
      </c>
      <c r="B695">
        <v>1E-3</v>
      </c>
      <c r="C695" t="s">
        <v>6943</v>
      </c>
      <c r="D695" t="str">
        <f>VLOOKUP(C695,'MASTER KEY'!$A$2:$B$2999,2,FALSE)</f>
        <v>Rhizosolenia spp 0008</v>
      </c>
      <c r="E695" s="73"/>
    </row>
    <row r="696" spans="1:5">
      <c r="A696" t="s">
        <v>6352</v>
      </c>
      <c r="B696">
        <v>1E-3</v>
      </c>
      <c r="C696" t="s">
        <v>6944</v>
      </c>
      <c r="D696" t="str">
        <f>VLOOKUP(C696,'MASTER KEY'!$A$2:$B$2999,2,FALSE)</f>
        <v>Rhizosolenia spp 0009</v>
      </c>
      <c r="E696" s="73"/>
    </row>
    <row r="697" spans="1:5">
      <c r="A697" t="s">
        <v>6353</v>
      </c>
      <c r="B697">
        <v>1E-3</v>
      </c>
      <c r="C697" t="s">
        <v>6945</v>
      </c>
      <c r="D697" t="str">
        <f>VLOOKUP(C697,'MASTER KEY'!$A$2:$B$2999,2,FALSE)</f>
        <v>Rhizosolenia spp 0010</v>
      </c>
      <c r="E697" s="73"/>
    </row>
    <row r="698" spans="1:5">
      <c r="A698" t="s">
        <v>3497</v>
      </c>
      <c r="B698">
        <v>1E-3</v>
      </c>
      <c r="C698" t="s">
        <v>6952</v>
      </c>
      <c r="D698" t="str">
        <f>VLOOKUP(C698,'MASTER KEY'!$A$2:$B$2999,2,FALSE)</f>
        <v>Rhizosolenia stolterfothii</v>
      </c>
      <c r="E698" s="73"/>
    </row>
    <row r="699" spans="1:5">
      <c r="A699" t="s">
        <v>3498</v>
      </c>
      <c r="B699">
        <v>1E-3</v>
      </c>
      <c r="C699" t="s">
        <v>6953</v>
      </c>
      <c r="D699" t="str">
        <f>VLOOKUP(C699,'MASTER KEY'!$A$2:$B$2999,2,FALSE)</f>
        <v>Rhizosolenia striata</v>
      </c>
      <c r="E699" s="73"/>
    </row>
    <row r="700" spans="1:5">
      <c r="A700" t="s">
        <v>3499</v>
      </c>
      <c r="B700">
        <v>1E-3</v>
      </c>
      <c r="C700" t="s">
        <v>6954</v>
      </c>
      <c r="D700" t="str">
        <f>VLOOKUP(C700,'MASTER KEY'!$A$2:$B$2999,2,FALSE)</f>
        <v>Rhizosolenia styliformis</v>
      </c>
      <c r="E700" s="73"/>
    </row>
    <row r="701" spans="1:5">
      <c r="A701" t="s">
        <v>3502</v>
      </c>
      <c r="B701">
        <v>1E-3</v>
      </c>
      <c r="C701" t="s">
        <v>6961</v>
      </c>
      <c r="D701" t="str">
        <f>VLOOKUP(C701,'MASTER KEY'!$A$2:$B$2999,2,FALSE)</f>
        <v>Richelia intracellularis</v>
      </c>
      <c r="E701" s="73"/>
    </row>
    <row r="702" spans="1:5">
      <c r="A702" t="s">
        <v>3512</v>
      </c>
      <c r="B702">
        <v>1E-3</v>
      </c>
      <c r="C702" t="s">
        <v>6982</v>
      </c>
      <c r="D702" t="str">
        <f>VLOOKUP(C702,'MASTER KEY'!$A$2:$B$2999,2,FALSE)</f>
        <v>Scrippsiella trochoidea</v>
      </c>
      <c r="E702" s="73"/>
    </row>
    <row r="703" spans="1:5">
      <c r="A703" t="s">
        <v>3515</v>
      </c>
      <c r="B703">
        <v>1E-3</v>
      </c>
      <c r="C703" t="s">
        <v>6987</v>
      </c>
      <c r="D703" t="str">
        <f>VLOOKUP(C703,'MASTER KEY'!$A$2:$B$2999,2,FALSE)</f>
        <v>Skeletonema costatum</v>
      </c>
      <c r="E703" s="73"/>
    </row>
    <row r="704" spans="1:5">
      <c r="A704" t="s">
        <v>6354</v>
      </c>
      <c r="B704">
        <v>1E-3</v>
      </c>
      <c r="C704" t="s">
        <v>7005</v>
      </c>
      <c r="D704" t="str">
        <f>VLOOKUP(C704,'MASTER KEY'!$A$2:$B$2999,2,FALSE)</f>
        <v>Stauroneis spp 0001</v>
      </c>
      <c r="E704" s="73"/>
    </row>
    <row r="705" spans="1:5">
      <c r="A705" t="s">
        <v>6355</v>
      </c>
      <c r="B705">
        <v>1E-3</v>
      </c>
      <c r="C705" t="s">
        <v>7006</v>
      </c>
      <c r="D705" t="str">
        <f>VLOOKUP(C705,'MASTER KEY'!$A$2:$B$2999,2,FALSE)</f>
        <v>Stauroneis spp 0002</v>
      </c>
      <c r="E705" s="73"/>
    </row>
    <row r="706" spans="1:5">
      <c r="A706" t="s">
        <v>6356</v>
      </c>
      <c r="B706">
        <v>1E-3</v>
      </c>
      <c r="C706" t="s">
        <v>7010</v>
      </c>
      <c r="D706" t="str">
        <f>VLOOKUP(C706,'MASTER KEY'!$A$2:$B$2999,2,FALSE)</f>
        <v>Stephanodiscus spp 0001</v>
      </c>
      <c r="E706" s="73"/>
    </row>
    <row r="707" spans="1:5">
      <c r="A707" t="s">
        <v>6357</v>
      </c>
      <c r="B707">
        <v>1E-3</v>
      </c>
      <c r="C707" t="s">
        <v>7015</v>
      </c>
      <c r="D707" t="str">
        <f>VLOOKUP(C707,'MASTER KEY'!$A$2:$B$2999,2,FALSE)</f>
        <v>Streptotheca spp 0001</v>
      </c>
      <c r="E707" s="73"/>
    </row>
    <row r="708" spans="1:5">
      <c r="A708" t="s">
        <v>3536</v>
      </c>
      <c r="B708">
        <v>1E-3</v>
      </c>
      <c r="C708" t="s">
        <v>7020</v>
      </c>
      <c r="D708" t="str">
        <f>VLOOKUP(C708,'MASTER KEY'!$A$2:$B$2999,2,FALSE)</f>
        <v>Striatella unipunctata</v>
      </c>
      <c r="E708" s="73"/>
    </row>
    <row r="709" spans="1:5">
      <c r="A709" t="s">
        <v>6358</v>
      </c>
      <c r="B709">
        <v>1E-3</v>
      </c>
      <c r="C709" t="s">
        <v>7022</v>
      </c>
      <c r="D709" t="str">
        <f>VLOOKUP(C709,'MASTER KEY'!$A$2:$B$2999,2,FALSE)</f>
        <v>Surirella fastuosa</v>
      </c>
      <c r="E709" s="73"/>
    </row>
    <row r="710" spans="1:5">
      <c r="A710" t="s">
        <v>6359</v>
      </c>
      <c r="B710">
        <v>1E-3</v>
      </c>
      <c r="C710" t="s">
        <v>7025</v>
      </c>
      <c r="D710" t="str">
        <f>VLOOKUP(C710,'MASTER KEY'!$A$2:$B$2999,2,FALSE)</f>
        <v>Surirella spp 0002</v>
      </c>
      <c r="E710" s="73"/>
    </row>
    <row r="711" spans="1:5">
      <c r="A711" t="s">
        <v>6360</v>
      </c>
      <c r="B711">
        <v>1E-3</v>
      </c>
      <c r="C711" t="s">
        <v>7026</v>
      </c>
      <c r="D711" t="str">
        <f>VLOOKUP(C711,'MASTER KEY'!$A$2:$B$2999,2,FALSE)</f>
        <v>Surirella spp 0003</v>
      </c>
      <c r="E711" s="73"/>
    </row>
    <row r="712" spans="1:5">
      <c r="A712" t="s">
        <v>6361</v>
      </c>
      <c r="B712">
        <v>1E-3</v>
      </c>
      <c r="C712" t="s">
        <v>7060</v>
      </c>
      <c r="D712" t="str">
        <f>VLOOKUP(C712,'MASTER KEY'!$A$2:$B$2999,2,FALSE)</f>
        <v>Tetraselmis spp 0003</v>
      </c>
      <c r="E712" s="73"/>
    </row>
    <row r="713" spans="1:5">
      <c r="A713" t="s">
        <v>6362</v>
      </c>
      <c r="B713">
        <v>1E-3</v>
      </c>
      <c r="C713" t="s">
        <v>7061</v>
      </c>
      <c r="D713" t="str">
        <f>VLOOKUP(C713,'MASTER KEY'!$A$2:$B$2999,2,FALSE)</f>
        <v>Tetraselmis spp 0004</v>
      </c>
      <c r="E713" s="73"/>
    </row>
    <row r="714" spans="1:5">
      <c r="A714" t="s">
        <v>3561</v>
      </c>
      <c r="B714">
        <v>1E-3</v>
      </c>
      <c r="C714" t="s">
        <v>7070</v>
      </c>
      <c r="D714" t="str">
        <f>VLOOKUP(C714,'MASTER KEY'!$A$2:$B$2999,2,FALSE)</f>
        <v>Thalassionema frauenfeldii</v>
      </c>
      <c r="E714" s="73"/>
    </row>
    <row r="715" spans="1:5">
      <c r="A715" t="s">
        <v>6363</v>
      </c>
      <c r="B715">
        <v>1E-3</v>
      </c>
      <c r="C715" t="s">
        <v>7072</v>
      </c>
      <c r="D715" t="str">
        <f>VLOOKUP(C715,'MASTER KEY'!$A$2:$B$2999,2,FALSE)</f>
        <v>Thalassionema nitzschiodes</v>
      </c>
      <c r="E715" s="73"/>
    </row>
    <row r="716" spans="1:5">
      <c r="A716" t="s">
        <v>6364</v>
      </c>
      <c r="B716">
        <v>1E-3</v>
      </c>
      <c r="C716" t="s">
        <v>7080</v>
      </c>
      <c r="D716" t="str">
        <f>VLOOKUP(C716,'MASTER KEY'!$A$2:$B$2999,2,FALSE)</f>
        <v>Thalassiophysa spp 0 001</v>
      </c>
      <c r="E716" s="73"/>
    </row>
    <row r="717" spans="1:5">
      <c r="A717" t="s">
        <v>3573</v>
      </c>
      <c r="B717">
        <v>1E-3</v>
      </c>
      <c r="C717" t="s">
        <v>7086</v>
      </c>
      <c r="D717" t="str">
        <f>VLOOKUP(C717,'MASTER KEY'!$A$2:$B$2999,2,FALSE)</f>
        <v>Thalassiosira pseudonana</v>
      </c>
      <c r="E717" s="73"/>
    </row>
    <row r="718" spans="1:5">
      <c r="A718" t="s">
        <v>6365</v>
      </c>
      <c r="B718">
        <v>1E-3</v>
      </c>
      <c r="C718" t="s">
        <v>7087</v>
      </c>
      <c r="D718" t="str">
        <f>VLOOKUP(C718,'MASTER KEY'!$A$2:$B$2999,2,FALSE)</f>
        <v>Thalassiosira spp 0001</v>
      </c>
      <c r="E718" s="73"/>
    </row>
    <row r="719" spans="1:5">
      <c r="A719" t="s">
        <v>6366</v>
      </c>
      <c r="B719">
        <v>1E-3</v>
      </c>
      <c r="C719" t="s">
        <v>7100</v>
      </c>
      <c r="D719" t="str">
        <f>VLOOKUP(C719,'MASTER KEY'!$A$2:$B$2999,2,FALSE)</f>
        <v>Thalassiothrix spp 0002</v>
      </c>
      <c r="E719" s="73"/>
    </row>
    <row r="720" spans="1:5">
      <c r="A720" t="s">
        <v>6367</v>
      </c>
      <c r="B720">
        <v>1E-3</v>
      </c>
      <c r="C720" t="s">
        <v>7105</v>
      </c>
      <c r="D720" t="str">
        <f>VLOOKUP(C720,'MASTER KEY'!$A$2:$B$2999,2,FALSE)</f>
        <v>Torodinium spp 0001</v>
      </c>
      <c r="E720" s="73"/>
    </row>
    <row r="721" spans="1:5">
      <c r="A721" t="s">
        <v>6368</v>
      </c>
      <c r="B721">
        <v>1E-3</v>
      </c>
      <c r="C721" t="s">
        <v>7106</v>
      </c>
      <c r="D721" t="str">
        <f>VLOOKUP(C721,'MASTER KEY'!$A$2:$B$2999,2,FALSE)</f>
        <v>Torodinium spp 0002</v>
      </c>
      <c r="E721" s="73"/>
    </row>
    <row r="722" spans="1:5">
      <c r="A722" t="s">
        <v>6369</v>
      </c>
      <c r="B722">
        <v>1E-3</v>
      </c>
      <c r="C722" t="s">
        <v>7109</v>
      </c>
      <c r="D722" t="str">
        <f>VLOOKUP(C722,'MASTER KEY'!$A$2:$B$2999,2,FALSE)</f>
        <v>Toxarium spp 0001</v>
      </c>
      <c r="E722" s="73"/>
    </row>
    <row r="723" spans="1:5">
      <c r="A723" t="s">
        <v>6370</v>
      </c>
      <c r="B723">
        <v>1E-3</v>
      </c>
      <c r="C723" t="s">
        <v>7110</v>
      </c>
      <c r="D723" t="str">
        <f>VLOOKUP(C723,'MASTER KEY'!$A$2:$B$2999,2,FALSE)</f>
        <v>Toxarium spp 0002</v>
      </c>
      <c r="E723" s="73"/>
    </row>
    <row r="724" spans="1:5">
      <c r="A724" t="s">
        <v>3596</v>
      </c>
      <c r="B724">
        <v>1E-3</v>
      </c>
      <c r="C724" t="s">
        <v>7113</v>
      </c>
      <c r="D724" t="str">
        <f>VLOOKUP(C724,'MASTER KEY'!$A$2:$B$2999,2,FALSE)</f>
        <v>Toxarium undulatum</v>
      </c>
      <c r="E724" s="73"/>
    </row>
    <row r="725" spans="1:5">
      <c r="A725" t="s">
        <v>3597</v>
      </c>
      <c r="B725">
        <v>1E-3</v>
      </c>
      <c r="C725" t="s">
        <v>7118</v>
      </c>
      <c r="D725" t="str">
        <f>VLOOKUP(C725,'MASTER KEY'!$A$2:$B$2999,2,FALSE)</f>
        <v>Trachyneis aspera</v>
      </c>
      <c r="E725" s="73"/>
    </row>
    <row r="726" spans="1:5">
      <c r="A726" t="s">
        <v>6371</v>
      </c>
      <c r="B726">
        <v>1E-3</v>
      </c>
      <c r="C726" t="s">
        <v>7119</v>
      </c>
      <c r="D726" t="str">
        <f>VLOOKUP(C726,'MASTER KEY'!$A$2:$B$2999,2,FALSE)</f>
        <v>Trachyneis spp 0001</v>
      </c>
      <c r="E726" s="73"/>
    </row>
    <row r="727" spans="1:5">
      <c r="A727" t="s">
        <v>6372</v>
      </c>
      <c r="B727">
        <v>1E-3</v>
      </c>
      <c r="C727" t="s">
        <v>7120</v>
      </c>
      <c r="D727" t="str">
        <f>VLOOKUP(C727,'MASTER KEY'!$A$2:$B$2999,2,FALSE)</f>
        <v>Trachyneis spp 0002</v>
      </c>
      <c r="E727" s="73"/>
    </row>
    <row r="728" spans="1:5">
      <c r="A728" t="s">
        <v>3610</v>
      </c>
      <c r="B728">
        <v>1E-3</v>
      </c>
      <c r="C728" t="s">
        <v>7135</v>
      </c>
      <c r="D728" t="str">
        <f>VLOOKUP(C728,'MASTER KEY'!$A$2:$B$2999,2,FALSE)</f>
        <v>Trigonium reticulum</v>
      </c>
      <c r="E728" s="73"/>
    </row>
    <row r="729" spans="1:5">
      <c r="A729" t="s">
        <v>6373</v>
      </c>
      <c r="B729">
        <v>1E-3</v>
      </c>
      <c r="C729" t="s">
        <v>7186</v>
      </c>
      <c r="D729" t="str">
        <f>VLOOKUP(C729,'MASTER KEY'!$A$2:$B$2999,2,FALSE)</f>
        <v>Undatella spp 0001</v>
      </c>
      <c r="E729" s="73"/>
    </row>
    <row r="730" spans="1:5">
      <c r="A730" t="s">
        <v>6267</v>
      </c>
      <c r="B730">
        <v>1E-3</v>
      </c>
      <c r="C730" t="s">
        <v>5099</v>
      </c>
      <c r="D730" t="str">
        <f>VLOOKUP(C730,'MASTER KEY'!$A$2:$B$2999,2,FALSE)</f>
        <v>Phytoplankton spp 0005</v>
      </c>
      <c r="E730" s="73"/>
    </row>
    <row r="731" spans="1:5">
      <c r="A731" t="s">
        <v>6268</v>
      </c>
      <c r="B731">
        <v>1E-3</v>
      </c>
      <c r="C731" t="s">
        <v>5100</v>
      </c>
      <c r="D731" t="str">
        <f>VLOOKUP(C731,'MASTER KEY'!$A$2:$B$2999,2,FALSE)</f>
        <v>Phytoplankton spp 0006</v>
      </c>
      <c r="E731" s="73"/>
    </row>
    <row r="732" spans="1:5">
      <c r="A732" t="s">
        <v>6269</v>
      </c>
      <c r="B732">
        <v>1E-3</v>
      </c>
      <c r="C732" t="s">
        <v>5101</v>
      </c>
      <c r="D732" t="str">
        <f>VLOOKUP(C732,'MASTER KEY'!$A$2:$B$2999,2,FALSE)</f>
        <v>Phytoplankton spp 0007</v>
      </c>
      <c r="E732" s="73"/>
    </row>
    <row r="733" spans="1:5">
      <c r="A733" t="s">
        <v>6270</v>
      </c>
      <c r="B733">
        <v>1E-3</v>
      </c>
      <c r="C733" t="s">
        <v>5102</v>
      </c>
      <c r="D733" t="str">
        <f>VLOOKUP(C733,'MASTER KEY'!$A$2:$B$2999,2,FALSE)</f>
        <v>Phytoplankton spp 0008</v>
      </c>
      <c r="E733" s="73"/>
    </row>
    <row r="734" spans="1:5">
      <c r="A734" t="s">
        <v>6271</v>
      </c>
      <c r="B734">
        <v>1E-3</v>
      </c>
      <c r="C734" t="s">
        <v>5103</v>
      </c>
      <c r="D734" t="str">
        <f>VLOOKUP(C734,'MASTER KEY'!$A$2:$B$2999,2,FALSE)</f>
        <v>Phytoplankton spp 0009</v>
      </c>
      <c r="E734" s="73"/>
    </row>
    <row r="735" spans="1:5">
      <c r="A735" t="s">
        <v>6272</v>
      </c>
      <c r="B735">
        <v>1E-3</v>
      </c>
      <c r="C735" t="s">
        <v>5104</v>
      </c>
      <c r="D735" t="str">
        <f>VLOOKUP(C735,'MASTER KEY'!$A$2:$B$2999,2,FALSE)</f>
        <v>Phytoplankton spp 0010</v>
      </c>
      <c r="E735" s="73"/>
    </row>
    <row r="736" spans="1:5">
      <c r="A736" t="s">
        <v>6273</v>
      </c>
      <c r="B736">
        <v>1E-3</v>
      </c>
      <c r="C736" t="s">
        <v>5105</v>
      </c>
      <c r="D736" t="str">
        <f>VLOOKUP(C736,'MASTER KEY'!$A$2:$B$2999,2,FALSE)</f>
        <v>Phytoplankton spp 0011</v>
      </c>
      <c r="E736" s="73"/>
    </row>
    <row r="737" spans="1:11">
      <c r="A737" t="s">
        <v>6274</v>
      </c>
      <c r="B737">
        <v>1E-3</v>
      </c>
      <c r="C737" t="s">
        <v>5106</v>
      </c>
      <c r="D737" t="str">
        <f>VLOOKUP(C737,'MASTER KEY'!$A$2:$B$2999,2,FALSE)</f>
        <v>Phytoplankton spp 0012</v>
      </c>
      <c r="E737" s="73"/>
    </row>
    <row r="738" spans="1:11">
      <c r="K738" s="73"/>
    </row>
    <row r="739" spans="1:11">
      <c r="K739" s="73"/>
    </row>
    <row r="740" spans="1:11">
      <c r="K740" s="73"/>
    </row>
    <row r="741" spans="1:11">
      <c r="K741" s="73"/>
    </row>
    <row r="742" spans="1:11">
      <c r="K742" s="73"/>
    </row>
    <row r="743" spans="1:11">
      <c r="K743" s="73"/>
    </row>
    <row r="744" spans="1:11">
      <c r="K744" s="73"/>
    </row>
    <row r="745" spans="1:11">
      <c r="K745" s="73"/>
    </row>
    <row r="746" spans="1:11">
      <c r="K746" s="73"/>
    </row>
    <row r="747" spans="1:11">
      <c r="K747" s="73"/>
    </row>
    <row r="748" spans="1:11">
      <c r="K748" s="73"/>
    </row>
    <row r="749" spans="1:11">
      <c r="K749" s="73"/>
    </row>
    <row r="750" spans="1:11">
      <c r="K750" s="73"/>
    </row>
    <row r="751" spans="1:11">
      <c r="K751" s="73"/>
    </row>
    <row r="752" spans="1:11">
      <c r="K752" s="73"/>
    </row>
    <row r="753" spans="11:11">
      <c r="K753" s="73"/>
    </row>
    <row r="754" spans="11:11">
      <c r="K754" s="73"/>
    </row>
    <row r="755" spans="11:11">
      <c r="K755" s="73"/>
    </row>
    <row r="756" spans="11:11">
      <c r="K756" s="73"/>
    </row>
    <row r="757" spans="11:11">
      <c r="K757" s="73"/>
    </row>
    <row r="758" spans="11:11">
      <c r="K758" s="73"/>
    </row>
    <row r="759" spans="11:11">
      <c r="K759" s="73"/>
    </row>
    <row r="760" spans="11:11">
      <c r="K760" s="73"/>
    </row>
    <row r="761" spans="11:11">
      <c r="K761" s="73"/>
    </row>
    <row r="762" spans="11:11">
      <c r="K762" s="73"/>
    </row>
    <row r="763" spans="11:11">
      <c r="K763" s="73"/>
    </row>
    <row r="764" spans="11:11">
      <c r="K764" s="73"/>
    </row>
    <row r="765" spans="11:11">
      <c r="K765" s="73"/>
    </row>
    <row r="766" spans="11:11">
      <c r="K766" s="73"/>
    </row>
    <row r="767" spans="11:11">
      <c r="K767" s="73"/>
    </row>
    <row r="768" spans="11:11">
      <c r="K768" s="73"/>
    </row>
    <row r="769" spans="11:11">
      <c r="K769" s="73"/>
    </row>
    <row r="770" spans="11:11">
      <c r="K770" s="73"/>
    </row>
    <row r="771" spans="11:11">
      <c r="K771" s="73"/>
    </row>
    <row r="772" spans="11:11">
      <c r="K772" s="73"/>
    </row>
    <row r="773" spans="11:11">
      <c r="K773" s="73"/>
    </row>
    <row r="774" spans="11:11">
      <c r="K774" s="73"/>
    </row>
    <row r="775" spans="11:11">
      <c r="K775" s="73"/>
    </row>
    <row r="776" spans="11:11">
      <c r="K776" s="73"/>
    </row>
    <row r="777" spans="11:11">
      <c r="K777" s="73"/>
    </row>
    <row r="778" spans="11:11">
      <c r="K778" s="73"/>
    </row>
    <row r="779" spans="11:11">
      <c r="K779" s="73"/>
    </row>
    <row r="780" spans="11:11">
      <c r="K780" s="73"/>
    </row>
    <row r="781" spans="11:11">
      <c r="K781" s="73"/>
    </row>
    <row r="782" spans="11:11">
      <c r="K782" s="73"/>
    </row>
    <row r="783" spans="11:11">
      <c r="K783" s="73"/>
    </row>
    <row r="784" spans="11:11">
      <c r="K784" s="73"/>
    </row>
    <row r="785" spans="11:11">
      <c r="K785" s="73"/>
    </row>
    <row r="786" spans="11:11">
      <c r="K786" s="73"/>
    </row>
    <row r="787" spans="11:11">
      <c r="K787" s="73"/>
    </row>
    <row r="788" spans="11:11">
      <c r="K788" s="73"/>
    </row>
    <row r="789" spans="11:11">
      <c r="K789" s="73"/>
    </row>
    <row r="790" spans="11:11">
      <c r="K790" s="73"/>
    </row>
    <row r="791" spans="11:11">
      <c r="K791" s="73"/>
    </row>
    <row r="792" spans="11:11">
      <c r="K792" s="73"/>
    </row>
    <row r="793" spans="11:11">
      <c r="K793" s="73"/>
    </row>
    <row r="794" spans="11:11">
      <c r="K794" s="73"/>
    </row>
    <row r="795" spans="11:11">
      <c r="K795" s="73"/>
    </row>
    <row r="796" spans="11:11">
      <c r="K796" s="73"/>
    </row>
    <row r="797" spans="11:11">
      <c r="K797" s="73"/>
    </row>
    <row r="798" spans="11:11">
      <c r="K798" s="73"/>
    </row>
    <row r="799" spans="11:11">
      <c r="K799" s="73"/>
    </row>
    <row r="800" spans="11:11">
      <c r="K800" s="73"/>
    </row>
    <row r="801" spans="11:11">
      <c r="K801" s="73"/>
    </row>
    <row r="802" spans="11:11">
      <c r="K802" s="73"/>
    </row>
    <row r="803" spans="11:11">
      <c r="K803" s="73"/>
    </row>
    <row r="804" spans="11:11">
      <c r="K804" s="73"/>
    </row>
    <row r="805" spans="11:11">
      <c r="K805" s="73"/>
    </row>
    <row r="806" spans="11:11">
      <c r="K806" s="73"/>
    </row>
    <row r="807" spans="11:11">
      <c r="K807" s="73"/>
    </row>
    <row r="808" spans="11:11">
      <c r="K808" s="73"/>
    </row>
    <row r="809" spans="11:11">
      <c r="K809" s="73"/>
    </row>
    <row r="810" spans="11:11">
      <c r="K810" s="73"/>
    </row>
    <row r="811" spans="11:11">
      <c r="K811" s="73"/>
    </row>
    <row r="812" spans="11:11">
      <c r="K812" s="73"/>
    </row>
    <row r="813" spans="11:11">
      <c r="K813" s="73"/>
    </row>
    <row r="814" spans="11:11">
      <c r="K814" s="73"/>
    </row>
    <row r="815" spans="11:11">
      <c r="K815" s="73"/>
    </row>
    <row r="816" spans="11:11">
      <c r="K816" s="73"/>
    </row>
    <row r="817" spans="11:11">
      <c r="K817" s="73"/>
    </row>
    <row r="818" spans="11:11">
      <c r="K818" s="73"/>
    </row>
    <row r="819" spans="11:11">
      <c r="K819" s="73"/>
    </row>
    <row r="820" spans="11:11">
      <c r="K820" s="73"/>
    </row>
    <row r="821" spans="11:11">
      <c r="K821" s="73"/>
    </row>
    <row r="822" spans="11:11">
      <c r="K822" s="73"/>
    </row>
    <row r="823" spans="11:11">
      <c r="K823" s="73"/>
    </row>
    <row r="824" spans="11:11">
      <c r="K824" s="73"/>
    </row>
    <row r="825" spans="11:11">
      <c r="K825" s="73"/>
    </row>
    <row r="826" spans="11:11">
      <c r="K826" s="73"/>
    </row>
    <row r="827" spans="11:11">
      <c r="K827" s="73"/>
    </row>
    <row r="828" spans="11:11">
      <c r="K828" s="73"/>
    </row>
    <row r="829" spans="11:11">
      <c r="K829" s="73"/>
    </row>
    <row r="830" spans="11:11">
      <c r="K830" s="73"/>
    </row>
    <row r="831" spans="11:11">
      <c r="K831" s="73"/>
    </row>
    <row r="832" spans="11:11">
      <c r="K832" s="73"/>
    </row>
    <row r="833" spans="11:11">
      <c r="K833" s="73"/>
    </row>
    <row r="834" spans="11:11">
      <c r="K834" s="73"/>
    </row>
    <row r="835" spans="11:11">
      <c r="K835" s="73"/>
    </row>
    <row r="836" spans="11:11">
      <c r="K836" s="73"/>
    </row>
    <row r="837" spans="11:11">
      <c r="K837" s="73"/>
    </row>
    <row r="838" spans="11:11">
      <c r="K838" s="73"/>
    </row>
    <row r="839" spans="11:11">
      <c r="K839" s="73"/>
    </row>
    <row r="840" spans="11:11">
      <c r="K840" s="73"/>
    </row>
    <row r="841" spans="11:11">
      <c r="K841" s="73"/>
    </row>
    <row r="842" spans="11:11">
      <c r="K842" s="73"/>
    </row>
    <row r="843" spans="11:11">
      <c r="K843" s="73"/>
    </row>
    <row r="844" spans="11:11">
      <c r="K844" s="73"/>
    </row>
    <row r="845" spans="11:11">
      <c r="K845" s="73"/>
    </row>
    <row r="846" spans="11:11">
      <c r="K846" s="73"/>
    </row>
    <row r="847" spans="11:11">
      <c r="K847" s="73"/>
    </row>
    <row r="848" spans="11:11">
      <c r="K848" s="73"/>
    </row>
    <row r="849" spans="11:11">
      <c r="K849" s="73"/>
    </row>
    <row r="850" spans="11:11">
      <c r="K850" s="73"/>
    </row>
    <row r="851" spans="11:11">
      <c r="K851" s="73"/>
    </row>
    <row r="852" spans="11:11">
      <c r="K852" s="73"/>
    </row>
    <row r="853" spans="11:11">
      <c r="K853" s="73"/>
    </row>
    <row r="854" spans="11:11">
      <c r="K854" s="73"/>
    </row>
    <row r="855" spans="11:11">
      <c r="K855" s="73"/>
    </row>
    <row r="856" spans="11:11">
      <c r="K856" s="73"/>
    </row>
    <row r="857" spans="11:11">
      <c r="K857" s="73"/>
    </row>
    <row r="858" spans="11:11">
      <c r="K858" s="73"/>
    </row>
    <row r="859" spans="11:11">
      <c r="K859" s="73"/>
    </row>
    <row r="860" spans="11:11">
      <c r="K860" s="73"/>
    </row>
    <row r="861" spans="11:11">
      <c r="K861" s="73"/>
    </row>
    <row r="862" spans="11:11">
      <c r="K862" s="73"/>
    </row>
    <row r="863" spans="11:11">
      <c r="K863" s="73"/>
    </row>
    <row r="864" spans="11:11">
      <c r="K864" s="73"/>
    </row>
    <row r="865" spans="11:11">
      <c r="K865" s="73"/>
    </row>
    <row r="866" spans="11:11">
      <c r="K866" s="73"/>
    </row>
    <row r="867" spans="11:11">
      <c r="K867" s="73"/>
    </row>
    <row r="868" spans="11:11">
      <c r="K868" s="73"/>
    </row>
    <row r="869" spans="11:11">
      <c r="K869" s="73"/>
    </row>
    <row r="870" spans="11:11">
      <c r="K870" s="73"/>
    </row>
    <row r="871" spans="11:11">
      <c r="K871" s="73"/>
    </row>
    <row r="872" spans="11:11">
      <c r="K872" s="73"/>
    </row>
    <row r="873" spans="11:11">
      <c r="K873" s="73"/>
    </row>
    <row r="874" spans="11:11">
      <c r="K874" s="73"/>
    </row>
    <row r="875" spans="11:11">
      <c r="K875" s="73"/>
    </row>
    <row r="876" spans="11:11">
      <c r="K876" s="73"/>
    </row>
    <row r="877" spans="11:11">
      <c r="K877" s="73"/>
    </row>
    <row r="878" spans="11:11">
      <c r="K878" s="73"/>
    </row>
    <row r="879" spans="11:11">
      <c r="K879" s="73"/>
    </row>
    <row r="880" spans="11:11">
      <c r="K880" s="73"/>
    </row>
    <row r="881" spans="11:11">
      <c r="K881" s="73"/>
    </row>
    <row r="882" spans="11:11">
      <c r="K882" s="73"/>
    </row>
    <row r="883" spans="11:11">
      <c r="K883" s="73"/>
    </row>
    <row r="884" spans="11:11">
      <c r="K884" s="73"/>
    </row>
    <row r="885" spans="11:11">
      <c r="K885" s="73"/>
    </row>
    <row r="886" spans="11:11">
      <c r="K886" s="73"/>
    </row>
    <row r="887" spans="11:11">
      <c r="K887" s="73"/>
    </row>
    <row r="888" spans="11:11">
      <c r="K888" s="73"/>
    </row>
    <row r="889" spans="11:11">
      <c r="K889" s="73"/>
    </row>
    <row r="890" spans="11:11">
      <c r="K890" s="73"/>
    </row>
    <row r="891" spans="11:11">
      <c r="K891" s="73"/>
    </row>
    <row r="892" spans="11:11">
      <c r="K892" s="73"/>
    </row>
    <row r="893" spans="11:11">
      <c r="K893" s="73"/>
    </row>
    <row r="894" spans="11:11">
      <c r="K894" s="73"/>
    </row>
    <row r="895" spans="11:11">
      <c r="K895" s="73"/>
    </row>
    <row r="896" spans="11:11">
      <c r="K896" s="73"/>
    </row>
    <row r="897" spans="11:11">
      <c r="K897" s="73"/>
    </row>
    <row r="898" spans="11:11">
      <c r="K898" s="73"/>
    </row>
    <row r="899" spans="11:11">
      <c r="K899" s="73"/>
    </row>
    <row r="900" spans="11:11">
      <c r="K900" s="73"/>
    </row>
    <row r="901" spans="11:11">
      <c r="K901" s="73"/>
    </row>
    <row r="902" spans="11:11">
      <c r="K902" s="73"/>
    </row>
    <row r="903" spans="11:11">
      <c r="K903" s="73"/>
    </row>
    <row r="904" spans="11:11">
      <c r="K904" s="73"/>
    </row>
    <row r="905" spans="11:11">
      <c r="K905" s="73"/>
    </row>
    <row r="906" spans="11:11">
      <c r="K906" s="73"/>
    </row>
    <row r="907" spans="11:11">
      <c r="K907" s="73"/>
    </row>
    <row r="908" spans="11:11">
      <c r="K908" s="73"/>
    </row>
    <row r="909" spans="11:11">
      <c r="K909" s="73"/>
    </row>
    <row r="910" spans="11:11">
      <c r="K910" s="73"/>
    </row>
    <row r="911" spans="11:11">
      <c r="K911" s="73"/>
    </row>
    <row r="912" spans="11:11">
      <c r="K912" s="73"/>
    </row>
    <row r="913" spans="11:11">
      <c r="K913" s="73"/>
    </row>
    <row r="914" spans="11:11">
      <c r="K914" s="73"/>
    </row>
    <row r="915" spans="11:11">
      <c r="K915" s="73"/>
    </row>
    <row r="916" spans="11:11">
      <c r="K916" s="73"/>
    </row>
    <row r="917" spans="11:11">
      <c r="K917" s="73"/>
    </row>
    <row r="918" spans="11:11">
      <c r="K918" s="73"/>
    </row>
    <row r="919" spans="11:11">
      <c r="K919" s="73"/>
    </row>
    <row r="920" spans="11:11">
      <c r="K920" s="73"/>
    </row>
    <row r="921" spans="11:11">
      <c r="K921" s="73"/>
    </row>
    <row r="922" spans="11:11">
      <c r="K922" s="73"/>
    </row>
    <row r="923" spans="11:11">
      <c r="K923" s="73"/>
    </row>
    <row r="924" spans="11:11">
      <c r="K924" s="73"/>
    </row>
    <row r="925" spans="11:11">
      <c r="K925" s="73"/>
    </row>
    <row r="926" spans="11:11">
      <c r="K926" s="73"/>
    </row>
    <row r="927" spans="11:11">
      <c r="K927" s="73"/>
    </row>
    <row r="928" spans="11:11">
      <c r="K928" s="73"/>
    </row>
    <row r="929" spans="11:11">
      <c r="K929" s="73"/>
    </row>
    <row r="930" spans="11:11">
      <c r="K930" s="73"/>
    </row>
    <row r="931" spans="11:11">
      <c r="K931" s="73"/>
    </row>
    <row r="932" spans="11:11">
      <c r="K932" s="73"/>
    </row>
    <row r="933" spans="11:11">
      <c r="K933" s="73"/>
    </row>
    <row r="934" spans="11:11">
      <c r="K934" s="73"/>
    </row>
    <row r="935" spans="11:11">
      <c r="K935" s="73"/>
    </row>
    <row r="936" spans="11:11">
      <c r="K936" s="73"/>
    </row>
    <row r="937" spans="11:11">
      <c r="K937" s="73"/>
    </row>
    <row r="938" spans="11:11">
      <c r="K938" s="73"/>
    </row>
    <row r="939" spans="11:11">
      <c r="K939" s="73"/>
    </row>
    <row r="940" spans="11:11">
      <c r="K940" s="73"/>
    </row>
    <row r="941" spans="11:11">
      <c r="K941" s="73"/>
    </row>
    <row r="942" spans="11:11">
      <c r="K942" s="73"/>
    </row>
    <row r="943" spans="11:11">
      <c r="K943" s="73"/>
    </row>
    <row r="944" spans="11:11">
      <c r="K944" s="73"/>
    </row>
    <row r="945" spans="11:11">
      <c r="K945" s="73"/>
    </row>
    <row r="946" spans="11:11">
      <c r="K946" s="73"/>
    </row>
    <row r="947" spans="11:11">
      <c r="K947" s="73"/>
    </row>
    <row r="948" spans="11:11">
      <c r="K948" s="73"/>
    </row>
    <row r="949" spans="11:11">
      <c r="K949" s="73"/>
    </row>
    <row r="950" spans="11:11">
      <c r="K950" s="73"/>
    </row>
    <row r="951" spans="11:11">
      <c r="K951" s="73"/>
    </row>
    <row r="952" spans="11:11">
      <c r="K952" s="73"/>
    </row>
    <row r="953" spans="11:11">
      <c r="K953" s="73"/>
    </row>
    <row r="954" spans="11:11">
      <c r="K954" s="73"/>
    </row>
    <row r="955" spans="11:11">
      <c r="K955" s="73"/>
    </row>
    <row r="956" spans="11:11">
      <c r="K956" s="73"/>
    </row>
    <row r="957" spans="11:11">
      <c r="K957" s="73"/>
    </row>
    <row r="958" spans="11:11">
      <c r="K958" s="73"/>
    </row>
    <row r="959" spans="11:11">
      <c r="K959" s="73"/>
    </row>
    <row r="960" spans="11:11">
      <c r="K960" s="73"/>
    </row>
    <row r="961" spans="11:11">
      <c r="K961" s="73"/>
    </row>
    <row r="962" spans="11:11">
      <c r="K962" s="73"/>
    </row>
    <row r="963" spans="11:11">
      <c r="K963" s="73"/>
    </row>
    <row r="964" spans="11:11">
      <c r="K964" s="73"/>
    </row>
    <row r="965" spans="11:11">
      <c r="K965" s="73"/>
    </row>
    <row r="966" spans="11:11">
      <c r="K966" s="73"/>
    </row>
    <row r="967" spans="11:11">
      <c r="K967" s="73"/>
    </row>
    <row r="968" spans="11:11">
      <c r="K968" s="73"/>
    </row>
    <row r="969" spans="11:11">
      <c r="K969" s="73"/>
    </row>
    <row r="970" spans="11:11">
      <c r="K970" s="73"/>
    </row>
    <row r="971" spans="11:11">
      <c r="K971" s="73"/>
    </row>
    <row r="972" spans="11:11">
      <c r="K972" s="73"/>
    </row>
    <row r="973" spans="11:11">
      <c r="K973" s="73"/>
    </row>
    <row r="974" spans="11:11">
      <c r="K974" s="73"/>
    </row>
    <row r="975" spans="11:11">
      <c r="K975" s="73"/>
    </row>
    <row r="976" spans="11:11">
      <c r="K976" s="73"/>
    </row>
    <row r="977" spans="11:11">
      <c r="K977" s="73"/>
    </row>
    <row r="978" spans="11:11">
      <c r="K978" s="73"/>
    </row>
    <row r="979" spans="11:11">
      <c r="K979" s="73"/>
    </row>
    <row r="980" spans="11:11">
      <c r="K980" s="73"/>
    </row>
    <row r="981" spans="11:11">
      <c r="K981" s="73"/>
    </row>
    <row r="982" spans="11:11">
      <c r="K982" s="73"/>
    </row>
    <row r="983" spans="11:11">
      <c r="K983" s="73"/>
    </row>
    <row r="984" spans="11:11">
      <c r="K984" s="73"/>
    </row>
    <row r="985" spans="11:11">
      <c r="K985" s="73"/>
    </row>
    <row r="986" spans="11:11">
      <c r="K986" s="73"/>
    </row>
    <row r="987" spans="11:11">
      <c r="K987" s="73"/>
    </row>
    <row r="988" spans="11:11">
      <c r="K988" s="73"/>
    </row>
    <row r="989" spans="11:11">
      <c r="K989" s="73"/>
    </row>
    <row r="990" spans="11:11">
      <c r="K990" s="73"/>
    </row>
    <row r="991" spans="11:11">
      <c r="K991" s="73"/>
    </row>
    <row r="992" spans="11:11">
      <c r="K992" s="73"/>
    </row>
    <row r="993" spans="11:11">
      <c r="K993" s="73"/>
    </row>
    <row r="994" spans="11:11">
      <c r="K994" s="73"/>
    </row>
    <row r="995" spans="11:11">
      <c r="K995" s="73"/>
    </row>
    <row r="996" spans="11:11">
      <c r="K996" s="73"/>
    </row>
    <row r="997" spans="11:11">
      <c r="K997" s="73"/>
    </row>
    <row r="998" spans="11:11">
      <c r="K998" s="73"/>
    </row>
    <row r="999" spans="11:11">
      <c r="K999" s="73"/>
    </row>
    <row r="1000" spans="11:11">
      <c r="K1000" s="73"/>
    </row>
    <row r="1001" spans="11:11">
      <c r="K1001" s="73"/>
    </row>
    <row r="1002" spans="11:11">
      <c r="K1002" s="73"/>
    </row>
    <row r="1003" spans="11:11">
      <c r="K1003" s="73"/>
    </row>
    <row r="1004" spans="11:11">
      <c r="K1004" s="73"/>
    </row>
    <row r="1005" spans="11:11">
      <c r="K1005" s="73"/>
    </row>
    <row r="1006" spans="11:11">
      <c r="K1006" s="73"/>
    </row>
    <row r="1007" spans="11:11">
      <c r="K1007" s="73"/>
    </row>
    <row r="1008" spans="11:11">
      <c r="K1008" s="73"/>
    </row>
    <row r="1009" spans="11:11">
      <c r="K1009" s="73"/>
    </row>
    <row r="1010" spans="11:11">
      <c r="K1010" s="73"/>
    </row>
    <row r="1011" spans="11:11">
      <c r="K1011" s="73"/>
    </row>
    <row r="1012" spans="11:11">
      <c r="K1012" s="73"/>
    </row>
    <row r="1013" spans="11:11">
      <c r="K1013" s="73"/>
    </row>
    <row r="1014" spans="11:11">
      <c r="K1014" s="73"/>
    </row>
    <row r="1015" spans="11:11">
      <c r="K1015" s="73"/>
    </row>
    <row r="1016" spans="11:11">
      <c r="K1016" s="73"/>
    </row>
    <row r="1017" spans="11:11">
      <c r="K1017" s="73"/>
    </row>
    <row r="1018" spans="11:11">
      <c r="K1018" s="73"/>
    </row>
    <row r="1019" spans="11:11">
      <c r="K1019" s="73"/>
    </row>
    <row r="1020" spans="11:11">
      <c r="K1020" s="73"/>
    </row>
    <row r="1021" spans="11:11">
      <c r="K1021" s="73"/>
    </row>
    <row r="1022" spans="11:11">
      <c r="K1022" s="73"/>
    </row>
    <row r="1023" spans="11:11">
      <c r="K1023" s="73"/>
    </row>
    <row r="1024" spans="11:11">
      <c r="K1024" s="73"/>
    </row>
    <row r="1025" spans="11:11">
      <c r="K1025" s="73"/>
    </row>
    <row r="1026" spans="11:11">
      <c r="K1026" s="73"/>
    </row>
    <row r="1027" spans="11:11">
      <c r="K1027" s="73"/>
    </row>
    <row r="1028" spans="11:11">
      <c r="K1028" s="73"/>
    </row>
    <row r="1029" spans="11:11">
      <c r="K1029" s="73"/>
    </row>
    <row r="1030" spans="11:11">
      <c r="K1030" s="73"/>
    </row>
    <row r="1031" spans="11:11">
      <c r="K1031" s="73"/>
    </row>
    <row r="1032" spans="11:11">
      <c r="K1032" s="73"/>
    </row>
    <row r="1033" spans="11:11">
      <c r="K1033" s="73"/>
    </row>
    <row r="1034" spans="11:11">
      <c r="K1034" s="73"/>
    </row>
    <row r="1035" spans="11:11">
      <c r="K1035" s="73"/>
    </row>
    <row r="1036" spans="11:11">
      <c r="K1036" s="73"/>
    </row>
    <row r="1037" spans="11:11">
      <c r="K1037" s="73"/>
    </row>
    <row r="1038" spans="11:11">
      <c r="K1038" s="73"/>
    </row>
    <row r="1039" spans="11:11">
      <c r="K1039" s="73"/>
    </row>
    <row r="1040" spans="11:11">
      <c r="K1040" s="73"/>
    </row>
    <row r="1041" spans="11:11">
      <c r="K1041" s="73"/>
    </row>
    <row r="1042" spans="11:11">
      <c r="K1042" s="73"/>
    </row>
    <row r="1043" spans="11:11">
      <c r="K1043" s="73"/>
    </row>
    <row r="1044" spans="11:11">
      <c r="K1044" s="73"/>
    </row>
    <row r="1045" spans="11:11">
      <c r="K1045" s="73"/>
    </row>
    <row r="1046" spans="11:11">
      <c r="K1046" s="73"/>
    </row>
    <row r="1047" spans="11:11">
      <c r="K1047" s="73"/>
    </row>
    <row r="1048" spans="11:11">
      <c r="K1048" s="73"/>
    </row>
    <row r="1049" spans="11:11">
      <c r="K1049" s="73"/>
    </row>
    <row r="1050" spans="11:11">
      <c r="K1050" s="73"/>
    </row>
    <row r="1051" spans="11:11">
      <c r="K1051" s="73"/>
    </row>
    <row r="1052" spans="11:11">
      <c r="K1052" s="73"/>
    </row>
    <row r="1053" spans="11:11">
      <c r="K1053" s="73"/>
    </row>
    <row r="1054" spans="11:11">
      <c r="K1054" s="73"/>
    </row>
    <row r="1055" spans="11:11">
      <c r="K1055" s="73"/>
    </row>
    <row r="1056" spans="11:11">
      <c r="K1056" s="73"/>
    </row>
    <row r="1057" spans="11:11">
      <c r="K1057" s="73"/>
    </row>
    <row r="1058" spans="11:11">
      <c r="K1058" s="73"/>
    </row>
    <row r="1059" spans="11:11">
      <c r="K1059" s="73"/>
    </row>
    <row r="1060" spans="11:11">
      <c r="K1060" s="73"/>
    </row>
    <row r="1061" spans="11:11">
      <c r="K1061" s="73"/>
    </row>
    <row r="1062" spans="11:11">
      <c r="K1062" s="73"/>
    </row>
    <row r="1063" spans="11:11">
      <c r="K1063" s="73"/>
    </row>
    <row r="1064" spans="11:11">
      <c r="K1064" s="73"/>
    </row>
    <row r="1065" spans="11:11">
      <c r="K1065" s="73"/>
    </row>
    <row r="1066" spans="11:11">
      <c r="K1066" s="73"/>
    </row>
    <row r="1067" spans="11:11">
      <c r="K1067" s="73"/>
    </row>
    <row r="1068" spans="11:11">
      <c r="K1068" s="73"/>
    </row>
    <row r="1069" spans="11:11">
      <c r="K1069" s="73"/>
    </row>
    <row r="1070" spans="11:11">
      <c r="K1070" s="73"/>
    </row>
    <row r="1071" spans="11:11">
      <c r="K1071" s="73"/>
    </row>
    <row r="1072" spans="11:11">
      <c r="K1072" s="73"/>
    </row>
    <row r="1073" spans="11:11">
      <c r="K1073" s="73"/>
    </row>
    <row r="1074" spans="11:11">
      <c r="K1074" s="73"/>
    </row>
    <row r="1075" spans="11:11">
      <c r="K1075" s="73"/>
    </row>
    <row r="1076" spans="11:11">
      <c r="K1076" s="73"/>
    </row>
    <row r="1077" spans="11:11">
      <c r="K1077" s="73"/>
    </row>
    <row r="1078" spans="11:11">
      <c r="K1078" s="73"/>
    </row>
    <row r="1079" spans="11:11">
      <c r="K1079" s="73"/>
    </row>
    <row r="1080" spans="11:11">
      <c r="K1080" s="73"/>
    </row>
    <row r="1081" spans="11:11">
      <c r="K1081" s="73"/>
    </row>
    <row r="1082" spans="11:11">
      <c r="K1082" s="73"/>
    </row>
    <row r="1083" spans="11:11">
      <c r="K1083" s="73"/>
    </row>
    <row r="1084" spans="11:11">
      <c r="K1084" s="73"/>
    </row>
    <row r="1085" spans="11:11">
      <c r="K1085" s="73"/>
    </row>
    <row r="1086" spans="11:11">
      <c r="K1086" s="73"/>
    </row>
    <row r="1087" spans="11:11">
      <c r="K1087" s="73"/>
    </row>
    <row r="1088" spans="11:11">
      <c r="K1088" s="73"/>
    </row>
    <row r="1089" spans="11:11">
      <c r="K1089" s="73"/>
    </row>
    <row r="1090" spans="11:11">
      <c r="K1090" s="73"/>
    </row>
    <row r="1091" spans="11:11">
      <c r="K1091" s="73"/>
    </row>
    <row r="1092" spans="11:11">
      <c r="K1092" s="73"/>
    </row>
    <row r="1093" spans="11:11">
      <c r="K1093" s="73"/>
    </row>
    <row r="1094" spans="11:11">
      <c r="K1094" s="73"/>
    </row>
    <row r="1095" spans="11:11">
      <c r="K1095" s="73"/>
    </row>
    <row r="1096" spans="11:11">
      <c r="K1096" s="73"/>
    </row>
    <row r="1097" spans="11:11">
      <c r="K1097" s="73"/>
    </row>
    <row r="1098" spans="11:11">
      <c r="K1098" s="73"/>
    </row>
    <row r="1099" spans="11:11">
      <c r="K1099" s="73"/>
    </row>
    <row r="1100" spans="11:11">
      <c r="K1100" s="73"/>
    </row>
    <row r="1101" spans="11:11">
      <c r="K1101" s="73"/>
    </row>
    <row r="1102" spans="11:11">
      <c r="K1102" s="73"/>
    </row>
    <row r="1103" spans="11:11">
      <c r="K1103" s="73"/>
    </row>
    <row r="1104" spans="11:11">
      <c r="K1104" s="73"/>
    </row>
    <row r="1105" spans="11:11">
      <c r="K1105" s="73"/>
    </row>
    <row r="1106" spans="11:11">
      <c r="K1106" s="73"/>
    </row>
    <row r="1107" spans="11:11">
      <c r="K1107" s="73"/>
    </row>
    <row r="1108" spans="11:11">
      <c r="K1108" s="73"/>
    </row>
    <row r="1109" spans="11:11">
      <c r="K1109" s="73"/>
    </row>
    <row r="1110" spans="11:11">
      <c r="K1110" s="73"/>
    </row>
    <row r="1111" spans="11:11">
      <c r="K1111" s="73"/>
    </row>
    <row r="1112" spans="11:11">
      <c r="K1112" s="73"/>
    </row>
    <row r="1113" spans="11:11">
      <c r="K1113" s="73"/>
    </row>
    <row r="1114" spans="11:11">
      <c r="K1114" s="73"/>
    </row>
    <row r="1115" spans="11:11">
      <c r="K1115" s="73"/>
    </row>
    <row r="1116" spans="11:11">
      <c r="K1116" s="73"/>
    </row>
    <row r="1117" spans="11:11">
      <c r="K1117" s="73"/>
    </row>
    <row r="1118" spans="11:11">
      <c r="K1118" s="73"/>
    </row>
    <row r="1119" spans="11:11">
      <c r="K1119" s="73"/>
    </row>
    <row r="1120" spans="11:11">
      <c r="K1120" s="73"/>
    </row>
    <row r="1121" spans="11:11">
      <c r="K1121" s="73"/>
    </row>
    <row r="1122" spans="11:11">
      <c r="K1122" s="73"/>
    </row>
    <row r="1123" spans="11:11">
      <c r="K1123" s="73"/>
    </row>
    <row r="1124" spans="11:11">
      <c r="K1124" s="73"/>
    </row>
    <row r="1125" spans="11:11">
      <c r="K1125" s="73"/>
    </row>
    <row r="1126" spans="11:11">
      <c r="K1126" s="73"/>
    </row>
    <row r="1127" spans="11:11">
      <c r="K1127" s="73"/>
    </row>
    <row r="1128" spans="11:11">
      <c r="K1128" s="73"/>
    </row>
    <row r="1129" spans="11:11">
      <c r="K1129" s="73"/>
    </row>
    <row r="1130" spans="11:11">
      <c r="K1130" s="73"/>
    </row>
    <row r="1131" spans="11:11">
      <c r="K1131" s="73"/>
    </row>
    <row r="1132" spans="11:11">
      <c r="K1132" s="73"/>
    </row>
    <row r="1133" spans="11:11">
      <c r="K1133" s="73"/>
    </row>
    <row r="1134" spans="11:11">
      <c r="K1134" s="73"/>
    </row>
    <row r="1135" spans="11:11">
      <c r="K1135" s="73"/>
    </row>
    <row r="1136" spans="11:11">
      <c r="K1136" s="73"/>
    </row>
    <row r="1137" spans="11:11">
      <c r="K1137" s="73"/>
    </row>
    <row r="1138" spans="11:11">
      <c r="K1138" s="73"/>
    </row>
    <row r="1139" spans="11:11">
      <c r="K1139" s="73"/>
    </row>
    <row r="1140" spans="11:11">
      <c r="K1140" s="73"/>
    </row>
    <row r="1141" spans="11:11">
      <c r="K1141" s="73"/>
    </row>
    <row r="1142" spans="11:11">
      <c r="K1142" s="73"/>
    </row>
    <row r="1143" spans="11:11">
      <c r="K1143" s="73"/>
    </row>
    <row r="1144" spans="11:11">
      <c r="K1144" s="73"/>
    </row>
    <row r="1145" spans="11:11">
      <c r="K1145" s="73"/>
    </row>
    <row r="1146" spans="11:11">
      <c r="K1146" s="73"/>
    </row>
    <row r="1147" spans="11:11">
      <c r="K1147" s="73"/>
    </row>
    <row r="1148" spans="11:11">
      <c r="K1148" s="73"/>
    </row>
    <row r="1149" spans="11:11">
      <c r="K1149" s="73"/>
    </row>
    <row r="1150" spans="11:11">
      <c r="K1150" s="73"/>
    </row>
    <row r="1151" spans="11:11">
      <c r="K1151" s="73"/>
    </row>
    <row r="1152" spans="11:11">
      <c r="K1152" s="73"/>
    </row>
    <row r="1153" spans="11:11">
      <c r="K1153" s="73"/>
    </row>
    <row r="1154" spans="11:11">
      <c r="K1154" s="73"/>
    </row>
    <row r="1155" spans="11:11">
      <c r="K1155" s="73"/>
    </row>
    <row r="1156" spans="11:11">
      <c r="K1156" s="73"/>
    </row>
    <row r="1157" spans="11:11">
      <c r="K1157" s="73"/>
    </row>
    <row r="1158" spans="11:11">
      <c r="K1158" s="73"/>
    </row>
    <row r="1159" spans="11:11">
      <c r="K1159" s="73"/>
    </row>
    <row r="1160" spans="11:11">
      <c r="K1160" s="73"/>
    </row>
    <row r="1161" spans="11:11">
      <c r="K1161" s="73"/>
    </row>
    <row r="1162" spans="11:11">
      <c r="K1162" s="73"/>
    </row>
    <row r="1163" spans="11:11">
      <c r="K1163" s="73"/>
    </row>
    <row r="1164" spans="11:11">
      <c r="K1164" s="73"/>
    </row>
    <row r="1165" spans="11:11">
      <c r="K1165" s="73"/>
    </row>
    <row r="1166" spans="11:11">
      <c r="K1166" s="73"/>
    </row>
    <row r="1167" spans="11:11">
      <c r="K1167" s="73"/>
    </row>
    <row r="1168" spans="11:11">
      <c r="K1168" s="73"/>
    </row>
    <row r="1169" spans="11:11">
      <c r="K1169" s="73"/>
    </row>
    <row r="1170" spans="11:11">
      <c r="K1170" s="73"/>
    </row>
    <row r="1171" spans="11:11">
      <c r="K1171" s="73"/>
    </row>
    <row r="1172" spans="11:11">
      <c r="K1172" s="73"/>
    </row>
    <row r="1173" spans="11:11">
      <c r="K1173" s="73"/>
    </row>
    <row r="1174" spans="11:11">
      <c r="K1174" s="73"/>
    </row>
    <row r="1175" spans="11:11">
      <c r="K1175" s="73"/>
    </row>
    <row r="1176" spans="11:11">
      <c r="K1176" s="73"/>
    </row>
    <row r="1177" spans="11:11">
      <c r="K1177" s="73"/>
    </row>
    <row r="1178" spans="11:11">
      <c r="K1178" s="73"/>
    </row>
    <row r="1179" spans="11:11">
      <c r="K1179" s="73"/>
    </row>
    <row r="1180" spans="11:11">
      <c r="K1180" s="73"/>
    </row>
    <row r="1181" spans="11:11">
      <c r="K1181" s="73"/>
    </row>
    <row r="1182" spans="11:11">
      <c r="K1182" s="73"/>
    </row>
    <row r="1183" spans="11:11">
      <c r="K1183" s="73"/>
    </row>
    <row r="1184" spans="11:11">
      <c r="K1184" s="73"/>
    </row>
    <row r="1185" spans="11:11">
      <c r="K1185" s="73"/>
    </row>
    <row r="1186" spans="11:11">
      <c r="K1186" s="73"/>
    </row>
    <row r="1187" spans="11:11">
      <c r="K1187" s="73"/>
    </row>
    <row r="1188" spans="11:11">
      <c r="K1188" s="73"/>
    </row>
    <row r="1189" spans="11:11">
      <c r="K1189" s="73"/>
    </row>
    <row r="1190" spans="11:11">
      <c r="K1190" s="73"/>
    </row>
    <row r="1191" spans="11:11">
      <c r="K1191" s="73"/>
    </row>
    <row r="1192" spans="11:11">
      <c r="K1192" s="73"/>
    </row>
    <row r="1193" spans="11:11">
      <c r="K1193" s="73"/>
    </row>
    <row r="1194" spans="11:11">
      <c r="K1194" s="73"/>
    </row>
    <row r="1195" spans="11:11">
      <c r="K1195" s="73"/>
    </row>
    <row r="1196" spans="11:11">
      <c r="K1196" s="73"/>
    </row>
    <row r="1197" spans="11:11">
      <c r="K1197" s="73"/>
    </row>
    <row r="1198" spans="11:11">
      <c r="K1198" s="73"/>
    </row>
    <row r="1199" spans="11:11">
      <c r="K1199" s="73"/>
    </row>
    <row r="1200" spans="11:11">
      <c r="K1200" s="73"/>
    </row>
    <row r="1201" spans="11:11">
      <c r="K1201" s="73"/>
    </row>
    <row r="1202" spans="11:11">
      <c r="K1202" s="73"/>
    </row>
    <row r="1203" spans="11:11">
      <c r="K1203" s="73"/>
    </row>
    <row r="1204" spans="11:11">
      <c r="K1204" s="73"/>
    </row>
    <row r="1205" spans="11:11">
      <c r="K1205" s="73"/>
    </row>
    <row r="1206" spans="11:11">
      <c r="K1206" s="73"/>
    </row>
    <row r="1207" spans="11:11">
      <c r="K1207" s="73"/>
    </row>
    <row r="1208" spans="11:11">
      <c r="K1208" s="73"/>
    </row>
    <row r="1209" spans="11:11">
      <c r="K1209" s="73"/>
    </row>
    <row r="1210" spans="11:11">
      <c r="K1210" s="73"/>
    </row>
    <row r="1211" spans="11:11">
      <c r="K1211" s="73"/>
    </row>
    <row r="1212" spans="11:11">
      <c r="K1212" s="73"/>
    </row>
    <row r="1213" spans="11:11">
      <c r="K1213" s="73"/>
    </row>
    <row r="1214" spans="11:11">
      <c r="K1214" s="73"/>
    </row>
    <row r="1215" spans="11:11">
      <c r="K1215" s="73"/>
    </row>
    <row r="1216" spans="11:11">
      <c r="K1216" s="73"/>
    </row>
    <row r="1217" spans="11:11">
      <c r="K1217" s="73"/>
    </row>
    <row r="1218" spans="11:11">
      <c r="K1218" s="73"/>
    </row>
    <row r="1219" spans="11:11">
      <c r="K1219" s="73"/>
    </row>
    <row r="1220" spans="11:11">
      <c r="K1220" s="73"/>
    </row>
    <row r="1221" spans="11:11">
      <c r="K1221" s="73"/>
    </row>
    <row r="1222" spans="11:11">
      <c r="K1222" s="73"/>
    </row>
    <row r="1223" spans="11:11">
      <c r="K1223" s="73"/>
    </row>
    <row r="1224" spans="11:11">
      <c r="K1224" s="73"/>
    </row>
    <row r="1225" spans="11:11">
      <c r="K1225" s="73"/>
    </row>
    <row r="1226" spans="11:11">
      <c r="K1226" s="73"/>
    </row>
    <row r="1227" spans="11:11">
      <c r="K1227" s="73"/>
    </row>
    <row r="1228" spans="11:11">
      <c r="K1228" s="73"/>
    </row>
    <row r="1229" spans="11:11">
      <c r="K1229" s="73"/>
    </row>
    <row r="1230" spans="11:11">
      <c r="K1230" s="73"/>
    </row>
    <row r="1231" spans="11:11">
      <c r="K1231" s="73"/>
    </row>
    <row r="1232" spans="11:11">
      <c r="K1232" s="73"/>
    </row>
    <row r="1233" spans="11:11">
      <c r="K1233" s="73"/>
    </row>
    <row r="1234" spans="11:11">
      <c r="K1234" s="73"/>
    </row>
    <row r="1235" spans="11:11">
      <c r="K1235" s="73"/>
    </row>
    <row r="1236" spans="11:11">
      <c r="K1236" s="73"/>
    </row>
    <row r="1237" spans="11:11">
      <c r="K1237" s="73"/>
    </row>
    <row r="1238" spans="11:11">
      <c r="K1238" s="73"/>
    </row>
    <row r="1239" spans="11:11">
      <c r="K1239" s="73"/>
    </row>
    <row r="1240" spans="11:11">
      <c r="K1240" s="73"/>
    </row>
    <row r="1241" spans="11:11">
      <c r="K1241" s="73"/>
    </row>
    <row r="1242" spans="11:11">
      <c r="K1242" s="73"/>
    </row>
    <row r="1243" spans="11:11">
      <c r="K1243" s="73"/>
    </row>
    <row r="1244" spans="11:11">
      <c r="K1244" s="73"/>
    </row>
    <row r="1245" spans="11:11">
      <c r="K1245" s="73"/>
    </row>
    <row r="1246" spans="11:11">
      <c r="K1246" s="73"/>
    </row>
    <row r="1247" spans="11:11">
      <c r="K1247" s="73"/>
    </row>
    <row r="1248" spans="11:11">
      <c r="K1248" s="73"/>
    </row>
    <row r="1249" spans="11:11">
      <c r="K1249" s="73"/>
    </row>
    <row r="1250" spans="11:11">
      <c r="K1250" s="73"/>
    </row>
    <row r="1251" spans="11:11">
      <c r="K1251" s="73"/>
    </row>
    <row r="1252" spans="11:11">
      <c r="K1252" s="73"/>
    </row>
    <row r="1253" spans="11:11">
      <c r="K1253" s="73"/>
    </row>
    <row r="1254" spans="11:11">
      <c r="K1254" s="73"/>
    </row>
    <row r="1255" spans="11:11">
      <c r="K1255" s="73"/>
    </row>
    <row r="1256" spans="11:11">
      <c r="K1256" s="73"/>
    </row>
    <row r="1257" spans="11:11">
      <c r="K1257" s="73"/>
    </row>
    <row r="1258" spans="11:11">
      <c r="K1258" s="73"/>
    </row>
    <row r="1259" spans="11:11">
      <c r="K1259" s="73"/>
    </row>
    <row r="1260" spans="11:11">
      <c r="K1260" s="73"/>
    </row>
    <row r="1261" spans="11:11">
      <c r="K1261" s="73"/>
    </row>
    <row r="1262" spans="11:11">
      <c r="K1262" s="73"/>
    </row>
    <row r="1263" spans="11:11">
      <c r="K1263" s="73"/>
    </row>
    <row r="1264" spans="11:11">
      <c r="K1264" s="73"/>
    </row>
    <row r="1265" spans="11:11">
      <c r="K1265" s="73"/>
    </row>
    <row r="1266" spans="11:11">
      <c r="K1266" s="73"/>
    </row>
    <row r="1267" spans="11:11">
      <c r="K1267" s="73"/>
    </row>
    <row r="1268" spans="11:11">
      <c r="K1268" s="73"/>
    </row>
    <row r="1269" spans="11:11">
      <c r="K1269" s="73"/>
    </row>
    <row r="1270" spans="11:11">
      <c r="K1270" s="73"/>
    </row>
    <row r="1271" spans="11:11">
      <c r="K1271" s="73"/>
    </row>
    <row r="1272" spans="11:11">
      <c r="K1272" s="73"/>
    </row>
    <row r="1273" spans="11:11">
      <c r="K1273" s="73"/>
    </row>
    <row r="1274" spans="11:11">
      <c r="K1274" s="73"/>
    </row>
    <row r="1275" spans="11:11">
      <c r="K1275" s="73"/>
    </row>
    <row r="1276" spans="11:11">
      <c r="K1276" s="73"/>
    </row>
    <row r="1277" spans="11:11">
      <c r="K1277" s="73"/>
    </row>
    <row r="1278" spans="11:11">
      <c r="K1278" s="73"/>
    </row>
    <row r="1279" spans="11:11">
      <c r="K1279" s="73"/>
    </row>
    <row r="1280" spans="11:11">
      <c r="K1280" s="73"/>
    </row>
    <row r="1281" spans="11:11">
      <c r="K1281" s="73"/>
    </row>
    <row r="1282" spans="11:11">
      <c r="K1282" s="73"/>
    </row>
    <row r="1283" spans="11:11">
      <c r="K1283" s="73"/>
    </row>
    <row r="1284" spans="11:11">
      <c r="K1284" s="73"/>
    </row>
    <row r="1285" spans="11:11">
      <c r="K1285" s="73"/>
    </row>
    <row r="1286" spans="11:11">
      <c r="K1286" s="73"/>
    </row>
    <row r="1287" spans="11:11">
      <c r="K1287" s="73"/>
    </row>
    <row r="1288" spans="11:11">
      <c r="K1288" s="73"/>
    </row>
    <row r="1289" spans="11:11">
      <c r="K1289" s="73"/>
    </row>
    <row r="1290" spans="11:11">
      <c r="K1290" s="73"/>
    </row>
    <row r="1291" spans="11:11">
      <c r="K1291" s="73"/>
    </row>
    <row r="1292" spans="11:11">
      <c r="K1292" s="73"/>
    </row>
    <row r="1293" spans="11:11">
      <c r="K1293" s="73"/>
    </row>
    <row r="1294" spans="11:11">
      <c r="K1294" s="73"/>
    </row>
    <row r="1295" spans="11:11">
      <c r="K1295" s="73"/>
    </row>
    <row r="1296" spans="11:11">
      <c r="K1296" s="73"/>
    </row>
    <row r="1297" spans="11:11">
      <c r="K1297" s="73"/>
    </row>
    <row r="1298" spans="11:11">
      <c r="K1298" s="73"/>
    </row>
    <row r="1299" spans="11:11">
      <c r="K1299" s="73"/>
    </row>
    <row r="1300" spans="11:11">
      <c r="K1300" s="73"/>
    </row>
    <row r="1301" spans="11:11">
      <c r="K1301" s="73"/>
    </row>
    <row r="1302" spans="11:11">
      <c r="K1302" s="73"/>
    </row>
    <row r="1303" spans="11:11">
      <c r="K1303" s="73"/>
    </row>
    <row r="1304" spans="11:11">
      <c r="K1304" s="73"/>
    </row>
    <row r="1305" spans="11:11">
      <c r="K1305" s="73"/>
    </row>
    <row r="1306" spans="11:11">
      <c r="K1306" s="73"/>
    </row>
    <row r="1307" spans="11:11">
      <c r="K1307" s="73"/>
    </row>
    <row r="1308" spans="11:11">
      <c r="K1308" s="73"/>
    </row>
    <row r="1309" spans="11:11">
      <c r="K1309" s="73"/>
    </row>
    <row r="1310" spans="11:11">
      <c r="K1310" s="73"/>
    </row>
    <row r="1311" spans="11:11">
      <c r="K1311" s="73"/>
    </row>
    <row r="1312" spans="11:11">
      <c r="K1312" s="73"/>
    </row>
    <row r="1313" spans="11:11">
      <c r="K1313" s="73"/>
    </row>
    <row r="1314" spans="11:11">
      <c r="K1314" s="73"/>
    </row>
    <row r="1315" spans="11:11">
      <c r="K1315" s="73"/>
    </row>
    <row r="1316" spans="11:11">
      <c r="K1316" s="73"/>
    </row>
    <row r="1317" spans="11:11">
      <c r="K1317" s="73"/>
    </row>
    <row r="1318" spans="11:11">
      <c r="K1318" s="73"/>
    </row>
    <row r="1319" spans="11:11">
      <c r="K1319" s="73"/>
    </row>
    <row r="1320" spans="11:11">
      <c r="K1320" s="73"/>
    </row>
    <row r="1321" spans="11:11">
      <c r="K1321" s="73"/>
    </row>
    <row r="1322" spans="11:11">
      <c r="K1322" s="73"/>
    </row>
    <row r="1323" spans="11:11">
      <c r="K1323" s="73"/>
    </row>
    <row r="1324" spans="11:11">
      <c r="K1324" s="73"/>
    </row>
    <row r="1325" spans="11:11">
      <c r="K1325" s="73"/>
    </row>
    <row r="1326" spans="11:11">
      <c r="K1326" s="73"/>
    </row>
    <row r="1327" spans="11:11">
      <c r="K1327" s="73"/>
    </row>
    <row r="1328" spans="11:11">
      <c r="K1328" s="73"/>
    </row>
    <row r="1329" spans="11:11">
      <c r="K1329" s="73"/>
    </row>
    <row r="1330" spans="11:11">
      <c r="K1330" s="73"/>
    </row>
    <row r="1331" spans="11:11">
      <c r="K1331" s="73"/>
    </row>
    <row r="1332" spans="11:11">
      <c r="K1332" s="73"/>
    </row>
    <row r="1333" spans="11:11">
      <c r="K1333" s="73"/>
    </row>
    <row r="1334" spans="11:11">
      <c r="K1334" s="73"/>
    </row>
    <row r="1335" spans="11:11">
      <c r="K1335" s="73"/>
    </row>
    <row r="1336" spans="11:11">
      <c r="K1336" s="73"/>
    </row>
    <row r="1337" spans="11:11">
      <c r="K1337" s="73"/>
    </row>
    <row r="1338" spans="11:11">
      <c r="K1338" s="73"/>
    </row>
    <row r="1339" spans="11:11">
      <c r="K1339" s="73"/>
    </row>
    <row r="1340" spans="11:11">
      <c r="K1340" s="73"/>
    </row>
    <row r="1341" spans="11:11">
      <c r="K1341" s="73"/>
    </row>
    <row r="1342" spans="11:11">
      <c r="K1342" s="73"/>
    </row>
    <row r="1343" spans="11:11">
      <c r="K1343" s="73"/>
    </row>
    <row r="1344" spans="11:11">
      <c r="K1344" s="73"/>
    </row>
    <row r="1345" spans="11:11">
      <c r="K1345" s="73"/>
    </row>
    <row r="1346" spans="11:11">
      <c r="K1346" s="73"/>
    </row>
    <row r="1347" spans="11:11">
      <c r="K1347" s="73"/>
    </row>
    <row r="1348" spans="11:11">
      <c r="K1348" s="73"/>
    </row>
    <row r="1349" spans="11:11">
      <c r="K1349" s="73"/>
    </row>
    <row r="1350" spans="11:11">
      <c r="K1350" s="73"/>
    </row>
    <row r="1351" spans="11:11">
      <c r="K1351" s="73"/>
    </row>
    <row r="1352" spans="11:11">
      <c r="K1352" s="73"/>
    </row>
    <row r="1353" spans="11:11">
      <c r="K1353" s="73"/>
    </row>
    <row r="1354" spans="11:11">
      <c r="K1354" s="73"/>
    </row>
    <row r="1355" spans="11:11">
      <c r="K1355" s="73"/>
    </row>
    <row r="1356" spans="11:11">
      <c r="K1356" s="73"/>
    </row>
    <row r="1357" spans="11:11">
      <c r="K1357" s="73"/>
    </row>
    <row r="1358" spans="11:11">
      <c r="K1358" s="73"/>
    </row>
    <row r="1359" spans="11:11">
      <c r="K1359" s="73"/>
    </row>
    <row r="1360" spans="11:11">
      <c r="K1360" s="73"/>
    </row>
    <row r="1361" spans="11:11">
      <c r="K1361" s="73"/>
    </row>
    <row r="1362" spans="11:11">
      <c r="K1362" s="73"/>
    </row>
    <row r="1363" spans="11:11">
      <c r="K1363" s="73"/>
    </row>
    <row r="1364" spans="11:11">
      <c r="K1364" s="73"/>
    </row>
    <row r="1365" spans="11:11">
      <c r="K1365" s="73"/>
    </row>
    <row r="1366" spans="11:11">
      <c r="K1366" s="73"/>
    </row>
    <row r="1367" spans="11:11">
      <c r="K1367" s="73"/>
    </row>
    <row r="1368" spans="11:11">
      <c r="K1368" s="73"/>
    </row>
    <row r="1369" spans="11:11">
      <c r="K1369" s="73"/>
    </row>
    <row r="1370" spans="11:11">
      <c r="K1370" s="73"/>
    </row>
    <row r="1371" spans="11:11">
      <c r="K1371" s="73"/>
    </row>
    <row r="1372" spans="11:11">
      <c r="K1372" s="73"/>
    </row>
    <row r="1373" spans="11:11">
      <c r="K1373" s="73"/>
    </row>
    <row r="1374" spans="11:11">
      <c r="K1374" s="73"/>
    </row>
    <row r="1375" spans="11:11">
      <c r="K1375" s="73"/>
    </row>
    <row r="1376" spans="11:11">
      <c r="K1376" s="73"/>
    </row>
    <row r="1377" spans="11:11">
      <c r="K1377" s="73"/>
    </row>
    <row r="1378" spans="11:11">
      <c r="K1378" s="73"/>
    </row>
    <row r="1379" spans="11:11">
      <c r="K1379" s="73"/>
    </row>
    <row r="1380" spans="11:11">
      <c r="K1380" s="73"/>
    </row>
    <row r="1381" spans="11:11">
      <c r="K1381" s="73"/>
    </row>
    <row r="1382" spans="11:11">
      <c r="K1382" s="73"/>
    </row>
    <row r="1383" spans="11:11">
      <c r="K1383" s="73"/>
    </row>
    <row r="1384" spans="11:11">
      <c r="K1384" s="73"/>
    </row>
    <row r="1385" spans="11:11">
      <c r="K1385" s="73"/>
    </row>
    <row r="1386" spans="11:11">
      <c r="K1386" s="73"/>
    </row>
    <row r="1387" spans="11:11">
      <c r="K1387" s="73"/>
    </row>
    <row r="1388" spans="11:11">
      <c r="K1388" s="73"/>
    </row>
    <row r="1389" spans="11:11">
      <c r="K1389" s="73"/>
    </row>
    <row r="1390" spans="11:11">
      <c r="K1390" s="73"/>
    </row>
    <row r="1391" spans="11:11">
      <c r="K1391" s="73"/>
    </row>
    <row r="1392" spans="11:11">
      <c r="K1392" s="73"/>
    </row>
    <row r="1393" spans="11:11">
      <c r="K1393" s="73"/>
    </row>
    <row r="1394" spans="11:11">
      <c r="K1394" s="73"/>
    </row>
    <row r="1395" spans="11:11">
      <c r="K1395" s="73"/>
    </row>
    <row r="1396" spans="11:11">
      <c r="K1396" s="73"/>
    </row>
    <row r="1397" spans="11:11">
      <c r="K1397" s="73"/>
    </row>
    <row r="1398" spans="11:11">
      <c r="K1398" s="73"/>
    </row>
    <row r="1399" spans="11:11">
      <c r="K1399" s="73"/>
    </row>
    <row r="1400" spans="11:11">
      <c r="K1400" s="73"/>
    </row>
    <row r="1401" spans="11:11">
      <c r="K1401" s="73"/>
    </row>
    <row r="1402" spans="11:11">
      <c r="K1402" s="73"/>
    </row>
    <row r="1403" spans="11:11">
      <c r="K1403" s="73"/>
    </row>
    <row r="1404" spans="11:11">
      <c r="K1404" s="73"/>
    </row>
    <row r="1405" spans="11:11">
      <c r="K1405" s="73"/>
    </row>
    <row r="1406" spans="11:11">
      <c r="K1406" s="73"/>
    </row>
    <row r="1407" spans="11:11">
      <c r="K1407" s="73"/>
    </row>
    <row r="1408" spans="11:11">
      <c r="K1408" s="73"/>
    </row>
    <row r="1409" spans="11:11">
      <c r="K1409" s="73"/>
    </row>
    <row r="1410" spans="11:11">
      <c r="K1410" s="73"/>
    </row>
    <row r="1411" spans="11:11">
      <c r="K1411" s="73"/>
    </row>
    <row r="1412" spans="11:11">
      <c r="K1412" s="73"/>
    </row>
    <row r="1413" spans="11:11">
      <c r="K1413" s="73"/>
    </row>
    <row r="1414" spans="11:11">
      <c r="K1414" s="73"/>
    </row>
    <row r="1415" spans="11:11">
      <c r="K1415" s="73"/>
    </row>
    <row r="1416" spans="11:11">
      <c r="K1416" s="73"/>
    </row>
    <row r="1417" spans="11:11">
      <c r="K1417" s="73"/>
    </row>
    <row r="1418" spans="11:11">
      <c r="K1418" s="73"/>
    </row>
    <row r="1419" spans="11:11">
      <c r="K1419" s="73"/>
    </row>
    <row r="1420" spans="11:11">
      <c r="K1420" s="73"/>
    </row>
    <row r="1421" spans="11:11">
      <c r="K1421" s="73"/>
    </row>
    <row r="1422" spans="11:11">
      <c r="K1422" s="73"/>
    </row>
    <row r="1423" spans="11:11">
      <c r="K1423" s="73"/>
    </row>
    <row r="1424" spans="11:11">
      <c r="K1424" s="73"/>
    </row>
    <row r="1425" spans="11:11">
      <c r="K1425" s="73"/>
    </row>
    <row r="1426" spans="11:11">
      <c r="K1426" s="73"/>
    </row>
    <row r="1427" spans="11:11">
      <c r="K1427" s="73"/>
    </row>
    <row r="1428" spans="11:11">
      <c r="K1428" s="73"/>
    </row>
    <row r="1429" spans="11:11">
      <c r="K1429" s="73"/>
    </row>
    <row r="1430" spans="11:11">
      <c r="K1430" s="73"/>
    </row>
    <row r="1431" spans="11:11">
      <c r="K1431" s="73"/>
    </row>
    <row r="1432" spans="11:11">
      <c r="K1432" s="73"/>
    </row>
    <row r="1433" spans="11:11">
      <c r="K1433" s="73"/>
    </row>
    <row r="1434" spans="11:11">
      <c r="K1434" s="73"/>
    </row>
    <row r="1435" spans="11:11">
      <c r="K1435" s="73"/>
    </row>
    <row r="1436" spans="11:11">
      <c r="K1436" s="73"/>
    </row>
    <row r="1437" spans="11:11">
      <c r="K1437" s="73"/>
    </row>
    <row r="1438" spans="11:11">
      <c r="K1438" s="73"/>
    </row>
    <row r="1439" spans="11:11">
      <c r="K1439" s="73"/>
    </row>
    <row r="1440" spans="11:11">
      <c r="K1440" s="73"/>
    </row>
    <row r="1441" spans="11:11">
      <c r="K1441" s="73"/>
    </row>
    <row r="1442" spans="11:11">
      <c r="K1442" s="73"/>
    </row>
    <row r="1443" spans="11:11">
      <c r="K1443" s="73"/>
    </row>
    <row r="1444" spans="11:11">
      <c r="K1444" s="73"/>
    </row>
    <row r="1445" spans="11:11">
      <c r="K1445" s="73"/>
    </row>
    <row r="1446" spans="11:11">
      <c r="K1446" s="73"/>
    </row>
    <row r="1447" spans="11:11">
      <c r="K1447" s="73"/>
    </row>
    <row r="1448" spans="11:11">
      <c r="K1448" s="73"/>
    </row>
    <row r="1449" spans="11:11">
      <c r="K1449" s="73"/>
    </row>
    <row r="1450" spans="11:11">
      <c r="K1450" s="73"/>
    </row>
    <row r="1451" spans="11:11">
      <c r="K1451" s="73"/>
    </row>
    <row r="1452" spans="11:11">
      <c r="K1452" s="73"/>
    </row>
    <row r="1453" spans="11:11">
      <c r="K1453" s="73"/>
    </row>
    <row r="1454" spans="11:11">
      <c r="K1454" s="73"/>
    </row>
    <row r="1455" spans="11:11">
      <c r="K1455" s="73"/>
    </row>
    <row r="1456" spans="11:11">
      <c r="K1456" s="73"/>
    </row>
    <row r="1457" spans="11:11">
      <c r="K1457" s="73"/>
    </row>
    <row r="1458" spans="11:11">
      <c r="K1458" s="73"/>
    </row>
    <row r="1459" spans="11:11">
      <c r="K1459" s="73"/>
    </row>
    <row r="1460" spans="11:11">
      <c r="K1460" s="73"/>
    </row>
    <row r="1461" spans="11:11">
      <c r="K1461" s="73"/>
    </row>
    <row r="1462" spans="11:11">
      <c r="K1462" s="73"/>
    </row>
    <row r="1463" spans="11:11">
      <c r="K1463" s="73"/>
    </row>
    <row r="1464" spans="11:11">
      <c r="K1464" s="73"/>
    </row>
    <row r="1465" spans="11:11">
      <c r="K1465" s="73"/>
    </row>
    <row r="1466" spans="11:11">
      <c r="K1466" s="73"/>
    </row>
    <row r="1467" spans="11:11">
      <c r="K1467" s="73"/>
    </row>
    <row r="1468" spans="11:11">
      <c r="K1468" s="73"/>
    </row>
    <row r="1469" spans="11:11">
      <c r="K1469" s="73"/>
    </row>
    <row r="1470" spans="11:11">
      <c r="K1470" s="73"/>
    </row>
    <row r="1471" spans="11:11">
      <c r="K1471" s="73"/>
    </row>
    <row r="1472" spans="11:11">
      <c r="K1472" s="73"/>
    </row>
    <row r="1473" spans="11:11">
      <c r="K1473" s="73"/>
    </row>
    <row r="1474" spans="11:11">
      <c r="K1474" s="73"/>
    </row>
    <row r="1475" spans="11:11">
      <c r="K1475" s="73"/>
    </row>
    <row r="1476" spans="11:11">
      <c r="K1476" s="73"/>
    </row>
    <row r="1477" spans="11:11">
      <c r="K1477" s="73"/>
    </row>
    <row r="1478" spans="11:11">
      <c r="K1478" s="73"/>
    </row>
    <row r="1479" spans="11:11">
      <c r="K1479" s="73"/>
    </row>
    <row r="1480" spans="11:11">
      <c r="K1480" s="73"/>
    </row>
    <row r="1481" spans="11:11">
      <c r="K1481" s="73"/>
    </row>
    <row r="1482" spans="11:11">
      <c r="K1482" s="73"/>
    </row>
    <row r="1483" spans="11:11">
      <c r="K1483" s="73"/>
    </row>
    <row r="1484" spans="11:11">
      <c r="K1484" s="73"/>
    </row>
    <row r="1485" spans="11:11">
      <c r="K1485" s="73"/>
    </row>
    <row r="1486" spans="11:11">
      <c r="K1486" s="73"/>
    </row>
    <row r="1487" spans="11:11">
      <c r="K1487" s="73"/>
    </row>
    <row r="1488" spans="11:11">
      <c r="K1488" s="73"/>
    </row>
    <row r="1489" spans="11:11">
      <c r="K1489" s="73"/>
    </row>
    <row r="1490" spans="11:11">
      <c r="K1490" s="73"/>
    </row>
    <row r="1491" spans="11:11">
      <c r="K1491" s="73"/>
    </row>
    <row r="1492" spans="11:11">
      <c r="K1492" s="73"/>
    </row>
    <row r="1493" spans="11:11">
      <c r="K1493" s="73"/>
    </row>
    <row r="1494" spans="11:11">
      <c r="K1494" s="73"/>
    </row>
    <row r="1495" spans="11:11">
      <c r="K1495" s="73"/>
    </row>
    <row r="1496" spans="11:11">
      <c r="K1496" s="73"/>
    </row>
    <row r="1497" spans="11:11">
      <c r="K1497" s="73"/>
    </row>
    <row r="1498" spans="11:11">
      <c r="K1498" s="73"/>
    </row>
    <row r="1499" spans="11:11">
      <c r="K1499" s="73"/>
    </row>
    <row r="1500" spans="11:11">
      <c r="K1500" s="73"/>
    </row>
    <row r="1501" spans="11:11">
      <c r="K1501" s="73"/>
    </row>
    <row r="1502" spans="11:11">
      <c r="K1502" s="73"/>
    </row>
    <row r="1503" spans="11:11">
      <c r="K1503" s="73"/>
    </row>
    <row r="1504" spans="11:11">
      <c r="K1504" s="73"/>
    </row>
    <row r="1505" spans="11:11">
      <c r="K1505" s="73"/>
    </row>
    <row r="1506" spans="11:11">
      <c r="K1506" s="73"/>
    </row>
    <row r="1507" spans="11:11">
      <c r="K1507" s="73"/>
    </row>
    <row r="1508" spans="11:11">
      <c r="K1508" s="73"/>
    </row>
    <row r="1509" spans="11:11">
      <c r="K1509" s="73"/>
    </row>
    <row r="1510" spans="11:11">
      <c r="K1510" s="73"/>
    </row>
    <row r="1511" spans="11:11">
      <c r="K1511" s="73"/>
    </row>
    <row r="1512" spans="11:11">
      <c r="K1512" s="73"/>
    </row>
    <row r="1513" spans="11:11">
      <c r="K1513" s="73"/>
    </row>
    <row r="1514" spans="11:11">
      <c r="K1514" s="73"/>
    </row>
    <row r="1515" spans="11:11">
      <c r="K1515" s="73"/>
    </row>
    <row r="1516" spans="11:11">
      <c r="K1516" s="73"/>
    </row>
    <row r="1517" spans="11:11">
      <c r="K1517" s="73"/>
    </row>
    <row r="1518" spans="11:11">
      <c r="K1518" s="73"/>
    </row>
    <row r="1519" spans="11:11">
      <c r="K1519" s="73"/>
    </row>
    <row r="1520" spans="11:11">
      <c r="K1520" s="73"/>
    </row>
    <row r="1521" spans="11:11">
      <c r="K1521" s="73"/>
    </row>
    <row r="1522" spans="11:11">
      <c r="K1522" s="73"/>
    </row>
    <row r="1523" spans="11:11">
      <c r="K1523" s="73"/>
    </row>
    <row r="1524" spans="11:11">
      <c r="K1524" s="73"/>
    </row>
    <row r="1525" spans="11:11">
      <c r="K1525" s="73"/>
    </row>
    <row r="1526" spans="11:11">
      <c r="K1526" s="73"/>
    </row>
    <row r="1527" spans="11:11">
      <c r="K1527" s="73"/>
    </row>
    <row r="1528" spans="11:11">
      <c r="K1528" s="73"/>
    </row>
    <row r="1529" spans="11:11">
      <c r="K1529" s="73"/>
    </row>
    <row r="1530" spans="11:11">
      <c r="K1530" s="73"/>
    </row>
    <row r="1531" spans="11:11">
      <c r="K1531" s="73"/>
    </row>
    <row r="1532" spans="11:11">
      <c r="K1532" s="73"/>
    </row>
    <row r="1533" spans="11:11">
      <c r="K1533" s="73"/>
    </row>
    <row r="1534" spans="11:11">
      <c r="K1534" s="73"/>
    </row>
    <row r="1535" spans="11:11">
      <c r="K1535" s="73"/>
    </row>
    <row r="1536" spans="11:11">
      <c r="K1536" s="73"/>
    </row>
    <row r="1537" spans="11:11">
      <c r="K1537" s="73"/>
    </row>
    <row r="1538" spans="11:11">
      <c r="K1538" s="73"/>
    </row>
    <row r="1539" spans="11:11">
      <c r="K1539" s="73"/>
    </row>
    <row r="1540" spans="11:11">
      <c r="K1540" s="73"/>
    </row>
    <row r="1541" spans="11:11">
      <c r="K1541" s="73"/>
    </row>
    <row r="1542" spans="11:11">
      <c r="K1542" s="73"/>
    </row>
    <row r="1543" spans="11:11">
      <c r="K1543" s="73"/>
    </row>
    <row r="1544" spans="11:11">
      <c r="K1544" s="73"/>
    </row>
    <row r="1545" spans="11:11">
      <c r="K1545" s="73"/>
    </row>
    <row r="1546" spans="11:11">
      <c r="K1546" s="73"/>
    </row>
    <row r="1547" spans="11:11">
      <c r="K1547" s="73"/>
    </row>
    <row r="1548" spans="11:11">
      <c r="K1548" s="73"/>
    </row>
    <row r="1549" spans="11:11">
      <c r="K1549" s="73"/>
    </row>
    <row r="1550" spans="11:11">
      <c r="K1550" s="73"/>
    </row>
    <row r="1551" spans="11:11">
      <c r="K1551" s="73"/>
    </row>
    <row r="1552" spans="11:11">
      <c r="K1552" s="73"/>
    </row>
    <row r="1553" spans="11:11">
      <c r="K1553" s="73"/>
    </row>
    <row r="1554" spans="11:11">
      <c r="K1554" s="73"/>
    </row>
    <row r="1555" spans="11:11">
      <c r="K1555" s="73"/>
    </row>
    <row r="1556" spans="11:11">
      <c r="K1556" s="73"/>
    </row>
    <row r="1557" spans="11:11">
      <c r="K1557" s="73"/>
    </row>
    <row r="1558" spans="11:11">
      <c r="K1558" s="73"/>
    </row>
    <row r="1559" spans="11:11">
      <c r="K1559" s="73"/>
    </row>
    <row r="1560" spans="11:11">
      <c r="K1560" s="73"/>
    </row>
    <row r="1561" spans="11:11">
      <c r="K1561" s="73"/>
    </row>
    <row r="1562" spans="11:11">
      <c r="K1562" s="73"/>
    </row>
    <row r="1563" spans="11:11">
      <c r="K1563" s="73"/>
    </row>
    <row r="1564" spans="11:11">
      <c r="K1564" s="73"/>
    </row>
    <row r="1565" spans="11:11">
      <c r="K1565" s="73"/>
    </row>
    <row r="1566" spans="11:11">
      <c r="K1566" s="73"/>
    </row>
    <row r="1567" spans="11:11">
      <c r="K1567" s="73"/>
    </row>
    <row r="1568" spans="11:11">
      <c r="K1568" s="73"/>
    </row>
    <row r="1569" spans="11:11">
      <c r="K1569" s="73"/>
    </row>
    <row r="1570" spans="11:11">
      <c r="K1570" s="73"/>
    </row>
    <row r="1571" spans="11:11">
      <c r="K1571" s="73"/>
    </row>
    <row r="1572" spans="11:11">
      <c r="K1572" s="73"/>
    </row>
    <row r="1573" spans="11:11">
      <c r="K1573" s="73"/>
    </row>
    <row r="1574" spans="11:11">
      <c r="K1574" s="73"/>
    </row>
    <row r="1575" spans="11:11">
      <c r="K1575" s="73"/>
    </row>
    <row r="1576" spans="11:11">
      <c r="K1576" s="73"/>
    </row>
    <row r="1577" spans="11:11">
      <c r="K1577" s="73"/>
    </row>
    <row r="1578" spans="11:11">
      <c r="K1578" s="73"/>
    </row>
    <row r="1579" spans="11:11">
      <c r="K1579" s="73"/>
    </row>
    <row r="1580" spans="11:11">
      <c r="K1580" s="73"/>
    </row>
    <row r="1581" spans="11:11">
      <c r="K1581" s="73"/>
    </row>
    <row r="1582" spans="11:11">
      <c r="K1582" s="73"/>
    </row>
    <row r="1583" spans="11:11">
      <c r="K1583" s="73"/>
    </row>
    <row r="1584" spans="11:11">
      <c r="K1584" s="73"/>
    </row>
    <row r="1585" spans="11:11">
      <c r="K1585" s="73"/>
    </row>
    <row r="1586" spans="11:11">
      <c r="K1586" s="73"/>
    </row>
    <row r="1587" spans="11:11">
      <c r="K1587" s="73"/>
    </row>
    <row r="1588" spans="11:11">
      <c r="K1588" s="73"/>
    </row>
    <row r="1589" spans="11:11">
      <c r="K1589" s="73"/>
    </row>
    <row r="1590" spans="11:11">
      <c r="K1590" s="73"/>
    </row>
    <row r="1591" spans="11:11">
      <c r="K1591" s="73"/>
    </row>
    <row r="1592" spans="11:11">
      <c r="K1592" s="73"/>
    </row>
    <row r="1593" spans="11:11">
      <c r="K1593" s="73"/>
    </row>
    <row r="1594" spans="11:11">
      <c r="K1594" s="73"/>
    </row>
    <row r="1595" spans="11:11">
      <c r="K1595" s="73"/>
    </row>
    <row r="1596" spans="11:11">
      <c r="K1596" s="73"/>
    </row>
    <row r="1597" spans="11:11">
      <c r="K1597" s="73"/>
    </row>
    <row r="1598" spans="11:11">
      <c r="K1598" s="73"/>
    </row>
    <row r="1599" spans="11:11">
      <c r="K1599" s="73"/>
    </row>
    <row r="1600" spans="11:11">
      <c r="K1600" s="73"/>
    </row>
    <row r="1601" spans="11:11">
      <c r="K1601" s="73"/>
    </row>
    <row r="1602" spans="11:11">
      <c r="K1602" s="73"/>
    </row>
    <row r="1603" spans="11:11">
      <c r="K1603" s="73"/>
    </row>
    <row r="1604" spans="11:11">
      <c r="K1604" s="73"/>
    </row>
    <row r="1605" spans="11:11">
      <c r="K1605" s="73"/>
    </row>
    <row r="1606" spans="11:11">
      <c r="K1606" s="73"/>
    </row>
    <row r="1607" spans="11:11">
      <c r="K1607" s="73"/>
    </row>
    <row r="1608" spans="11:11">
      <c r="K1608" s="73"/>
    </row>
    <row r="1609" spans="11:11">
      <c r="K1609" s="73"/>
    </row>
    <row r="1610" spans="11:11">
      <c r="K1610" s="73"/>
    </row>
    <row r="1611" spans="11:11">
      <c r="K1611" s="73"/>
    </row>
    <row r="1612" spans="11:11">
      <c r="K1612" s="73"/>
    </row>
    <row r="1613" spans="11:11">
      <c r="K1613" s="73"/>
    </row>
    <row r="1614" spans="11:11">
      <c r="K1614" s="73"/>
    </row>
    <row r="1615" spans="11:11">
      <c r="K1615" s="73"/>
    </row>
    <row r="1616" spans="11:11">
      <c r="K1616" s="73"/>
    </row>
    <row r="1617" spans="11:11">
      <c r="K1617" s="73"/>
    </row>
    <row r="1618" spans="11:11">
      <c r="K1618" s="73"/>
    </row>
    <row r="1619" spans="11:11">
      <c r="K1619" s="73"/>
    </row>
    <row r="1620" spans="11:11">
      <c r="K1620" s="73"/>
    </row>
    <row r="1621" spans="11:11">
      <c r="K1621" s="73"/>
    </row>
    <row r="1622" spans="11:11">
      <c r="K1622" s="73"/>
    </row>
    <row r="1623" spans="11:11">
      <c r="K1623" s="73"/>
    </row>
    <row r="1624" spans="11:11">
      <c r="K1624" s="73"/>
    </row>
    <row r="1625" spans="11:11">
      <c r="K1625" s="73"/>
    </row>
    <row r="1626" spans="11:11">
      <c r="K1626" s="73"/>
    </row>
    <row r="1627" spans="11:11">
      <c r="K1627" s="73"/>
    </row>
    <row r="1628" spans="11:11">
      <c r="K1628" s="73"/>
    </row>
    <row r="1629" spans="11:11">
      <c r="K1629" s="73"/>
    </row>
    <row r="1630" spans="11:11">
      <c r="K1630" s="73"/>
    </row>
    <row r="1631" spans="11:11">
      <c r="K1631" s="73"/>
    </row>
    <row r="1632" spans="11:11">
      <c r="K1632" s="73"/>
    </row>
    <row r="1633" spans="11:11">
      <c r="K1633" s="73"/>
    </row>
    <row r="1634" spans="11:11">
      <c r="K1634" s="73"/>
    </row>
    <row r="1635" spans="11:11">
      <c r="K1635" s="73"/>
    </row>
    <row r="1636" spans="11:11">
      <c r="K1636" s="73"/>
    </row>
    <row r="1637" spans="11:11">
      <c r="K1637" s="73"/>
    </row>
    <row r="1638" spans="11:11">
      <c r="K1638" s="73"/>
    </row>
    <row r="1639" spans="11:11">
      <c r="K1639" s="73"/>
    </row>
    <row r="1640" spans="11:11">
      <c r="K1640" s="73"/>
    </row>
    <row r="1641" spans="11:11">
      <c r="K1641" s="73"/>
    </row>
    <row r="1642" spans="11:11">
      <c r="K1642" s="73"/>
    </row>
    <row r="1643" spans="11:11">
      <c r="K1643" s="73"/>
    </row>
    <row r="1644" spans="11:11">
      <c r="K1644" s="73"/>
    </row>
    <row r="1645" spans="11:11">
      <c r="K1645" s="73"/>
    </row>
    <row r="1646" spans="11:11">
      <c r="K1646" s="73"/>
    </row>
    <row r="1647" spans="11:11">
      <c r="K1647" s="73"/>
    </row>
    <row r="1648" spans="11:11">
      <c r="K1648" s="73"/>
    </row>
    <row r="1649" spans="11:11">
      <c r="K1649" s="73"/>
    </row>
    <row r="1650" spans="11:11">
      <c r="K1650" s="73"/>
    </row>
    <row r="1651" spans="11:11">
      <c r="K1651" s="73"/>
    </row>
    <row r="1652" spans="11:11">
      <c r="K1652" s="73"/>
    </row>
    <row r="1653" spans="11:11">
      <c r="K1653" s="73"/>
    </row>
    <row r="1654" spans="11:11">
      <c r="K1654" s="73"/>
    </row>
    <row r="1655" spans="11:11">
      <c r="K1655" s="73"/>
    </row>
    <row r="1656" spans="11:11">
      <c r="K1656" s="73"/>
    </row>
    <row r="1657" spans="11:11">
      <c r="K1657" s="73"/>
    </row>
    <row r="1658" spans="11:11">
      <c r="K1658" s="73"/>
    </row>
    <row r="1659" spans="11:11">
      <c r="K1659" s="73"/>
    </row>
    <row r="1660" spans="11:11">
      <c r="K1660" s="73"/>
    </row>
    <row r="1661" spans="11:11">
      <c r="K1661" s="73"/>
    </row>
    <row r="1662" spans="11:11">
      <c r="K1662" s="73"/>
    </row>
    <row r="1663" spans="11:11">
      <c r="K1663" s="73"/>
    </row>
    <row r="1664" spans="11:11">
      <c r="K1664" s="73"/>
    </row>
    <row r="1665" spans="11:11">
      <c r="K1665" s="73"/>
    </row>
    <row r="1666" spans="11:11">
      <c r="K1666" s="73"/>
    </row>
    <row r="1667" spans="11:11">
      <c r="K1667" s="73"/>
    </row>
    <row r="1668" spans="11:11">
      <c r="K1668" s="73"/>
    </row>
    <row r="1669" spans="11:11">
      <c r="K1669" s="73"/>
    </row>
    <row r="1670" spans="11:11">
      <c r="K1670" s="73"/>
    </row>
    <row r="1671" spans="11:11">
      <c r="K1671" s="73"/>
    </row>
    <row r="1672" spans="11:11">
      <c r="K1672" s="73"/>
    </row>
    <row r="1673" spans="11:11">
      <c r="K1673" s="73"/>
    </row>
    <row r="1674" spans="11:11">
      <c r="K1674" s="73"/>
    </row>
    <row r="1675" spans="11:11">
      <c r="K1675" s="73"/>
    </row>
    <row r="1676" spans="11:11">
      <c r="K1676" s="73"/>
    </row>
    <row r="1677" spans="11:11">
      <c r="K1677" s="73"/>
    </row>
    <row r="1678" spans="11:11">
      <c r="K1678" s="73"/>
    </row>
    <row r="1679" spans="11:11">
      <c r="K1679" s="73"/>
    </row>
    <row r="1680" spans="11:11">
      <c r="K1680" s="73"/>
    </row>
    <row r="1681" spans="11:11">
      <c r="K1681" s="73"/>
    </row>
    <row r="1682" spans="11:11">
      <c r="K1682" s="73"/>
    </row>
    <row r="1683" spans="11:11">
      <c r="K1683" s="73"/>
    </row>
    <row r="1684" spans="11:11">
      <c r="K1684" s="73"/>
    </row>
    <row r="1685" spans="11:11">
      <c r="K1685" s="73"/>
    </row>
    <row r="1686" spans="11:11">
      <c r="K1686" s="73"/>
    </row>
    <row r="1687" spans="11:11">
      <c r="K1687" s="73"/>
    </row>
    <row r="1688" spans="11:11">
      <c r="K1688" s="73"/>
    </row>
    <row r="1689" spans="11:11">
      <c r="K1689" s="73"/>
    </row>
    <row r="1690" spans="11:11">
      <c r="K1690" s="73"/>
    </row>
    <row r="1691" spans="11:11">
      <c r="K1691" s="73"/>
    </row>
    <row r="1692" spans="11:11">
      <c r="K1692" s="73"/>
    </row>
    <row r="1693" spans="11:11">
      <c r="K1693" s="73"/>
    </row>
    <row r="1694" spans="11:11">
      <c r="K1694" s="73"/>
    </row>
    <row r="1695" spans="11:11">
      <c r="K1695" s="73"/>
    </row>
    <row r="1696" spans="11:11">
      <c r="K1696" s="73"/>
    </row>
    <row r="1697" spans="11:11">
      <c r="K1697" s="73"/>
    </row>
    <row r="1698" spans="11:11">
      <c r="K1698" s="73"/>
    </row>
    <row r="1699" spans="11:11">
      <c r="K1699" s="73"/>
    </row>
    <row r="1700" spans="11:11">
      <c r="K1700" s="73"/>
    </row>
    <row r="1701" spans="11:11">
      <c r="K1701" s="73"/>
    </row>
    <row r="1702" spans="11:11">
      <c r="K1702" s="73"/>
    </row>
    <row r="1703" spans="11:11">
      <c r="K1703" s="73"/>
    </row>
    <row r="1704" spans="11:11">
      <c r="K1704" s="73"/>
    </row>
    <row r="1705" spans="11:11">
      <c r="K1705" s="73"/>
    </row>
    <row r="1706" spans="11:11">
      <c r="K1706" s="73"/>
    </row>
    <row r="1707" spans="11:11">
      <c r="K1707" s="73"/>
    </row>
    <row r="1708" spans="11:11">
      <c r="K1708" s="73"/>
    </row>
    <row r="1709" spans="11:11">
      <c r="K1709" s="73"/>
    </row>
    <row r="1710" spans="11:11">
      <c r="K1710" s="73"/>
    </row>
    <row r="1711" spans="11:11">
      <c r="K1711" s="73"/>
    </row>
    <row r="1712" spans="11:11">
      <c r="K1712" s="73"/>
    </row>
    <row r="1713" spans="11:11">
      <c r="K1713" s="73"/>
    </row>
    <row r="1714" spans="11:11">
      <c r="K1714" s="73"/>
    </row>
    <row r="1715" spans="11:11">
      <c r="K1715" s="73"/>
    </row>
    <row r="1716" spans="11:11">
      <c r="K1716" s="73"/>
    </row>
    <row r="1717" spans="11:11">
      <c r="K1717" s="73"/>
    </row>
    <row r="1718" spans="11:11">
      <c r="K1718" s="73"/>
    </row>
    <row r="1719" spans="11:11">
      <c r="K1719" s="73"/>
    </row>
    <row r="1720" spans="11:11">
      <c r="K1720" s="73"/>
    </row>
    <row r="1721" spans="11:11">
      <c r="K1721" s="73"/>
    </row>
    <row r="1722" spans="11:11">
      <c r="K1722" s="73"/>
    </row>
    <row r="1723" spans="11:11">
      <c r="K1723" s="73"/>
    </row>
    <row r="1724" spans="11:11">
      <c r="K1724" s="73"/>
    </row>
    <row r="1725" spans="11:11">
      <c r="K1725" s="73"/>
    </row>
    <row r="1726" spans="11:11">
      <c r="K1726" s="73"/>
    </row>
    <row r="1727" spans="11:11">
      <c r="K1727" s="73"/>
    </row>
    <row r="1728" spans="11:11">
      <c r="K1728" s="73"/>
    </row>
    <row r="1729" spans="11:11">
      <c r="K1729" s="73"/>
    </row>
    <row r="1730" spans="11:11">
      <c r="K1730" s="73"/>
    </row>
    <row r="1731" spans="11:11">
      <c r="K1731" s="73"/>
    </row>
    <row r="1732" spans="11:11">
      <c r="K1732" s="73"/>
    </row>
    <row r="1733" spans="11:11">
      <c r="K1733" s="73"/>
    </row>
    <row r="1734" spans="11:11">
      <c r="K1734" s="73"/>
    </row>
    <row r="1735" spans="11:11">
      <c r="K1735" s="73"/>
    </row>
    <row r="1736" spans="11:11">
      <c r="K1736" s="73"/>
    </row>
    <row r="1737" spans="11:11">
      <c r="K1737" s="73"/>
    </row>
    <row r="1738" spans="11:11">
      <c r="K1738" s="73"/>
    </row>
    <row r="1739" spans="11:11">
      <c r="K1739" s="73"/>
    </row>
    <row r="1740" spans="11:11">
      <c r="K1740" s="73"/>
    </row>
    <row r="1741" spans="11:11">
      <c r="K1741" s="73"/>
    </row>
    <row r="1742" spans="11:11">
      <c r="K1742" s="73"/>
    </row>
    <row r="1743" spans="11:11">
      <c r="K1743" s="73"/>
    </row>
    <row r="1744" spans="11:11">
      <c r="K1744" s="73"/>
    </row>
    <row r="1745" spans="11:11">
      <c r="K1745" s="73"/>
    </row>
    <row r="1746" spans="11:11">
      <c r="K1746" s="73"/>
    </row>
    <row r="1747" spans="11:11">
      <c r="K1747" s="73"/>
    </row>
    <row r="1748" spans="11:11">
      <c r="K1748" s="73"/>
    </row>
    <row r="1749" spans="11:11">
      <c r="K1749" s="73"/>
    </row>
    <row r="1750" spans="11:11">
      <c r="K1750" s="73"/>
    </row>
    <row r="1751" spans="11:11">
      <c r="K1751" s="73"/>
    </row>
    <row r="1752" spans="11:11">
      <c r="K1752" s="73"/>
    </row>
    <row r="1753" spans="11:11">
      <c r="K1753" s="73"/>
    </row>
    <row r="1754" spans="11:11">
      <c r="K1754" s="73"/>
    </row>
    <row r="1755" spans="11:11">
      <c r="K1755" s="73"/>
    </row>
    <row r="1756" spans="11:11">
      <c r="K1756" s="73"/>
    </row>
    <row r="1757" spans="11:11">
      <c r="K1757" s="73"/>
    </row>
    <row r="1758" spans="11:11">
      <c r="K1758" s="73"/>
    </row>
    <row r="1759" spans="11:11">
      <c r="K1759" s="73"/>
    </row>
    <row r="1760" spans="11:11">
      <c r="K1760" s="73"/>
    </row>
    <row r="1761" spans="11:11">
      <c r="K1761" s="73"/>
    </row>
    <row r="1762" spans="11:11">
      <c r="K1762" s="73"/>
    </row>
    <row r="1763" spans="11:11">
      <c r="K1763" s="73"/>
    </row>
    <row r="1764" spans="11:11">
      <c r="K1764" s="73"/>
    </row>
    <row r="1765" spans="11:11">
      <c r="K1765" s="73"/>
    </row>
    <row r="1766" spans="11:11">
      <c r="K1766" s="73"/>
    </row>
    <row r="1767" spans="11:11">
      <c r="K1767" s="73"/>
    </row>
    <row r="1768" spans="11:11">
      <c r="K1768" s="73"/>
    </row>
    <row r="1769" spans="11:11">
      <c r="K1769" s="73"/>
    </row>
    <row r="1770" spans="11:11">
      <c r="K1770" s="73"/>
    </row>
    <row r="1771" spans="11:11">
      <c r="K1771" s="73"/>
    </row>
    <row r="1772" spans="11:11">
      <c r="K1772" s="73"/>
    </row>
    <row r="1773" spans="11:11">
      <c r="K1773" s="73"/>
    </row>
    <row r="1774" spans="11:11">
      <c r="K1774" s="73"/>
    </row>
    <row r="1775" spans="11:11">
      <c r="K1775" s="73"/>
    </row>
    <row r="1776" spans="11:11">
      <c r="K1776" s="73"/>
    </row>
    <row r="1777" spans="11:11">
      <c r="K1777" s="73"/>
    </row>
    <row r="1778" spans="11:11">
      <c r="K1778" s="73"/>
    </row>
    <row r="1779" spans="11:11">
      <c r="K1779" s="73"/>
    </row>
    <row r="1780" spans="11:11">
      <c r="K1780" s="73"/>
    </row>
    <row r="1781" spans="11:11">
      <c r="K1781" s="73"/>
    </row>
    <row r="1782" spans="11:11">
      <c r="K1782" s="73"/>
    </row>
    <row r="1783" spans="11:11">
      <c r="K1783" s="73"/>
    </row>
    <row r="1784" spans="11:11">
      <c r="K1784" s="73"/>
    </row>
    <row r="1785" spans="11:11">
      <c r="K1785" s="73"/>
    </row>
    <row r="1786" spans="11:11">
      <c r="K1786" s="73"/>
    </row>
    <row r="1787" spans="11:11">
      <c r="K1787" s="73"/>
    </row>
    <row r="1788" spans="11:11">
      <c r="K1788" s="73"/>
    </row>
    <row r="1789" spans="11:11">
      <c r="K1789" s="73"/>
    </row>
    <row r="1790" spans="11:11">
      <c r="K1790" s="73"/>
    </row>
    <row r="1791" spans="11:11">
      <c r="K1791" s="73"/>
    </row>
    <row r="1792" spans="11:11">
      <c r="K1792" s="73"/>
    </row>
    <row r="1793" spans="11:11">
      <c r="K1793" s="73"/>
    </row>
    <row r="1794" spans="11:11">
      <c r="K1794" s="73"/>
    </row>
    <row r="1795" spans="11:11">
      <c r="K1795" s="73"/>
    </row>
    <row r="1796" spans="11:11">
      <c r="K1796" s="73"/>
    </row>
    <row r="1797" spans="11:11">
      <c r="K1797" s="73"/>
    </row>
    <row r="1798" spans="11:11">
      <c r="K1798" s="73"/>
    </row>
    <row r="1799" spans="11:11">
      <c r="K1799" s="73"/>
    </row>
    <row r="1800" spans="11:11">
      <c r="K1800" s="73"/>
    </row>
    <row r="1801" spans="11:11">
      <c r="K1801" s="73"/>
    </row>
    <row r="1802" spans="11:11">
      <c r="K1802" s="73"/>
    </row>
    <row r="1803" spans="11:11">
      <c r="K1803" s="73"/>
    </row>
    <row r="1804" spans="11:11">
      <c r="K1804" s="73"/>
    </row>
    <row r="1805" spans="11:11">
      <c r="K1805" s="73"/>
    </row>
    <row r="1806" spans="11:11">
      <c r="K1806" s="73"/>
    </row>
    <row r="1807" spans="11:11">
      <c r="K1807" s="73"/>
    </row>
    <row r="1808" spans="11:11">
      <c r="K1808" s="73"/>
    </row>
    <row r="1809" spans="11:11">
      <c r="K1809" s="73"/>
    </row>
    <row r="1810" spans="11:11">
      <c r="K1810" s="73"/>
    </row>
    <row r="1811" spans="11:11">
      <c r="K1811" s="73"/>
    </row>
    <row r="1812" spans="11:11">
      <c r="K1812" s="73"/>
    </row>
    <row r="1813" spans="11:11">
      <c r="K1813" s="73"/>
    </row>
    <row r="1814" spans="11:11">
      <c r="K1814" s="73"/>
    </row>
    <row r="1815" spans="11:11">
      <c r="K1815" s="73"/>
    </row>
    <row r="1816" spans="11:11">
      <c r="K1816" s="73"/>
    </row>
    <row r="1817" spans="11:11">
      <c r="K1817" s="73"/>
    </row>
    <row r="1818" spans="11:11">
      <c r="K1818" s="73"/>
    </row>
    <row r="1819" spans="11:11">
      <c r="K1819" s="73"/>
    </row>
    <row r="1820" spans="11:11">
      <c r="K1820" s="73"/>
    </row>
    <row r="1821" spans="11:11">
      <c r="K1821" s="73"/>
    </row>
    <row r="1822" spans="11:11">
      <c r="K1822" s="73"/>
    </row>
    <row r="1823" spans="11:11">
      <c r="K1823" s="73"/>
    </row>
    <row r="1824" spans="11:11">
      <c r="K1824" s="73"/>
    </row>
    <row r="1825" spans="11:11">
      <c r="K1825" s="73"/>
    </row>
    <row r="1826" spans="11:11">
      <c r="K1826" s="73"/>
    </row>
    <row r="1827" spans="11:11">
      <c r="K1827" s="73"/>
    </row>
    <row r="1828" spans="11:11">
      <c r="K1828" s="73"/>
    </row>
    <row r="1829" spans="11:11">
      <c r="K1829" s="73"/>
    </row>
    <row r="1830" spans="11:11">
      <c r="K1830" s="73"/>
    </row>
    <row r="1831" spans="11:11">
      <c r="K1831" s="73"/>
    </row>
    <row r="1832" spans="11:11">
      <c r="K1832" s="73"/>
    </row>
    <row r="1833" spans="11:11">
      <c r="K1833" s="73"/>
    </row>
    <row r="1834" spans="11:11">
      <c r="K1834" s="73"/>
    </row>
    <row r="1835" spans="11:11">
      <c r="K1835" s="73"/>
    </row>
    <row r="1836" spans="11:11">
      <c r="K1836" s="73"/>
    </row>
    <row r="1837" spans="11:11">
      <c r="K1837" s="73"/>
    </row>
    <row r="1838" spans="11:11">
      <c r="K1838" s="73"/>
    </row>
    <row r="1839" spans="11:11">
      <c r="K1839" s="73"/>
    </row>
    <row r="1840" spans="11:11">
      <c r="K1840" s="73"/>
    </row>
    <row r="1841" spans="11:11">
      <c r="K1841" s="73"/>
    </row>
    <row r="1842" spans="11:11">
      <c r="K1842" s="73"/>
    </row>
    <row r="1843" spans="11:11">
      <c r="K1843" s="73"/>
    </row>
    <row r="1844" spans="11:11">
      <c r="K1844" s="73"/>
    </row>
    <row r="1845" spans="11:11">
      <c r="K1845" s="73"/>
    </row>
    <row r="1846" spans="11:11">
      <c r="K1846" s="73"/>
    </row>
    <row r="1847" spans="11:11">
      <c r="K1847" s="73"/>
    </row>
    <row r="1848" spans="11:11">
      <c r="K1848" s="73"/>
    </row>
    <row r="1849" spans="11:11">
      <c r="K1849" s="73"/>
    </row>
    <row r="1850" spans="11:11">
      <c r="K1850" s="73"/>
    </row>
    <row r="1851" spans="11:11">
      <c r="K1851" s="73"/>
    </row>
    <row r="1852" spans="11:11">
      <c r="K1852" s="73"/>
    </row>
    <row r="1853" spans="11:11">
      <c r="K1853" s="73"/>
    </row>
    <row r="1854" spans="11:11">
      <c r="K1854" s="73"/>
    </row>
    <row r="1855" spans="11:11">
      <c r="K1855" s="73"/>
    </row>
    <row r="1856" spans="11:11">
      <c r="K1856" s="73"/>
    </row>
    <row r="1857" spans="11:11">
      <c r="K1857" s="73"/>
    </row>
    <row r="1858" spans="11:11">
      <c r="K1858" s="73"/>
    </row>
    <row r="1859" spans="11:11">
      <c r="K1859" s="73"/>
    </row>
    <row r="1860" spans="11:11">
      <c r="K1860" s="73"/>
    </row>
    <row r="1861" spans="11:11">
      <c r="K1861" s="73"/>
    </row>
    <row r="1862" spans="11:11">
      <c r="K1862" s="73"/>
    </row>
    <row r="1863" spans="11:11">
      <c r="K1863" s="73"/>
    </row>
    <row r="1864" spans="11:11">
      <c r="K1864" s="73"/>
    </row>
    <row r="1865" spans="11:11">
      <c r="K1865" s="73"/>
    </row>
    <row r="1866" spans="11:11">
      <c r="K1866" s="73"/>
    </row>
    <row r="1867" spans="11:11">
      <c r="K1867" s="73"/>
    </row>
    <row r="1868" spans="11:11">
      <c r="K1868" s="73"/>
    </row>
    <row r="1869" spans="11:11">
      <c r="K1869" s="73"/>
    </row>
    <row r="1870" spans="11:11">
      <c r="K1870" s="73"/>
    </row>
    <row r="1871" spans="11:11">
      <c r="K1871" s="73"/>
    </row>
    <row r="1872" spans="11:11">
      <c r="K1872" s="73"/>
    </row>
    <row r="1873" spans="11:11">
      <c r="K1873" s="73"/>
    </row>
    <row r="1874" spans="11:11">
      <c r="K1874" s="73"/>
    </row>
    <row r="1875" spans="11:11">
      <c r="K1875" s="73"/>
    </row>
    <row r="1876" spans="11:11">
      <c r="K1876" s="73"/>
    </row>
    <row r="1877" spans="11:11">
      <c r="K1877" s="73"/>
    </row>
    <row r="1878" spans="11:11">
      <c r="K1878" s="73"/>
    </row>
    <row r="1879" spans="11:11">
      <c r="K1879" s="73"/>
    </row>
    <row r="1880" spans="11:11">
      <c r="K1880" s="73"/>
    </row>
    <row r="1881" spans="11:11">
      <c r="K1881" s="73"/>
    </row>
    <row r="1882" spans="11:11">
      <c r="K1882" s="73"/>
    </row>
    <row r="1883" spans="11:11">
      <c r="K1883" s="73"/>
    </row>
    <row r="1884" spans="11:11">
      <c r="K1884" s="73"/>
    </row>
    <row r="1885" spans="11:11">
      <c r="K1885" s="73"/>
    </row>
    <row r="1886" spans="11:11">
      <c r="K1886" s="73"/>
    </row>
    <row r="1887" spans="11:11">
      <c r="K1887" s="73"/>
    </row>
    <row r="1888" spans="11:11">
      <c r="K1888" s="73"/>
    </row>
    <row r="1889" spans="11:11">
      <c r="K1889" s="73"/>
    </row>
    <row r="1890" spans="11:11">
      <c r="K1890" s="73"/>
    </row>
    <row r="1891" spans="11:11">
      <c r="K1891" s="73"/>
    </row>
    <row r="1892" spans="11:11">
      <c r="K1892" s="73"/>
    </row>
    <row r="1893" spans="11:11">
      <c r="K1893" s="73"/>
    </row>
    <row r="1894" spans="11:11">
      <c r="K1894" s="73"/>
    </row>
    <row r="1895" spans="11:11">
      <c r="K1895" s="73"/>
    </row>
    <row r="1896" spans="11:11">
      <c r="K1896" s="73"/>
    </row>
    <row r="1897" spans="11:11">
      <c r="K1897" s="73"/>
    </row>
    <row r="1898" spans="11:11">
      <c r="K1898" s="73"/>
    </row>
    <row r="1899" spans="11:11">
      <c r="K1899" s="73"/>
    </row>
    <row r="1900" spans="11:11">
      <c r="K1900" s="73"/>
    </row>
    <row r="1901" spans="11:11">
      <c r="K1901" s="73"/>
    </row>
    <row r="1902" spans="11:11">
      <c r="K1902" s="73"/>
    </row>
    <row r="1903" spans="11:11">
      <c r="K1903" s="73"/>
    </row>
    <row r="1904" spans="11:11">
      <c r="K1904" s="73"/>
    </row>
    <row r="1905" spans="11:11">
      <c r="K1905" s="73"/>
    </row>
    <row r="1906" spans="11:11">
      <c r="K1906" s="73"/>
    </row>
    <row r="1907" spans="11:11">
      <c r="K1907" s="73"/>
    </row>
    <row r="1908" spans="11:11">
      <c r="K1908" s="73"/>
    </row>
    <row r="1909" spans="11:11">
      <c r="K1909" s="73"/>
    </row>
    <row r="1910" spans="11:11">
      <c r="K1910" s="73"/>
    </row>
    <row r="1911" spans="11:11">
      <c r="K1911" s="73"/>
    </row>
    <row r="1912" spans="11:11">
      <c r="K1912" s="73"/>
    </row>
    <row r="1913" spans="11:11">
      <c r="K1913" s="73"/>
    </row>
    <row r="1914" spans="11:11">
      <c r="K1914" s="73"/>
    </row>
    <row r="1915" spans="11:11">
      <c r="K1915" s="73"/>
    </row>
    <row r="1916" spans="11:11">
      <c r="K1916" s="73"/>
    </row>
    <row r="1917" spans="11:11">
      <c r="K1917" s="73"/>
    </row>
    <row r="1918" spans="11:11">
      <c r="K1918" s="73"/>
    </row>
    <row r="1919" spans="11:11">
      <c r="K1919" s="73"/>
    </row>
    <row r="1920" spans="11:11">
      <c r="K1920" s="73"/>
    </row>
    <row r="1921" spans="11:11">
      <c r="K1921" s="73"/>
    </row>
    <row r="1922" spans="11:11">
      <c r="K1922" s="73"/>
    </row>
    <row r="1923" spans="11:11">
      <c r="K1923" s="73"/>
    </row>
    <row r="1924" spans="11:11">
      <c r="K1924" s="73"/>
    </row>
    <row r="1925" spans="11:11">
      <c r="K1925" s="73"/>
    </row>
    <row r="1926" spans="11:11">
      <c r="K1926" s="73"/>
    </row>
    <row r="1927" spans="11:11">
      <c r="K1927" s="73"/>
    </row>
    <row r="1928" spans="11:11">
      <c r="K1928" s="73"/>
    </row>
    <row r="1929" spans="11:11">
      <c r="K1929" s="73"/>
    </row>
    <row r="1930" spans="11:11">
      <c r="K1930" s="73"/>
    </row>
    <row r="1931" spans="11:11">
      <c r="K1931" s="73"/>
    </row>
    <row r="1932" spans="11:11">
      <c r="K1932" s="73"/>
    </row>
    <row r="1933" spans="11:11">
      <c r="K1933" s="73"/>
    </row>
    <row r="1934" spans="11:11">
      <c r="K1934" s="73"/>
    </row>
    <row r="1935" spans="11:11">
      <c r="K1935" s="73"/>
    </row>
    <row r="1936" spans="11:11">
      <c r="K1936" s="73"/>
    </row>
    <row r="1937" spans="11:11">
      <c r="K1937" s="73"/>
    </row>
    <row r="1938" spans="11:11">
      <c r="K1938" s="73"/>
    </row>
    <row r="1939" spans="11:11">
      <c r="K1939" s="73"/>
    </row>
    <row r="1940" spans="11:11">
      <c r="K1940" s="73"/>
    </row>
    <row r="1941" spans="11:11">
      <c r="K1941" s="73"/>
    </row>
    <row r="1942" spans="11:11">
      <c r="K1942" s="73"/>
    </row>
    <row r="1943" spans="11:11">
      <c r="K1943" s="73"/>
    </row>
    <row r="1944" spans="11:11">
      <c r="K1944" s="73"/>
    </row>
    <row r="1945" spans="11:11">
      <c r="K1945" s="73"/>
    </row>
    <row r="1946" spans="11:11">
      <c r="K1946" s="73"/>
    </row>
    <row r="1947" spans="11:11">
      <c r="K1947" s="73"/>
    </row>
    <row r="1948" spans="11:11">
      <c r="K1948" s="73"/>
    </row>
    <row r="1949" spans="11:11">
      <c r="K1949" s="73"/>
    </row>
    <row r="1950" spans="11:11">
      <c r="K1950" s="73"/>
    </row>
    <row r="1951" spans="11:11">
      <c r="K1951" s="73"/>
    </row>
    <row r="1952" spans="11:11">
      <c r="K1952" s="73"/>
    </row>
    <row r="1953" spans="11:11">
      <c r="K1953" s="73"/>
    </row>
    <row r="1954" spans="11:11">
      <c r="K1954" s="73"/>
    </row>
    <row r="1955" spans="11:11">
      <c r="K1955" s="73"/>
    </row>
    <row r="1956" spans="11:11">
      <c r="K1956" s="73"/>
    </row>
    <row r="1957" spans="11:11">
      <c r="K1957" s="73"/>
    </row>
    <row r="1958" spans="11:11">
      <c r="K1958" s="73"/>
    </row>
    <row r="1959" spans="11:11">
      <c r="K1959" s="73"/>
    </row>
    <row r="1960" spans="11:11">
      <c r="K1960" s="73"/>
    </row>
    <row r="1961" spans="11:11">
      <c r="K1961" s="73"/>
    </row>
    <row r="1962" spans="11:11">
      <c r="K1962" s="73"/>
    </row>
    <row r="1963" spans="11:11">
      <c r="K1963" s="73"/>
    </row>
    <row r="1964" spans="11:11">
      <c r="K1964" s="73"/>
    </row>
    <row r="1965" spans="11:11">
      <c r="K1965" s="73"/>
    </row>
    <row r="1966" spans="11:11">
      <c r="K1966" s="73"/>
    </row>
    <row r="1967" spans="11:11">
      <c r="K1967" s="73"/>
    </row>
    <row r="1968" spans="11:11">
      <c r="K1968" s="73"/>
    </row>
    <row r="1969" spans="11:11">
      <c r="K1969" s="73"/>
    </row>
    <row r="1970" spans="11:11">
      <c r="K1970" s="73"/>
    </row>
    <row r="1971" spans="11:11">
      <c r="K1971" s="73"/>
    </row>
    <row r="1972" spans="11:11">
      <c r="K1972" s="73"/>
    </row>
    <row r="1973" spans="11:11">
      <c r="K1973" s="73"/>
    </row>
    <row r="1974" spans="11:11">
      <c r="K1974" s="73"/>
    </row>
    <row r="1975" spans="11:11">
      <c r="K1975" s="73"/>
    </row>
    <row r="1976" spans="11:11">
      <c r="K1976" s="73"/>
    </row>
    <row r="1977" spans="11:11">
      <c r="K1977" s="73"/>
    </row>
    <row r="1978" spans="11:11">
      <c r="K1978" s="73"/>
    </row>
    <row r="1979" spans="11:11">
      <c r="K1979" s="73"/>
    </row>
    <row r="1980" spans="11:11">
      <c r="K1980" s="73"/>
    </row>
    <row r="1981" spans="11:11">
      <c r="K1981" s="73"/>
    </row>
    <row r="1982" spans="11:11">
      <c r="K1982" s="73"/>
    </row>
    <row r="1983" spans="11:11">
      <c r="K1983" s="73"/>
    </row>
    <row r="1984" spans="11:11">
      <c r="K1984" s="73"/>
    </row>
    <row r="1985" spans="11:11">
      <c r="K1985" s="73"/>
    </row>
    <row r="1986" spans="11:11">
      <c r="K1986" s="73"/>
    </row>
    <row r="1987" spans="11:11">
      <c r="K1987" s="73"/>
    </row>
    <row r="1988" spans="11:11">
      <c r="K1988" s="73"/>
    </row>
    <row r="1989" spans="11:11">
      <c r="K1989" s="73"/>
    </row>
    <row r="1990" spans="11:11">
      <c r="K1990" s="73"/>
    </row>
    <row r="1991" spans="11:11">
      <c r="K1991" s="73"/>
    </row>
    <row r="1992" spans="11:11">
      <c r="K1992" s="73"/>
    </row>
    <row r="1993" spans="11:11">
      <c r="K1993" s="73"/>
    </row>
    <row r="1994" spans="11:11">
      <c r="K1994" s="73"/>
    </row>
    <row r="1995" spans="11:11">
      <c r="K1995" s="73"/>
    </row>
    <row r="1996" spans="11:11">
      <c r="K1996" s="73"/>
    </row>
    <row r="1997" spans="11:11">
      <c r="K1997" s="73"/>
    </row>
    <row r="1998" spans="11:11">
      <c r="K1998" s="73"/>
    </row>
    <row r="1999" spans="11:11">
      <c r="K1999" s="73"/>
    </row>
    <row r="2000" spans="11:11">
      <c r="K2000" s="73"/>
    </row>
    <row r="2001" spans="11:11">
      <c r="K2001" s="73"/>
    </row>
    <row r="2002" spans="11:11">
      <c r="K2002" s="73"/>
    </row>
    <row r="2003" spans="11:11">
      <c r="K2003" s="73"/>
    </row>
    <row r="2004" spans="11:11">
      <c r="K2004" s="73"/>
    </row>
    <row r="2005" spans="11:11">
      <c r="K2005" s="73"/>
    </row>
    <row r="2006" spans="11:11">
      <c r="K2006" s="73"/>
    </row>
    <row r="2007" spans="11:11">
      <c r="K2007" s="73"/>
    </row>
    <row r="2008" spans="11:11">
      <c r="K2008" s="73"/>
    </row>
    <row r="2009" spans="11:11">
      <c r="K2009" s="73"/>
    </row>
    <row r="2010" spans="11:11">
      <c r="K2010" s="73"/>
    </row>
    <row r="2011" spans="11:11">
      <c r="K2011" s="73"/>
    </row>
    <row r="2012" spans="11:11">
      <c r="K2012" s="73"/>
    </row>
    <row r="2013" spans="11:11">
      <c r="K2013" s="73"/>
    </row>
    <row r="2014" spans="11:11">
      <c r="K2014" s="73"/>
    </row>
    <row r="2015" spans="11:11">
      <c r="K2015" s="73"/>
    </row>
    <row r="2016" spans="11:11">
      <c r="K2016" s="73"/>
    </row>
    <row r="2017" spans="11:11">
      <c r="K2017" s="73"/>
    </row>
    <row r="2018" spans="11:11">
      <c r="K2018" s="73"/>
    </row>
    <row r="2019" spans="11:11">
      <c r="K2019" s="73"/>
    </row>
    <row r="2020" spans="11:11">
      <c r="K2020" s="73"/>
    </row>
    <row r="2021" spans="11:11">
      <c r="K2021" s="73"/>
    </row>
    <row r="2022" spans="11:11">
      <c r="K2022" s="73"/>
    </row>
    <row r="2023" spans="11:11">
      <c r="K2023" s="73"/>
    </row>
    <row r="2024" spans="11:11">
      <c r="K2024" s="73"/>
    </row>
    <row r="2025" spans="11:11">
      <c r="K2025" s="73"/>
    </row>
    <row r="2026" spans="11:11">
      <c r="K2026" s="73"/>
    </row>
    <row r="2027" spans="11:11">
      <c r="K2027" s="73"/>
    </row>
    <row r="2028" spans="11:11">
      <c r="K2028" s="73"/>
    </row>
    <row r="2029" spans="11:11">
      <c r="K2029" s="73"/>
    </row>
    <row r="2030" spans="11:11">
      <c r="K2030" s="73"/>
    </row>
    <row r="2031" spans="11:11">
      <c r="K2031" s="73"/>
    </row>
    <row r="2032" spans="11:11">
      <c r="K2032" s="73"/>
    </row>
    <row r="2033" spans="11:11">
      <c r="K2033" s="73"/>
    </row>
    <row r="2034" spans="11:11">
      <c r="K2034" s="73"/>
    </row>
    <row r="2035" spans="11:11">
      <c r="K2035" s="73"/>
    </row>
    <row r="2036" spans="11:11">
      <c r="K2036" s="73"/>
    </row>
    <row r="2037" spans="11:11">
      <c r="K2037" s="73"/>
    </row>
    <row r="2038" spans="11:11">
      <c r="K2038" s="73"/>
    </row>
    <row r="2039" spans="11:11">
      <c r="K2039" s="73"/>
    </row>
    <row r="2040" spans="11:11">
      <c r="K2040" s="73"/>
    </row>
    <row r="2041" spans="11:11">
      <c r="K2041" s="73"/>
    </row>
    <row r="2042" spans="11:11">
      <c r="K2042" s="73"/>
    </row>
    <row r="2043" spans="11:11">
      <c r="K2043" s="73"/>
    </row>
    <row r="2044" spans="11:11">
      <c r="K2044" s="73"/>
    </row>
    <row r="2045" spans="11:11">
      <c r="K2045" s="73"/>
    </row>
    <row r="2046" spans="11:11">
      <c r="K2046" s="73"/>
    </row>
    <row r="2047" spans="11:11">
      <c r="K2047" s="73"/>
    </row>
    <row r="2048" spans="11:11">
      <c r="K2048" s="73"/>
    </row>
    <row r="2049" spans="11:11">
      <c r="K2049" s="73"/>
    </row>
    <row r="2050" spans="11:11">
      <c r="K2050" s="73"/>
    </row>
    <row r="2051" spans="11:11">
      <c r="K2051" s="73"/>
    </row>
    <row r="2052" spans="11:11">
      <c r="K2052" s="73"/>
    </row>
    <row r="2053" spans="11:11">
      <c r="K2053" s="73"/>
    </row>
    <row r="2054" spans="11:11">
      <c r="K2054" s="73"/>
    </row>
    <row r="2055" spans="11:11">
      <c r="K2055" s="73"/>
    </row>
    <row r="2056" spans="11:11">
      <c r="K2056" s="73"/>
    </row>
    <row r="2057" spans="11:11">
      <c r="K2057" s="73"/>
    </row>
    <row r="2058" spans="11:11">
      <c r="K2058" s="73"/>
    </row>
    <row r="2059" spans="11:11">
      <c r="K2059" s="73"/>
    </row>
    <row r="2060" spans="11:11">
      <c r="K2060" s="73"/>
    </row>
    <row r="2061" spans="11:11">
      <c r="K2061" s="73"/>
    </row>
    <row r="2062" spans="11:11">
      <c r="K2062" s="73"/>
    </row>
    <row r="2063" spans="11:11">
      <c r="K2063" s="73"/>
    </row>
    <row r="2064" spans="11:11">
      <c r="K2064" s="73"/>
    </row>
    <row r="2065" spans="11:11">
      <c r="K2065" s="73"/>
    </row>
    <row r="2066" spans="11:11">
      <c r="K2066" s="73"/>
    </row>
    <row r="2067" spans="11:11">
      <c r="K2067" s="73"/>
    </row>
    <row r="2068" spans="11:11">
      <c r="K2068" s="73"/>
    </row>
    <row r="2069" spans="11:11">
      <c r="K2069" s="73"/>
    </row>
    <row r="2070" spans="11:11">
      <c r="K2070" s="73"/>
    </row>
    <row r="2071" spans="11:11">
      <c r="K2071" s="73"/>
    </row>
    <row r="2072" spans="11:11">
      <c r="K2072" s="73"/>
    </row>
    <row r="2073" spans="11:11">
      <c r="K2073" s="73"/>
    </row>
    <row r="2074" spans="11:11">
      <c r="K2074" s="73"/>
    </row>
    <row r="2075" spans="11:11">
      <c r="K2075" s="73"/>
    </row>
    <row r="2076" spans="11:11">
      <c r="K2076" s="73"/>
    </row>
    <row r="2077" spans="11:11">
      <c r="K2077" s="73"/>
    </row>
    <row r="2078" spans="11:11">
      <c r="K2078" s="73"/>
    </row>
    <row r="2079" spans="11:11">
      <c r="K2079" s="73"/>
    </row>
    <row r="2080" spans="11:11">
      <c r="K2080" s="73"/>
    </row>
    <row r="2081" spans="11:11">
      <c r="K2081" s="73"/>
    </row>
    <row r="2082" spans="11:11">
      <c r="K2082" s="73"/>
    </row>
    <row r="2083" spans="11:11">
      <c r="K2083" s="73"/>
    </row>
    <row r="2084" spans="11:11">
      <c r="K2084" s="73"/>
    </row>
    <row r="2085" spans="11:11">
      <c r="K2085" s="73"/>
    </row>
    <row r="2086" spans="11:11">
      <c r="K2086" s="73"/>
    </row>
    <row r="2087" spans="11:11">
      <c r="K2087" s="73"/>
    </row>
    <row r="2088" spans="11:11">
      <c r="K2088" s="73"/>
    </row>
    <row r="2089" spans="11:11">
      <c r="K2089" s="73"/>
    </row>
    <row r="2090" spans="11:11">
      <c r="K2090" s="73"/>
    </row>
    <row r="2091" spans="11:11">
      <c r="K2091" s="73"/>
    </row>
    <row r="2092" spans="11:11">
      <c r="K2092" s="73"/>
    </row>
    <row r="2093" spans="11:11">
      <c r="K2093" s="73"/>
    </row>
    <row r="2094" spans="11:11">
      <c r="K2094" s="73"/>
    </row>
    <row r="2095" spans="11:11">
      <c r="K2095" s="73"/>
    </row>
    <row r="2096" spans="11:11">
      <c r="K2096" s="73"/>
    </row>
    <row r="2097" spans="11:11">
      <c r="K2097" s="73"/>
    </row>
    <row r="2098" spans="11:11">
      <c r="K2098" s="73"/>
    </row>
    <row r="2099" spans="11:11">
      <c r="K2099" s="73"/>
    </row>
    <row r="2100" spans="11:11">
      <c r="K2100" s="73"/>
    </row>
    <row r="2101" spans="11:11">
      <c r="K2101" s="73"/>
    </row>
    <row r="2102" spans="11:11">
      <c r="K2102" s="73"/>
    </row>
    <row r="2103" spans="11:11">
      <c r="K2103" s="73"/>
    </row>
    <row r="2104" spans="11:11">
      <c r="K2104" s="73"/>
    </row>
    <row r="2105" spans="11:11">
      <c r="K2105" s="73"/>
    </row>
    <row r="2106" spans="11:11">
      <c r="K2106" s="73"/>
    </row>
    <row r="2107" spans="11:11">
      <c r="K2107" s="73"/>
    </row>
    <row r="2108" spans="11:11">
      <c r="K2108" s="73"/>
    </row>
    <row r="2109" spans="11:11">
      <c r="K2109" s="73"/>
    </row>
    <row r="2110" spans="11:11">
      <c r="K2110" s="73"/>
    </row>
    <row r="2111" spans="11:11">
      <c r="K2111" s="73"/>
    </row>
    <row r="2112" spans="11:11">
      <c r="K2112" s="73"/>
    </row>
    <row r="2113" spans="11:11">
      <c r="K2113" s="73"/>
    </row>
    <row r="2114" spans="11:11">
      <c r="K2114" s="73"/>
    </row>
    <row r="2115" spans="11:11">
      <c r="K2115" s="73"/>
    </row>
    <row r="2116" spans="11:11">
      <c r="K2116" s="73"/>
    </row>
    <row r="2117" spans="11:11">
      <c r="K2117" s="73"/>
    </row>
    <row r="2118" spans="11:11">
      <c r="K2118" s="73"/>
    </row>
    <row r="2119" spans="11:11">
      <c r="K2119" s="73"/>
    </row>
    <row r="2120" spans="11:11">
      <c r="K2120" s="73"/>
    </row>
    <row r="2121" spans="11:11">
      <c r="K2121" s="73"/>
    </row>
    <row r="2122" spans="11:11">
      <c r="K2122" s="73"/>
    </row>
    <row r="2123" spans="11:11">
      <c r="K2123" s="73"/>
    </row>
    <row r="2124" spans="11:11">
      <c r="K2124" s="73"/>
    </row>
    <row r="2125" spans="11:11">
      <c r="K2125" s="73"/>
    </row>
    <row r="2126" spans="11:11">
      <c r="K2126" s="73"/>
    </row>
    <row r="2127" spans="11:11">
      <c r="K2127" s="73"/>
    </row>
    <row r="2128" spans="11:11">
      <c r="K2128" s="73"/>
    </row>
    <row r="2129" spans="11:11">
      <c r="K2129" s="73"/>
    </row>
    <row r="2130" spans="11:11">
      <c r="K2130" s="73"/>
    </row>
    <row r="2131" spans="11:11">
      <c r="K2131" s="73"/>
    </row>
    <row r="2132" spans="11:11">
      <c r="K2132" s="73"/>
    </row>
    <row r="2133" spans="11:11">
      <c r="K2133" s="73"/>
    </row>
    <row r="2134" spans="11:11">
      <c r="K2134" s="73"/>
    </row>
    <row r="2135" spans="11:11">
      <c r="K2135" s="73"/>
    </row>
    <row r="2136" spans="11:11">
      <c r="K2136" s="73"/>
    </row>
    <row r="2137" spans="11:11">
      <c r="K2137" s="73"/>
    </row>
    <row r="2138" spans="11:11">
      <c r="K2138" s="73"/>
    </row>
    <row r="2139" spans="11:11">
      <c r="K2139" s="73"/>
    </row>
    <row r="2140" spans="11:11">
      <c r="K2140" s="73"/>
    </row>
    <row r="2141" spans="11:11">
      <c r="K2141" s="73"/>
    </row>
    <row r="2142" spans="11:11">
      <c r="K2142" s="73"/>
    </row>
    <row r="2143" spans="11:11">
      <c r="K2143" s="73"/>
    </row>
    <row r="2144" spans="11:11">
      <c r="K2144" s="73"/>
    </row>
    <row r="2145" spans="11:11">
      <c r="K2145" s="73"/>
    </row>
    <row r="2146" spans="11:11">
      <c r="K2146" s="73"/>
    </row>
    <row r="2147" spans="11:11">
      <c r="K2147" s="73"/>
    </row>
    <row r="2148" spans="11:11">
      <c r="K2148" s="73"/>
    </row>
    <row r="2149" spans="11:11">
      <c r="K2149" s="73"/>
    </row>
    <row r="2150" spans="11:11">
      <c r="K2150" s="73"/>
    </row>
    <row r="2151" spans="11:11">
      <c r="K2151" s="73"/>
    </row>
    <row r="2152" spans="11:11">
      <c r="K2152" s="73"/>
    </row>
    <row r="2153" spans="11:11">
      <c r="K2153" s="73"/>
    </row>
    <row r="2154" spans="11:11">
      <c r="K2154" s="73"/>
    </row>
    <row r="2155" spans="11:11">
      <c r="K2155" s="73"/>
    </row>
    <row r="2156" spans="11:11">
      <c r="K2156" s="73"/>
    </row>
    <row r="2157" spans="11:11">
      <c r="K2157" s="73"/>
    </row>
    <row r="2158" spans="11:11">
      <c r="K2158" s="73"/>
    </row>
    <row r="2159" spans="11:11">
      <c r="K2159" s="73"/>
    </row>
    <row r="2160" spans="11:11">
      <c r="K2160" s="73"/>
    </row>
    <row r="2161" spans="11:11">
      <c r="K2161" s="73"/>
    </row>
    <row r="2162" spans="11:11">
      <c r="K2162" s="73"/>
    </row>
    <row r="2163" spans="11:11">
      <c r="K2163" s="73"/>
    </row>
    <row r="2164" spans="11:11">
      <c r="K2164" s="73"/>
    </row>
    <row r="2165" spans="11:11">
      <c r="K2165" s="73"/>
    </row>
    <row r="2166" spans="11:11">
      <c r="K2166" s="73"/>
    </row>
    <row r="2167" spans="11:11">
      <c r="K2167" s="73"/>
    </row>
    <row r="2168" spans="11:11">
      <c r="K2168" s="73"/>
    </row>
    <row r="2169" spans="11:11">
      <c r="K2169" s="73"/>
    </row>
    <row r="2170" spans="11:11">
      <c r="K2170" s="73"/>
    </row>
    <row r="2171" spans="11:11">
      <c r="K2171" s="73"/>
    </row>
    <row r="2172" spans="11:11">
      <c r="K2172" s="73"/>
    </row>
    <row r="2173" spans="11:11">
      <c r="K2173" s="73"/>
    </row>
    <row r="2174" spans="11:11">
      <c r="K2174" s="73"/>
    </row>
    <row r="2175" spans="11:11">
      <c r="K2175" s="73"/>
    </row>
    <row r="2176" spans="11:11">
      <c r="K2176" s="73"/>
    </row>
    <row r="2177" spans="11:11">
      <c r="K2177" s="73"/>
    </row>
    <row r="2178" spans="11:11">
      <c r="K2178" s="73"/>
    </row>
    <row r="2179" spans="11:11">
      <c r="K2179" s="73"/>
    </row>
    <row r="2180" spans="11:11">
      <c r="K2180" s="73"/>
    </row>
    <row r="2181" spans="11:11">
      <c r="K2181" s="73"/>
    </row>
    <row r="2182" spans="11:11">
      <c r="K2182" s="73"/>
    </row>
    <row r="2183" spans="11:11">
      <c r="K2183" s="73"/>
    </row>
    <row r="2184" spans="11:11">
      <c r="K2184" s="73"/>
    </row>
    <row r="2185" spans="11:11">
      <c r="K2185" s="73"/>
    </row>
    <row r="2186" spans="11:11">
      <c r="K2186" s="73"/>
    </row>
    <row r="2187" spans="11:11">
      <c r="K2187" s="73"/>
    </row>
    <row r="2188" spans="11:11">
      <c r="K2188" s="73"/>
    </row>
    <row r="2189" spans="11:11">
      <c r="K2189" s="73"/>
    </row>
    <row r="2190" spans="11:11">
      <c r="K2190" s="73"/>
    </row>
    <row r="2191" spans="11:11">
      <c r="K2191" s="73"/>
    </row>
    <row r="2192" spans="11:11">
      <c r="K2192" s="73"/>
    </row>
    <row r="2193" spans="11:11">
      <c r="K2193" s="73"/>
    </row>
    <row r="2194" spans="11:11">
      <c r="K2194" s="73"/>
    </row>
    <row r="2195" spans="11:11">
      <c r="K2195" s="73"/>
    </row>
    <row r="2196" spans="11:11">
      <c r="K2196" s="73"/>
    </row>
    <row r="2197" spans="11:11">
      <c r="K2197" s="73"/>
    </row>
    <row r="2198" spans="11:11">
      <c r="K2198" s="73"/>
    </row>
    <row r="2199" spans="11:11">
      <c r="K2199" s="73"/>
    </row>
    <row r="2200" spans="11:11">
      <c r="K2200" s="73"/>
    </row>
    <row r="2201" spans="11:11">
      <c r="K2201" s="73"/>
    </row>
    <row r="2202" spans="11:11">
      <c r="K2202" s="73"/>
    </row>
    <row r="2203" spans="11:11">
      <c r="K2203" s="73"/>
    </row>
    <row r="2204" spans="11:11">
      <c r="K2204" s="73"/>
    </row>
    <row r="2205" spans="11:11">
      <c r="K2205" s="73"/>
    </row>
    <row r="2206" spans="11:11">
      <c r="K2206" s="73"/>
    </row>
    <row r="2207" spans="11:11">
      <c r="K2207" s="73"/>
    </row>
    <row r="2208" spans="11:11">
      <c r="K2208" s="73"/>
    </row>
    <row r="2209" spans="11:11">
      <c r="K2209" s="73"/>
    </row>
    <row r="2210" spans="11:11">
      <c r="K2210" s="73"/>
    </row>
    <row r="2211" spans="11:11">
      <c r="K2211" s="73"/>
    </row>
    <row r="2212" spans="11:11">
      <c r="K2212" s="73"/>
    </row>
    <row r="2213" spans="11:11">
      <c r="K2213" s="73"/>
    </row>
    <row r="2214" spans="11:11">
      <c r="K2214" s="73"/>
    </row>
    <row r="2215" spans="11:11">
      <c r="K2215" s="73"/>
    </row>
    <row r="2216" spans="11:11">
      <c r="K2216" s="73"/>
    </row>
    <row r="2217" spans="11:11">
      <c r="K2217" s="73"/>
    </row>
    <row r="2218" spans="11:11">
      <c r="K2218" s="73"/>
    </row>
    <row r="2219" spans="11:11">
      <c r="K2219" s="73"/>
    </row>
    <row r="2220" spans="11:11">
      <c r="K2220" s="73"/>
    </row>
    <row r="2221" spans="11:11">
      <c r="K2221" s="73"/>
    </row>
    <row r="2222" spans="11:11">
      <c r="K2222" s="73"/>
    </row>
    <row r="2223" spans="11:11">
      <c r="K2223" s="73"/>
    </row>
    <row r="2224" spans="11:11">
      <c r="K2224" s="73"/>
    </row>
    <row r="2225" spans="11:11">
      <c r="K2225" s="73"/>
    </row>
    <row r="2226" spans="11:11">
      <c r="K2226" s="73"/>
    </row>
    <row r="2227" spans="11:11">
      <c r="K2227" s="73"/>
    </row>
    <row r="2228" spans="11:11">
      <c r="K2228" s="73"/>
    </row>
    <row r="2229" spans="11:11">
      <c r="K2229" s="73"/>
    </row>
    <row r="2230" spans="11:11">
      <c r="K2230" s="73"/>
    </row>
    <row r="2231" spans="11:11">
      <c r="K2231" s="73"/>
    </row>
    <row r="2232" spans="11:11">
      <c r="K2232" s="73"/>
    </row>
    <row r="2233" spans="11:11">
      <c r="K2233" s="73"/>
    </row>
    <row r="2234" spans="11:11">
      <c r="K2234" s="73"/>
    </row>
    <row r="2235" spans="11:11">
      <c r="K2235" s="73"/>
    </row>
    <row r="2236" spans="11:11">
      <c r="K2236" s="73"/>
    </row>
    <row r="2237" spans="11:11">
      <c r="K2237" s="73"/>
    </row>
    <row r="2238" spans="11:11">
      <c r="K2238" s="73"/>
    </row>
    <row r="2239" spans="11:11">
      <c r="K2239" s="73"/>
    </row>
    <row r="2240" spans="11:11">
      <c r="K2240" s="73"/>
    </row>
    <row r="2241" spans="11:11">
      <c r="K2241" s="73"/>
    </row>
    <row r="2242" spans="11:11">
      <c r="K2242" s="73"/>
    </row>
    <row r="2243" spans="11:11">
      <c r="K2243" s="73"/>
    </row>
    <row r="2244" spans="11:11">
      <c r="K2244" s="73"/>
    </row>
    <row r="2245" spans="11:11">
      <c r="K2245" s="73"/>
    </row>
    <row r="2246" spans="11:11">
      <c r="K2246" s="73"/>
    </row>
    <row r="2247" spans="11:11">
      <c r="K2247" s="73"/>
    </row>
    <row r="2248" spans="11:11">
      <c r="K2248" s="73"/>
    </row>
    <row r="2249" spans="11:11">
      <c r="K2249" s="73"/>
    </row>
    <row r="2250" spans="11:11">
      <c r="K2250" s="73"/>
    </row>
    <row r="2251" spans="11:11">
      <c r="K2251" s="73"/>
    </row>
    <row r="2252" spans="11:11">
      <c r="K2252" s="73"/>
    </row>
    <row r="2253" spans="11:11">
      <c r="K2253" s="73"/>
    </row>
    <row r="2254" spans="11:11">
      <c r="K2254" s="73"/>
    </row>
    <row r="2255" spans="11:11">
      <c r="K2255" s="73"/>
    </row>
    <row r="2256" spans="11:11">
      <c r="K2256" s="73"/>
    </row>
    <row r="2257" spans="11:11">
      <c r="K2257" s="73"/>
    </row>
    <row r="2258" spans="11:11">
      <c r="K2258" s="73"/>
    </row>
    <row r="2259" spans="11:11">
      <c r="K2259" s="73"/>
    </row>
    <row r="2260" spans="11:11">
      <c r="K2260" s="73"/>
    </row>
    <row r="2261" spans="11:11">
      <c r="K2261" s="73"/>
    </row>
    <row r="2262" spans="11:11">
      <c r="K2262" s="73"/>
    </row>
    <row r="2263" spans="11:11">
      <c r="K2263" s="73"/>
    </row>
    <row r="2264" spans="11:11">
      <c r="K2264" s="73"/>
    </row>
    <row r="2265" spans="11:11">
      <c r="K2265" s="73"/>
    </row>
    <row r="2266" spans="11:11">
      <c r="K2266" s="73"/>
    </row>
    <row r="2267" spans="11:11">
      <c r="K2267" s="73"/>
    </row>
    <row r="2268" spans="11:11">
      <c r="K2268" s="73"/>
    </row>
    <row r="2269" spans="11:11">
      <c r="K2269" s="73"/>
    </row>
    <row r="2270" spans="11:11">
      <c r="K2270" s="73"/>
    </row>
    <row r="2271" spans="11:11">
      <c r="K2271" s="73"/>
    </row>
    <row r="2272" spans="11:11">
      <c r="K2272" s="73"/>
    </row>
    <row r="2273" spans="11:11">
      <c r="K2273" s="73"/>
    </row>
    <row r="2274" spans="11:11">
      <c r="K2274" s="73"/>
    </row>
    <row r="2275" spans="11:11">
      <c r="K2275" s="73"/>
    </row>
    <row r="2276" spans="11:11">
      <c r="K2276" s="73"/>
    </row>
    <row r="2277" spans="11:11">
      <c r="K2277" s="73"/>
    </row>
    <row r="2278" spans="11:11">
      <c r="K2278" s="73"/>
    </row>
    <row r="2279" spans="11:11">
      <c r="K2279" s="73"/>
    </row>
    <row r="2280" spans="11:11">
      <c r="K2280" s="73"/>
    </row>
    <row r="2281" spans="11:11">
      <c r="K2281" s="73"/>
    </row>
    <row r="2282" spans="11:11">
      <c r="K2282" s="73"/>
    </row>
    <row r="2283" spans="11:11">
      <c r="K2283" s="73"/>
    </row>
    <row r="2284" spans="11:11">
      <c r="K2284" s="73"/>
    </row>
    <row r="2285" spans="11:11">
      <c r="K2285" s="73"/>
    </row>
    <row r="2286" spans="11:11">
      <c r="K2286" s="73"/>
    </row>
    <row r="2287" spans="11:11">
      <c r="K2287" s="73"/>
    </row>
    <row r="2288" spans="11:11">
      <c r="K2288" s="73"/>
    </row>
    <row r="2289" spans="11:11">
      <c r="K2289" s="73"/>
    </row>
    <row r="2290" spans="11:11">
      <c r="K2290" s="73"/>
    </row>
    <row r="2291" spans="11:11">
      <c r="K2291" s="73"/>
    </row>
    <row r="2292" spans="11:11">
      <c r="K2292" s="73"/>
    </row>
    <row r="2293" spans="11:11">
      <c r="K2293" s="73"/>
    </row>
    <row r="2294" spans="11:11">
      <c r="K2294" s="73"/>
    </row>
    <row r="2295" spans="11:11">
      <c r="K2295" s="73"/>
    </row>
    <row r="2296" spans="11:11">
      <c r="K2296" s="73"/>
    </row>
    <row r="2297" spans="11:11">
      <c r="K2297" s="73"/>
    </row>
    <row r="2298" spans="11:11">
      <c r="K2298" s="73"/>
    </row>
    <row r="2299" spans="11:11">
      <c r="K2299" s="73"/>
    </row>
    <row r="2300" spans="11:11">
      <c r="K2300" s="73"/>
    </row>
    <row r="2301" spans="11:11">
      <c r="K2301" s="73"/>
    </row>
    <row r="2302" spans="11:11">
      <c r="K2302" s="73"/>
    </row>
    <row r="2303" spans="11:11">
      <c r="K2303" s="73"/>
    </row>
    <row r="2304" spans="11:11">
      <c r="K2304" s="73"/>
    </row>
    <row r="2305" spans="11:11">
      <c r="K2305" s="73"/>
    </row>
    <row r="2306" spans="11:11">
      <c r="K2306" s="73"/>
    </row>
    <row r="2307" spans="11:11">
      <c r="K2307" s="73"/>
    </row>
    <row r="2308" spans="11:11">
      <c r="K2308" s="73"/>
    </row>
    <row r="2309" spans="11:11">
      <c r="K2309" s="73"/>
    </row>
    <row r="2310" spans="11:11">
      <c r="K2310" s="73"/>
    </row>
    <row r="2311" spans="11:11">
      <c r="K2311" s="73"/>
    </row>
    <row r="2312" spans="11:11">
      <c r="K2312" s="73"/>
    </row>
    <row r="2313" spans="11:11">
      <c r="K2313" s="73"/>
    </row>
    <row r="2314" spans="11:11">
      <c r="K2314" s="73"/>
    </row>
    <row r="2315" spans="11:11">
      <c r="K2315" s="73"/>
    </row>
    <row r="2316" spans="11:11">
      <c r="K2316" s="73"/>
    </row>
    <row r="2317" spans="11:11">
      <c r="K2317" s="73"/>
    </row>
    <row r="2318" spans="11:11">
      <c r="K2318" s="73"/>
    </row>
    <row r="2319" spans="11:11">
      <c r="K2319" s="73"/>
    </row>
    <row r="2320" spans="11:11">
      <c r="K2320" s="73"/>
    </row>
    <row r="2321" spans="11:11">
      <c r="K2321" s="73"/>
    </row>
    <row r="2322" spans="11:11">
      <c r="K2322" s="73"/>
    </row>
    <row r="2323" spans="11:11">
      <c r="K2323" s="73"/>
    </row>
    <row r="2324" spans="11:11">
      <c r="K2324" s="73"/>
    </row>
    <row r="2325" spans="11:11">
      <c r="K2325" s="73"/>
    </row>
    <row r="2326" spans="11:11">
      <c r="K2326" s="73"/>
    </row>
    <row r="2327" spans="11:11">
      <c r="K2327" s="73"/>
    </row>
    <row r="2328" spans="11:11">
      <c r="K2328" s="73"/>
    </row>
    <row r="2329" spans="11:11">
      <c r="K2329" s="73"/>
    </row>
    <row r="2330" spans="11:11">
      <c r="K2330" s="73"/>
    </row>
    <row r="2331" spans="11:11">
      <c r="K2331" s="73"/>
    </row>
    <row r="2332" spans="11:11">
      <c r="K2332" s="73"/>
    </row>
    <row r="2333" spans="11:11">
      <c r="K2333" s="73"/>
    </row>
    <row r="2334" spans="11:11">
      <c r="K2334" s="73"/>
    </row>
    <row r="2335" spans="11:11">
      <c r="K2335" s="73"/>
    </row>
    <row r="2336" spans="11:11">
      <c r="K2336" s="73"/>
    </row>
    <row r="2337" spans="11:11">
      <c r="K2337" s="73"/>
    </row>
    <row r="2338" spans="11:11">
      <c r="K2338" s="73"/>
    </row>
    <row r="2339" spans="11:11">
      <c r="K2339" s="73"/>
    </row>
    <row r="2340" spans="11:11">
      <c r="K2340" s="73"/>
    </row>
    <row r="2341" spans="11:11">
      <c r="K2341" s="73"/>
    </row>
    <row r="2342" spans="11:11">
      <c r="K2342" s="73"/>
    </row>
    <row r="2343" spans="11:11">
      <c r="K2343" s="73"/>
    </row>
    <row r="2344" spans="11:11">
      <c r="K2344" s="73"/>
    </row>
    <row r="2345" spans="11:11">
      <c r="K2345" s="73"/>
    </row>
    <row r="2346" spans="11:11">
      <c r="K2346" s="73"/>
    </row>
    <row r="2347" spans="11:11">
      <c r="K2347" s="73"/>
    </row>
    <row r="2348" spans="11:11">
      <c r="K2348" s="73"/>
    </row>
    <row r="2349" spans="11:11">
      <c r="K2349" s="73"/>
    </row>
    <row r="2350" spans="11:11">
      <c r="K2350" s="73"/>
    </row>
    <row r="2351" spans="11:11">
      <c r="K2351" s="73"/>
    </row>
    <row r="2352" spans="11:11">
      <c r="K2352" s="73"/>
    </row>
    <row r="2353" spans="11:11">
      <c r="K2353" s="73"/>
    </row>
    <row r="2354" spans="11:11">
      <c r="K2354" s="73"/>
    </row>
    <row r="2355" spans="11:11">
      <c r="K2355" s="73"/>
    </row>
    <row r="2356" spans="11:11">
      <c r="K2356" s="73"/>
    </row>
    <row r="2357" spans="11:11">
      <c r="K2357" s="73"/>
    </row>
    <row r="2358" spans="11:11">
      <c r="K2358" s="73"/>
    </row>
    <row r="2359" spans="11:11">
      <c r="K2359" s="73"/>
    </row>
    <row r="2360" spans="11:11">
      <c r="K2360" s="73"/>
    </row>
    <row r="2361" spans="11:11">
      <c r="K2361" s="73"/>
    </row>
    <row r="2362" spans="11:11">
      <c r="K2362" s="73"/>
    </row>
    <row r="2363" spans="11:11">
      <c r="K2363" s="73"/>
    </row>
    <row r="2364" spans="11:11">
      <c r="K2364" s="73"/>
    </row>
    <row r="2365" spans="11:11">
      <c r="K2365" s="73"/>
    </row>
    <row r="2366" spans="11:11">
      <c r="K2366" s="73"/>
    </row>
    <row r="2367" spans="11:11">
      <c r="K2367" s="73"/>
    </row>
    <row r="2368" spans="11:11">
      <c r="K2368" s="73"/>
    </row>
    <row r="2369" spans="11:11">
      <c r="K2369" s="73"/>
    </row>
    <row r="2370" spans="11:11">
      <c r="K2370" s="73"/>
    </row>
    <row r="2371" spans="11:11">
      <c r="K2371" s="73"/>
    </row>
    <row r="2372" spans="11:11">
      <c r="K2372" s="73"/>
    </row>
    <row r="2373" spans="11:11">
      <c r="K2373" s="73"/>
    </row>
    <row r="2374" spans="11:11">
      <c r="K2374" s="73"/>
    </row>
    <row r="2375" spans="11:11">
      <c r="K2375" s="73"/>
    </row>
    <row r="2376" spans="11:11">
      <c r="K2376" s="73"/>
    </row>
    <row r="2377" spans="11:11">
      <c r="K2377" s="73"/>
    </row>
    <row r="2378" spans="11:11">
      <c r="K2378" s="73"/>
    </row>
    <row r="2379" spans="11:11">
      <c r="K2379" s="73"/>
    </row>
    <row r="2380" spans="11:11">
      <c r="K2380" s="73"/>
    </row>
    <row r="2381" spans="11:11">
      <c r="K2381" s="73"/>
    </row>
    <row r="2382" spans="11:11">
      <c r="K2382" s="73"/>
    </row>
    <row r="2383" spans="11:11">
      <c r="K2383" s="73"/>
    </row>
    <row r="2384" spans="11:11">
      <c r="K2384" s="73"/>
    </row>
    <row r="2385" spans="11:11">
      <c r="K2385" s="73"/>
    </row>
    <row r="2386" spans="11:11">
      <c r="K2386" s="73"/>
    </row>
    <row r="2387" spans="11:11">
      <c r="K2387" s="73"/>
    </row>
    <row r="2388" spans="11:11">
      <c r="K2388" s="73"/>
    </row>
    <row r="2389" spans="11:11">
      <c r="K2389" s="73"/>
    </row>
    <row r="2390" spans="11:11">
      <c r="K2390" s="73"/>
    </row>
    <row r="2391" spans="11:11">
      <c r="K2391" s="73"/>
    </row>
    <row r="2392" spans="11:11">
      <c r="K2392" s="73"/>
    </row>
    <row r="2393" spans="11:11">
      <c r="K2393" s="73"/>
    </row>
    <row r="2394" spans="11:11">
      <c r="K2394" s="73"/>
    </row>
    <row r="2395" spans="11:11">
      <c r="K2395" s="73"/>
    </row>
    <row r="2396" spans="11:11">
      <c r="K2396" s="73"/>
    </row>
    <row r="2397" spans="11:11">
      <c r="K2397" s="73"/>
    </row>
    <row r="2398" spans="11:11">
      <c r="K2398" s="73"/>
    </row>
    <row r="2399" spans="11:11">
      <c r="K2399" s="73"/>
    </row>
    <row r="2400" spans="11:11">
      <c r="K2400" s="73"/>
    </row>
    <row r="2401" spans="11:11">
      <c r="K2401" s="73"/>
    </row>
    <row r="2402" spans="11:11">
      <c r="K2402" s="73"/>
    </row>
    <row r="2403" spans="11:11">
      <c r="K2403" s="73"/>
    </row>
    <row r="2404" spans="11:11">
      <c r="K2404" s="73"/>
    </row>
    <row r="2405" spans="11:11">
      <c r="K2405" s="73"/>
    </row>
    <row r="2406" spans="11:11">
      <c r="K2406" s="73"/>
    </row>
    <row r="2407" spans="11:11">
      <c r="K2407" s="73"/>
    </row>
    <row r="2408" spans="11:11">
      <c r="K2408" s="73"/>
    </row>
    <row r="2409" spans="11:11">
      <c r="K2409" s="73"/>
    </row>
    <row r="2410" spans="11:11">
      <c r="K2410" s="73"/>
    </row>
    <row r="2411" spans="11:11">
      <c r="K2411" s="73"/>
    </row>
    <row r="2412" spans="11:11">
      <c r="K2412" s="73"/>
    </row>
    <row r="2413" spans="11:11">
      <c r="K2413" s="73"/>
    </row>
    <row r="2414" spans="11:11">
      <c r="K2414" s="73"/>
    </row>
    <row r="2415" spans="11:11">
      <c r="K2415" s="73"/>
    </row>
    <row r="2416" spans="11:11">
      <c r="K2416" s="73"/>
    </row>
    <row r="2417" spans="11:11">
      <c r="K2417" s="73"/>
    </row>
    <row r="2418" spans="11:11">
      <c r="K2418" s="73"/>
    </row>
    <row r="2419" spans="11:11">
      <c r="K2419" s="73"/>
    </row>
    <row r="2420" spans="11:11">
      <c r="K2420" s="73"/>
    </row>
    <row r="2421" spans="11:11">
      <c r="K2421" s="73"/>
    </row>
    <row r="2422" spans="11:11">
      <c r="K2422" s="73"/>
    </row>
    <row r="2423" spans="11:11">
      <c r="K2423" s="73"/>
    </row>
    <row r="2424" spans="11:11">
      <c r="K2424" s="73"/>
    </row>
    <row r="2425" spans="11:11">
      <c r="K2425" s="73"/>
    </row>
    <row r="2426" spans="11:11">
      <c r="K2426" s="73"/>
    </row>
    <row r="2427" spans="11:11">
      <c r="K2427" s="73"/>
    </row>
    <row r="2428" spans="11:11">
      <c r="K2428" s="73"/>
    </row>
    <row r="2429" spans="11:11">
      <c r="K2429" s="73"/>
    </row>
    <row r="2430" spans="11:11">
      <c r="K2430" s="73"/>
    </row>
    <row r="2431" spans="11:11">
      <c r="K2431" s="73"/>
    </row>
    <row r="2432" spans="11:11">
      <c r="K2432" s="73"/>
    </row>
    <row r="2433" spans="11:11">
      <c r="K2433" s="73"/>
    </row>
    <row r="2434" spans="11:11">
      <c r="K2434" s="73"/>
    </row>
    <row r="2435" spans="11:11">
      <c r="K2435" s="73"/>
    </row>
    <row r="2436" spans="11:11">
      <c r="K2436" s="73"/>
    </row>
    <row r="2437" spans="11:11">
      <c r="K2437" s="73"/>
    </row>
    <row r="2438" spans="11:11">
      <c r="K2438" s="73"/>
    </row>
    <row r="2439" spans="11:11">
      <c r="K2439" s="73"/>
    </row>
    <row r="2440" spans="11:11">
      <c r="K2440" s="73"/>
    </row>
    <row r="2441" spans="11:11">
      <c r="K2441" s="73"/>
    </row>
    <row r="2442" spans="11:11">
      <c r="K2442" s="73"/>
    </row>
    <row r="2443" spans="11:11">
      <c r="K2443" s="73"/>
    </row>
    <row r="2444" spans="11:11">
      <c r="K2444" s="73"/>
    </row>
    <row r="2445" spans="11:11">
      <c r="K2445" s="73"/>
    </row>
    <row r="2446" spans="11:11">
      <c r="K2446" s="73"/>
    </row>
    <row r="2447" spans="11:11">
      <c r="K2447" s="73"/>
    </row>
    <row r="2448" spans="11:11">
      <c r="K2448" s="73"/>
    </row>
    <row r="2449" spans="11:11">
      <c r="K2449" s="73"/>
    </row>
    <row r="2450" spans="11:11">
      <c r="K2450" s="73"/>
    </row>
    <row r="2451" spans="11:11">
      <c r="K2451" s="73"/>
    </row>
    <row r="2452" spans="11:11">
      <c r="K2452" s="73"/>
    </row>
    <row r="2453" spans="11:11">
      <c r="K2453" s="73"/>
    </row>
    <row r="2454" spans="11:11">
      <c r="K2454" s="73"/>
    </row>
    <row r="2455" spans="11:11">
      <c r="K2455" s="73"/>
    </row>
    <row r="2456" spans="11:11">
      <c r="K2456" s="73"/>
    </row>
    <row r="2457" spans="11:11">
      <c r="K2457" s="73"/>
    </row>
    <row r="2458" spans="11:11">
      <c r="K2458" s="73"/>
    </row>
    <row r="2459" spans="11:11">
      <c r="K2459" s="73"/>
    </row>
    <row r="2460" spans="11:11">
      <c r="K2460" s="73"/>
    </row>
    <row r="2461" spans="11:11">
      <c r="K2461" s="73"/>
    </row>
    <row r="2462" spans="11:11">
      <c r="K2462" s="73"/>
    </row>
    <row r="2463" spans="11:11">
      <c r="K2463" s="73"/>
    </row>
    <row r="2464" spans="11:11">
      <c r="K2464" s="73"/>
    </row>
    <row r="2465" spans="11:11">
      <c r="K2465" s="73"/>
    </row>
    <row r="2466" spans="11:11">
      <c r="K2466" s="73"/>
    </row>
    <row r="2467" spans="11:11">
      <c r="K2467" s="73"/>
    </row>
    <row r="2468" spans="11:11">
      <c r="K2468" s="73"/>
    </row>
    <row r="2469" spans="11:11">
      <c r="K2469" s="73"/>
    </row>
    <row r="2470" spans="11:11">
      <c r="K2470" s="73"/>
    </row>
    <row r="2471" spans="11:11">
      <c r="K2471" s="73"/>
    </row>
    <row r="2472" spans="11:11">
      <c r="K2472" s="73"/>
    </row>
    <row r="2473" spans="11:11">
      <c r="K2473" s="73"/>
    </row>
    <row r="2474" spans="11:11">
      <c r="K2474" s="73"/>
    </row>
    <row r="2475" spans="11:11">
      <c r="K2475" s="73"/>
    </row>
    <row r="2476" spans="11:11">
      <c r="K2476" s="73"/>
    </row>
    <row r="2477" spans="11:11">
      <c r="K2477" s="73"/>
    </row>
    <row r="2478" spans="11:11">
      <c r="K2478" s="73"/>
    </row>
    <row r="2479" spans="11:11">
      <c r="K2479" s="73"/>
    </row>
    <row r="2480" spans="11:11">
      <c r="K2480" s="73"/>
    </row>
    <row r="2481" spans="11:11">
      <c r="K2481" s="73"/>
    </row>
    <row r="2482" spans="11:11">
      <c r="K2482" s="73"/>
    </row>
    <row r="2483" spans="11:11">
      <c r="K2483" s="73"/>
    </row>
    <row r="2484" spans="11:11">
      <c r="K2484" s="73"/>
    </row>
    <row r="2485" spans="11:11">
      <c r="K2485" s="73"/>
    </row>
    <row r="2486" spans="11:11">
      <c r="K2486" s="73"/>
    </row>
    <row r="2487" spans="11:11">
      <c r="K2487" s="73"/>
    </row>
    <row r="2488" spans="11:11">
      <c r="K2488" s="73"/>
    </row>
    <row r="2489" spans="11:11">
      <c r="K2489" s="73"/>
    </row>
    <row r="2490" spans="11:11">
      <c r="K2490" s="73"/>
    </row>
    <row r="2491" spans="11:11">
      <c r="K2491" s="73"/>
    </row>
    <row r="2492" spans="11:11">
      <c r="K2492" s="73"/>
    </row>
    <row r="2493" spans="11:11">
      <c r="K2493" s="73"/>
    </row>
    <row r="2494" spans="11:11">
      <c r="K2494" s="73"/>
    </row>
    <row r="2495" spans="11:11">
      <c r="K2495" s="73"/>
    </row>
    <row r="2496" spans="11:11">
      <c r="K2496" s="73"/>
    </row>
    <row r="2497" spans="11:11">
      <c r="K2497" s="73"/>
    </row>
    <row r="2498" spans="11:11">
      <c r="K2498" s="73"/>
    </row>
    <row r="2499" spans="11:11">
      <c r="K2499" s="73"/>
    </row>
    <row r="2500" spans="11:11">
      <c r="K2500" s="73"/>
    </row>
    <row r="2501" spans="11:11">
      <c r="K2501" s="73"/>
    </row>
    <row r="2502" spans="11:11">
      <c r="K2502" s="73"/>
    </row>
    <row r="2503" spans="11:11">
      <c r="K2503" s="73"/>
    </row>
    <row r="2504" spans="11:11">
      <c r="K2504" s="73"/>
    </row>
    <row r="2505" spans="11:11">
      <c r="K2505" s="73"/>
    </row>
    <row r="2506" spans="11:11">
      <c r="K2506" s="73"/>
    </row>
    <row r="2507" spans="11:11">
      <c r="K2507" s="73"/>
    </row>
    <row r="2508" spans="11:11">
      <c r="K2508" s="73"/>
    </row>
    <row r="2509" spans="11:11">
      <c r="K2509" s="73"/>
    </row>
    <row r="2510" spans="11:11">
      <c r="K2510" s="73"/>
    </row>
    <row r="2511" spans="11:11">
      <c r="K2511" s="73"/>
    </row>
    <row r="2512" spans="11:11">
      <c r="K2512" s="73"/>
    </row>
    <row r="2513" spans="11:11">
      <c r="K2513" s="73"/>
    </row>
    <row r="2514" spans="11:11">
      <c r="K2514" s="73"/>
    </row>
    <row r="2515" spans="11:11">
      <c r="K2515" s="73"/>
    </row>
    <row r="2516" spans="11:11">
      <c r="K2516" s="73"/>
    </row>
    <row r="2517" spans="11:11">
      <c r="K2517" s="73"/>
    </row>
    <row r="2518" spans="11:11">
      <c r="K2518" s="73"/>
    </row>
    <row r="2519" spans="11:11">
      <c r="K2519" s="73"/>
    </row>
    <row r="2520" spans="11:11">
      <c r="K2520" s="73"/>
    </row>
    <row r="2521" spans="11:11">
      <c r="K2521" s="73"/>
    </row>
    <row r="2522" spans="11:11">
      <c r="K2522" s="73"/>
    </row>
    <row r="2523" spans="11:11">
      <c r="K2523" s="73"/>
    </row>
    <row r="2524" spans="11:11">
      <c r="K2524" s="73"/>
    </row>
    <row r="2525" spans="11:11">
      <c r="K2525" s="73"/>
    </row>
    <row r="2526" spans="11:11">
      <c r="K2526" s="73"/>
    </row>
    <row r="2527" spans="11:11">
      <c r="K2527" s="73"/>
    </row>
    <row r="2528" spans="11:11">
      <c r="K2528" s="73"/>
    </row>
    <row r="2529" spans="11:11">
      <c r="K2529" s="73"/>
    </row>
    <row r="2530" spans="11:11">
      <c r="K2530" s="73"/>
    </row>
    <row r="2531" spans="11:11">
      <c r="K2531" s="73"/>
    </row>
    <row r="2532" spans="11:11">
      <c r="K2532" s="73"/>
    </row>
    <row r="2533" spans="11:11">
      <c r="K2533" s="73"/>
    </row>
    <row r="2534" spans="11:11">
      <c r="K2534" s="73"/>
    </row>
    <row r="2535" spans="11:11">
      <c r="K2535" s="73"/>
    </row>
    <row r="2536" spans="11:11">
      <c r="K2536" s="73"/>
    </row>
    <row r="2537" spans="11:11">
      <c r="K2537" s="73"/>
    </row>
    <row r="2538" spans="11:11">
      <c r="K2538" s="73"/>
    </row>
    <row r="2539" spans="11:11">
      <c r="K2539" s="73"/>
    </row>
    <row r="2540" spans="11:11">
      <c r="K2540" s="73"/>
    </row>
    <row r="2541" spans="11:11">
      <c r="K2541" s="73"/>
    </row>
    <row r="2542" spans="11:11">
      <c r="K2542" s="73"/>
    </row>
    <row r="2543" spans="11:11">
      <c r="K2543" s="73"/>
    </row>
    <row r="2544" spans="11:11">
      <c r="K2544" s="73"/>
    </row>
    <row r="2545" spans="11:11">
      <c r="K2545" s="73"/>
    </row>
    <row r="2546" spans="11:11">
      <c r="K2546" s="73"/>
    </row>
    <row r="2547" spans="11:11">
      <c r="K2547" s="73"/>
    </row>
    <row r="2548" spans="11:11">
      <c r="K2548" s="73"/>
    </row>
    <row r="2549" spans="11:11">
      <c r="K2549" s="73"/>
    </row>
    <row r="2550" spans="11:11">
      <c r="K2550" s="73"/>
    </row>
    <row r="2551" spans="11:11">
      <c r="K2551" s="73"/>
    </row>
    <row r="2552" spans="11:11">
      <c r="K2552" s="73"/>
    </row>
    <row r="2553" spans="11:11">
      <c r="K2553" s="73"/>
    </row>
    <row r="2554" spans="11:11">
      <c r="K2554" s="73"/>
    </row>
    <row r="2555" spans="11:11">
      <c r="K2555" s="73"/>
    </row>
    <row r="2556" spans="11:11">
      <c r="K2556" s="73"/>
    </row>
    <row r="2557" spans="11:11">
      <c r="K2557" s="73"/>
    </row>
    <row r="2558" spans="11:11">
      <c r="K2558" s="73"/>
    </row>
    <row r="2559" spans="11:11">
      <c r="K2559" s="73"/>
    </row>
    <row r="2560" spans="11:11">
      <c r="K2560" s="73"/>
    </row>
    <row r="2561" spans="11:11">
      <c r="K2561" s="73"/>
    </row>
    <row r="2562" spans="11:11">
      <c r="K2562" s="73"/>
    </row>
    <row r="2563" spans="11:11">
      <c r="K2563" s="73"/>
    </row>
    <row r="2564" spans="11:11">
      <c r="K2564" s="73"/>
    </row>
    <row r="2565" spans="11:11">
      <c r="K2565" s="73"/>
    </row>
    <row r="2566" spans="11:11">
      <c r="K2566" s="73"/>
    </row>
    <row r="2567" spans="11:11">
      <c r="K2567" s="73"/>
    </row>
    <row r="2568" spans="11:11">
      <c r="K2568" s="73"/>
    </row>
    <row r="2569" spans="11:11">
      <c r="K2569" s="73"/>
    </row>
    <row r="2570" spans="11:11">
      <c r="K2570" s="73"/>
    </row>
    <row r="2571" spans="11:11">
      <c r="K2571" s="73"/>
    </row>
    <row r="2572" spans="11:11">
      <c r="K2572" s="73"/>
    </row>
    <row r="2573" spans="11:11">
      <c r="K2573" s="73"/>
    </row>
    <row r="2574" spans="11:11">
      <c r="K2574" s="73"/>
    </row>
    <row r="2575" spans="11:11">
      <c r="K2575" s="73"/>
    </row>
    <row r="2576" spans="11:11">
      <c r="K2576" s="73"/>
    </row>
    <row r="2577" spans="11:11">
      <c r="K2577" s="73"/>
    </row>
    <row r="2578" spans="11:11">
      <c r="K2578" s="73"/>
    </row>
    <row r="2579" spans="11:11">
      <c r="K2579" s="73"/>
    </row>
    <row r="2580" spans="11:11">
      <c r="K2580" s="73"/>
    </row>
    <row r="2581" spans="11:11">
      <c r="K2581" s="73"/>
    </row>
    <row r="2582" spans="11:11">
      <c r="K2582" s="73"/>
    </row>
    <row r="2583" spans="11:11">
      <c r="K2583" s="73"/>
    </row>
    <row r="2584" spans="11:11">
      <c r="K2584" s="73"/>
    </row>
    <row r="2585" spans="11:11">
      <c r="K2585" s="73"/>
    </row>
    <row r="2586" spans="11:11">
      <c r="K2586" s="73"/>
    </row>
    <row r="2587" spans="11:11">
      <c r="K2587" s="73"/>
    </row>
    <row r="2588" spans="11:11">
      <c r="K2588" s="73"/>
    </row>
    <row r="2589" spans="11:11">
      <c r="K2589" s="73"/>
    </row>
    <row r="2590" spans="11:11">
      <c r="K2590" s="73"/>
    </row>
    <row r="2591" spans="11:11">
      <c r="K2591" s="73"/>
    </row>
    <row r="2592" spans="11:11">
      <c r="K2592" s="73"/>
    </row>
    <row r="2593" spans="11:11">
      <c r="K2593" s="73"/>
    </row>
    <row r="2594" spans="11:11">
      <c r="K2594" s="73"/>
    </row>
    <row r="2595" spans="11:11">
      <c r="K2595" s="73"/>
    </row>
    <row r="2596" spans="11:11">
      <c r="K2596" s="73"/>
    </row>
    <row r="2597" spans="11:11">
      <c r="K2597" s="73"/>
    </row>
    <row r="2598" spans="11:11">
      <c r="K2598" s="73"/>
    </row>
    <row r="2599" spans="11:11">
      <c r="K2599" s="73"/>
    </row>
    <row r="2600" spans="11:11">
      <c r="K2600" s="73"/>
    </row>
    <row r="2601" spans="11:11">
      <c r="K2601" s="73"/>
    </row>
    <row r="2602" spans="11:11">
      <c r="K2602" s="73"/>
    </row>
    <row r="2603" spans="11:11">
      <c r="K2603" s="73"/>
    </row>
    <row r="2604" spans="11:11">
      <c r="K2604" s="73"/>
    </row>
    <row r="2605" spans="11:11">
      <c r="K2605" s="73"/>
    </row>
    <row r="2606" spans="11:11">
      <c r="K2606" s="73"/>
    </row>
    <row r="2607" spans="11:11">
      <c r="K2607" s="73"/>
    </row>
    <row r="2608" spans="11:11">
      <c r="K2608" s="73"/>
    </row>
    <row r="2609" spans="11:11">
      <c r="K2609" s="73"/>
    </row>
    <row r="2610" spans="11:11">
      <c r="K2610" s="73"/>
    </row>
    <row r="2611" spans="11:11">
      <c r="K2611" s="73"/>
    </row>
    <row r="2612" spans="11:11">
      <c r="K2612" s="73"/>
    </row>
    <row r="2613" spans="11:11">
      <c r="K2613" s="73"/>
    </row>
    <row r="2614" spans="11:11">
      <c r="K2614" s="73"/>
    </row>
    <row r="2615" spans="11:11">
      <c r="K2615" s="73"/>
    </row>
    <row r="2616" spans="11:11">
      <c r="K2616" s="73"/>
    </row>
    <row r="2617" spans="11:11">
      <c r="K2617" s="73"/>
    </row>
    <row r="2618" spans="11:11">
      <c r="K2618" s="73"/>
    </row>
    <row r="2619" spans="11:11">
      <c r="K2619" s="73"/>
    </row>
    <row r="2620" spans="11:11">
      <c r="K2620" s="73"/>
    </row>
    <row r="2621" spans="11:11">
      <c r="K2621" s="73"/>
    </row>
    <row r="2622" spans="11:11">
      <c r="K2622" s="73"/>
    </row>
    <row r="2623" spans="11:11">
      <c r="K2623" s="73"/>
    </row>
    <row r="2624" spans="11:11">
      <c r="K2624" s="73"/>
    </row>
    <row r="2625" spans="11:11">
      <c r="K2625" s="73"/>
    </row>
    <row r="2626" spans="11:11">
      <c r="K2626" s="73"/>
    </row>
    <row r="2627" spans="11:11">
      <c r="K2627" s="73"/>
    </row>
    <row r="2628" spans="11:11">
      <c r="K2628" s="73"/>
    </row>
    <row r="2629" spans="11:11">
      <c r="K2629" s="73"/>
    </row>
    <row r="2630" spans="11:11">
      <c r="K2630" s="73"/>
    </row>
    <row r="2631" spans="11:11">
      <c r="K2631" s="73"/>
    </row>
    <row r="2632" spans="11:11">
      <c r="K2632" s="73"/>
    </row>
    <row r="2633" spans="11:11">
      <c r="K2633" s="73"/>
    </row>
    <row r="2634" spans="11:11">
      <c r="K2634" s="73"/>
    </row>
    <row r="2635" spans="11:11">
      <c r="K2635" s="73"/>
    </row>
    <row r="2636" spans="11:11">
      <c r="K2636" s="73"/>
    </row>
    <row r="2637" spans="11:11">
      <c r="K2637" s="73"/>
    </row>
    <row r="2638" spans="11:11">
      <c r="K2638" s="73"/>
    </row>
    <row r="2639" spans="11:11">
      <c r="K2639" s="73"/>
    </row>
    <row r="2640" spans="11:11">
      <c r="K2640" s="73"/>
    </row>
    <row r="2641" spans="11:11">
      <c r="K2641" s="73"/>
    </row>
    <row r="2642" spans="11:11">
      <c r="K2642" s="73"/>
    </row>
    <row r="2643" spans="11:11">
      <c r="K2643" s="73"/>
    </row>
    <row r="2644" spans="11:11">
      <c r="K2644" s="73"/>
    </row>
    <row r="2645" spans="11:11">
      <c r="K2645" s="73"/>
    </row>
    <row r="2646" spans="11:11">
      <c r="K2646" s="73"/>
    </row>
    <row r="2647" spans="11:11">
      <c r="K2647" s="73"/>
    </row>
    <row r="2648" spans="11:11">
      <c r="K2648" s="73"/>
    </row>
    <row r="2649" spans="11:11">
      <c r="K2649" s="73"/>
    </row>
    <row r="2650" spans="11:11">
      <c r="K2650" s="73"/>
    </row>
    <row r="2651" spans="11:11">
      <c r="K2651" s="73"/>
    </row>
    <row r="2652" spans="11:11">
      <c r="K2652" s="73"/>
    </row>
    <row r="2653" spans="11:11">
      <c r="K2653" s="73"/>
    </row>
    <row r="2654" spans="11:11">
      <c r="K2654" s="73"/>
    </row>
    <row r="2655" spans="11:11">
      <c r="K2655" s="73"/>
    </row>
    <row r="2656" spans="11:11">
      <c r="K2656" s="73"/>
    </row>
    <row r="2657" spans="11:11">
      <c r="K2657" s="73"/>
    </row>
    <row r="2658" spans="11:11">
      <c r="K2658" s="73"/>
    </row>
    <row r="2659" spans="11:11">
      <c r="K2659" s="73"/>
    </row>
    <row r="2660" spans="11:11">
      <c r="K2660" s="73"/>
    </row>
    <row r="2661" spans="11:11">
      <c r="K2661" s="73"/>
    </row>
    <row r="2662" spans="11:11">
      <c r="K2662" s="73"/>
    </row>
    <row r="2663" spans="11:11">
      <c r="K2663" s="73"/>
    </row>
    <row r="2664" spans="11:11">
      <c r="K2664" s="73"/>
    </row>
    <row r="2665" spans="11:11">
      <c r="K2665" s="73"/>
    </row>
    <row r="2666" spans="11:11">
      <c r="K2666" s="73"/>
    </row>
    <row r="2667" spans="11:11">
      <c r="K2667" s="73"/>
    </row>
    <row r="2668" spans="11:11">
      <c r="K2668" s="73"/>
    </row>
    <row r="2669" spans="11:11">
      <c r="K2669" s="73"/>
    </row>
    <row r="2670" spans="11:11">
      <c r="K2670" s="73"/>
    </row>
    <row r="2671" spans="11:11">
      <c r="K2671" s="73"/>
    </row>
    <row r="2672" spans="11:11">
      <c r="K2672" s="73"/>
    </row>
    <row r="2673" spans="11:11">
      <c r="K2673" s="73"/>
    </row>
    <row r="2674" spans="11:11">
      <c r="K2674" s="73"/>
    </row>
    <row r="2675" spans="11:11">
      <c r="K2675" s="73"/>
    </row>
    <row r="2676" spans="11:11">
      <c r="K2676" s="73"/>
    </row>
    <row r="2677" spans="11:11">
      <c r="K2677" s="73"/>
    </row>
    <row r="2678" spans="11:11">
      <c r="K2678" s="73"/>
    </row>
    <row r="2679" spans="11:11">
      <c r="K2679" s="73"/>
    </row>
    <row r="2680" spans="11:11">
      <c r="K2680" s="73"/>
    </row>
    <row r="2681" spans="11:11">
      <c r="K2681" s="73"/>
    </row>
    <row r="2682" spans="11:11">
      <c r="K2682" s="73"/>
    </row>
    <row r="2683" spans="11:11">
      <c r="K2683" s="73"/>
    </row>
    <row r="2684" spans="11:11">
      <c r="K2684" s="73"/>
    </row>
    <row r="2685" spans="11:11">
      <c r="K2685" s="73"/>
    </row>
    <row r="2686" spans="11:11">
      <c r="K2686" s="73"/>
    </row>
    <row r="2687" spans="11:11">
      <c r="K2687" s="73"/>
    </row>
    <row r="2688" spans="11:11">
      <c r="K2688" s="73"/>
    </row>
    <row r="2689" spans="11:11">
      <c r="K2689" s="73"/>
    </row>
    <row r="2690" spans="11:11">
      <c r="K2690" s="73"/>
    </row>
    <row r="2691" spans="11:11">
      <c r="K2691" s="73"/>
    </row>
    <row r="2692" spans="11:11">
      <c r="K2692" s="73"/>
    </row>
    <row r="2693" spans="11:11">
      <c r="K2693" s="73"/>
    </row>
    <row r="2694" spans="11:11">
      <c r="K2694" s="73"/>
    </row>
    <row r="2695" spans="11:11">
      <c r="K2695" s="73"/>
    </row>
    <row r="2696" spans="11:11">
      <c r="K2696" s="73"/>
    </row>
    <row r="2697" spans="11:11">
      <c r="K2697" s="73"/>
    </row>
    <row r="2698" spans="11:11">
      <c r="K2698" s="73"/>
    </row>
    <row r="2699" spans="11:11">
      <c r="K2699" s="73"/>
    </row>
    <row r="2700" spans="11:11">
      <c r="K2700" s="73"/>
    </row>
    <row r="2701" spans="11:11">
      <c r="K2701" s="73"/>
    </row>
    <row r="2702" spans="11:11">
      <c r="K2702" s="73"/>
    </row>
    <row r="2703" spans="11:11">
      <c r="K2703" s="73"/>
    </row>
    <row r="2704" spans="11:11">
      <c r="K2704" s="73"/>
    </row>
    <row r="2705" spans="11:11">
      <c r="K2705" s="73"/>
    </row>
    <row r="2706" spans="11:11">
      <c r="K2706" s="73"/>
    </row>
    <row r="2707" spans="11:11">
      <c r="K2707" s="73"/>
    </row>
    <row r="2708" spans="11:11">
      <c r="K2708" s="73"/>
    </row>
    <row r="2709" spans="11:11">
      <c r="K2709" s="73"/>
    </row>
    <row r="2710" spans="11:11">
      <c r="K2710" s="73"/>
    </row>
    <row r="2711" spans="11:11">
      <c r="K2711" s="73"/>
    </row>
    <row r="2712" spans="11:11">
      <c r="K2712" s="73"/>
    </row>
    <row r="2713" spans="11:11">
      <c r="K2713" s="73"/>
    </row>
    <row r="2714" spans="11:11">
      <c r="K2714" s="73"/>
    </row>
    <row r="2715" spans="11:11">
      <c r="K2715" s="73"/>
    </row>
    <row r="2716" spans="11:11">
      <c r="K2716" s="73"/>
    </row>
    <row r="2717" spans="11:11">
      <c r="K2717" s="73"/>
    </row>
    <row r="2718" spans="11:11">
      <c r="K2718" s="73"/>
    </row>
    <row r="2719" spans="11:11">
      <c r="K2719" s="73"/>
    </row>
    <row r="2720" spans="11:11">
      <c r="K2720" s="73"/>
    </row>
    <row r="2721" spans="11:11">
      <c r="K2721" s="73"/>
    </row>
    <row r="2722" spans="11:11">
      <c r="K2722" s="73"/>
    </row>
    <row r="2723" spans="11:11">
      <c r="K2723" s="73"/>
    </row>
    <row r="2724" spans="11:11">
      <c r="K2724" s="73"/>
    </row>
    <row r="2725" spans="11:11">
      <c r="K2725" s="73"/>
    </row>
    <row r="2726" spans="11:11">
      <c r="K2726" s="73"/>
    </row>
    <row r="2727" spans="11:11">
      <c r="K2727" s="73"/>
    </row>
    <row r="2728" spans="11:11">
      <c r="K2728" s="73"/>
    </row>
    <row r="2729" spans="11:11">
      <c r="K2729" s="73"/>
    </row>
    <row r="2730" spans="11:11">
      <c r="K2730" s="73"/>
    </row>
    <row r="2731" spans="11:11">
      <c r="K2731" s="73"/>
    </row>
    <row r="2732" spans="11:11">
      <c r="K2732" s="73"/>
    </row>
    <row r="2733" spans="11:11">
      <c r="K2733" s="73"/>
    </row>
    <row r="2734" spans="11:11">
      <c r="K2734" s="73"/>
    </row>
    <row r="2735" spans="11:11">
      <c r="K2735" s="73"/>
    </row>
    <row r="2736" spans="11:11">
      <c r="K2736" s="73"/>
    </row>
    <row r="2737" spans="11:11">
      <c r="K2737" s="73"/>
    </row>
    <row r="2738" spans="11:11">
      <c r="K2738" s="73"/>
    </row>
    <row r="2739" spans="11:11">
      <c r="K2739" s="73"/>
    </row>
    <row r="2740" spans="11:11">
      <c r="K2740" s="73"/>
    </row>
    <row r="2741" spans="11:11">
      <c r="K2741" s="73"/>
    </row>
    <row r="2742" spans="11:11">
      <c r="K2742" s="73"/>
    </row>
    <row r="2743" spans="11:11">
      <c r="K2743" s="73"/>
    </row>
    <row r="2744" spans="11:11">
      <c r="K2744" s="73"/>
    </row>
    <row r="2745" spans="11:11">
      <c r="K2745" s="73"/>
    </row>
    <row r="2746" spans="11:11">
      <c r="K2746" s="73"/>
    </row>
    <row r="2747" spans="11:11">
      <c r="K2747" s="73"/>
    </row>
    <row r="2748" spans="11:11">
      <c r="K2748" s="73"/>
    </row>
    <row r="2749" spans="11:11">
      <c r="K2749" s="73"/>
    </row>
    <row r="2750" spans="11:11">
      <c r="K2750" s="73"/>
    </row>
    <row r="2751" spans="11:11">
      <c r="K2751" s="73"/>
    </row>
    <row r="2752" spans="11:11">
      <c r="K2752" s="73"/>
    </row>
    <row r="2753" spans="11:11">
      <c r="K2753" s="73"/>
    </row>
    <row r="2754" spans="11:11">
      <c r="K2754" s="73"/>
    </row>
    <row r="2755" spans="11:11">
      <c r="K2755" s="73"/>
    </row>
    <row r="2756" spans="11:11">
      <c r="K2756" s="73"/>
    </row>
    <row r="2757" spans="11:11">
      <c r="K2757" s="73"/>
    </row>
    <row r="2758" spans="11:11">
      <c r="K2758" s="73"/>
    </row>
    <row r="2759" spans="11:11">
      <c r="K2759" s="73"/>
    </row>
    <row r="2760" spans="11:11">
      <c r="K2760" s="73"/>
    </row>
    <row r="2761" spans="11:11">
      <c r="K2761" s="73"/>
    </row>
    <row r="2762" spans="11:11">
      <c r="K2762" s="73"/>
    </row>
    <row r="2763" spans="11:11">
      <c r="K2763" s="73"/>
    </row>
    <row r="2764" spans="11:11">
      <c r="K2764" s="73"/>
    </row>
    <row r="2765" spans="11:11">
      <c r="K2765" s="73"/>
    </row>
    <row r="2766" spans="11:11">
      <c r="K2766" s="73"/>
    </row>
    <row r="2767" spans="11:11">
      <c r="K2767" s="73"/>
    </row>
    <row r="2768" spans="11:11">
      <c r="K2768" s="73"/>
    </row>
    <row r="2769" spans="11:11">
      <c r="K2769" s="73"/>
    </row>
    <row r="2770" spans="11:11">
      <c r="K2770" s="73"/>
    </row>
    <row r="2771" spans="11:11">
      <c r="K2771" s="73"/>
    </row>
    <row r="2772" spans="11:11">
      <c r="K2772" s="73"/>
    </row>
    <row r="2773" spans="11:11">
      <c r="K2773" s="73"/>
    </row>
    <row r="2774" spans="11:11">
      <c r="K2774" s="73"/>
    </row>
    <row r="2775" spans="11:11">
      <c r="K2775" s="73"/>
    </row>
    <row r="2776" spans="11:11">
      <c r="K2776" s="73"/>
    </row>
    <row r="2777" spans="11:11">
      <c r="K2777" s="73"/>
    </row>
    <row r="2778" spans="11:11">
      <c r="K2778" s="73"/>
    </row>
    <row r="2779" spans="11:11">
      <c r="K2779" s="73"/>
    </row>
    <row r="2780" spans="11:11">
      <c r="K2780" s="73"/>
    </row>
    <row r="2781" spans="11:11">
      <c r="K2781" s="73"/>
    </row>
    <row r="2782" spans="11:11">
      <c r="K2782" s="73"/>
    </row>
    <row r="2783" spans="11:11">
      <c r="K2783" s="73"/>
    </row>
    <row r="2784" spans="11:11">
      <c r="K2784" s="73"/>
    </row>
    <row r="2785" spans="11:11">
      <c r="K2785" s="73"/>
    </row>
    <row r="2786" spans="11:11">
      <c r="K2786" s="73"/>
    </row>
    <row r="2787" spans="11:11">
      <c r="K2787" s="73"/>
    </row>
    <row r="2788" spans="11:11">
      <c r="K2788" s="73"/>
    </row>
    <row r="2789" spans="11:11">
      <c r="K2789" s="73"/>
    </row>
    <row r="2790" spans="11:11">
      <c r="K2790" s="73"/>
    </row>
    <row r="2791" spans="11:11">
      <c r="K2791" s="73"/>
    </row>
    <row r="2792" spans="11:11">
      <c r="K2792" s="73"/>
    </row>
    <row r="2793" spans="11:11">
      <c r="K2793" s="73"/>
    </row>
    <row r="2794" spans="11:11">
      <c r="K2794" s="73"/>
    </row>
    <row r="2795" spans="11:11">
      <c r="K2795" s="73"/>
    </row>
    <row r="2796" spans="11:11">
      <c r="K2796" s="73"/>
    </row>
    <row r="2797" spans="11:11">
      <c r="K2797" s="73"/>
    </row>
    <row r="2798" spans="11:11">
      <c r="K2798" s="73"/>
    </row>
    <row r="2799" spans="11:11">
      <c r="K2799" s="73"/>
    </row>
    <row r="2800" spans="11:11">
      <c r="K2800" s="73"/>
    </row>
    <row r="2801" spans="11:11">
      <c r="K2801" s="73"/>
    </row>
    <row r="2802" spans="11:11">
      <c r="K2802" s="73"/>
    </row>
    <row r="2803" spans="11:11">
      <c r="K2803" s="73"/>
    </row>
    <row r="2804" spans="11:11">
      <c r="K2804" s="73"/>
    </row>
    <row r="2805" spans="11:11">
      <c r="K2805" s="73"/>
    </row>
    <row r="2806" spans="11:11">
      <c r="K2806" s="73"/>
    </row>
    <row r="2807" spans="11:11">
      <c r="K2807" s="73"/>
    </row>
    <row r="2808" spans="11:11">
      <c r="K2808" s="73"/>
    </row>
    <row r="2809" spans="11:11">
      <c r="K2809" s="73"/>
    </row>
    <row r="2810" spans="11:11">
      <c r="K2810" s="73"/>
    </row>
    <row r="2811" spans="11:11">
      <c r="K2811" s="73"/>
    </row>
    <row r="2812" spans="11:11">
      <c r="K2812" s="73"/>
    </row>
    <row r="2813" spans="11:11">
      <c r="K2813" s="73"/>
    </row>
    <row r="2814" spans="11:11">
      <c r="K2814" s="73"/>
    </row>
    <row r="2815" spans="11:11">
      <c r="K2815" s="73"/>
    </row>
    <row r="2816" spans="11:11">
      <c r="K2816" s="73"/>
    </row>
    <row r="2817" spans="11:11">
      <c r="K2817" s="73"/>
    </row>
    <row r="2818" spans="11:11">
      <c r="K2818" s="73"/>
    </row>
    <row r="2819" spans="11:11">
      <c r="K2819" s="73"/>
    </row>
    <row r="2820" spans="11:11">
      <c r="K2820" s="73"/>
    </row>
    <row r="2821" spans="11:11">
      <c r="K2821" s="73"/>
    </row>
    <row r="2822" spans="11:11">
      <c r="K2822" s="73"/>
    </row>
    <row r="2823" spans="11:11">
      <c r="K2823" s="73"/>
    </row>
    <row r="2824" spans="11:11">
      <c r="K2824" s="73"/>
    </row>
    <row r="2825" spans="11:11">
      <c r="K2825" s="73"/>
    </row>
    <row r="2826" spans="11:11">
      <c r="K2826" s="73"/>
    </row>
    <row r="2827" spans="11:11">
      <c r="K2827" s="73"/>
    </row>
    <row r="2828" spans="11:11">
      <c r="K2828" s="73"/>
    </row>
    <row r="2829" spans="11:11">
      <c r="K2829" s="73"/>
    </row>
    <row r="2830" spans="11:11">
      <c r="K2830" s="73"/>
    </row>
    <row r="2831" spans="11:11">
      <c r="K2831" s="73"/>
    </row>
    <row r="2832" spans="11:11">
      <c r="K2832" s="73"/>
    </row>
    <row r="2833" spans="11:11">
      <c r="K2833" s="73"/>
    </row>
    <row r="2834" spans="11:11">
      <c r="K2834" s="73"/>
    </row>
    <row r="2835" spans="11:11">
      <c r="K2835" s="73"/>
    </row>
    <row r="2836" spans="11:11">
      <c r="K2836" s="73"/>
    </row>
    <row r="2837" spans="11:11">
      <c r="K2837" s="73"/>
    </row>
    <row r="2838" spans="11:11">
      <c r="K2838" s="73"/>
    </row>
    <row r="2839" spans="11:11">
      <c r="K2839" s="73"/>
    </row>
    <row r="2840" spans="11:11">
      <c r="K2840" s="73"/>
    </row>
    <row r="2841" spans="11:11">
      <c r="K2841" s="73"/>
    </row>
    <row r="2842" spans="11:11">
      <c r="K2842" s="73"/>
    </row>
    <row r="2843" spans="11:11">
      <c r="K2843" s="73"/>
    </row>
    <row r="2844" spans="11:11">
      <c r="K2844" s="73"/>
    </row>
    <row r="2845" spans="11:11">
      <c r="K2845" s="73"/>
    </row>
    <row r="2846" spans="11:11">
      <c r="K2846" s="73"/>
    </row>
    <row r="2847" spans="11:11">
      <c r="K2847" s="73"/>
    </row>
    <row r="2848" spans="11:11">
      <c r="K2848" s="73"/>
    </row>
    <row r="2849" spans="11:11">
      <c r="K2849" s="73"/>
    </row>
    <row r="2850" spans="11:11">
      <c r="K2850" s="73"/>
    </row>
    <row r="2851" spans="11:11">
      <c r="K2851" s="73"/>
    </row>
    <row r="2852" spans="11:11">
      <c r="K2852" s="73"/>
    </row>
    <row r="2853" spans="11:11">
      <c r="K2853" s="73"/>
    </row>
    <row r="2854" spans="11:11">
      <c r="K2854" s="73"/>
    </row>
    <row r="2855" spans="11:11">
      <c r="K2855" s="73"/>
    </row>
    <row r="2856" spans="11:11">
      <c r="K2856" s="73"/>
    </row>
    <row r="2857" spans="11:11">
      <c r="K2857" s="73"/>
    </row>
    <row r="2858" spans="11:11">
      <c r="K2858" s="73"/>
    </row>
    <row r="2859" spans="11:11">
      <c r="K2859" s="73"/>
    </row>
    <row r="2860" spans="11:11">
      <c r="K2860" s="73"/>
    </row>
    <row r="2861" spans="11:11">
      <c r="K2861" s="73"/>
    </row>
    <row r="2862" spans="11:11">
      <c r="K2862" s="73"/>
    </row>
    <row r="2863" spans="11:11">
      <c r="K2863" s="73"/>
    </row>
    <row r="2864" spans="11:11">
      <c r="K2864" s="73"/>
    </row>
    <row r="2865" spans="11:11">
      <c r="K2865" s="73"/>
    </row>
    <row r="2866" spans="11:11">
      <c r="K2866" s="73"/>
    </row>
    <row r="2867" spans="11:11">
      <c r="K2867" s="73"/>
    </row>
    <row r="2868" spans="11:11">
      <c r="K2868" s="73"/>
    </row>
    <row r="2869" spans="11:11">
      <c r="K2869" s="73"/>
    </row>
    <row r="2870" spans="11:11">
      <c r="K2870" s="73"/>
    </row>
    <row r="2871" spans="11:11">
      <c r="K2871" s="73"/>
    </row>
    <row r="2872" spans="11:11">
      <c r="K2872" s="73"/>
    </row>
    <row r="2873" spans="11:11">
      <c r="K2873" s="73"/>
    </row>
    <row r="2874" spans="11:11">
      <c r="K2874" s="73"/>
    </row>
    <row r="2875" spans="11:11">
      <c r="K2875" s="73"/>
    </row>
    <row r="2876" spans="11:11">
      <c r="K2876" s="73"/>
    </row>
    <row r="2877" spans="11:11">
      <c r="K2877" s="73"/>
    </row>
    <row r="2878" spans="11:11">
      <c r="K2878" s="73"/>
    </row>
    <row r="2879" spans="11:11">
      <c r="K2879" s="73"/>
    </row>
    <row r="2880" spans="11:11">
      <c r="K2880" s="73"/>
    </row>
    <row r="2881" spans="11:11">
      <c r="K2881" s="73"/>
    </row>
    <row r="2882" spans="11:11">
      <c r="K2882" s="73"/>
    </row>
    <row r="2883" spans="11:11">
      <c r="K2883" s="73"/>
    </row>
    <row r="2884" spans="11:11">
      <c r="K2884" s="73"/>
    </row>
    <row r="2885" spans="11:11">
      <c r="K2885" s="73"/>
    </row>
    <row r="2886" spans="11:11">
      <c r="K2886" s="73"/>
    </row>
    <row r="2887" spans="11:11">
      <c r="K2887" s="73"/>
    </row>
    <row r="2888" spans="11:11">
      <c r="K2888" s="73"/>
    </row>
    <row r="2889" spans="11:11">
      <c r="K2889" s="73"/>
    </row>
    <row r="2890" spans="11:11">
      <c r="K2890" s="73"/>
    </row>
    <row r="2891" spans="11:11">
      <c r="K2891" s="73"/>
    </row>
    <row r="2892" spans="11:11">
      <c r="K2892" s="73"/>
    </row>
    <row r="2893" spans="11:11">
      <c r="K2893" s="73"/>
    </row>
    <row r="2894" spans="11:11">
      <c r="K2894" s="73"/>
    </row>
    <row r="2895" spans="11:11">
      <c r="K2895" s="73"/>
    </row>
    <row r="2896" spans="11:11">
      <c r="K2896" s="73"/>
    </row>
    <row r="2897" spans="11:11">
      <c r="K2897" s="73"/>
    </row>
    <row r="2898" spans="11:11">
      <c r="K2898" s="73"/>
    </row>
    <row r="2899" spans="11:11">
      <c r="K2899" s="73"/>
    </row>
    <row r="2900" spans="11:11">
      <c r="K2900" s="73"/>
    </row>
    <row r="2901" spans="11:11">
      <c r="K2901" s="73"/>
    </row>
    <row r="2902" spans="11:11">
      <c r="K2902" s="73"/>
    </row>
    <row r="2903" spans="11:11">
      <c r="K2903" s="73"/>
    </row>
    <row r="2904" spans="11:11">
      <c r="K2904" s="73"/>
    </row>
    <row r="2905" spans="11:11">
      <c r="K2905" s="73"/>
    </row>
    <row r="2906" spans="11:11">
      <c r="K2906" s="73"/>
    </row>
    <row r="2907" spans="11:11">
      <c r="K2907" s="73"/>
    </row>
    <row r="2908" spans="11:11">
      <c r="K2908" s="73"/>
    </row>
    <row r="2909" spans="11:11">
      <c r="K2909" s="73"/>
    </row>
    <row r="2910" spans="11:11">
      <c r="K2910" s="73"/>
    </row>
    <row r="2911" spans="11:11">
      <c r="K2911" s="73"/>
    </row>
    <row r="2912" spans="11:11">
      <c r="K2912" s="73"/>
    </row>
    <row r="2913" spans="11:11">
      <c r="K2913" s="73"/>
    </row>
    <row r="2914" spans="11:11">
      <c r="K2914" s="73"/>
    </row>
    <row r="2915" spans="11:11">
      <c r="K2915" s="73"/>
    </row>
    <row r="2916" spans="11:11">
      <c r="K2916" s="73"/>
    </row>
    <row r="2917" spans="11:11">
      <c r="K2917" s="73"/>
    </row>
    <row r="2918" spans="11:11">
      <c r="K2918" s="73"/>
    </row>
    <row r="2919" spans="11:11">
      <c r="K2919" s="73"/>
    </row>
    <row r="2920" spans="11:11">
      <c r="K2920" s="73"/>
    </row>
    <row r="2921" spans="11:11">
      <c r="K2921" s="73"/>
    </row>
    <row r="2922" spans="11:11">
      <c r="K2922" s="73"/>
    </row>
    <row r="2923" spans="11:11">
      <c r="K2923" s="73"/>
    </row>
    <row r="2924" spans="11:11">
      <c r="K2924" s="73"/>
    </row>
    <row r="2925" spans="11:11">
      <c r="K2925" s="73"/>
    </row>
    <row r="2926" spans="11:11">
      <c r="K2926" s="73"/>
    </row>
    <row r="2927" spans="11:11">
      <c r="K2927" s="73"/>
    </row>
    <row r="2928" spans="11:11">
      <c r="K2928" s="73"/>
    </row>
    <row r="2929" spans="11:11">
      <c r="K2929" s="73"/>
    </row>
    <row r="2930" spans="11:11">
      <c r="K2930" s="73"/>
    </row>
    <row r="2931" spans="11:11">
      <c r="K2931" s="73"/>
    </row>
    <row r="2932" spans="11:11">
      <c r="K2932" s="73"/>
    </row>
    <row r="2933" spans="11:11">
      <c r="K2933" s="73"/>
    </row>
    <row r="2934" spans="11:11">
      <c r="K2934" s="73"/>
    </row>
    <row r="2935" spans="11:11">
      <c r="K2935" s="73"/>
    </row>
    <row r="2936" spans="11:11">
      <c r="K2936" s="73"/>
    </row>
    <row r="2937" spans="11:11">
      <c r="K2937" s="73"/>
    </row>
    <row r="2938" spans="11:11">
      <c r="K2938" s="73"/>
    </row>
    <row r="2939" spans="11:11">
      <c r="K2939" s="73"/>
    </row>
    <row r="2940" spans="11:11">
      <c r="K2940" s="73"/>
    </row>
    <row r="2941" spans="11:11">
      <c r="K2941" s="73"/>
    </row>
    <row r="2942" spans="11:11">
      <c r="K2942" s="73"/>
    </row>
    <row r="2943" spans="11:11">
      <c r="K2943" s="73"/>
    </row>
    <row r="2944" spans="11:11">
      <c r="K2944" s="73"/>
    </row>
    <row r="2945" spans="11:11">
      <c r="K2945" s="73"/>
    </row>
    <row r="2946" spans="11:11">
      <c r="K2946" s="73"/>
    </row>
    <row r="2947" spans="11:11">
      <c r="K2947" s="73"/>
    </row>
    <row r="2948" spans="11:11">
      <c r="K2948" s="73"/>
    </row>
    <row r="2949" spans="11:11">
      <c r="K2949" s="73"/>
    </row>
    <row r="2950" spans="11:11">
      <c r="K2950" s="73"/>
    </row>
    <row r="2951" spans="11:11">
      <c r="K2951" s="73"/>
    </row>
    <row r="2952" spans="11:11">
      <c r="K2952" s="73"/>
    </row>
    <row r="2953" spans="11:11">
      <c r="K2953" s="73"/>
    </row>
    <row r="2954" spans="11:11">
      <c r="K2954" s="73"/>
    </row>
    <row r="2955" spans="11:11">
      <c r="K2955" s="73"/>
    </row>
    <row r="2956" spans="11:11">
      <c r="K2956" s="73"/>
    </row>
    <row r="2957" spans="11:11">
      <c r="K2957" s="73"/>
    </row>
    <row r="2958" spans="11:11">
      <c r="K2958" s="73"/>
    </row>
    <row r="2959" spans="11:11">
      <c r="K2959" s="73"/>
    </row>
    <row r="2960" spans="11:11">
      <c r="K2960" s="73"/>
    </row>
    <row r="2961" spans="11:11">
      <c r="K2961" s="73"/>
    </row>
    <row r="2962" spans="11:11">
      <c r="K2962" s="73"/>
    </row>
    <row r="2963" spans="11:11">
      <c r="K2963" s="73"/>
    </row>
    <row r="2964" spans="11:11">
      <c r="K2964" s="73"/>
    </row>
    <row r="2965" spans="11:11">
      <c r="K2965" s="73"/>
    </row>
    <row r="2966" spans="11:11">
      <c r="K2966" s="73"/>
    </row>
    <row r="2967" spans="11:11">
      <c r="K2967" s="73"/>
    </row>
    <row r="2968" spans="11:11">
      <c r="K2968" s="73"/>
    </row>
    <row r="2969" spans="11:11">
      <c r="K2969" s="73"/>
    </row>
    <row r="2970" spans="11:11">
      <c r="K2970" s="73"/>
    </row>
    <row r="2971" spans="11:11">
      <c r="K2971" s="73"/>
    </row>
    <row r="2972" spans="11:11">
      <c r="K2972" s="73"/>
    </row>
    <row r="2973" spans="11:11">
      <c r="K2973" s="73"/>
    </row>
    <row r="2974" spans="11:11">
      <c r="K2974" s="73"/>
    </row>
    <row r="2975" spans="11:11">
      <c r="K2975" s="73"/>
    </row>
    <row r="2976" spans="11:11">
      <c r="K2976" s="73"/>
    </row>
    <row r="2977" spans="11:11">
      <c r="K2977" s="73"/>
    </row>
    <row r="2978" spans="11:11">
      <c r="K2978" s="73"/>
    </row>
    <row r="2979" spans="11:11">
      <c r="K2979" s="73"/>
    </row>
    <row r="2980" spans="11:11">
      <c r="K2980" s="73"/>
    </row>
    <row r="2981" spans="11:11">
      <c r="K2981" s="73"/>
    </row>
    <row r="2982" spans="11:11">
      <c r="K2982" s="73"/>
    </row>
    <row r="2983" spans="11:11">
      <c r="K2983" s="73"/>
    </row>
    <row r="2984" spans="11:11">
      <c r="K2984" s="73"/>
    </row>
    <row r="2985" spans="11:11">
      <c r="K2985" s="73"/>
    </row>
    <row r="2986" spans="11:11">
      <c r="K2986" s="73"/>
    </row>
    <row r="2987" spans="11:11">
      <c r="K2987" s="73"/>
    </row>
    <row r="2988" spans="11:11">
      <c r="K2988" s="73"/>
    </row>
    <row r="2989" spans="11:11">
      <c r="K2989" s="73"/>
    </row>
    <row r="2990" spans="11:11">
      <c r="K2990" s="73"/>
    </row>
    <row r="2991" spans="11:11">
      <c r="K2991" s="73"/>
    </row>
    <row r="2992" spans="11:11">
      <c r="K2992" s="73"/>
    </row>
    <row r="2993" spans="11:11">
      <c r="K2993" s="73"/>
    </row>
    <row r="2994" spans="11:11">
      <c r="K2994" s="73"/>
    </row>
    <row r="2995" spans="11:11">
      <c r="K2995" s="73"/>
    </row>
    <row r="2996" spans="11:11">
      <c r="K2996" s="73"/>
    </row>
    <row r="2997" spans="11:11">
      <c r="K2997" s="73"/>
    </row>
    <row r="2998" spans="11:11">
      <c r="K2998" s="73"/>
    </row>
    <row r="2999" spans="11:11">
      <c r="K2999" s="73"/>
    </row>
    <row r="3000" spans="11:11">
      <c r="K3000" s="73"/>
    </row>
    <row r="3001" spans="11:11">
      <c r="K3001" s="73"/>
    </row>
    <row r="3002" spans="11:11">
      <c r="K3002" s="73"/>
    </row>
    <row r="3003" spans="11:11">
      <c r="K3003" s="73"/>
    </row>
    <row r="3004" spans="11:11">
      <c r="K3004" s="73"/>
    </row>
    <row r="3005" spans="11:11">
      <c r="K3005" s="73"/>
    </row>
    <row r="3006" spans="11:11">
      <c r="K3006" s="73"/>
    </row>
    <row r="3007" spans="11:11">
      <c r="K3007" s="73"/>
    </row>
    <row r="3008" spans="11:11">
      <c r="K3008" s="73"/>
    </row>
    <row r="3009" spans="11:11">
      <c r="K3009" s="73"/>
    </row>
    <row r="3010" spans="11:11">
      <c r="K3010" s="73"/>
    </row>
    <row r="3011" spans="11:11">
      <c r="K3011" s="73"/>
    </row>
    <row r="3012" spans="11:11">
      <c r="K3012" s="73"/>
    </row>
    <row r="3013" spans="11:11">
      <c r="K3013" s="73"/>
    </row>
    <row r="3014" spans="11:11">
      <c r="K3014" s="73"/>
    </row>
    <row r="3015" spans="11:11">
      <c r="K3015" s="73"/>
    </row>
    <row r="3016" spans="11:11">
      <c r="K3016" s="73"/>
    </row>
    <row r="3017" spans="11:11">
      <c r="K3017" s="73"/>
    </row>
    <row r="3018" spans="11:11">
      <c r="K3018" s="73"/>
    </row>
    <row r="3019" spans="11:11">
      <c r="K3019" s="73"/>
    </row>
    <row r="3020" spans="11:11">
      <c r="K3020" s="73"/>
    </row>
    <row r="3021" spans="11:11">
      <c r="K3021" s="73"/>
    </row>
    <row r="3022" spans="11:11">
      <c r="K3022" s="73"/>
    </row>
    <row r="3023" spans="11:11">
      <c r="K3023" s="73"/>
    </row>
    <row r="3024" spans="11:11">
      <c r="K3024" s="73"/>
    </row>
    <row r="3025" spans="11:11">
      <c r="K3025" s="73"/>
    </row>
    <row r="3026" spans="11:11">
      <c r="K3026" s="73"/>
    </row>
    <row r="3027" spans="11:11">
      <c r="K3027" s="73"/>
    </row>
    <row r="3028" spans="11:11">
      <c r="K3028" s="73"/>
    </row>
    <row r="3029" spans="11:11">
      <c r="K3029" s="73"/>
    </row>
    <row r="3030" spans="11:11">
      <c r="K3030" s="73"/>
    </row>
    <row r="3031" spans="11:11">
      <c r="K3031" s="73"/>
    </row>
    <row r="3032" spans="11:11">
      <c r="K3032" s="73"/>
    </row>
    <row r="3033" spans="11:11">
      <c r="K3033" s="73"/>
    </row>
    <row r="3034" spans="11:11">
      <c r="K3034" s="73"/>
    </row>
    <row r="3035" spans="11:11">
      <c r="K3035" s="73"/>
    </row>
    <row r="3036" spans="11:11">
      <c r="K3036" s="73"/>
    </row>
    <row r="3037" spans="11:11">
      <c r="K3037" s="73"/>
    </row>
    <row r="3038" spans="11:11">
      <c r="K3038" s="73"/>
    </row>
    <row r="3039" spans="11:11">
      <c r="K3039" s="73"/>
    </row>
    <row r="3040" spans="11:11">
      <c r="K3040" s="73"/>
    </row>
    <row r="3041" spans="11:11">
      <c r="K3041" s="73"/>
    </row>
    <row r="3042" spans="11:11">
      <c r="K3042" s="73"/>
    </row>
    <row r="3043" spans="11:11">
      <c r="K3043" s="73"/>
    </row>
    <row r="3044" spans="11:11">
      <c r="K3044" s="73"/>
    </row>
    <row r="3045" spans="11:11">
      <c r="K3045" s="73"/>
    </row>
    <row r="3046" spans="11:11">
      <c r="K3046" s="73"/>
    </row>
    <row r="3047" spans="11:11">
      <c r="K3047" s="73"/>
    </row>
    <row r="3048" spans="11:11">
      <c r="K3048" s="73"/>
    </row>
    <row r="3049" spans="11:11">
      <c r="K3049" s="73"/>
    </row>
    <row r="3050" spans="11:11">
      <c r="K3050" s="73"/>
    </row>
    <row r="3051" spans="11:11">
      <c r="K3051" s="73"/>
    </row>
    <row r="3052" spans="11:11">
      <c r="K3052" s="73"/>
    </row>
    <row r="3053" spans="11:11">
      <c r="K3053" s="73"/>
    </row>
    <row r="3054" spans="11:11">
      <c r="K3054" s="73"/>
    </row>
    <row r="3055" spans="11:11">
      <c r="K3055" s="73"/>
    </row>
    <row r="3056" spans="11:11">
      <c r="K3056" s="73"/>
    </row>
    <row r="3057" spans="11:11">
      <c r="K3057" s="73"/>
    </row>
    <row r="3058" spans="11:11">
      <c r="K3058" s="73"/>
    </row>
    <row r="3059" spans="11:11">
      <c r="K3059" s="73"/>
    </row>
    <row r="3060" spans="11:11">
      <c r="K3060" s="73"/>
    </row>
    <row r="3061" spans="11:11">
      <c r="K3061" s="73"/>
    </row>
    <row r="3062" spans="11:11">
      <c r="K3062" s="73"/>
    </row>
    <row r="3063" spans="11:11">
      <c r="K3063" s="73"/>
    </row>
    <row r="3064" spans="11:11">
      <c r="K3064" s="73"/>
    </row>
    <row r="3065" spans="11:11">
      <c r="K3065" s="73"/>
    </row>
    <row r="3066" spans="11:11">
      <c r="K3066" s="73"/>
    </row>
    <row r="3067" spans="11:11">
      <c r="K3067" s="73"/>
    </row>
    <row r="3068" spans="11:11">
      <c r="K3068" s="73"/>
    </row>
    <row r="3069" spans="11:11">
      <c r="K3069" s="73"/>
    </row>
    <row r="3070" spans="11:11">
      <c r="K3070" s="73"/>
    </row>
    <row r="3071" spans="11:11">
      <c r="K3071" s="73"/>
    </row>
    <row r="3072" spans="11:11">
      <c r="K3072" s="73"/>
    </row>
    <row r="3073" spans="11:11">
      <c r="K3073" s="73"/>
    </row>
    <row r="3074" spans="11:11">
      <c r="K3074" s="73"/>
    </row>
    <row r="3075" spans="11:11">
      <c r="K3075" s="73"/>
    </row>
    <row r="3076" spans="11:11">
      <c r="K3076" s="73"/>
    </row>
    <row r="3077" spans="11:11">
      <c r="K3077" s="73"/>
    </row>
    <row r="3078" spans="11:11">
      <c r="K3078" s="73"/>
    </row>
    <row r="3079" spans="11:11">
      <c r="K3079" s="73"/>
    </row>
    <row r="3080" spans="11:11">
      <c r="K3080" s="73"/>
    </row>
    <row r="3081" spans="11:11">
      <c r="K3081" s="73"/>
    </row>
    <row r="3082" spans="11:11">
      <c r="K3082" s="73"/>
    </row>
    <row r="3083" spans="11:11">
      <c r="K3083" s="73"/>
    </row>
    <row r="3084" spans="11:11">
      <c r="K3084" s="73"/>
    </row>
    <row r="3085" spans="11:11">
      <c r="K3085" s="73"/>
    </row>
    <row r="3086" spans="11:11">
      <c r="K3086" s="73"/>
    </row>
    <row r="3087" spans="11:11">
      <c r="K3087" s="73"/>
    </row>
    <row r="3088" spans="11:11">
      <c r="K3088" s="73"/>
    </row>
    <row r="3089" spans="11:11">
      <c r="K3089" s="73"/>
    </row>
    <row r="3090" spans="11:11">
      <c r="K3090" s="73"/>
    </row>
    <row r="3091" spans="11:11">
      <c r="K3091" s="73"/>
    </row>
    <row r="3092" spans="11:11">
      <c r="K3092" s="73"/>
    </row>
    <row r="3093" spans="11:11">
      <c r="K3093" s="73"/>
    </row>
    <row r="3094" spans="11:11">
      <c r="K3094" s="73"/>
    </row>
    <row r="3095" spans="11:11">
      <c r="K3095" s="73"/>
    </row>
    <row r="3096" spans="11:11">
      <c r="K3096" s="73"/>
    </row>
    <row r="3097" spans="11:11">
      <c r="K3097" s="73"/>
    </row>
    <row r="3098" spans="11:11">
      <c r="K3098" s="73"/>
    </row>
    <row r="3099" spans="11:11">
      <c r="K3099" s="73"/>
    </row>
    <row r="3100" spans="11:11">
      <c r="K3100" s="73"/>
    </row>
    <row r="3101" spans="11:11">
      <c r="K3101" s="73"/>
    </row>
    <row r="3102" spans="11:11">
      <c r="K3102" s="73"/>
    </row>
    <row r="3103" spans="11:11">
      <c r="K3103" s="73"/>
    </row>
    <row r="3104" spans="11:11">
      <c r="K3104" s="73"/>
    </row>
    <row r="3105" spans="11:11">
      <c r="K3105" s="73"/>
    </row>
    <row r="3106" spans="11:11">
      <c r="K3106" s="73"/>
    </row>
    <row r="3107" spans="11:11">
      <c r="K3107" s="73"/>
    </row>
    <row r="3108" spans="11:11">
      <c r="K3108" s="73"/>
    </row>
    <row r="3109" spans="11:11">
      <c r="K3109" s="73"/>
    </row>
    <row r="3110" spans="11:11">
      <c r="K3110" s="73"/>
    </row>
    <row r="3111" spans="11:11">
      <c r="K3111" s="73"/>
    </row>
    <row r="3112" spans="11:11">
      <c r="K3112" s="73"/>
    </row>
    <row r="3113" spans="11:11">
      <c r="K3113" s="73"/>
    </row>
    <row r="3114" spans="11:11">
      <c r="K3114" s="73"/>
    </row>
    <row r="3115" spans="11:11">
      <c r="K3115" s="73"/>
    </row>
    <row r="3116" spans="11:11">
      <c r="K3116" s="73"/>
    </row>
    <row r="3117" spans="11:11">
      <c r="K3117" s="73"/>
    </row>
    <row r="3118" spans="11:11">
      <c r="K3118" s="73"/>
    </row>
    <row r="3119" spans="11:11">
      <c r="K3119" s="73"/>
    </row>
    <row r="3120" spans="11:11">
      <c r="K3120" s="73"/>
    </row>
    <row r="3121" spans="11:11">
      <c r="K3121" s="73"/>
    </row>
    <row r="3122" spans="11:11">
      <c r="K3122" s="73"/>
    </row>
    <row r="3123" spans="11:11">
      <c r="K3123" s="73"/>
    </row>
    <row r="3124" spans="11:11">
      <c r="K3124" s="73"/>
    </row>
    <row r="3125" spans="11:11">
      <c r="K3125" s="73"/>
    </row>
    <row r="3126" spans="11:11">
      <c r="K3126" s="73"/>
    </row>
    <row r="3127" spans="11:11">
      <c r="K3127" s="73"/>
    </row>
    <row r="3128" spans="11:11">
      <c r="K3128" s="73"/>
    </row>
    <row r="3129" spans="11:11">
      <c r="K3129" s="73"/>
    </row>
    <row r="3130" spans="11:11">
      <c r="K3130" s="73"/>
    </row>
    <row r="3131" spans="11:11">
      <c r="K3131" s="73"/>
    </row>
    <row r="3132" spans="11:11">
      <c r="K3132" s="73"/>
    </row>
    <row r="3133" spans="11:11">
      <c r="K3133" s="73"/>
    </row>
    <row r="3134" spans="11:11">
      <c r="K3134" s="73"/>
    </row>
    <row r="3135" spans="11:11">
      <c r="K3135" s="73"/>
    </row>
    <row r="3136" spans="11:11">
      <c r="K3136" s="73"/>
    </row>
    <row r="3137" spans="11:11">
      <c r="K3137" s="73"/>
    </row>
    <row r="3138" spans="11:11">
      <c r="K3138" s="73"/>
    </row>
    <row r="3139" spans="11:11">
      <c r="K3139" s="73"/>
    </row>
    <row r="3140" spans="11:11">
      <c r="K3140" s="73"/>
    </row>
    <row r="3141" spans="11:11">
      <c r="K3141" s="73"/>
    </row>
    <row r="3142" spans="11:11">
      <c r="K3142" s="73"/>
    </row>
    <row r="3143" spans="11:11">
      <c r="K3143" s="73"/>
    </row>
    <row r="3144" spans="11:11">
      <c r="K3144" s="73"/>
    </row>
    <row r="3145" spans="11:11">
      <c r="K3145" s="73"/>
    </row>
    <row r="3146" spans="11:11">
      <c r="K3146" s="73"/>
    </row>
    <row r="3147" spans="11:11">
      <c r="K3147" s="73"/>
    </row>
    <row r="3148" spans="11:11">
      <c r="K3148" s="73"/>
    </row>
    <row r="3149" spans="11:11">
      <c r="K3149" s="73"/>
    </row>
    <row r="3150" spans="11:11">
      <c r="K3150" s="73"/>
    </row>
    <row r="3151" spans="11:11">
      <c r="K3151" s="73"/>
    </row>
    <row r="3152" spans="11:11">
      <c r="K3152" s="73"/>
    </row>
    <row r="3153" spans="11:11">
      <c r="K3153" s="73"/>
    </row>
    <row r="3154" spans="11:11">
      <c r="K3154" s="73"/>
    </row>
    <row r="3155" spans="11:11">
      <c r="K3155" s="73"/>
    </row>
    <row r="3156" spans="11:11">
      <c r="K3156" s="73"/>
    </row>
    <row r="3157" spans="11:11">
      <c r="K3157" s="73"/>
    </row>
    <row r="3158" spans="11:11">
      <c r="K3158" s="73"/>
    </row>
    <row r="3159" spans="11:11">
      <c r="K3159" s="73"/>
    </row>
    <row r="3160" spans="11:11">
      <c r="K3160" s="73"/>
    </row>
    <row r="3161" spans="11:11">
      <c r="K3161" s="73"/>
    </row>
    <row r="3162" spans="11:11">
      <c r="K3162" s="73"/>
    </row>
    <row r="3163" spans="11:11">
      <c r="K3163" s="73"/>
    </row>
    <row r="3164" spans="11:11">
      <c r="K3164" s="73"/>
    </row>
    <row r="3165" spans="11:11">
      <c r="K3165" s="73"/>
    </row>
    <row r="3166" spans="11:11">
      <c r="K3166" s="73"/>
    </row>
    <row r="3167" spans="11:11">
      <c r="K3167" s="73"/>
    </row>
    <row r="3168" spans="11:11">
      <c r="K3168" s="73"/>
    </row>
    <row r="3169" spans="11:11">
      <c r="K3169" s="73"/>
    </row>
    <row r="3170" spans="11:11">
      <c r="K3170" s="73"/>
    </row>
    <row r="3171" spans="11:11">
      <c r="K3171" s="73"/>
    </row>
    <row r="3172" spans="11:11">
      <c r="K3172" s="73"/>
    </row>
    <row r="3173" spans="11:11">
      <c r="K3173" s="73"/>
    </row>
    <row r="3174" spans="11:11">
      <c r="K3174" s="73"/>
    </row>
    <row r="3175" spans="11:11">
      <c r="K3175" s="73"/>
    </row>
    <row r="3176" spans="11:11">
      <c r="K3176" s="73"/>
    </row>
    <row r="3177" spans="11:11">
      <c r="K3177" s="73"/>
    </row>
    <row r="3178" spans="11:11">
      <c r="K3178" s="73"/>
    </row>
    <row r="3179" spans="11:11">
      <c r="K3179" s="73"/>
    </row>
    <row r="3180" spans="11:11">
      <c r="K3180" s="73"/>
    </row>
    <row r="3181" spans="11:11">
      <c r="K3181" s="73"/>
    </row>
    <row r="3182" spans="11:11">
      <c r="K3182" s="73"/>
    </row>
    <row r="3183" spans="11:11">
      <c r="K3183" s="73"/>
    </row>
    <row r="3184" spans="11:11">
      <c r="K3184" s="73"/>
    </row>
    <row r="3185" spans="11:11">
      <c r="K3185" s="73"/>
    </row>
    <row r="3186" spans="11:11">
      <c r="K3186" s="73"/>
    </row>
    <row r="3187" spans="11:11">
      <c r="K3187" s="73"/>
    </row>
    <row r="3188" spans="11:11">
      <c r="K3188" s="73"/>
    </row>
    <row r="3189" spans="11:11">
      <c r="K3189" s="73"/>
    </row>
    <row r="3190" spans="11:11">
      <c r="K3190" s="73"/>
    </row>
    <row r="3191" spans="11:11">
      <c r="K3191" s="73"/>
    </row>
    <row r="3192" spans="11:11">
      <c r="K3192" s="73"/>
    </row>
    <row r="3193" spans="11:11">
      <c r="K3193" s="73"/>
    </row>
    <row r="3194" spans="11:11">
      <c r="K3194" s="73"/>
    </row>
    <row r="3195" spans="11:11">
      <c r="K3195" s="73"/>
    </row>
    <row r="3196" spans="11:11">
      <c r="K3196" s="73"/>
    </row>
    <row r="3197" spans="11:11">
      <c r="K3197" s="73"/>
    </row>
    <row r="3198" spans="11:11">
      <c r="K3198" s="73"/>
    </row>
    <row r="3199" spans="11:11">
      <c r="K3199" s="73"/>
    </row>
    <row r="3200" spans="11:11">
      <c r="K3200" s="73"/>
    </row>
    <row r="3201" spans="11:11">
      <c r="K3201" s="73"/>
    </row>
    <row r="3202" spans="11:11">
      <c r="K3202" s="73"/>
    </row>
    <row r="3203" spans="11:11">
      <c r="K3203" s="73"/>
    </row>
    <row r="3204" spans="11:11">
      <c r="K3204" s="73"/>
    </row>
    <row r="3205" spans="11:11">
      <c r="K3205" s="73"/>
    </row>
    <row r="3206" spans="11:11">
      <c r="K3206" s="73"/>
    </row>
    <row r="3207" spans="11:11">
      <c r="K3207" s="73"/>
    </row>
    <row r="3208" spans="11:11">
      <c r="K3208" s="73"/>
    </row>
    <row r="3209" spans="11:11">
      <c r="K3209" s="73"/>
    </row>
    <row r="3210" spans="11:11">
      <c r="K3210" s="73"/>
    </row>
    <row r="3211" spans="11:11">
      <c r="K3211" s="73"/>
    </row>
    <row r="3212" spans="11:11">
      <c r="K3212" s="73"/>
    </row>
    <row r="3213" spans="11:11">
      <c r="K3213" s="73"/>
    </row>
    <row r="3214" spans="11:11">
      <c r="K3214" s="73"/>
    </row>
    <row r="3215" spans="11:11">
      <c r="K3215" s="73"/>
    </row>
    <row r="3216" spans="11:11">
      <c r="K3216" s="73"/>
    </row>
    <row r="3217" spans="11:11">
      <c r="K3217" s="73"/>
    </row>
    <row r="3218" spans="11:11">
      <c r="K3218" s="73"/>
    </row>
    <row r="3219" spans="11:11">
      <c r="K3219" s="73"/>
    </row>
    <row r="3220" spans="11:11">
      <c r="K3220" s="73"/>
    </row>
    <row r="3221" spans="11:11">
      <c r="K3221" s="73"/>
    </row>
    <row r="3222" spans="11:11">
      <c r="K3222" s="73"/>
    </row>
    <row r="3223" spans="11:11">
      <c r="K3223" s="73"/>
    </row>
    <row r="3224" spans="11:11">
      <c r="K3224" s="73"/>
    </row>
    <row r="3225" spans="11:11">
      <c r="K3225" s="73"/>
    </row>
    <row r="3226" spans="11:11">
      <c r="K3226" s="73"/>
    </row>
    <row r="3227" spans="11:11">
      <c r="K3227" s="73"/>
    </row>
    <row r="3228" spans="11:11">
      <c r="K3228" s="73"/>
    </row>
    <row r="3229" spans="11:11">
      <c r="K3229" s="73"/>
    </row>
    <row r="3230" spans="11:11">
      <c r="K3230" s="73"/>
    </row>
    <row r="3231" spans="11:11">
      <c r="K3231" s="73"/>
    </row>
    <row r="3232" spans="11:11">
      <c r="K3232" s="73"/>
    </row>
    <row r="3233" spans="11:11">
      <c r="K3233" s="73"/>
    </row>
    <row r="3234" spans="11:11">
      <c r="K3234" s="73"/>
    </row>
    <row r="3235" spans="11:11">
      <c r="K3235" s="73"/>
    </row>
    <row r="3236" spans="11:11">
      <c r="K3236" s="73"/>
    </row>
    <row r="3237" spans="11:11">
      <c r="K3237" s="73"/>
    </row>
    <row r="3238" spans="11:11">
      <c r="K3238" s="73"/>
    </row>
    <row r="3239" spans="11:11">
      <c r="K3239" s="73"/>
    </row>
    <row r="3240" spans="11:11">
      <c r="K3240" s="73"/>
    </row>
    <row r="3241" spans="11:11">
      <c r="K3241" s="73"/>
    </row>
    <row r="3242" spans="11:11">
      <c r="K3242" s="73"/>
    </row>
    <row r="3243" spans="11:11">
      <c r="K3243" s="73"/>
    </row>
    <row r="3244" spans="11:11">
      <c r="K3244" s="73"/>
    </row>
    <row r="3245" spans="11:11">
      <c r="K3245" s="73"/>
    </row>
    <row r="3246" spans="11:11">
      <c r="K3246" s="73"/>
    </row>
    <row r="3247" spans="11:11">
      <c r="K3247" s="73"/>
    </row>
    <row r="3248" spans="11:11">
      <c r="K3248" s="73"/>
    </row>
    <row r="3249" spans="11:11">
      <c r="K3249" s="73"/>
    </row>
    <row r="3250" spans="11:11">
      <c r="K3250" s="73"/>
    </row>
    <row r="3251" spans="11:11">
      <c r="K3251" s="73"/>
    </row>
    <row r="3252" spans="11:11">
      <c r="K3252" s="73"/>
    </row>
    <row r="3253" spans="11:11">
      <c r="K3253" s="73"/>
    </row>
    <row r="3254" spans="11:11">
      <c r="K3254" s="73"/>
    </row>
    <row r="3255" spans="11:11">
      <c r="K3255" s="73"/>
    </row>
    <row r="3256" spans="11:11">
      <c r="K3256" s="73"/>
    </row>
    <row r="3257" spans="11:11">
      <c r="K3257" s="73"/>
    </row>
    <row r="3258" spans="11:11">
      <c r="K3258" s="73"/>
    </row>
    <row r="3259" spans="11:11">
      <c r="K3259" s="73"/>
    </row>
    <row r="3260" spans="11:11">
      <c r="K3260" s="73"/>
    </row>
    <row r="3261" spans="11:11">
      <c r="K3261" s="73"/>
    </row>
    <row r="3262" spans="11:11">
      <c r="K3262" s="73"/>
    </row>
    <row r="3263" spans="11:11">
      <c r="K3263" s="73"/>
    </row>
    <row r="3264" spans="11:11">
      <c r="K3264" s="73"/>
    </row>
    <row r="3265" spans="11:11">
      <c r="K3265" s="73"/>
    </row>
    <row r="3266" spans="11:11">
      <c r="K3266" s="73"/>
    </row>
    <row r="3267" spans="11:11">
      <c r="K3267" s="73"/>
    </row>
    <row r="3268" spans="11:11">
      <c r="K3268" s="73"/>
    </row>
    <row r="3269" spans="11:11">
      <c r="K3269" s="73"/>
    </row>
    <row r="3270" spans="11:11">
      <c r="K3270" s="73"/>
    </row>
    <row r="3271" spans="11:11">
      <c r="K3271" s="73"/>
    </row>
    <row r="3272" spans="11:11">
      <c r="K3272" s="73"/>
    </row>
    <row r="3273" spans="11:11">
      <c r="K3273" s="73"/>
    </row>
    <row r="3274" spans="11:11">
      <c r="K3274" s="73"/>
    </row>
    <row r="3275" spans="11:11">
      <c r="K3275" s="73"/>
    </row>
    <row r="3276" spans="11:11">
      <c r="K3276" s="73"/>
    </row>
    <row r="3277" spans="11:11">
      <c r="K3277" s="73"/>
    </row>
    <row r="3278" spans="11:11">
      <c r="K3278" s="73"/>
    </row>
    <row r="3279" spans="11:11">
      <c r="K3279" s="73"/>
    </row>
    <row r="3280" spans="11:11">
      <c r="K3280" s="73"/>
    </row>
    <row r="3281" spans="11:11">
      <c r="K3281" s="73"/>
    </row>
    <row r="3282" spans="11:11">
      <c r="K3282" s="73"/>
    </row>
    <row r="3283" spans="11:11">
      <c r="K3283" s="73"/>
    </row>
    <row r="3284" spans="11:11">
      <c r="K3284" s="73"/>
    </row>
    <row r="3285" spans="11:11">
      <c r="K3285" s="73"/>
    </row>
    <row r="3286" spans="11:11">
      <c r="K3286" s="73"/>
    </row>
    <row r="3287" spans="11:11">
      <c r="K3287" s="73"/>
    </row>
    <row r="3288" spans="11:11">
      <c r="K3288" s="73"/>
    </row>
    <row r="3289" spans="11:11">
      <c r="K3289" s="73"/>
    </row>
    <row r="3290" spans="11:11">
      <c r="K3290" s="73"/>
    </row>
    <row r="3291" spans="11:11">
      <c r="K3291" s="73"/>
    </row>
    <row r="3292" spans="11:11">
      <c r="K3292" s="73"/>
    </row>
    <row r="3293" spans="11:11">
      <c r="K3293" s="73"/>
    </row>
    <row r="3294" spans="11:11">
      <c r="K3294" s="73"/>
    </row>
    <row r="3295" spans="11:11">
      <c r="K3295" s="73"/>
    </row>
    <row r="3296" spans="11:11">
      <c r="K3296" s="73"/>
    </row>
    <row r="3297" spans="11:11">
      <c r="K3297" s="73"/>
    </row>
    <row r="3298" spans="11:11">
      <c r="K3298" s="73"/>
    </row>
    <row r="3299" spans="11:11">
      <c r="K3299" s="73"/>
    </row>
    <row r="3300" spans="11:11">
      <c r="K3300" s="73"/>
    </row>
    <row r="3301" spans="11:11">
      <c r="K3301" s="73"/>
    </row>
    <row r="3302" spans="11:11">
      <c r="K3302" s="73"/>
    </row>
    <row r="3303" spans="11:11">
      <c r="K3303" s="73"/>
    </row>
    <row r="3304" spans="11:11">
      <c r="K3304" s="73"/>
    </row>
    <row r="3305" spans="11:11">
      <c r="K3305" s="73"/>
    </row>
    <row r="3306" spans="11:11">
      <c r="K3306" s="73"/>
    </row>
    <row r="3307" spans="11:11">
      <c r="K3307" s="73"/>
    </row>
    <row r="3308" spans="11:11">
      <c r="K3308" s="73"/>
    </row>
    <row r="3309" spans="11:11">
      <c r="K3309" s="73"/>
    </row>
    <row r="3310" spans="11:11">
      <c r="K3310" s="73"/>
    </row>
    <row r="3311" spans="11:11">
      <c r="K3311" s="73"/>
    </row>
    <row r="3312" spans="11:11">
      <c r="K3312" s="73"/>
    </row>
    <row r="3313" spans="11:11">
      <c r="K3313" s="73"/>
    </row>
    <row r="3314" spans="11:11">
      <c r="K3314" s="73"/>
    </row>
    <row r="3315" spans="11:11">
      <c r="K3315" s="73"/>
    </row>
    <row r="3316" spans="11:11">
      <c r="K3316" s="73"/>
    </row>
    <row r="3317" spans="11:11">
      <c r="K3317" s="73"/>
    </row>
    <row r="3318" spans="11:11">
      <c r="K3318" s="73"/>
    </row>
    <row r="3319" spans="11:11">
      <c r="K3319" s="73"/>
    </row>
    <row r="3320" spans="11:11">
      <c r="K3320" s="73"/>
    </row>
    <row r="3321" spans="11:11">
      <c r="K3321" s="73"/>
    </row>
    <row r="3322" spans="11:11">
      <c r="K3322" s="73"/>
    </row>
    <row r="3323" spans="11:11">
      <c r="K3323" s="73"/>
    </row>
    <row r="3324" spans="11:11">
      <c r="K3324" s="73"/>
    </row>
    <row r="3325" spans="11:11">
      <c r="K3325" s="73"/>
    </row>
    <row r="3326" spans="11:11">
      <c r="K3326" s="73"/>
    </row>
    <row r="3327" spans="11:11">
      <c r="K3327" s="73"/>
    </row>
    <row r="3328" spans="11:11">
      <c r="K3328" s="73"/>
    </row>
    <row r="3329" spans="11:11">
      <c r="K3329" s="73"/>
    </row>
    <row r="3330" spans="11:11">
      <c r="K3330" s="73"/>
    </row>
    <row r="3331" spans="11:11">
      <c r="K3331" s="73"/>
    </row>
    <row r="3332" spans="11:11">
      <c r="K3332" s="73"/>
    </row>
    <row r="3333" spans="11:11">
      <c r="K3333" s="73"/>
    </row>
    <row r="3334" spans="11:11">
      <c r="K3334" s="73"/>
    </row>
    <row r="3335" spans="11:11">
      <c r="K3335" s="73"/>
    </row>
    <row r="3336" spans="11:11">
      <c r="K3336" s="73"/>
    </row>
    <row r="3337" spans="11:11">
      <c r="K3337" s="73"/>
    </row>
    <row r="3338" spans="11:11">
      <c r="K3338" s="73"/>
    </row>
    <row r="3339" spans="11:11">
      <c r="K3339" s="73"/>
    </row>
    <row r="3340" spans="11:11">
      <c r="K3340" s="73"/>
    </row>
    <row r="3341" spans="11:11">
      <c r="K3341" s="73"/>
    </row>
    <row r="3342" spans="11:11">
      <c r="K3342" s="73"/>
    </row>
    <row r="3343" spans="11:11">
      <c r="K3343" s="73"/>
    </row>
    <row r="3344" spans="11:11">
      <c r="K3344" s="73"/>
    </row>
    <row r="3345" spans="11:11">
      <c r="K3345" s="73"/>
    </row>
    <row r="3346" spans="11:11">
      <c r="K3346" s="73"/>
    </row>
    <row r="3347" spans="11:11">
      <c r="K3347" s="73"/>
    </row>
    <row r="3348" spans="11:11">
      <c r="K3348" s="73"/>
    </row>
    <row r="3349" spans="11:11">
      <c r="K3349" s="73"/>
    </row>
    <row r="3350" spans="11:11">
      <c r="K3350" s="73"/>
    </row>
    <row r="3351" spans="11:11">
      <c r="K3351" s="73"/>
    </row>
    <row r="3352" spans="11:11">
      <c r="K3352" s="73"/>
    </row>
    <row r="3353" spans="11:11">
      <c r="K3353" s="73"/>
    </row>
    <row r="3354" spans="11:11">
      <c r="K3354" s="73"/>
    </row>
    <row r="3355" spans="11:11">
      <c r="K3355" s="73"/>
    </row>
    <row r="3356" spans="11:11">
      <c r="K3356" s="73"/>
    </row>
    <row r="3357" spans="11:11">
      <c r="K3357" s="73"/>
    </row>
    <row r="3358" spans="11:11">
      <c r="K3358" s="73"/>
    </row>
    <row r="3359" spans="11:11">
      <c r="K3359" s="73"/>
    </row>
    <row r="3360" spans="11:11">
      <c r="K3360" s="73"/>
    </row>
    <row r="3361" spans="11:11">
      <c r="K3361" s="73"/>
    </row>
    <row r="3362" spans="11:11">
      <c r="K3362" s="73"/>
    </row>
    <row r="3363" spans="11:11">
      <c r="K3363" s="73"/>
    </row>
    <row r="3364" spans="11:11">
      <c r="K3364" s="73"/>
    </row>
    <row r="3365" spans="11:11">
      <c r="K3365" s="73"/>
    </row>
    <row r="3366" spans="11:11">
      <c r="K3366" s="73"/>
    </row>
    <row r="3367" spans="11:11">
      <c r="K3367" s="73"/>
    </row>
    <row r="3368" spans="11:11">
      <c r="K3368" s="73"/>
    </row>
    <row r="3369" spans="11:11">
      <c r="K3369" s="73"/>
    </row>
    <row r="3370" spans="11:11">
      <c r="K3370" s="73"/>
    </row>
    <row r="3371" spans="11:11">
      <c r="K3371" s="73"/>
    </row>
    <row r="3372" spans="11:11">
      <c r="K3372" s="73"/>
    </row>
    <row r="3373" spans="11:11">
      <c r="K3373" s="73"/>
    </row>
    <row r="3374" spans="11:11">
      <c r="K3374" s="73"/>
    </row>
    <row r="3375" spans="11:11">
      <c r="K3375" s="73"/>
    </row>
    <row r="3376" spans="11:11">
      <c r="K3376" s="73"/>
    </row>
    <row r="3377" spans="11:11">
      <c r="K3377" s="73"/>
    </row>
    <row r="3378" spans="11:11">
      <c r="K3378" s="73"/>
    </row>
    <row r="3379" spans="11:11">
      <c r="K3379" s="73"/>
    </row>
    <row r="3380" spans="11:11">
      <c r="K3380" s="73"/>
    </row>
    <row r="3381" spans="11:11">
      <c r="K3381" s="73"/>
    </row>
    <row r="3382" spans="11:11">
      <c r="K3382" s="73"/>
    </row>
    <row r="3383" spans="11:11">
      <c r="K3383" s="73"/>
    </row>
    <row r="3384" spans="11:11">
      <c r="K3384" s="73"/>
    </row>
    <row r="3385" spans="11:11">
      <c r="K3385" s="73"/>
    </row>
    <row r="3386" spans="11:11">
      <c r="K3386" s="73"/>
    </row>
    <row r="3387" spans="11:11">
      <c r="K3387" s="73"/>
    </row>
    <row r="3388" spans="11:11">
      <c r="K3388" s="73"/>
    </row>
    <row r="3389" spans="11:11">
      <c r="K3389" s="73"/>
    </row>
    <row r="3390" spans="11:11">
      <c r="K3390" s="73"/>
    </row>
    <row r="3391" spans="11:11">
      <c r="K3391" s="73"/>
    </row>
    <row r="3392" spans="11:11">
      <c r="K3392" s="73"/>
    </row>
    <row r="3393" spans="11:11">
      <c r="K3393" s="73"/>
    </row>
    <row r="3394" spans="11:11">
      <c r="K3394" s="73"/>
    </row>
    <row r="3395" spans="11:11">
      <c r="K3395" s="73"/>
    </row>
    <row r="3396" spans="11:11">
      <c r="K3396" s="73"/>
    </row>
    <row r="3397" spans="11:11">
      <c r="K3397" s="73"/>
    </row>
    <row r="3398" spans="11:11">
      <c r="K3398" s="73"/>
    </row>
    <row r="3399" spans="11:11">
      <c r="K3399" s="73"/>
    </row>
    <row r="3400" spans="11:11">
      <c r="K3400" s="73"/>
    </row>
    <row r="3401" spans="11:11">
      <c r="K3401" s="73"/>
    </row>
    <row r="3402" spans="11:11">
      <c r="K3402" s="73"/>
    </row>
    <row r="3403" spans="11:11">
      <c r="K3403" s="73"/>
    </row>
    <row r="3404" spans="11:11">
      <c r="K3404" s="73"/>
    </row>
    <row r="3405" spans="11:11">
      <c r="K3405" s="73"/>
    </row>
    <row r="3406" spans="11:11">
      <c r="K3406" s="73"/>
    </row>
    <row r="3407" spans="11:11">
      <c r="K3407" s="73"/>
    </row>
    <row r="3408" spans="11:11">
      <c r="K3408" s="73"/>
    </row>
    <row r="3409" spans="11:11">
      <c r="K3409" s="73"/>
    </row>
    <row r="3410" spans="11:11">
      <c r="K3410" s="73"/>
    </row>
    <row r="3411" spans="11:11">
      <c r="K3411" s="73"/>
    </row>
    <row r="3412" spans="11:11">
      <c r="K3412" s="73"/>
    </row>
    <row r="3413" spans="11:11">
      <c r="K3413" s="73"/>
    </row>
    <row r="3414" spans="11:11">
      <c r="K3414" s="73"/>
    </row>
    <row r="3415" spans="11:11">
      <c r="K3415" s="73"/>
    </row>
    <row r="3416" spans="11:11">
      <c r="K3416" s="73"/>
    </row>
    <row r="3417" spans="11:11">
      <c r="K3417" s="73"/>
    </row>
    <row r="3418" spans="11:11">
      <c r="K3418" s="73"/>
    </row>
    <row r="3419" spans="11:11">
      <c r="K3419" s="73"/>
    </row>
    <row r="3420" spans="11:11">
      <c r="K3420" s="73"/>
    </row>
    <row r="3421" spans="11:11">
      <c r="K3421" s="73"/>
    </row>
    <row r="3422" spans="11:11">
      <c r="K3422" s="73"/>
    </row>
    <row r="3423" spans="11:11">
      <c r="K3423" s="73"/>
    </row>
    <row r="3424" spans="11:11">
      <c r="K3424" s="73"/>
    </row>
    <row r="3425" spans="11:11">
      <c r="K3425" s="73"/>
    </row>
    <row r="3426" spans="11:11">
      <c r="K3426" s="73"/>
    </row>
    <row r="3427" spans="11:11">
      <c r="K3427" s="73"/>
    </row>
    <row r="3428" spans="11:11">
      <c r="K3428" s="73"/>
    </row>
    <row r="3429" spans="11:11">
      <c r="K3429" s="73"/>
    </row>
    <row r="3430" spans="11:11">
      <c r="K3430" s="73"/>
    </row>
    <row r="3431" spans="11:11">
      <c r="K3431" s="73"/>
    </row>
    <row r="3432" spans="11:11">
      <c r="K3432" s="73"/>
    </row>
    <row r="3433" spans="11:11">
      <c r="K3433" s="73"/>
    </row>
    <row r="3434" spans="11:11">
      <c r="K3434" s="73"/>
    </row>
    <row r="3435" spans="11:11">
      <c r="K3435" s="73"/>
    </row>
    <row r="3436" spans="11:11">
      <c r="K3436" s="73"/>
    </row>
    <row r="3437" spans="11:11">
      <c r="K3437" s="73"/>
    </row>
    <row r="3438" spans="11:11">
      <c r="K3438" s="73"/>
    </row>
    <row r="3439" spans="11:11">
      <c r="K3439" s="73"/>
    </row>
    <row r="3440" spans="11:11">
      <c r="K3440" s="73"/>
    </row>
    <row r="3441" spans="11:11">
      <c r="K3441" s="73"/>
    </row>
    <row r="3442" spans="11:11">
      <c r="K3442" s="73"/>
    </row>
    <row r="3443" spans="11:11">
      <c r="K3443" s="73"/>
    </row>
    <row r="3444" spans="11:11">
      <c r="K3444" s="73"/>
    </row>
    <row r="3445" spans="11:11">
      <c r="K3445" s="73"/>
    </row>
    <row r="3446" spans="11:11">
      <c r="K3446" s="73"/>
    </row>
    <row r="3447" spans="11:11">
      <c r="K3447" s="73"/>
    </row>
    <row r="3448" spans="11:11">
      <c r="K3448" s="73"/>
    </row>
    <row r="3449" spans="11:11">
      <c r="K3449" s="73"/>
    </row>
    <row r="3450" spans="11:11">
      <c r="K3450" s="73"/>
    </row>
    <row r="3451" spans="11:11">
      <c r="K3451" s="73"/>
    </row>
    <row r="3452" spans="11:11">
      <c r="K3452" s="73"/>
    </row>
    <row r="3453" spans="11:11">
      <c r="K3453" s="73"/>
    </row>
    <row r="3454" spans="11:11">
      <c r="K3454" s="73"/>
    </row>
    <row r="3455" spans="11:11">
      <c r="K3455" s="73"/>
    </row>
    <row r="3456" spans="11:11">
      <c r="K3456" s="73"/>
    </row>
    <row r="3457" spans="11:11">
      <c r="K3457" s="73"/>
    </row>
    <row r="3458" spans="11:11">
      <c r="K3458" s="73"/>
    </row>
    <row r="3459" spans="11:11">
      <c r="K3459" s="73"/>
    </row>
    <row r="3460" spans="11:11">
      <c r="K3460" s="73"/>
    </row>
    <row r="3461" spans="11:11">
      <c r="K3461" s="73"/>
    </row>
    <row r="3462" spans="11:11">
      <c r="K3462" s="73"/>
    </row>
    <row r="3463" spans="11:11">
      <c r="K3463" s="73"/>
    </row>
    <row r="3464" spans="11:11">
      <c r="K3464" s="73"/>
    </row>
    <row r="3465" spans="11:11">
      <c r="K3465" s="73"/>
    </row>
    <row r="3466" spans="11:11">
      <c r="K3466" s="73"/>
    </row>
    <row r="3467" spans="11:11">
      <c r="K3467" s="73"/>
    </row>
    <row r="3468" spans="11:11">
      <c r="K3468" s="73"/>
    </row>
    <row r="3469" spans="11:11">
      <c r="K3469" s="73"/>
    </row>
    <row r="3470" spans="11:11">
      <c r="K3470" s="73"/>
    </row>
    <row r="3471" spans="11:11">
      <c r="K3471" s="73"/>
    </row>
    <row r="3472" spans="11:11">
      <c r="K3472" s="73"/>
    </row>
    <row r="3473" spans="11:11">
      <c r="K3473" s="73"/>
    </row>
    <row r="3474" spans="11:11">
      <c r="K3474" s="73"/>
    </row>
    <row r="3475" spans="11:11">
      <c r="K3475" s="73"/>
    </row>
    <row r="3476" spans="11:11">
      <c r="K3476" s="73"/>
    </row>
    <row r="3477" spans="11:11">
      <c r="K3477" s="73"/>
    </row>
    <row r="3478" spans="11:11">
      <c r="K3478" s="73"/>
    </row>
    <row r="3479" spans="11:11">
      <c r="K3479" s="73"/>
    </row>
    <row r="3480" spans="11:11">
      <c r="K3480" s="73"/>
    </row>
    <row r="3481" spans="11:11">
      <c r="K3481" s="73"/>
    </row>
    <row r="3482" spans="11:11">
      <c r="K3482" s="73"/>
    </row>
    <row r="3483" spans="11:11">
      <c r="K3483" s="73"/>
    </row>
    <row r="3484" spans="11:11">
      <c r="K3484" s="73"/>
    </row>
    <row r="3485" spans="11:11">
      <c r="K3485" s="73"/>
    </row>
    <row r="3486" spans="11:11">
      <c r="K3486" s="73"/>
    </row>
    <row r="3487" spans="11:11">
      <c r="K3487" s="73"/>
    </row>
    <row r="3488" spans="11:11">
      <c r="K3488" s="73"/>
    </row>
    <row r="3489" spans="11:11">
      <c r="K3489" s="73"/>
    </row>
    <row r="3490" spans="11:11">
      <c r="K3490" s="73"/>
    </row>
    <row r="3491" spans="11:11">
      <c r="K3491" s="73"/>
    </row>
    <row r="3492" spans="11:11">
      <c r="K3492" s="73"/>
    </row>
    <row r="3493" spans="11:11">
      <c r="K3493" s="73"/>
    </row>
    <row r="3494" spans="11:11">
      <c r="K3494" s="73"/>
    </row>
    <row r="3495" spans="11:11">
      <c r="K3495" s="73"/>
    </row>
    <row r="3496" spans="11:11">
      <c r="K3496" s="73"/>
    </row>
    <row r="3497" spans="11:11">
      <c r="K3497" s="73"/>
    </row>
    <row r="3498" spans="11:11">
      <c r="K3498" s="73"/>
    </row>
    <row r="3499" spans="11:11">
      <c r="K3499" s="73"/>
    </row>
    <row r="3500" spans="11:11">
      <c r="K3500" s="73"/>
    </row>
    <row r="3501" spans="11:11">
      <c r="K3501" s="73"/>
    </row>
    <row r="3502" spans="11:11">
      <c r="K3502" s="73"/>
    </row>
    <row r="3503" spans="11:11">
      <c r="K3503" s="73"/>
    </row>
    <row r="3504" spans="11:11">
      <c r="K3504" s="73"/>
    </row>
    <row r="3505" spans="11:11">
      <c r="K3505" s="73"/>
    </row>
    <row r="3506" spans="11:11">
      <c r="K3506" s="73"/>
    </row>
    <row r="3507" spans="11:11">
      <c r="K3507" s="73"/>
    </row>
    <row r="3508" spans="11:11">
      <c r="K3508" s="73"/>
    </row>
    <row r="3509" spans="11:11">
      <c r="K3509" s="73"/>
    </row>
    <row r="3510" spans="11:11">
      <c r="K3510" s="73"/>
    </row>
    <row r="3511" spans="11:11">
      <c r="K3511" s="73"/>
    </row>
    <row r="3512" spans="11:11">
      <c r="K3512" s="73"/>
    </row>
    <row r="3513" spans="11:11">
      <c r="K3513" s="73"/>
    </row>
    <row r="3514" spans="11:11">
      <c r="K3514" s="73"/>
    </row>
    <row r="3515" spans="11:11">
      <c r="K3515" s="73"/>
    </row>
    <row r="3516" spans="11:11">
      <c r="K3516" s="73"/>
    </row>
    <row r="3517" spans="11:11">
      <c r="K3517" s="73"/>
    </row>
    <row r="3518" spans="11:11">
      <c r="K3518" s="73"/>
    </row>
    <row r="3519" spans="11:11">
      <c r="K3519" s="73"/>
    </row>
    <row r="3520" spans="11:11">
      <c r="K3520" s="73"/>
    </row>
    <row r="3521" spans="11:11">
      <c r="K3521" s="73"/>
    </row>
    <row r="3522" spans="11:11">
      <c r="K3522" s="73"/>
    </row>
    <row r="3523" spans="11:11">
      <c r="K3523" s="73"/>
    </row>
    <row r="3524" spans="11:11">
      <c r="K3524" s="73"/>
    </row>
    <row r="3525" spans="11:11">
      <c r="K3525" s="73"/>
    </row>
    <row r="3526" spans="11:11">
      <c r="K3526" s="73"/>
    </row>
    <row r="3527" spans="11:11">
      <c r="K3527" s="73"/>
    </row>
    <row r="3528" spans="11:11">
      <c r="K3528" s="73"/>
    </row>
    <row r="3529" spans="11:11">
      <c r="K3529" s="73"/>
    </row>
    <row r="3530" spans="11:11">
      <c r="K3530" s="73"/>
    </row>
    <row r="3531" spans="11:11">
      <c r="K3531" s="73"/>
    </row>
    <row r="3532" spans="11:11">
      <c r="K3532" s="73"/>
    </row>
    <row r="3533" spans="11:11">
      <c r="K3533" s="73"/>
    </row>
    <row r="3534" spans="11:11">
      <c r="K3534" s="73"/>
    </row>
    <row r="3535" spans="11:11">
      <c r="K3535" s="73"/>
    </row>
    <row r="3536" spans="11:11">
      <c r="K3536" s="73"/>
    </row>
    <row r="3537" spans="11:11">
      <c r="K3537" s="73"/>
    </row>
    <row r="3538" spans="11:11">
      <c r="K3538" s="73"/>
    </row>
    <row r="3539" spans="11:11">
      <c r="K3539" s="73"/>
    </row>
    <row r="3540" spans="11:11">
      <c r="K3540" s="73"/>
    </row>
    <row r="3541" spans="11:11">
      <c r="K3541" s="73"/>
    </row>
    <row r="3542" spans="11:11">
      <c r="K3542" s="73"/>
    </row>
    <row r="3543" spans="11:11">
      <c r="K3543" s="73"/>
    </row>
    <row r="3544" spans="11:11">
      <c r="K3544" s="73"/>
    </row>
    <row r="3545" spans="11:11">
      <c r="K3545" s="73"/>
    </row>
    <row r="3546" spans="11:11">
      <c r="K3546" s="73"/>
    </row>
    <row r="3547" spans="11:11">
      <c r="K3547" s="73"/>
    </row>
    <row r="3548" spans="11:11">
      <c r="K3548" s="73"/>
    </row>
    <row r="3549" spans="11:11">
      <c r="K3549" s="73"/>
    </row>
    <row r="3550" spans="11:11">
      <c r="K3550" s="73"/>
    </row>
    <row r="3551" spans="11:11">
      <c r="K3551" s="73"/>
    </row>
    <row r="3552" spans="11:11">
      <c r="K3552" s="73"/>
    </row>
    <row r="3553" spans="11:11">
      <c r="K3553" s="73"/>
    </row>
    <row r="3554" spans="11:11">
      <c r="K3554" s="73"/>
    </row>
    <row r="3555" spans="11:11">
      <c r="K3555" s="73"/>
    </row>
    <row r="3556" spans="11:11">
      <c r="K3556" s="73"/>
    </row>
    <row r="3557" spans="11:11">
      <c r="K3557" s="73"/>
    </row>
    <row r="3558" spans="11:11">
      <c r="K3558" s="73"/>
    </row>
    <row r="3559" spans="11:11">
      <c r="K3559" s="73"/>
    </row>
    <row r="3560" spans="11:11">
      <c r="K3560" s="73"/>
    </row>
    <row r="3561" spans="11:11">
      <c r="K3561" s="73"/>
    </row>
    <row r="3562" spans="11:11">
      <c r="K3562" s="73"/>
    </row>
    <row r="3563" spans="11:11">
      <c r="K3563" s="73"/>
    </row>
    <row r="3564" spans="11:11">
      <c r="K3564" s="73"/>
    </row>
    <row r="3565" spans="11:11">
      <c r="K3565" s="73"/>
    </row>
    <row r="3566" spans="11:11">
      <c r="K3566" s="73"/>
    </row>
    <row r="3567" spans="11:11">
      <c r="K3567" s="73"/>
    </row>
    <row r="3568" spans="11:11">
      <c r="K3568" s="73"/>
    </row>
    <row r="3569" spans="11:11">
      <c r="K3569" s="73"/>
    </row>
    <row r="3570" spans="11:11">
      <c r="K3570" s="73"/>
    </row>
    <row r="3571" spans="11:11">
      <c r="K3571" s="73"/>
    </row>
    <row r="3572" spans="11:11">
      <c r="K3572" s="73"/>
    </row>
    <row r="3573" spans="11:11">
      <c r="K3573" s="73"/>
    </row>
    <row r="3574" spans="11:11">
      <c r="K3574" s="73"/>
    </row>
    <row r="3575" spans="11:11">
      <c r="K3575" s="73"/>
    </row>
    <row r="3576" spans="11:11">
      <c r="K3576" s="73"/>
    </row>
    <row r="3577" spans="11:11">
      <c r="K3577" s="73"/>
    </row>
    <row r="3578" spans="11:11">
      <c r="K3578" s="73"/>
    </row>
    <row r="3579" spans="11:11">
      <c r="K3579" s="73"/>
    </row>
    <row r="3580" spans="11:11">
      <c r="K3580" s="73"/>
    </row>
    <row r="3581" spans="11:11">
      <c r="K3581" s="73"/>
    </row>
    <row r="3582" spans="11:11">
      <c r="K3582" s="73"/>
    </row>
    <row r="3583" spans="11:11">
      <c r="K3583" s="73"/>
    </row>
    <row r="3584" spans="11:11">
      <c r="K3584" s="73"/>
    </row>
    <row r="3585" spans="11:11">
      <c r="K3585" s="73"/>
    </row>
    <row r="3586" spans="11:11">
      <c r="K3586" s="73"/>
    </row>
    <row r="3587" spans="11:11">
      <c r="K3587" s="73"/>
    </row>
    <row r="3588" spans="11:11">
      <c r="K3588" s="73"/>
    </row>
    <row r="3589" spans="11:11">
      <c r="K3589" s="73"/>
    </row>
    <row r="3590" spans="11:11">
      <c r="K3590" s="73"/>
    </row>
    <row r="3591" spans="11:11">
      <c r="K3591" s="73"/>
    </row>
    <row r="3592" spans="11:11">
      <c r="K3592" s="73"/>
    </row>
    <row r="3593" spans="11:11">
      <c r="K3593" s="73"/>
    </row>
    <row r="3594" spans="11:11">
      <c r="K3594" s="73"/>
    </row>
    <row r="3595" spans="11:11">
      <c r="K3595" s="73"/>
    </row>
    <row r="3596" spans="11:11">
      <c r="K3596" s="73"/>
    </row>
    <row r="3597" spans="11:11">
      <c r="K3597" s="73"/>
    </row>
    <row r="3598" spans="11:11">
      <c r="K3598" s="73"/>
    </row>
    <row r="3599" spans="11:11">
      <c r="K3599" s="73"/>
    </row>
    <row r="3600" spans="11:11">
      <c r="K3600" s="73"/>
    </row>
    <row r="3601" spans="11:11">
      <c r="K3601" s="73"/>
    </row>
    <row r="3602" spans="11:11">
      <c r="K3602" s="73"/>
    </row>
    <row r="3603" spans="11:11">
      <c r="K3603" s="73"/>
    </row>
    <row r="3604" spans="11:11">
      <c r="K3604" s="73"/>
    </row>
    <row r="3605" spans="11:11">
      <c r="K3605" s="73"/>
    </row>
    <row r="3606" spans="11:11">
      <c r="K3606" s="73"/>
    </row>
    <row r="3607" spans="11:11">
      <c r="K3607" s="73"/>
    </row>
    <row r="3608" spans="11:11">
      <c r="K3608" s="73"/>
    </row>
    <row r="3609" spans="11:11">
      <c r="K3609" s="73"/>
    </row>
    <row r="3610" spans="11:11">
      <c r="K3610" s="73"/>
    </row>
    <row r="3611" spans="11:11">
      <c r="K3611" s="73"/>
    </row>
    <row r="3612" spans="11:11">
      <c r="K3612" s="73"/>
    </row>
    <row r="3613" spans="11:11">
      <c r="K3613" s="73"/>
    </row>
    <row r="3614" spans="11:11">
      <c r="K3614" s="73"/>
    </row>
    <row r="3615" spans="11:11">
      <c r="K3615" s="73"/>
    </row>
    <row r="3616" spans="11:11">
      <c r="K3616" s="73"/>
    </row>
    <row r="3617" spans="11:11">
      <c r="K3617" s="73"/>
    </row>
    <row r="3618" spans="11:11">
      <c r="K3618" s="73"/>
    </row>
    <row r="3619" spans="11:11">
      <c r="K3619" s="73"/>
    </row>
    <row r="3620" spans="11:11">
      <c r="K3620" s="73"/>
    </row>
    <row r="3621" spans="11:11">
      <c r="K3621" s="73"/>
    </row>
    <row r="3622" spans="11:11">
      <c r="K3622" s="73"/>
    </row>
    <row r="3623" spans="11:11">
      <c r="K3623" s="73"/>
    </row>
    <row r="3624" spans="11:11">
      <c r="K3624" s="73"/>
    </row>
    <row r="3625" spans="11:11">
      <c r="K3625" s="73"/>
    </row>
    <row r="3626" spans="11:11">
      <c r="K3626" s="73"/>
    </row>
    <row r="3627" spans="11:11">
      <c r="K3627" s="73"/>
    </row>
    <row r="3628" spans="11:11">
      <c r="K3628" s="73"/>
    </row>
    <row r="3629" spans="11:11">
      <c r="K3629" s="73"/>
    </row>
    <row r="3630" spans="11:11">
      <c r="K3630" s="73"/>
    </row>
    <row r="3631" spans="11:11">
      <c r="K3631" s="73"/>
    </row>
    <row r="3632" spans="11:11">
      <c r="K3632" s="73"/>
    </row>
    <row r="3633" spans="11:11">
      <c r="K3633" s="73"/>
    </row>
    <row r="3634" spans="11:11">
      <c r="K3634" s="73"/>
    </row>
    <row r="3635" spans="11:11">
      <c r="K3635" s="73"/>
    </row>
    <row r="3636" spans="11:11">
      <c r="K3636" s="73"/>
    </row>
    <row r="3637" spans="11:11">
      <c r="K3637" s="73"/>
    </row>
    <row r="3638" spans="11:11">
      <c r="K3638" s="73"/>
    </row>
    <row r="3639" spans="11:11">
      <c r="K3639" s="73"/>
    </row>
    <row r="3640" spans="11:11">
      <c r="K3640" s="73"/>
    </row>
    <row r="3641" spans="11:11">
      <c r="K3641" s="73"/>
    </row>
    <row r="3642" spans="11:11">
      <c r="K3642" s="73"/>
    </row>
    <row r="3643" spans="11:11">
      <c r="K3643" s="73"/>
    </row>
    <row r="3644" spans="11:11">
      <c r="K3644" s="73"/>
    </row>
    <row r="3645" spans="11:11">
      <c r="K3645" s="73"/>
    </row>
    <row r="3646" spans="11:11">
      <c r="K3646" s="73"/>
    </row>
    <row r="3647" spans="11:11">
      <c r="K3647" s="73"/>
    </row>
    <row r="3648" spans="11:11">
      <c r="K3648" s="73"/>
    </row>
    <row r="3649" spans="11:11">
      <c r="K3649" s="73"/>
    </row>
    <row r="3650" spans="11:11">
      <c r="K3650" s="73"/>
    </row>
    <row r="3651" spans="11:11">
      <c r="K3651" s="73"/>
    </row>
    <row r="3652" spans="11:11">
      <c r="K3652" s="73"/>
    </row>
    <row r="3653" spans="11:11">
      <c r="K3653" s="73"/>
    </row>
    <row r="3654" spans="11:11">
      <c r="K3654" s="73"/>
    </row>
    <row r="3655" spans="11:11">
      <c r="K3655" s="73"/>
    </row>
    <row r="3656" spans="11:11">
      <c r="K3656" s="73"/>
    </row>
    <row r="3657" spans="11:11">
      <c r="K3657" s="73"/>
    </row>
    <row r="3658" spans="11:11">
      <c r="K3658" s="73"/>
    </row>
    <row r="3659" spans="11:11">
      <c r="K3659" s="73"/>
    </row>
    <row r="3660" spans="11:11">
      <c r="K3660" s="73"/>
    </row>
    <row r="3661" spans="11:11">
      <c r="K3661" s="73"/>
    </row>
    <row r="3662" spans="11:11">
      <c r="K3662" s="73"/>
    </row>
    <row r="3663" spans="11:11">
      <c r="K3663" s="73"/>
    </row>
    <row r="3664" spans="11:11">
      <c r="K3664" s="73"/>
    </row>
    <row r="3665" spans="11:11">
      <c r="K3665" s="73"/>
    </row>
    <row r="3666" spans="11:11">
      <c r="K3666" s="73"/>
    </row>
    <row r="3667" spans="11:11">
      <c r="K3667" s="73"/>
    </row>
    <row r="3668" spans="11:11">
      <c r="K3668" s="73"/>
    </row>
    <row r="3669" spans="11:11">
      <c r="K3669" s="73"/>
    </row>
    <row r="3670" spans="11:11">
      <c r="K3670" s="73"/>
    </row>
    <row r="3671" spans="11:11">
      <c r="K3671" s="73"/>
    </row>
    <row r="3672" spans="11:11">
      <c r="K3672" s="73"/>
    </row>
    <row r="3673" spans="11:11">
      <c r="K3673" s="73"/>
    </row>
    <row r="3674" spans="11:11">
      <c r="K3674" s="73"/>
    </row>
    <row r="3675" spans="11:11">
      <c r="K3675" s="73"/>
    </row>
    <row r="3676" spans="11:11">
      <c r="K3676" s="73"/>
    </row>
    <row r="3677" spans="11:11">
      <c r="K3677" s="73"/>
    </row>
    <row r="3678" spans="11:11">
      <c r="K3678" s="73"/>
    </row>
    <row r="3679" spans="11:11">
      <c r="K3679" s="73"/>
    </row>
    <row r="3680" spans="11:11">
      <c r="K3680" s="73"/>
    </row>
    <row r="3681" spans="11:11">
      <c r="K3681" s="73"/>
    </row>
    <row r="3682" spans="11:11">
      <c r="K3682" s="73"/>
    </row>
    <row r="3683" spans="11:11">
      <c r="K3683" s="73"/>
    </row>
    <row r="3684" spans="11:11">
      <c r="K3684" s="73"/>
    </row>
    <row r="3685" spans="11:11">
      <c r="K3685" s="73"/>
    </row>
    <row r="3686" spans="11:11">
      <c r="K3686" s="73"/>
    </row>
    <row r="3687" spans="11:11">
      <c r="K3687" s="73"/>
    </row>
    <row r="3688" spans="11:11">
      <c r="K3688" s="73"/>
    </row>
    <row r="3689" spans="11:11">
      <c r="K3689" s="73"/>
    </row>
    <row r="3690" spans="11:11">
      <c r="K3690" s="73"/>
    </row>
    <row r="3691" spans="11:11">
      <c r="K3691" s="73"/>
    </row>
    <row r="3692" spans="11:11">
      <c r="K3692" s="73"/>
    </row>
    <row r="3693" spans="11:11">
      <c r="K3693" s="73"/>
    </row>
    <row r="3694" spans="11:11">
      <c r="K3694" s="73"/>
    </row>
    <row r="3695" spans="11:11">
      <c r="K3695" s="73"/>
    </row>
    <row r="3696" spans="11:11">
      <c r="K3696" s="73"/>
    </row>
    <row r="3697" spans="11:11">
      <c r="K3697" s="73"/>
    </row>
    <row r="3698" spans="11:11">
      <c r="K3698" s="73"/>
    </row>
    <row r="3699" spans="11:11">
      <c r="K3699" s="73"/>
    </row>
    <row r="3700" spans="11:11">
      <c r="K3700" s="73"/>
    </row>
    <row r="3701" spans="11:11">
      <c r="K3701" s="73"/>
    </row>
    <row r="3702" spans="11:11">
      <c r="K3702" s="73"/>
    </row>
    <row r="3703" spans="11:11">
      <c r="K3703" s="73"/>
    </row>
    <row r="3704" spans="11:11">
      <c r="K3704" s="73"/>
    </row>
    <row r="3705" spans="11:11">
      <c r="K3705" s="73"/>
    </row>
    <row r="3706" spans="11:11">
      <c r="K3706" s="73"/>
    </row>
    <row r="3707" spans="11:11">
      <c r="K3707" s="73"/>
    </row>
    <row r="3708" spans="11:11">
      <c r="K3708" s="73"/>
    </row>
    <row r="3709" spans="11:11">
      <c r="K3709" s="73"/>
    </row>
    <row r="3710" spans="11:11">
      <c r="K3710" s="73"/>
    </row>
    <row r="3711" spans="11:11">
      <c r="K3711" s="73"/>
    </row>
    <row r="3712" spans="11:11">
      <c r="K3712" s="73"/>
    </row>
    <row r="3713" spans="11:11">
      <c r="K3713" s="73"/>
    </row>
    <row r="3714" spans="11:11">
      <c r="K3714" s="73"/>
    </row>
    <row r="3715" spans="11:11">
      <c r="K3715" s="73"/>
    </row>
    <row r="3716" spans="11:11">
      <c r="K3716" s="73"/>
    </row>
    <row r="3717" spans="11:11">
      <c r="K3717" s="73"/>
    </row>
    <row r="3718" spans="11:11">
      <c r="K3718" s="73"/>
    </row>
    <row r="3719" spans="11:11">
      <c r="K3719" s="73"/>
    </row>
    <row r="3720" spans="11:11">
      <c r="K3720" s="73"/>
    </row>
    <row r="3721" spans="11:11">
      <c r="K3721" s="73"/>
    </row>
    <row r="3722" spans="11:11">
      <c r="K3722" s="73"/>
    </row>
    <row r="3723" spans="11:11">
      <c r="K3723" s="73"/>
    </row>
    <row r="3724" spans="11:11">
      <c r="K3724" s="73"/>
    </row>
    <row r="3725" spans="11:11">
      <c r="K3725" s="73"/>
    </row>
    <row r="3726" spans="11:11">
      <c r="K3726" s="73"/>
    </row>
    <row r="3727" spans="11:11">
      <c r="K3727" s="73"/>
    </row>
    <row r="3728" spans="11:11">
      <c r="K3728" s="73"/>
    </row>
    <row r="3729" spans="11:11">
      <c r="K3729" s="73"/>
    </row>
    <row r="3730" spans="11:11">
      <c r="K3730" s="73"/>
    </row>
    <row r="3731" spans="11:11">
      <c r="K3731" s="73"/>
    </row>
    <row r="3732" spans="11:11">
      <c r="K3732" s="73"/>
    </row>
    <row r="3733" spans="11:11">
      <c r="K3733" s="73"/>
    </row>
    <row r="3734" spans="11:11">
      <c r="K3734" s="73"/>
    </row>
    <row r="3735" spans="11:11">
      <c r="K3735" s="73"/>
    </row>
    <row r="3736" spans="11:11">
      <c r="K3736" s="73"/>
    </row>
    <row r="3737" spans="11:11">
      <c r="K3737" s="73"/>
    </row>
    <row r="3738" spans="11:11">
      <c r="K3738" s="73"/>
    </row>
    <row r="3739" spans="11:11">
      <c r="K3739" s="73"/>
    </row>
    <row r="3740" spans="11:11">
      <c r="K3740" s="73"/>
    </row>
    <row r="3741" spans="11:11">
      <c r="K3741" s="73"/>
    </row>
    <row r="3742" spans="11:11">
      <c r="K3742" s="73"/>
    </row>
    <row r="3743" spans="11:11">
      <c r="K3743" s="73"/>
    </row>
    <row r="3744" spans="11:11">
      <c r="K3744" s="73"/>
    </row>
    <row r="3745" spans="11:11">
      <c r="K3745" s="73"/>
    </row>
    <row r="3746" spans="11:11">
      <c r="K3746" s="73"/>
    </row>
    <row r="3747" spans="11:11">
      <c r="K3747" s="73"/>
    </row>
    <row r="3748" spans="11:11">
      <c r="K3748" s="73"/>
    </row>
    <row r="3749" spans="11:11">
      <c r="K3749" s="73"/>
    </row>
    <row r="3750" spans="11:11">
      <c r="K3750" s="73"/>
    </row>
    <row r="3751" spans="11:11">
      <c r="K3751" s="73"/>
    </row>
    <row r="3752" spans="11:11">
      <c r="K3752" s="73"/>
    </row>
    <row r="3753" spans="11:11">
      <c r="K3753" s="73"/>
    </row>
    <row r="3754" spans="11:11">
      <c r="K3754" s="73"/>
    </row>
    <row r="3755" spans="11:11">
      <c r="K3755" s="73"/>
    </row>
    <row r="3756" spans="11:11">
      <c r="K3756" s="73"/>
    </row>
    <row r="3757" spans="11:11">
      <c r="K3757" s="73"/>
    </row>
    <row r="3758" spans="11:11">
      <c r="K3758" s="73"/>
    </row>
    <row r="3759" spans="11:11">
      <c r="K3759" s="73"/>
    </row>
    <row r="3760" spans="11:11">
      <c r="K3760" s="73"/>
    </row>
    <row r="3761" spans="11:11">
      <c r="K3761" s="73"/>
    </row>
    <row r="3762" spans="11:11">
      <c r="K3762" s="73"/>
    </row>
    <row r="3763" spans="11:11">
      <c r="K3763" s="73"/>
    </row>
    <row r="3764" spans="11:11">
      <c r="K3764" s="73"/>
    </row>
    <row r="3765" spans="11:11">
      <c r="K3765" s="73"/>
    </row>
    <row r="3766" spans="11:11">
      <c r="K3766" s="73"/>
    </row>
    <row r="3767" spans="11:11">
      <c r="K3767" s="73"/>
    </row>
    <row r="3768" spans="11:11">
      <c r="K3768" s="73"/>
    </row>
    <row r="3769" spans="11:11">
      <c r="K3769" s="73"/>
    </row>
    <row r="3770" spans="11:11">
      <c r="K3770" s="73"/>
    </row>
    <row r="3771" spans="11:11">
      <c r="K3771" s="73"/>
    </row>
    <row r="3772" spans="11:11">
      <c r="K3772" s="73"/>
    </row>
    <row r="3773" spans="11:11">
      <c r="K3773" s="73"/>
    </row>
    <row r="3774" spans="11:11">
      <c r="K3774" s="73"/>
    </row>
    <row r="3775" spans="11:11">
      <c r="K3775" s="73"/>
    </row>
    <row r="3776" spans="11:11">
      <c r="K3776" s="73"/>
    </row>
    <row r="3777" spans="11:11">
      <c r="K3777" s="73"/>
    </row>
    <row r="3778" spans="11:11">
      <c r="K3778" s="73"/>
    </row>
    <row r="3779" spans="11:11">
      <c r="K3779" s="73"/>
    </row>
    <row r="3780" spans="11:11">
      <c r="K3780" s="73"/>
    </row>
    <row r="3781" spans="11:11">
      <c r="K3781" s="73"/>
    </row>
    <row r="3782" spans="11:11">
      <c r="K3782" s="73"/>
    </row>
    <row r="3783" spans="11:11">
      <c r="K3783" s="73"/>
    </row>
    <row r="3784" spans="11:11">
      <c r="K3784" s="73"/>
    </row>
    <row r="3785" spans="11:11">
      <c r="K3785" s="73"/>
    </row>
    <row r="3786" spans="11:11">
      <c r="K3786" s="73"/>
    </row>
    <row r="3787" spans="11:11">
      <c r="K3787" s="73"/>
    </row>
    <row r="3788" spans="11:11">
      <c r="K3788" s="73"/>
    </row>
    <row r="3789" spans="11:11">
      <c r="K3789" s="73"/>
    </row>
    <row r="3790" spans="11:11">
      <c r="K3790" s="73"/>
    </row>
    <row r="3791" spans="11:11">
      <c r="K3791" s="73"/>
    </row>
    <row r="3792" spans="11:11">
      <c r="K3792" s="73"/>
    </row>
    <row r="3793" spans="11:11">
      <c r="K3793" s="73"/>
    </row>
    <row r="3794" spans="11:11">
      <c r="K3794" s="73"/>
    </row>
  </sheetData>
  <sortState xmlns:xlrd2="http://schemas.microsoft.com/office/spreadsheetml/2017/richdata2" ref="K2:L3794">
    <sortCondition ref="L2:L3794"/>
  </sortState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F13D9-ED47-4235-AFE4-671B4AB41113}">
  <dimension ref="A1:L17"/>
  <sheetViews>
    <sheetView workbookViewId="0">
      <selection activeCell="D3" sqref="D3"/>
    </sheetView>
  </sheetViews>
  <sheetFormatPr defaultRowHeight="14.4"/>
  <cols>
    <col min="4" max="4" width="17" customWidth="1"/>
  </cols>
  <sheetData>
    <row r="1" spans="1:12">
      <c r="A1" s="19" t="s">
        <v>223</v>
      </c>
      <c r="B1" s="3" t="s">
        <v>224</v>
      </c>
      <c r="C1" s="2" t="s">
        <v>225</v>
      </c>
      <c r="D1" s="2" t="s">
        <v>226</v>
      </c>
    </row>
    <row r="2" spans="1:12">
      <c r="A2" s="71" t="s">
        <v>5749</v>
      </c>
      <c r="B2">
        <v>1E-3</v>
      </c>
      <c r="C2" t="s">
        <v>7201</v>
      </c>
      <c r="D2" t="str">
        <f>VLOOKUP(C2,'MASTER KEY'!$A$2:$B$2999,2,FALSE)</f>
        <v>Bacillariophyta</v>
      </c>
      <c r="E2" s="71"/>
      <c r="K2" s="71"/>
      <c r="L2" s="71"/>
    </row>
    <row r="3" spans="1:12">
      <c r="A3" s="71" t="s">
        <v>6374</v>
      </c>
      <c r="B3">
        <v>1E-3</v>
      </c>
      <c r="C3" t="s">
        <v>7203</v>
      </c>
      <c r="D3" t="str">
        <f>VLOOKUP(C3,'MASTER KEY'!$A$2:$B$2999,2,FALSE)</f>
        <v>Chlorophyta</v>
      </c>
      <c r="E3" s="71"/>
      <c r="K3" s="71"/>
      <c r="L3" s="71"/>
    </row>
    <row r="4" spans="1:12">
      <c r="A4" s="71" t="s">
        <v>5389</v>
      </c>
      <c r="B4">
        <v>1E-3</v>
      </c>
      <c r="C4" t="s">
        <v>7205</v>
      </c>
      <c r="D4" t="str">
        <f>VLOOKUP(C4,'MASTER KEY'!$A$2:$B$2999,2,FALSE)</f>
        <v>Chrysophyta</v>
      </c>
      <c r="E4" s="71"/>
      <c r="K4" s="71"/>
      <c r="L4" s="71"/>
    </row>
    <row r="5" spans="1:12">
      <c r="A5" s="71" t="s">
        <v>5752</v>
      </c>
      <c r="B5">
        <v>1E-3</v>
      </c>
      <c r="C5" t="s">
        <v>7206</v>
      </c>
      <c r="D5" t="str">
        <f>VLOOKUP(C5,'MASTER KEY'!$A$2:$B$2999,2,FALSE)</f>
        <v>Cryptophyta</v>
      </c>
      <c r="E5" s="71"/>
      <c r="K5" s="71"/>
      <c r="L5" s="71"/>
    </row>
    <row r="6" spans="1:12">
      <c r="A6" s="71" t="s">
        <v>5690</v>
      </c>
      <c r="B6">
        <v>1E-3</v>
      </c>
      <c r="C6" t="s">
        <v>7207</v>
      </c>
      <c r="D6" t="str">
        <f>VLOOKUP(C6,'MASTER KEY'!$A$2:$B$2999,2,FALSE)</f>
        <v>Cyanophyta</v>
      </c>
      <c r="E6" s="71"/>
      <c r="H6" s="2"/>
      <c r="I6" s="69"/>
      <c r="K6" s="71"/>
      <c r="L6" s="71"/>
    </row>
    <row r="7" spans="1:12">
      <c r="A7" s="71" t="s">
        <v>5668</v>
      </c>
      <c r="B7">
        <v>1E-3</v>
      </c>
      <c r="C7" t="s">
        <v>7210</v>
      </c>
      <c r="D7" t="str">
        <f>VLOOKUP(C7,'MASTER KEY'!$A$2:$B$2999,2,FALSE)</f>
        <v>Ochrophyta</v>
      </c>
      <c r="E7" s="71"/>
      <c r="H7" s="6"/>
      <c r="I7" s="69"/>
      <c r="L7" s="71"/>
    </row>
    <row r="8" spans="1:12">
      <c r="A8" s="71" t="s">
        <v>5428</v>
      </c>
      <c r="B8">
        <v>1E-3</v>
      </c>
      <c r="C8" t="s">
        <v>7209</v>
      </c>
      <c r="D8" t="str">
        <f>VLOOKUP(C8,'MASTER KEY'!$A$2:$B$2999,2,FALSE)</f>
        <v>Dinophyta</v>
      </c>
      <c r="E8" s="71"/>
      <c r="H8" s="2"/>
      <c r="I8" s="69"/>
      <c r="K8" s="71"/>
      <c r="L8" s="71"/>
    </row>
    <row r="9" spans="1:12">
      <c r="A9" s="71" t="s">
        <v>5754</v>
      </c>
      <c r="B9">
        <v>1E-3</v>
      </c>
      <c r="C9" t="s">
        <v>7211</v>
      </c>
      <c r="D9" t="str">
        <f>VLOOKUP(C9,'MASTER KEY'!$A$2:$B$2999,2,FALSE)</f>
        <v>Euglenophyta</v>
      </c>
      <c r="E9" s="71"/>
      <c r="H9" s="6"/>
      <c r="I9" s="69"/>
      <c r="K9" s="71"/>
      <c r="L9" s="71"/>
    </row>
    <row r="10" spans="1:12">
      <c r="A10" s="71" t="s">
        <v>5672</v>
      </c>
      <c r="B10">
        <v>1E-3</v>
      </c>
      <c r="C10" t="s">
        <v>7213</v>
      </c>
      <c r="D10" t="str">
        <f>VLOOKUP(C10,'MASTER KEY'!$A$2:$B$2999,2,FALSE)</f>
        <v>Other</v>
      </c>
      <c r="E10" s="71"/>
      <c r="H10" s="2"/>
      <c r="I10" s="69"/>
      <c r="K10" s="71"/>
      <c r="L10" s="71"/>
    </row>
    <row r="11" spans="1:12">
      <c r="A11" s="71" t="s">
        <v>5751</v>
      </c>
      <c r="B11">
        <v>1E-3</v>
      </c>
      <c r="C11" t="s">
        <v>7203</v>
      </c>
      <c r="D11" t="str">
        <f>VLOOKUP(C11,'MASTER KEY'!$A$2:$B$2999,2,FALSE)</f>
        <v>Chlorophyta</v>
      </c>
      <c r="E11" s="71"/>
      <c r="H11" s="6"/>
      <c r="I11" s="69"/>
      <c r="K11" s="71"/>
      <c r="L11" s="71"/>
    </row>
    <row r="12" spans="1:12">
      <c r="A12" s="71" t="s">
        <v>6375</v>
      </c>
      <c r="B12">
        <v>1E-3</v>
      </c>
      <c r="C12" t="s">
        <v>7212</v>
      </c>
      <c r="D12" t="str">
        <f>VLOOKUP(C12,'MASTER KEY'!$A$2:$B$2999,2,FALSE)</f>
        <v>Haptophyta</v>
      </c>
      <c r="E12" s="71"/>
      <c r="H12" s="2"/>
      <c r="I12" s="69"/>
      <c r="K12" s="71"/>
      <c r="L12" s="71"/>
    </row>
    <row r="13" spans="1:12">
      <c r="A13" s="71" t="s">
        <v>6376</v>
      </c>
      <c r="B13">
        <v>1E-3</v>
      </c>
      <c r="C13" t="s">
        <v>7210</v>
      </c>
      <c r="D13" t="str">
        <f>VLOOKUP(C13,'MASTER KEY'!$A$2:$B$2999,2,FALSE)</f>
        <v>Ochrophyta</v>
      </c>
      <c r="E13" s="71"/>
      <c r="H13" s="6"/>
      <c r="I13" s="69"/>
      <c r="L13" s="71"/>
    </row>
    <row r="14" spans="1:12">
      <c r="H14" s="2"/>
      <c r="I14" s="69"/>
    </row>
    <row r="15" spans="1:12">
      <c r="H15" s="6"/>
      <c r="I15" s="69"/>
    </row>
    <row r="16" spans="1:12">
      <c r="H16" s="2"/>
      <c r="I16" s="69"/>
    </row>
    <row r="17" spans="8:9">
      <c r="H17" s="6"/>
      <c r="I17" s="69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07FAF-0CC3-4A8E-ACE2-0B6ACEB080B1}">
  <dimension ref="A1:O291"/>
  <sheetViews>
    <sheetView workbookViewId="0">
      <selection activeCell="D2" sqref="D2"/>
    </sheetView>
  </sheetViews>
  <sheetFormatPr defaultRowHeight="14.4"/>
  <sheetData>
    <row r="1" spans="1:15">
      <c r="A1" s="19" t="s">
        <v>223</v>
      </c>
      <c r="B1" s="3" t="s">
        <v>224</v>
      </c>
      <c r="C1" s="2" t="s">
        <v>225</v>
      </c>
      <c r="D1" s="2" t="s">
        <v>226</v>
      </c>
      <c r="L1" s="76"/>
      <c r="M1" s="76"/>
      <c r="N1" s="76"/>
      <c r="O1" s="76"/>
    </row>
    <row r="2" spans="1:15">
      <c r="A2" s="71" t="s">
        <v>5664</v>
      </c>
      <c r="B2">
        <v>1</v>
      </c>
      <c r="C2" t="s">
        <v>7201</v>
      </c>
      <c r="D2" t="str">
        <f>VLOOKUP(C2,'MASTER KEY'!$A$2:$B$2999,2,FALSE)</f>
        <v>Bacillariophyta</v>
      </c>
      <c r="M2" s="71"/>
      <c r="N2" s="71"/>
      <c r="O2" s="71"/>
    </row>
    <row r="3" spans="1:15">
      <c r="A3" t="s">
        <v>7329</v>
      </c>
      <c r="B3">
        <v>1</v>
      </c>
      <c r="C3" t="s">
        <v>7203</v>
      </c>
      <c r="D3" t="str">
        <f>VLOOKUP(C3,'MASTER KEY'!$A$2:$B$2999,2,FALSE)</f>
        <v>Chlorophyta</v>
      </c>
      <c r="M3" s="71"/>
    </row>
    <row r="4" spans="1:15">
      <c r="A4" s="71" t="s">
        <v>5387</v>
      </c>
      <c r="B4">
        <v>1</v>
      </c>
      <c r="C4" t="s">
        <v>7203</v>
      </c>
      <c r="D4" t="str">
        <f>VLOOKUP(C4,'MASTER KEY'!$A$2:$B$2999,2,FALSE)</f>
        <v>Chlorophyta</v>
      </c>
      <c r="M4" s="71"/>
      <c r="N4" s="71"/>
      <c r="O4" s="71"/>
    </row>
    <row r="5" spans="1:15">
      <c r="A5" t="s">
        <v>7328</v>
      </c>
      <c r="B5">
        <v>1</v>
      </c>
      <c r="C5" t="s">
        <v>7203</v>
      </c>
      <c r="D5" t="str">
        <f>VLOOKUP(C5,'MASTER KEY'!$A$2:$B$2999,2,FALSE)</f>
        <v>Chlorophyta</v>
      </c>
      <c r="M5" s="71"/>
    </row>
    <row r="6" spans="1:15">
      <c r="A6" t="s">
        <v>7327</v>
      </c>
      <c r="B6">
        <v>1</v>
      </c>
      <c r="C6" t="s">
        <v>7203</v>
      </c>
      <c r="D6" t="str">
        <f>VLOOKUP(C6,'MASTER KEY'!$A$2:$B$2999,2,FALSE)</f>
        <v>Chlorophyta</v>
      </c>
      <c r="M6" s="71"/>
    </row>
    <row r="7" spans="1:15">
      <c r="A7" t="s">
        <v>7217</v>
      </c>
      <c r="B7">
        <v>1</v>
      </c>
      <c r="C7" t="s">
        <v>7205</v>
      </c>
      <c r="D7" t="str">
        <f>VLOOKUP(C7,'MASTER KEY'!$A$2:$B$2999,2,FALSE)</f>
        <v>Chrysophyta</v>
      </c>
      <c r="M7" s="71"/>
    </row>
    <row r="8" spans="1:15">
      <c r="A8" s="71" t="s">
        <v>5686</v>
      </c>
      <c r="B8">
        <v>1</v>
      </c>
      <c r="C8" t="s">
        <v>7205</v>
      </c>
      <c r="D8" t="str">
        <f>VLOOKUP(C8,'MASTER KEY'!$A$2:$B$2999,2,FALSE)</f>
        <v>Chrysophyta</v>
      </c>
      <c r="M8" s="71"/>
      <c r="N8" s="71"/>
      <c r="O8" s="71"/>
    </row>
    <row r="9" spans="1:15">
      <c r="A9" t="s">
        <v>5665</v>
      </c>
      <c r="B9">
        <v>1</v>
      </c>
      <c r="C9" t="s">
        <v>7206</v>
      </c>
      <c r="D9" t="str">
        <f>VLOOKUP(C9,'MASTER KEY'!$A$2:$B$2999,2,FALSE)</f>
        <v>Cryptophyta</v>
      </c>
      <c r="M9" s="71"/>
    </row>
    <row r="10" spans="1:15">
      <c r="A10" t="s">
        <v>5666</v>
      </c>
      <c r="B10">
        <v>1</v>
      </c>
      <c r="C10" t="s">
        <v>7207</v>
      </c>
      <c r="D10" t="str">
        <f>VLOOKUP(C10,'MASTER KEY'!$A$2:$B$2999,2,FALSE)</f>
        <v>Cyanophyta</v>
      </c>
      <c r="M10" s="71"/>
    </row>
    <row r="11" spans="1:15">
      <c r="A11" t="s">
        <v>7330</v>
      </c>
      <c r="B11">
        <v>1</v>
      </c>
      <c r="C11" t="s">
        <v>7207</v>
      </c>
      <c r="D11" t="str">
        <f>VLOOKUP(C11,'MASTER KEY'!$A$2:$B$2999,2,FALSE)</f>
        <v>Cyanophyta</v>
      </c>
      <c r="M11" s="71"/>
    </row>
    <row r="12" spans="1:15">
      <c r="A12" t="s">
        <v>7331</v>
      </c>
      <c r="B12">
        <v>1</v>
      </c>
      <c r="C12" t="s">
        <v>7207</v>
      </c>
      <c r="D12" t="str">
        <f>VLOOKUP(C12,'MASTER KEY'!$A$2:$B$2999,2,FALSE)</f>
        <v>Cyanophyta</v>
      </c>
      <c r="M12" s="71"/>
    </row>
    <row r="13" spans="1:15">
      <c r="A13" t="s">
        <v>7325</v>
      </c>
      <c r="B13">
        <v>1</v>
      </c>
      <c r="C13" t="s">
        <v>7201</v>
      </c>
      <c r="D13" t="str">
        <f>VLOOKUP(C13,'MASTER KEY'!$A$2:$B$2999,2,FALSE)</f>
        <v>Bacillariophyta</v>
      </c>
      <c r="M13" s="71"/>
    </row>
    <row r="14" spans="1:15">
      <c r="A14" t="s">
        <v>7326</v>
      </c>
      <c r="B14">
        <v>1</v>
      </c>
      <c r="C14" t="s">
        <v>7201</v>
      </c>
      <c r="D14" t="str">
        <f>VLOOKUP(C14,'MASTER KEY'!$A$2:$B$2999,2,FALSE)</f>
        <v>Bacillariophyta</v>
      </c>
      <c r="M14" s="71"/>
    </row>
    <row r="15" spans="1:15">
      <c r="A15" t="s">
        <v>7324</v>
      </c>
      <c r="B15">
        <v>1</v>
      </c>
      <c r="C15" t="s">
        <v>7201</v>
      </c>
      <c r="D15" t="str">
        <f>VLOOKUP(C15,'MASTER KEY'!$A$2:$B$2999,2,FALSE)</f>
        <v>Bacillariophyta</v>
      </c>
      <c r="M15" s="71"/>
    </row>
    <row r="16" spans="1:15">
      <c r="A16" t="s">
        <v>7218</v>
      </c>
      <c r="B16">
        <v>1</v>
      </c>
      <c r="C16" t="s">
        <v>7208</v>
      </c>
      <c r="D16" t="str">
        <f>VLOOKUP(C16,'MASTER KEY'!$A$2:$B$2999,2,FALSE)</f>
        <v>Dictyophyta</v>
      </c>
    </row>
    <row r="17" spans="1:15">
      <c r="A17" t="s">
        <v>5667</v>
      </c>
      <c r="B17">
        <v>1</v>
      </c>
      <c r="C17" t="s">
        <v>7209</v>
      </c>
      <c r="D17" t="str">
        <f>VLOOKUP(C17,'MASTER KEY'!$A$2:$B$2999,2,FALSE)</f>
        <v>Dinophyta</v>
      </c>
      <c r="M17" s="71"/>
    </row>
    <row r="18" spans="1:15">
      <c r="A18" t="s">
        <v>5669</v>
      </c>
      <c r="B18">
        <v>1</v>
      </c>
      <c r="C18" t="s">
        <v>7211</v>
      </c>
      <c r="D18" t="str">
        <f>VLOOKUP(C18,'MASTER KEY'!$A$2:$B$2999,2,FALSE)</f>
        <v>Euglenophyta</v>
      </c>
      <c r="M18" s="71"/>
    </row>
    <row r="19" spans="1:15">
      <c r="A19" t="s">
        <v>5670</v>
      </c>
      <c r="B19">
        <v>1</v>
      </c>
      <c r="C19" t="s">
        <v>7212</v>
      </c>
      <c r="D19" t="str">
        <f>VLOOKUP(C19,'MASTER KEY'!$A$2:$B$2999,2,FALSE)</f>
        <v>Haptophyta</v>
      </c>
      <c r="M19" s="71"/>
    </row>
    <row r="20" spans="1:15">
      <c r="A20" t="s">
        <v>7332</v>
      </c>
      <c r="B20">
        <v>1</v>
      </c>
      <c r="C20" t="s">
        <v>7214</v>
      </c>
      <c r="D20" t="str">
        <f>VLOOKUP(C20,'MASTER KEY'!$A$2:$B$2999,2,FALSE)</f>
        <v>Picophytoplankton</v>
      </c>
      <c r="M20" s="71"/>
    </row>
    <row r="21" spans="1:15">
      <c r="A21" t="s">
        <v>5303</v>
      </c>
      <c r="B21">
        <v>1</v>
      </c>
      <c r="C21" t="s">
        <v>7210</v>
      </c>
      <c r="D21" t="str">
        <f>VLOOKUP(C21,'MASTER KEY'!$A$2:$B$2999,2,FALSE)</f>
        <v>Ochrophyta</v>
      </c>
    </row>
    <row r="22" spans="1:15">
      <c r="A22" s="71" t="s">
        <v>7334</v>
      </c>
      <c r="B22">
        <v>1</v>
      </c>
      <c r="C22" t="s">
        <v>7210</v>
      </c>
      <c r="D22" t="str">
        <f>VLOOKUP(C22,'MASTER KEY'!$A$2:$B$2999,2,FALSE)</f>
        <v>Ochrophyta</v>
      </c>
      <c r="N22" s="71"/>
      <c r="O22" s="71"/>
    </row>
    <row r="23" spans="1:15">
      <c r="A23" t="s">
        <v>7333</v>
      </c>
      <c r="B23">
        <v>1</v>
      </c>
      <c r="C23" t="s">
        <v>7210</v>
      </c>
      <c r="D23" t="str">
        <f>VLOOKUP(C23,'MASTER KEY'!$A$2:$B$2999,2,FALSE)</f>
        <v>Ochrophyta</v>
      </c>
    </row>
    <row r="24" spans="1:15">
      <c r="M24" s="71"/>
      <c r="N24" s="71"/>
      <c r="O24" s="71"/>
    </row>
    <row r="25" spans="1:15">
      <c r="M25" s="71"/>
      <c r="N25" s="71"/>
    </row>
    <row r="26" spans="1:15">
      <c r="M26" s="71"/>
      <c r="N26" s="71"/>
    </row>
    <row r="27" spans="1:15">
      <c r="M27" s="71"/>
      <c r="N27" s="71"/>
    </row>
    <row r="28" spans="1:15">
      <c r="M28" s="71"/>
      <c r="N28" s="71"/>
    </row>
    <row r="29" spans="1:15">
      <c r="M29" s="71"/>
      <c r="N29" s="71"/>
    </row>
    <row r="30" spans="1:15">
      <c r="M30" s="71"/>
      <c r="N30" s="71"/>
    </row>
    <row r="31" spans="1:15">
      <c r="M31" s="71"/>
      <c r="N31" s="71"/>
    </row>
    <row r="32" spans="1:15">
      <c r="M32" s="71"/>
      <c r="N32" s="71"/>
    </row>
    <row r="33" spans="13:14">
      <c r="M33" s="71"/>
      <c r="N33" s="71"/>
    </row>
    <row r="34" spans="13:14">
      <c r="M34" s="71"/>
      <c r="N34" s="71"/>
    </row>
    <row r="35" spans="13:14">
      <c r="M35" s="71"/>
      <c r="N35" s="71"/>
    </row>
    <row r="36" spans="13:14">
      <c r="M36" s="71"/>
      <c r="N36" s="71"/>
    </row>
    <row r="37" spans="13:14">
      <c r="M37" s="71"/>
      <c r="N37" s="71"/>
    </row>
    <row r="38" spans="13:14">
      <c r="M38" s="71"/>
      <c r="N38" s="71"/>
    </row>
    <row r="39" spans="13:14">
      <c r="M39" s="71"/>
      <c r="N39" s="71"/>
    </row>
    <row r="40" spans="13:14">
      <c r="M40" s="71"/>
      <c r="N40" s="71"/>
    </row>
    <row r="41" spans="13:14">
      <c r="M41" s="71"/>
      <c r="N41" s="71"/>
    </row>
    <row r="42" spans="13:14">
      <c r="M42" s="71"/>
      <c r="N42" s="71"/>
    </row>
    <row r="43" spans="13:14">
      <c r="M43" s="71"/>
      <c r="N43" s="71"/>
    </row>
    <row r="44" spans="13:14">
      <c r="M44" s="71"/>
      <c r="N44" s="71"/>
    </row>
    <row r="45" spans="13:14">
      <c r="M45" s="71"/>
      <c r="N45" s="71"/>
    </row>
    <row r="46" spans="13:14">
      <c r="M46" s="71"/>
      <c r="N46" s="71"/>
    </row>
    <row r="47" spans="13:14">
      <c r="M47" s="71"/>
      <c r="N47" s="71"/>
    </row>
    <row r="48" spans="13:14">
      <c r="M48" s="71"/>
      <c r="N48" s="71"/>
    </row>
    <row r="49" spans="13:15">
      <c r="M49" s="71"/>
      <c r="N49" s="71"/>
    </row>
    <row r="50" spans="13:15">
      <c r="M50" s="71"/>
      <c r="N50" s="71"/>
    </row>
    <row r="51" spans="13:15">
      <c r="M51" s="71"/>
      <c r="N51" s="71"/>
    </row>
    <row r="52" spans="13:15">
      <c r="M52" s="71"/>
      <c r="N52" s="71"/>
    </row>
    <row r="53" spans="13:15">
      <c r="M53" s="71"/>
      <c r="N53" s="71"/>
    </row>
    <row r="54" spans="13:15">
      <c r="M54" s="71"/>
      <c r="N54" s="71"/>
    </row>
    <row r="55" spans="13:15">
      <c r="M55" s="71"/>
      <c r="N55" s="71"/>
    </row>
    <row r="56" spans="13:15">
      <c r="M56" s="71"/>
    </row>
    <row r="57" spans="13:15">
      <c r="M57" s="71"/>
      <c r="N57" s="71"/>
    </row>
    <row r="58" spans="13:15">
      <c r="M58" s="71"/>
      <c r="N58" s="71"/>
    </row>
    <row r="59" spans="13:15">
      <c r="M59" s="71"/>
      <c r="N59" s="71"/>
    </row>
    <row r="60" spans="13:15">
      <c r="M60" s="71"/>
      <c r="N60" s="71"/>
      <c r="O60" s="71"/>
    </row>
    <row r="61" spans="13:15">
      <c r="M61" s="71"/>
      <c r="N61" s="71"/>
      <c r="O61" s="71"/>
    </row>
    <row r="62" spans="13:15">
      <c r="M62" s="71"/>
      <c r="N62" s="71"/>
    </row>
    <row r="63" spans="13:15">
      <c r="M63" s="71"/>
      <c r="N63" s="71"/>
    </row>
    <row r="64" spans="13:15">
      <c r="M64" s="71"/>
      <c r="N64" s="71"/>
    </row>
    <row r="65" spans="13:14">
      <c r="M65" s="71"/>
      <c r="N65" s="71"/>
    </row>
    <row r="66" spans="13:14">
      <c r="M66" s="71"/>
      <c r="N66" s="71"/>
    </row>
    <row r="67" spans="13:14">
      <c r="M67" s="71"/>
      <c r="N67" s="71"/>
    </row>
    <row r="68" spans="13:14">
      <c r="M68" s="71"/>
      <c r="N68" s="71"/>
    </row>
    <row r="69" spans="13:14">
      <c r="M69" s="71"/>
      <c r="N69" s="71"/>
    </row>
    <row r="70" spans="13:14">
      <c r="M70" s="71"/>
      <c r="N70" s="71"/>
    </row>
    <row r="71" spans="13:14">
      <c r="M71" s="71"/>
      <c r="N71" s="71"/>
    </row>
    <row r="72" spans="13:14">
      <c r="M72" s="71"/>
      <c r="N72" s="71"/>
    </row>
    <row r="73" spans="13:14">
      <c r="M73" s="71"/>
      <c r="N73" s="71"/>
    </row>
    <row r="74" spans="13:14">
      <c r="M74" s="71"/>
      <c r="N74" s="71"/>
    </row>
    <row r="75" spans="13:14">
      <c r="M75" s="71"/>
      <c r="N75" s="71"/>
    </row>
    <row r="76" spans="13:14">
      <c r="M76" s="71"/>
      <c r="N76" s="71"/>
    </row>
    <row r="77" spans="13:14">
      <c r="M77" s="71"/>
      <c r="N77" s="71"/>
    </row>
    <row r="78" spans="13:14">
      <c r="M78" s="71"/>
      <c r="N78" s="71"/>
    </row>
    <row r="79" spans="13:14">
      <c r="M79" s="71"/>
      <c r="N79" s="71"/>
    </row>
    <row r="80" spans="13:14">
      <c r="M80" s="71"/>
      <c r="N80" s="71"/>
    </row>
    <row r="81" spans="13:14">
      <c r="M81" s="71"/>
      <c r="N81" s="71"/>
    </row>
    <row r="82" spans="13:14">
      <c r="M82" s="71"/>
      <c r="N82" s="71"/>
    </row>
    <row r="83" spans="13:14">
      <c r="M83" s="71"/>
      <c r="N83" s="71"/>
    </row>
    <row r="84" spans="13:14">
      <c r="M84" s="71"/>
      <c r="N84" s="71"/>
    </row>
    <row r="85" spans="13:14">
      <c r="M85" s="71"/>
      <c r="N85" s="71"/>
    </row>
    <row r="86" spans="13:14">
      <c r="M86" s="71"/>
      <c r="N86" s="71"/>
    </row>
    <row r="87" spans="13:14">
      <c r="M87" s="71"/>
      <c r="N87" s="71"/>
    </row>
    <row r="88" spans="13:14">
      <c r="M88" s="71"/>
      <c r="N88" s="71"/>
    </row>
    <row r="89" spans="13:14">
      <c r="M89" s="71"/>
    </row>
    <row r="90" spans="13:14">
      <c r="M90" s="71"/>
    </row>
    <row r="91" spans="13:14">
      <c r="M91" s="71"/>
      <c r="N91" s="71"/>
    </row>
    <row r="92" spans="13:14">
      <c r="M92" s="71"/>
      <c r="N92" s="71"/>
    </row>
    <row r="93" spans="13:14">
      <c r="M93" s="71"/>
      <c r="N93" s="71"/>
    </row>
    <row r="94" spans="13:14">
      <c r="M94" s="71"/>
      <c r="N94" s="71"/>
    </row>
    <row r="95" spans="13:14">
      <c r="M95" s="71"/>
      <c r="N95" s="71"/>
    </row>
    <row r="96" spans="13:14">
      <c r="M96" s="71"/>
      <c r="N96" s="71"/>
    </row>
    <row r="97" spans="13:15">
      <c r="M97" s="71"/>
      <c r="N97" s="71"/>
      <c r="O97" s="71"/>
    </row>
    <row r="98" spans="13:15">
      <c r="M98" s="71"/>
      <c r="N98" s="71"/>
    </row>
    <row r="99" spans="13:15">
      <c r="M99" s="71"/>
      <c r="N99" s="71"/>
    </row>
    <row r="100" spans="13:15">
      <c r="M100" s="71"/>
      <c r="N100" s="71"/>
    </row>
    <row r="101" spans="13:15">
      <c r="N101" s="71"/>
    </row>
    <row r="102" spans="13:15">
      <c r="N102" s="71"/>
    </row>
    <row r="103" spans="13:15">
      <c r="N103" s="71"/>
    </row>
    <row r="104" spans="13:15">
      <c r="N104" s="71"/>
    </row>
    <row r="105" spans="13:15">
      <c r="N105" s="71"/>
    </row>
    <row r="106" spans="13:15">
      <c r="N106" s="71"/>
    </row>
    <row r="107" spans="13:15">
      <c r="N107" s="71"/>
    </row>
    <row r="108" spans="13:15">
      <c r="N108" s="71"/>
    </row>
    <row r="109" spans="13:15">
      <c r="N109" s="71"/>
    </row>
    <row r="110" spans="13:15">
      <c r="N110" s="71"/>
    </row>
    <row r="112" spans="13:15">
      <c r="M112" s="71"/>
      <c r="N112" s="71"/>
      <c r="O112" s="71"/>
    </row>
    <row r="113" spans="13:14">
      <c r="M113" s="71"/>
      <c r="N113" s="71"/>
    </row>
    <row r="114" spans="13:14">
      <c r="M114" s="71"/>
      <c r="N114" s="71"/>
    </row>
    <row r="115" spans="13:14">
      <c r="M115" s="71"/>
      <c r="N115" s="71"/>
    </row>
    <row r="116" spans="13:14">
      <c r="M116" s="71"/>
      <c r="N116" s="71"/>
    </row>
    <row r="117" spans="13:14">
      <c r="M117" s="71"/>
      <c r="N117" s="71"/>
    </row>
    <row r="118" spans="13:14">
      <c r="M118" s="71"/>
      <c r="N118" s="71"/>
    </row>
    <row r="119" spans="13:14">
      <c r="M119" s="71"/>
      <c r="N119" s="71"/>
    </row>
    <row r="120" spans="13:14">
      <c r="M120" s="71"/>
      <c r="N120" s="71"/>
    </row>
    <row r="121" spans="13:14">
      <c r="M121" s="71"/>
      <c r="N121" s="71"/>
    </row>
    <row r="122" spans="13:14">
      <c r="M122" s="71"/>
      <c r="N122" s="71"/>
    </row>
    <row r="123" spans="13:14">
      <c r="M123" s="71"/>
      <c r="N123" s="71"/>
    </row>
    <row r="124" spans="13:14">
      <c r="M124" s="71"/>
      <c r="N124" s="71"/>
    </row>
    <row r="125" spans="13:14">
      <c r="M125" s="71"/>
      <c r="N125" s="71"/>
    </row>
    <row r="126" spans="13:14">
      <c r="M126" s="71"/>
      <c r="N126" s="71"/>
    </row>
    <row r="127" spans="13:14">
      <c r="M127" s="71"/>
      <c r="N127" s="71"/>
    </row>
    <row r="128" spans="13:14">
      <c r="M128" s="71"/>
      <c r="N128" s="71"/>
    </row>
    <row r="129" spans="13:15">
      <c r="M129" s="71"/>
      <c r="N129" s="71"/>
    </row>
    <row r="130" spans="13:15">
      <c r="M130" s="71"/>
      <c r="N130" s="71"/>
    </row>
    <row r="131" spans="13:15">
      <c r="M131" s="71"/>
      <c r="N131" s="71"/>
    </row>
    <row r="132" spans="13:15">
      <c r="M132" s="71"/>
      <c r="N132" s="71"/>
    </row>
    <row r="133" spans="13:15">
      <c r="M133" s="71"/>
      <c r="N133" s="71"/>
    </row>
    <row r="134" spans="13:15">
      <c r="M134" s="71"/>
      <c r="N134" s="71"/>
    </row>
    <row r="135" spans="13:15">
      <c r="M135" s="71"/>
      <c r="N135" s="71"/>
    </row>
    <row r="136" spans="13:15">
      <c r="M136" s="71"/>
    </row>
    <row r="137" spans="13:15">
      <c r="M137" s="71"/>
      <c r="N137" s="71"/>
    </row>
    <row r="138" spans="13:15">
      <c r="M138" s="71"/>
      <c r="N138" s="71"/>
    </row>
    <row r="139" spans="13:15">
      <c r="M139" s="71"/>
      <c r="N139" s="71"/>
    </row>
    <row r="140" spans="13:15">
      <c r="M140" s="71"/>
      <c r="N140" s="71"/>
      <c r="O140" s="71"/>
    </row>
    <row r="141" spans="13:15">
      <c r="M141" s="71"/>
      <c r="N141" s="71"/>
    </row>
    <row r="142" spans="13:15">
      <c r="M142" s="71"/>
      <c r="N142" s="71"/>
    </row>
    <row r="143" spans="13:15">
      <c r="M143" s="71"/>
      <c r="N143" s="71"/>
    </row>
    <row r="144" spans="13:15">
      <c r="M144" s="71"/>
      <c r="N144" s="71"/>
    </row>
    <row r="145" spans="13:14">
      <c r="M145" s="71"/>
      <c r="N145" s="71"/>
    </row>
    <row r="146" spans="13:14">
      <c r="M146" s="71"/>
      <c r="N146" s="71"/>
    </row>
    <row r="147" spans="13:14">
      <c r="M147" s="71"/>
      <c r="N147" s="71"/>
    </row>
    <row r="148" spans="13:14">
      <c r="M148" s="71"/>
      <c r="N148" s="71"/>
    </row>
    <row r="149" spans="13:14">
      <c r="M149" s="71"/>
      <c r="N149" s="71"/>
    </row>
    <row r="150" spans="13:14">
      <c r="M150" s="71"/>
      <c r="N150" s="71"/>
    </row>
    <row r="151" spans="13:14">
      <c r="M151" s="71"/>
      <c r="N151" s="71"/>
    </row>
    <row r="152" spans="13:14">
      <c r="M152" s="71"/>
      <c r="N152" s="71"/>
    </row>
    <row r="153" spans="13:14">
      <c r="M153" s="71"/>
      <c r="N153" s="71"/>
    </row>
    <row r="154" spans="13:14">
      <c r="M154" s="71"/>
      <c r="N154" s="71"/>
    </row>
    <row r="155" spans="13:14">
      <c r="M155" s="71"/>
      <c r="N155" s="71"/>
    </row>
    <row r="156" spans="13:14">
      <c r="M156" s="71"/>
      <c r="N156" s="71"/>
    </row>
    <row r="157" spans="13:14">
      <c r="M157" s="71"/>
    </row>
    <row r="158" spans="13:14">
      <c r="M158" s="71"/>
      <c r="N158" s="71"/>
    </row>
    <row r="159" spans="13:14">
      <c r="M159" s="71"/>
      <c r="N159" s="71"/>
    </row>
    <row r="160" spans="13:14">
      <c r="M160" s="71"/>
      <c r="N160" s="71"/>
    </row>
    <row r="161" spans="14:15">
      <c r="N161" s="71"/>
      <c r="O161" s="71"/>
    </row>
    <row r="162" spans="14:15">
      <c r="N162" s="71"/>
    </row>
    <row r="163" spans="14:15">
      <c r="N163" s="71"/>
    </row>
    <row r="164" spans="14:15">
      <c r="N164" s="71"/>
    </row>
    <row r="165" spans="14:15">
      <c r="N165" s="71"/>
    </row>
    <row r="166" spans="14:15">
      <c r="N166" s="71"/>
    </row>
    <row r="167" spans="14:15">
      <c r="N167" s="71"/>
    </row>
    <row r="168" spans="14:15">
      <c r="N168" s="71"/>
    </row>
    <row r="169" spans="14:15">
      <c r="N169" s="71"/>
    </row>
    <row r="170" spans="14:15">
      <c r="N170" s="71"/>
    </row>
    <row r="171" spans="14:15">
      <c r="N171" s="71"/>
    </row>
    <row r="172" spans="14:15">
      <c r="N172" s="71"/>
    </row>
    <row r="173" spans="14:15">
      <c r="N173" s="71"/>
    </row>
    <row r="174" spans="14:15">
      <c r="N174" s="71"/>
    </row>
    <row r="175" spans="14:15">
      <c r="N175" s="71"/>
    </row>
    <row r="176" spans="14:15">
      <c r="N176" s="71"/>
    </row>
    <row r="177" spans="14:14">
      <c r="N177" s="71"/>
    </row>
    <row r="178" spans="14:14">
      <c r="N178" s="71"/>
    </row>
    <row r="179" spans="14:14">
      <c r="N179" s="71"/>
    </row>
    <row r="180" spans="14:14">
      <c r="N180" s="71"/>
    </row>
    <row r="181" spans="14:14">
      <c r="N181" s="71"/>
    </row>
    <row r="182" spans="14:14">
      <c r="N182" s="71"/>
    </row>
    <row r="183" spans="14:14">
      <c r="N183" s="71"/>
    </row>
    <row r="184" spans="14:14">
      <c r="N184" s="71"/>
    </row>
    <row r="185" spans="14:14">
      <c r="N185" s="71"/>
    </row>
    <row r="186" spans="14:14">
      <c r="N186" s="71"/>
    </row>
    <row r="187" spans="14:14">
      <c r="N187" s="71"/>
    </row>
    <row r="188" spans="14:14">
      <c r="N188" s="71"/>
    </row>
    <row r="189" spans="14:14">
      <c r="N189" s="71"/>
    </row>
    <row r="191" spans="14:14">
      <c r="N191" s="71"/>
    </row>
    <row r="192" spans="14:14">
      <c r="N192" s="71"/>
    </row>
    <row r="193" spans="13:15">
      <c r="N193" s="71"/>
    </row>
    <row r="194" spans="13:15">
      <c r="M194" s="71"/>
      <c r="N194" s="71"/>
      <c r="O194" s="71"/>
    </row>
    <row r="195" spans="13:15">
      <c r="M195" s="71"/>
      <c r="N195" s="71"/>
    </row>
    <row r="196" spans="13:15">
      <c r="M196" s="71"/>
      <c r="N196" s="71"/>
    </row>
    <row r="197" spans="13:15">
      <c r="M197" s="71"/>
      <c r="N197" s="71"/>
    </row>
    <row r="198" spans="13:15">
      <c r="M198" s="71"/>
      <c r="N198" s="71"/>
    </row>
    <row r="199" spans="13:15">
      <c r="M199" s="71"/>
      <c r="N199" s="71"/>
    </row>
    <row r="200" spans="13:15">
      <c r="M200" s="71"/>
      <c r="N200" s="71"/>
    </row>
    <row r="201" spans="13:15">
      <c r="M201" s="71"/>
      <c r="N201" s="71"/>
    </row>
    <row r="202" spans="13:15">
      <c r="M202" s="71"/>
      <c r="N202" s="71"/>
    </row>
    <row r="203" spans="13:15">
      <c r="M203" s="71"/>
      <c r="N203" s="71"/>
    </row>
    <row r="204" spans="13:15">
      <c r="M204" s="71"/>
      <c r="N204" s="71"/>
    </row>
    <row r="205" spans="13:15">
      <c r="M205" s="71"/>
      <c r="N205" s="71"/>
    </row>
    <row r="206" spans="13:15">
      <c r="M206" s="71"/>
      <c r="N206" s="71"/>
    </row>
    <row r="207" spans="13:15">
      <c r="M207" s="71"/>
      <c r="N207" s="71"/>
    </row>
    <row r="208" spans="13:15">
      <c r="M208" s="71"/>
      <c r="N208" s="71"/>
    </row>
    <row r="209" spans="13:14">
      <c r="M209" s="71"/>
      <c r="N209" s="71"/>
    </row>
    <row r="210" spans="13:14">
      <c r="M210" s="71"/>
      <c r="N210" s="71"/>
    </row>
    <row r="211" spans="13:14">
      <c r="M211" s="71"/>
      <c r="N211" s="71"/>
    </row>
    <row r="212" spans="13:14">
      <c r="M212" s="71"/>
      <c r="N212" s="71"/>
    </row>
    <row r="213" spans="13:14">
      <c r="M213" s="71"/>
      <c r="N213" s="71"/>
    </row>
    <row r="214" spans="13:14">
      <c r="M214" s="71"/>
      <c r="N214" s="71"/>
    </row>
    <row r="215" spans="13:14">
      <c r="M215" s="71"/>
      <c r="N215" s="71"/>
    </row>
    <row r="216" spans="13:14">
      <c r="M216" s="71"/>
      <c r="N216" s="71"/>
    </row>
    <row r="217" spans="13:14">
      <c r="M217" s="71"/>
      <c r="N217" s="71"/>
    </row>
    <row r="218" spans="13:14">
      <c r="M218" s="71"/>
      <c r="N218" s="71"/>
    </row>
    <row r="219" spans="13:14">
      <c r="M219" s="71"/>
      <c r="N219" s="71"/>
    </row>
    <row r="220" spans="13:14">
      <c r="M220" s="71"/>
      <c r="N220" s="71"/>
    </row>
    <row r="221" spans="13:14">
      <c r="M221" s="71"/>
      <c r="N221" s="71"/>
    </row>
    <row r="222" spans="13:14">
      <c r="M222" s="71"/>
      <c r="N222" s="71"/>
    </row>
    <row r="223" spans="13:14">
      <c r="M223" s="71"/>
      <c r="N223" s="71"/>
    </row>
    <row r="224" spans="13:14">
      <c r="M224" s="71"/>
      <c r="N224" s="71"/>
    </row>
    <row r="225" spans="13:15">
      <c r="M225" s="71"/>
    </row>
    <row r="226" spans="13:15">
      <c r="M226" s="71"/>
      <c r="N226" s="71"/>
    </row>
    <row r="227" spans="13:15">
      <c r="M227" s="71"/>
      <c r="N227" s="71"/>
    </row>
    <row r="228" spans="13:15">
      <c r="M228" s="71"/>
      <c r="N228" s="71"/>
    </row>
    <row r="229" spans="13:15">
      <c r="M229" s="71"/>
      <c r="N229" s="71"/>
      <c r="O229" s="71"/>
    </row>
    <row r="230" spans="13:15">
      <c r="M230" s="71"/>
      <c r="N230" s="71"/>
    </row>
    <row r="231" spans="13:15">
      <c r="M231" s="71"/>
      <c r="N231" s="71"/>
    </row>
    <row r="232" spans="13:15">
      <c r="M232" s="71"/>
      <c r="N232" s="71"/>
    </row>
    <row r="233" spans="13:15">
      <c r="M233" s="71"/>
      <c r="N233" s="71"/>
    </row>
    <row r="234" spans="13:15">
      <c r="M234" s="71"/>
      <c r="N234" s="71"/>
    </row>
    <row r="235" spans="13:15">
      <c r="M235" s="71"/>
      <c r="N235" s="71"/>
    </row>
    <row r="236" spans="13:15">
      <c r="M236" s="71"/>
      <c r="N236" s="71"/>
    </row>
    <row r="237" spans="13:15">
      <c r="M237" s="71"/>
      <c r="N237" s="71"/>
    </row>
    <row r="238" spans="13:15">
      <c r="M238" s="71"/>
      <c r="N238" s="71"/>
    </row>
    <row r="239" spans="13:15">
      <c r="M239" s="71"/>
      <c r="N239" s="71"/>
    </row>
    <row r="240" spans="13:15">
      <c r="M240" s="71"/>
      <c r="N240" s="71"/>
    </row>
    <row r="241" spans="13:15">
      <c r="M241" s="71"/>
      <c r="N241" s="71"/>
    </row>
    <row r="242" spans="13:15">
      <c r="M242" s="71"/>
      <c r="N242" s="71"/>
    </row>
    <row r="243" spans="13:15">
      <c r="M243" s="71"/>
      <c r="N243" s="71"/>
    </row>
    <row r="244" spans="13:15">
      <c r="M244" s="71"/>
      <c r="N244" s="71"/>
    </row>
    <row r="245" spans="13:15">
      <c r="M245" s="71"/>
    </row>
    <row r="246" spans="13:15">
      <c r="M246" s="71"/>
      <c r="N246" s="71"/>
    </row>
    <row r="247" spans="13:15">
      <c r="M247" s="71"/>
      <c r="N247" s="71"/>
    </row>
    <row r="248" spans="13:15">
      <c r="M248" s="71"/>
      <c r="N248" s="71"/>
    </row>
    <row r="249" spans="13:15">
      <c r="M249" s="71"/>
      <c r="N249" s="71"/>
    </row>
    <row r="250" spans="13:15">
      <c r="M250" s="71"/>
      <c r="N250" s="71"/>
      <c r="O250" s="71"/>
    </row>
    <row r="251" spans="13:15">
      <c r="M251" s="71"/>
      <c r="N251" s="71"/>
    </row>
    <row r="252" spans="13:15">
      <c r="M252" s="71"/>
      <c r="N252" s="71"/>
    </row>
    <row r="253" spans="13:15">
      <c r="M253" s="71"/>
      <c r="N253" s="71"/>
    </row>
    <row r="254" spans="13:15">
      <c r="M254" s="71"/>
      <c r="N254" s="71"/>
    </row>
    <row r="255" spans="13:15">
      <c r="M255" s="71"/>
      <c r="N255" s="71"/>
    </row>
    <row r="256" spans="13:15">
      <c r="M256" s="71"/>
      <c r="N256" s="71"/>
    </row>
    <row r="257" spans="13:15">
      <c r="M257" s="71"/>
      <c r="N257" s="71"/>
    </row>
    <row r="258" spans="13:15">
      <c r="M258" s="71"/>
      <c r="N258" s="71"/>
    </row>
    <row r="259" spans="13:15">
      <c r="M259" s="71"/>
      <c r="N259" s="71"/>
    </row>
    <row r="260" spans="13:15">
      <c r="M260" s="71"/>
      <c r="N260" s="71"/>
    </row>
    <row r="261" spans="13:15">
      <c r="M261" s="71"/>
      <c r="N261" s="71"/>
    </row>
    <row r="262" spans="13:15">
      <c r="M262" s="71"/>
      <c r="N262" s="71"/>
    </row>
    <row r="263" spans="13:15">
      <c r="M263" s="71"/>
    </row>
    <row r="264" spans="13:15">
      <c r="M264" s="71"/>
      <c r="N264" s="71"/>
    </row>
    <row r="265" spans="13:15">
      <c r="M265" s="71"/>
      <c r="N265" s="71"/>
    </row>
    <row r="266" spans="13:15">
      <c r="M266" s="71"/>
      <c r="N266" s="71"/>
    </row>
    <row r="267" spans="13:15">
      <c r="M267" s="71"/>
      <c r="N267" s="71"/>
      <c r="O267" s="71"/>
    </row>
    <row r="268" spans="13:15">
      <c r="M268" s="71"/>
      <c r="N268" s="71"/>
    </row>
    <row r="269" spans="13:15">
      <c r="M269" s="71"/>
      <c r="N269" s="71"/>
    </row>
    <row r="270" spans="13:15">
      <c r="M270" s="71"/>
      <c r="N270" s="71"/>
      <c r="O270" s="71"/>
    </row>
    <row r="271" spans="13:15">
      <c r="M271" s="71"/>
      <c r="N271" s="77"/>
    </row>
    <row r="272" spans="13:15">
      <c r="N272" s="71"/>
      <c r="O272" s="71"/>
    </row>
    <row r="273" spans="14:14">
      <c r="N273" s="71"/>
    </row>
    <row r="274" spans="14:14">
      <c r="N274" s="71"/>
    </row>
    <row r="275" spans="14:14">
      <c r="N275" s="71"/>
    </row>
    <row r="276" spans="14:14">
      <c r="N276" s="71"/>
    </row>
    <row r="277" spans="14:14">
      <c r="N277" s="71"/>
    </row>
    <row r="278" spans="14:14">
      <c r="N278" s="71"/>
    </row>
    <row r="279" spans="14:14">
      <c r="N279" s="71"/>
    </row>
    <row r="280" spans="14:14">
      <c r="N280" s="71"/>
    </row>
    <row r="281" spans="14:14">
      <c r="N281" s="71"/>
    </row>
    <row r="282" spans="14:14">
      <c r="N282" s="71"/>
    </row>
    <row r="283" spans="14:14">
      <c r="N283" s="71"/>
    </row>
    <row r="284" spans="14:14">
      <c r="N284" s="71"/>
    </row>
    <row r="285" spans="14:14">
      <c r="N285" s="71"/>
    </row>
    <row r="286" spans="14:14">
      <c r="N286" s="71"/>
    </row>
    <row r="288" spans="14:14">
      <c r="N288" s="71"/>
    </row>
    <row r="289" spans="13:15">
      <c r="N289" s="71"/>
    </row>
    <row r="290" spans="13:15">
      <c r="N290" s="71"/>
    </row>
    <row r="291" spans="13:15">
      <c r="M291" s="71"/>
      <c r="N291" s="71"/>
      <c r="O291" s="71"/>
    </row>
  </sheetData>
  <sortState xmlns:xlrd2="http://schemas.microsoft.com/office/spreadsheetml/2017/richdata2" ref="L2:O291">
    <sortCondition ref="O2:O291"/>
  </sortState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736DF-F229-45B5-A6A2-1A26EC7E58A6}">
  <dimension ref="A1:D481"/>
  <sheetViews>
    <sheetView workbookViewId="0">
      <selection sqref="A1:D2"/>
    </sheetView>
  </sheetViews>
  <sheetFormatPr defaultRowHeight="14.4"/>
  <cols>
    <col min="1" max="1" width="28.44140625" customWidth="1"/>
    <col min="11" max="11" width="24.5546875" bestFit="1" customWidth="1"/>
    <col min="12" max="12" width="29.109375" bestFit="1" customWidth="1"/>
    <col min="13" max="13" width="22" customWidth="1"/>
  </cols>
  <sheetData>
    <row r="1" spans="1:4">
      <c r="A1" s="19" t="s">
        <v>223</v>
      </c>
      <c r="B1" s="3" t="s">
        <v>224</v>
      </c>
      <c r="C1" s="2" t="s">
        <v>225</v>
      </c>
      <c r="D1" s="2" t="s">
        <v>226</v>
      </c>
    </row>
    <row r="2" spans="1:4">
      <c r="A2" s="74" t="s">
        <v>5693</v>
      </c>
      <c r="B2">
        <v>1</v>
      </c>
      <c r="C2" t="s">
        <v>3685</v>
      </c>
      <c r="D2" t="str">
        <f>VLOOKUP(C2,'MASTER KEY'!$A$2:$B$2999,2,FALSE)</f>
        <v>Achnanthes spp 0015</v>
      </c>
    </row>
    <row r="3" spans="1:4">
      <c r="A3" s="74" t="s">
        <v>7465</v>
      </c>
      <c r="B3">
        <v>1</v>
      </c>
      <c r="C3" t="s">
        <v>5134</v>
      </c>
      <c r="D3" t="str">
        <f>VLOOKUP(C3,'MASTER KEY'!$A$2:$B$2999,2,FALSE)</f>
        <v>Planothidium taeniatum</v>
      </c>
    </row>
    <row r="4" spans="1:4">
      <c r="A4" s="74" t="s">
        <v>7335</v>
      </c>
      <c r="B4">
        <v>1</v>
      </c>
      <c r="C4" t="s">
        <v>3689</v>
      </c>
      <c r="D4" t="str">
        <f>VLOOKUP(C4,'MASTER KEY'!$A$2:$B$2999,2,FALSE)</f>
        <v>Achnanthidium spp 0001</v>
      </c>
    </row>
    <row r="5" spans="1:4">
      <c r="A5" s="74" t="s">
        <v>6379</v>
      </c>
      <c r="B5">
        <v>1</v>
      </c>
      <c r="C5" t="s">
        <v>3690</v>
      </c>
      <c r="D5" t="str">
        <f>VLOOKUP(C5,'MASTER KEY'!$A$2:$B$2999,2,FALSE)</f>
        <v>Actinastrum hantzschii</v>
      </c>
    </row>
    <row r="6" spans="1:4">
      <c r="A6" s="74" t="s">
        <v>7336</v>
      </c>
      <c r="B6">
        <v>1</v>
      </c>
      <c r="C6" t="s">
        <v>3691</v>
      </c>
      <c r="D6" t="str">
        <f>VLOOKUP(C6,'MASTER KEY'!$A$2:$B$2999,2,FALSE)</f>
        <v>Actinastrum spp 0001</v>
      </c>
    </row>
    <row r="7" spans="1:4">
      <c r="A7" s="74" t="s">
        <v>2160</v>
      </c>
      <c r="B7">
        <v>1</v>
      </c>
      <c r="C7" t="s">
        <v>3696</v>
      </c>
      <c r="D7" t="str">
        <f>VLOOKUP(C7,'MASTER KEY'!$A$2:$B$2999,2,FALSE)</f>
        <v>Akashiwo sanguinea</v>
      </c>
    </row>
    <row r="8" spans="1:4">
      <c r="A8" s="74" t="s">
        <v>7337</v>
      </c>
      <c r="B8">
        <v>1</v>
      </c>
      <c r="C8" t="s">
        <v>3698</v>
      </c>
      <c r="D8" t="str">
        <f>VLOOKUP(C8,'MASTER KEY'!$A$2:$B$2999,2,FALSE)</f>
        <v>Akashiwo spp 0002</v>
      </c>
    </row>
    <row r="9" spans="1:4">
      <c r="A9" s="74" t="s">
        <v>6382</v>
      </c>
      <c r="B9">
        <v>1</v>
      </c>
      <c r="C9" t="s">
        <v>3699</v>
      </c>
      <c r="D9" t="str">
        <f>VLOOKUP(C9,'MASTER KEY'!$A$2:$B$2999,2,FALSE)</f>
        <v>Alexandrium catenella</v>
      </c>
    </row>
    <row r="10" spans="1:4">
      <c r="A10" s="74" t="s">
        <v>6383</v>
      </c>
      <c r="B10">
        <v>1</v>
      </c>
      <c r="C10" t="s">
        <v>3700</v>
      </c>
      <c r="D10" t="str">
        <f>VLOOKUP(C10,'MASTER KEY'!$A$2:$B$2999,2,FALSE)</f>
        <v>Alexandrium minutum</v>
      </c>
    </row>
    <row r="11" spans="1:4">
      <c r="A11" s="74" t="s">
        <v>5223</v>
      </c>
      <c r="B11">
        <v>1</v>
      </c>
      <c r="C11" t="s">
        <v>3705</v>
      </c>
      <c r="D11" t="str">
        <f>VLOOKUP(C11,'MASTER KEY'!$A$2:$B$2999,2,FALSE)</f>
        <v>Alexandrium spp 0004</v>
      </c>
    </row>
    <row r="12" spans="1:4">
      <c r="A12" s="74" t="s">
        <v>6385</v>
      </c>
      <c r="B12">
        <v>1</v>
      </c>
      <c r="C12" t="s">
        <v>3706</v>
      </c>
      <c r="D12" t="str">
        <f>VLOOKUP(C12,'MASTER KEY'!$A$2:$B$2999,2,FALSE)</f>
        <v>Alexandrium tamarense</v>
      </c>
    </row>
    <row r="13" spans="1:4">
      <c r="A13" s="74" t="s">
        <v>2169</v>
      </c>
      <c r="B13">
        <v>1</v>
      </c>
      <c r="C13" t="s">
        <v>3710</v>
      </c>
      <c r="D13" t="str">
        <f>VLOOKUP(C13,'MASTER KEY'!$A$2:$B$2999,2,FALSE)</f>
        <v>Amphidinium carterae</v>
      </c>
    </row>
    <row r="14" spans="1:4">
      <c r="A14" s="74" t="s">
        <v>6386</v>
      </c>
      <c r="B14">
        <v>1</v>
      </c>
      <c r="C14" t="s">
        <v>3711</v>
      </c>
      <c r="D14" t="str">
        <f>VLOOKUP(C14,'MASTER KEY'!$A$2:$B$2999,2,FALSE)</f>
        <v>Amphidinium crassum</v>
      </c>
    </row>
    <row r="15" spans="1:4">
      <c r="A15" s="74" t="s">
        <v>5224</v>
      </c>
      <c r="B15">
        <v>1</v>
      </c>
      <c r="C15" t="s">
        <v>3729</v>
      </c>
      <c r="D15" t="str">
        <f>VLOOKUP(C15,'MASTER KEY'!$A$2:$B$2999,2,FALSE)</f>
        <v>Amphidinium spp 0018</v>
      </c>
    </row>
    <row r="16" spans="1:4">
      <c r="A16" s="74" t="s">
        <v>7411</v>
      </c>
      <c r="B16">
        <v>1</v>
      </c>
      <c r="C16" t="s">
        <v>4669</v>
      </c>
      <c r="D16" t="str">
        <f>VLOOKUP(C16,'MASTER KEY'!$A$2:$B$2999,2,FALSE)</f>
        <v>Halamphora coffeiformis</v>
      </c>
    </row>
    <row r="17" spans="1:4">
      <c r="A17" s="74" t="s">
        <v>2192</v>
      </c>
      <c r="B17">
        <v>1</v>
      </c>
      <c r="C17" t="s">
        <v>3735</v>
      </c>
      <c r="D17" t="str">
        <f>VLOOKUP(C17,'MASTER KEY'!$A$2:$B$2999,2,FALSE)</f>
        <v>Amphora ovalis</v>
      </c>
    </row>
    <row r="18" spans="1:4">
      <c r="A18" s="74" t="s">
        <v>5226</v>
      </c>
      <c r="B18">
        <v>1</v>
      </c>
      <c r="C18" t="s">
        <v>3784</v>
      </c>
      <c r="D18" t="str">
        <f>VLOOKUP(C18,'MASTER KEY'!$A$2:$B$2999,2,FALSE)</f>
        <v>Amphora spp 0048</v>
      </c>
    </row>
    <row r="19" spans="1:4">
      <c r="A19" s="74" t="s">
        <v>7412</v>
      </c>
      <c r="B19">
        <v>1</v>
      </c>
      <c r="C19" t="s">
        <v>4670</v>
      </c>
      <c r="D19" t="str">
        <f>VLOOKUP(C19,'MASTER KEY'!$A$2:$B$2999,2,FALSE)</f>
        <v>Halamphora ventricosa</v>
      </c>
    </row>
    <row r="20" spans="1:4">
      <c r="A20" s="74" t="s">
        <v>7389</v>
      </c>
      <c r="B20">
        <v>1</v>
      </c>
      <c r="C20" t="s">
        <v>4461</v>
      </c>
      <c r="D20" t="str">
        <f>VLOOKUP(C20,'MASTER KEY'!$A$2:$B$2999,2,FALSE)</f>
        <v>Dolichospermum affine</v>
      </c>
    </row>
    <row r="21" spans="1:4">
      <c r="A21" s="74" t="s">
        <v>7390</v>
      </c>
      <c r="B21">
        <v>1</v>
      </c>
      <c r="C21" t="s">
        <v>4462</v>
      </c>
      <c r="D21" t="str">
        <f>VLOOKUP(C21,'MASTER KEY'!$A$2:$B$2999,2,FALSE)</f>
        <v>Dolichospermum aphanizomenioides</v>
      </c>
    </row>
    <row r="22" spans="1:4">
      <c r="A22" s="74" t="s">
        <v>7391</v>
      </c>
      <c r="B22">
        <v>1</v>
      </c>
      <c r="C22" t="s">
        <v>4463</v>
      </c>
      <c r="D22" t="str">
        <f>VLOOKUP(C22,'MASTER KEY'!$A$2:$B$2999,2,FALSE)</f>
        <v>Dolichospermum bergii</v>
      </c>
    </row>
    <row r="23" spans="1:4">
      <c r="A23" s="74" t="s">
        <v>7392</v>
      </c>
      <c r="B23">
        <v>1</v>
      </c>
      <c r="C23" t="s">
        <v>4464</v>
      </c>
      <c r="D23" t="str">
        <f>VLOOKUP(C23,'MASTER KEY'!$A$2:$B$2999,2,FALSE)</f>
        <v>Dolichospermum circinale</v>
      </c>
    </row>
    <row r="24" spans="1:4">
      <c r="A24" s="74" t="s">
        <v>7393</v>
      </c>
      <c r="B24">
        <v>1</v>
      </c>
      <c r="C24" t="s">
        <v>4465</v>
      </c>
      <c r="D24" t="str">
        <f>VLOOKUP(C24,'MASTER KEY'!$A$2:$B$2999,2,FALSE)</f>
        <v>Dolichospermum spiroides</v>
      </c>
    </row>
    <row r="25" spans="1:4">
      <c r="A25" s="74" t="s">
        <v>5228</v>
      </c>
      <c r="B25">
        <v>1</v>
      </c>
      <c r="C25" t="s">
        <v>3789</v>
      </c>
      <c r="D25" t="str">
        <f>VLOOKUP(C25,'MASTER KEY'!$A$2:$B$2999,2,FALSE)</f>
        <v>Anabaena spp 0003</v>
      </c>
    </row>
    <row r="26" spans="1:4">
      <c r="A26" s="74" t="s">
        <v>7394</v>
      </c>
      <c r="B26">
        <v>1</v>
      </c>
      <c r="C26" t="s">
        <v>4466</v>
      </c>
      <c r="D26" t="str">
        <f>VLOOKUP(C26,'MASTER KEY'!$A$2:$B$2999,2,FALSE)</f>
        <v>Dolichospermum torulosum</v>
      </c>
    </row>
    <row r="27" spans="1:4">
      <c r="A27" s="74" t="s">
        <v>6390</v>
      </c>
      <c r="B27">
        <v>1</v>
      </c>
      <c r="C27" t="s">
        <v>3790</v>
      </c>
      <c r="D27" t="str">
        <f>VLOOKUP(C27,'MASTER KEY'!$A$2:$B$2999,2,FALSE)</f>
        <v>Anabaenopsis arnoldii</v>
      </c>
    </row>
    <row r="28" spans="1:4">
      <c r="A28" s="74" t="s">
        <v>6391</v>
      </c>
      <c r="B28">
        <v>1</v>
      </c>
      <c r="C28" t="s">
        <v>3791</v>
      </c>
      <c r="D28" t="str">
        <f>VLOOKUP(C28,'MASTER KEY'!$A$2:$B$2999,2,FALSE)</f>
        <v>Anabaenopsis elenkinii</v>
      </c>
    </row>
    <row r="29" spans="1:4">
      <c r="A29" s="74" t="s">
        <v>7338</v>
      </c>
      <c r="B29">
        <v>1</v>
      </c>
      <c r="C29" t="s">
        <v>3792</v>
      </c>
      <c r="D29" t="str">
        <f>VLOOKUP(C29,'MASTER KEY'!$A$2:$B$2999,2,FALSE)</f>
        <v>Anabaenopsis spp 0001</v>
      </c>
    </row>
    <row r="30" spans="1:4">
      <c r="A30" s="74" t="s">
        <v>6395</v>
      </c>
      <c r="B30">
        <v>1</v>
      </c>
      <c r="C30" t="s">
        <v>3795</v>
      </c>
      <c r="D30" t="str">
        <f>VLOOKUP(C30,'MASTER KEY'!$A$2:$B$2999,2,FALSE)</f>
        <v>Ankistrodesmus spiralis</v>
      </c>
    </row>
    <row r="31" spans="1:4">
      <c r="A31" s="74" t="s">
        <v>7341</v>
      </c>
      <c r="B31">
        <v>1</v>
      </c>
      <c r="C31" t="s">
        <v>3797</v>
      </c>
      <c r="D31" t="str">
        <f>VLOOKUP(C31,'MASTER KEY'!$A$2:$B$2999,2,FALSE)</f>
        <v>Ankistrodesmus spp 0002</v>
      </c>
    </row>
    <row r="32" spans="1:4">
      <c r="A32" s="74" t="s">
        <v>6398</v>
      </c>
      <c r="B32">
        <v>1</v>
      </c>
      <c r="C32" t="s">
        <v>3798</v>
      </c>
      <c r="D32" t="str">
        <f>VLOOKUP(C32,'MASTER KEY'!$A$2:$B$2999,2,FALSE)</f>
        <v>Ankyra judayi</v>
      </c>
    </row>
    <row r="33" spans="1:4">
      <c r="A33" s="74" t="s">
        <v>7342</v>
      </c>
      <c r="B33">
        <v>1</v>
      </c>
      <c r="C33" t="s">
        <v>3799</v>
      </c>
      <c r="D33" t="str">
        <f>VLOOKUP(C33,'MASTER KEY'!$A$2:$B$2999,2,FALSE)</f>
        <v>Ankyra lanceolata</v>
      </c>
    </row>
    <row r="34" spans="1:4">
      <c r="A34" s="74" t="s">
        <v>7343</v>
      </c>
      <c r="B34">
        <v>1</v>
      </c>
      <c r="C34" t="s">
        <v>3800</v>
      </c>
      <c r="D34" t="str">
        <f>VLOOKUP(C34,'MASTER KEY'!$A$2:$B$2999,2,FALSE)</f>
        <v>Ankyra spp 0001</v>
      </c>
    </row>
    <row r="35" spans="1:4">
      <c r="A35" s="74" t="s">
        <v>6401</v>
      </c>
      <c r="B35">
        <v>1</v>
      </c>
      <c r="C35" t="s">
        <v>3802</v>
      </c>
      <c r="D35" t="str">
        <f>VLOOKUP(C35,'MASTER KEY'!$A$2:$B$2999,2,FALSE)</f>
        <v>Apedinella spinifera</v>
      </c>
    </row>
    <row r="36" spans="1:4">
      <c r="A36" s="74" t="s">
        <v>7344</v>
      </c>
      <c r="B36">
        <v>1</v>
      </c>
      <c r="C36" t="s">
        <v>3803</v>
      </c>
      <c r="D36" t="str">
        <f>VLOOKUP(C36,'MASTER KEY'!$A$2:$B$2999,2,FALSE)</f>
        <v>Apedinella spp 0001</v>
      </c>
    </row>
    <row r="37" spans="1:4">
      <c r="A37" s="74" t="s">
        <v>7345</v>
      </c>
      <c r="B37">
        <v>1</v>
      </c>
      <c r="C37" t="s">
        <v>3804</v>
      </c>
      <c r="D37" t="str">
        <f>VLOOKUP(C37,'MASTER KEY'!$A$2:$B$2999,2,FALSE)</f>
        <v>Aphanizomenon spp 0001</v>
      </c>
    </row>
    <row r="38" spans="1:4">
      <c r="A38" s="74" t="s">
        <v>6404</v>
      </c>
      <c r="B38">
        <v>1</v>
      </c>
      <c r="C38" t="s">
        <v>3805</v>
      </c>
      <c r="D38" t="str">
        <f>VLOOKUP(C38,'MASTER KEY'!$A$2:$B$2999,2,FALSE)</f>
        <v>Aphanocapsa holsatica</v>
      </c>
    </row>
    <row r="39" spans="1:4">
      <c r="A39" s="74" t="s">
        <v>7346</v>
      </c>
      <c r="B39">
        <v>1</v>
      </c>
      <c r="C39" t="s">
        <v>3806</v>
      </c>
      <c r="D39" t="str">
        <f>VLOOKUP(C39,'MASTER KEY'!$A$2:$B$2999,2,FALSE)</f>
        <v>Aphanocapsa spp 0001</v>
      </c>
    </row>
    <row r="40" spans="1:4">
      <c r="A40" s="74" t="s">
        <v>7339</v>
      </c>
      <c r="B40">
        <v>1</v>
      </c>
      <c r="C40" t="s">
        <v>3793</v>
      </c>
      <c r="D40" t="str">
        <f>VLOOKUP(C40,'MASTER KEY'!$A$2:$B$2999,2,FALSE)</f>
        <v>Anathece clathrata</v>
      </c>
    </row>
    <row r="41" spans="1:4">
      <c r="A41" s="74" t="s">
        <v>6406</v>
      </c>
      <c r="B41">
        <v>1</v>
      </c>
      <c r="C41" t="s">
        <v>3807</v>
      </c>
      <c r="D41" t="str">
        <f>VLOOKUP(C41,'MASTER KEY'!$A$2:$B$2999,2,FALSE)</f>
        <v>Aphanothece stagnina</v>
      </c>
    </row>
    <row r="42" spans="1:4">
      <c r="A42" s="74" t="s">
        <v>7347</v>
      </c>
      <c r="B42">
        <v>1</v>
      </c>
      <c r="C42" t="s">
        <v>3808</v>
      </c>
      <c r="D42" t="str">
        <f>VLOOKUP(C42,'MASTER KEY'!$A$2:$B$2999,2,FALSE)</f>
        <v>Arthrodesmus spp 0001</v>
      </c>
    </row>
    <row r="43" spans="1:4">
      <c r="A43" s="74" t="s">
        <v>7348</v>
      </c>
      <c r="B43">
        <v>1</v>
      </c>
      <c r="C43" t="s">
        <v>3809</v>
      </c>
      <c r="D43" t="str">
        <f>VLOOKUP(C43,'MASTER KEY'!$A$2:$B$2999,2,FALSE)</f>
        <v>Arthrospira spp 0001</v>
      </c>
    </row>
    <row r="44" spans="1:4">
      <c r="A44" s="74" t="s">
        <v>2248</v>
      </c>
      <c r="B44">
        <v>1</v>
      </c>
      <c r="C44" t="s">
        <v>3811</v>
      </c>
      <c r="D44" t="str">
        <f>VLOOKUP(C44,'MASTER KEY'!$A$2:$B$2999,2,FALSE)</f>
        <v>Asterionellopsis glacialis</v>
      </c>
    </row>
    <row r="45" spans="1:4">
      <c r="A45" s="74" t="s">
        <v>5229</v>
      </c>
      <c r="B45">
        <v>1</v>
      </c>
      <c r="C45" t="s">
        <v>3815</v>
      </c>
      <c r="D45" t="str">
        <f>VLOOKUP(C45,'MASTER KEY'!$A$2:$B$2999,2,FALSE)</f>
        <v>Asterionellopsis spp 0004</v>
      </c>
    </row>
    <row r="46" spans="1:4">
      <c r="A46" s="74" t="s">
        <v>6410</v>
      </c>
      <c r="B46">
        <v>1</v>
      </c>
      <c r="C46" t="s">
        <v>3821</v>
      </c>
      <c r="D46" t="str">
        <f>VLOOKUP(C46,'MASTER KEY'!$A$2:$B$2999,2,FALSE)</f>
        <v>Aulacoseira ambigua</v>
      </c>
    </row>
    <row r="47" spans="1:4">
      <c r="A47" s="74" t="s">
        <v>6412</v>
      </c>
      <c r="B47">
        <v>1</v>
      </c>
      <c r="C47" t="s">
        <v>3823</v>
      </c>
      <c r="D47" t="str">
        <f>VLOOKUP(C47,'MASTER KEY'!$A$2:$B$2999,2,FALSE)</f>
        <v>Aulacoseira granulata</v>
      </c>
    </row>
    <row r="48" spans="1:4">
      <c r="A48" s="74" t="s">
        <v>7350</v>
      </c>
      <c r="B48">
        <v>1</v>
      </c>
      <c r="C48" t="s">
        <v>3824</v>
      </c>
      <c r="D48" t="str">
        <f>VLOOKUP(C48,'MASTER KEY'!$A$2:$B$2999,2,FALSE)</f>
        <v>Aulacoseira spp 0001</v>
      </c>
    </row>
    <row r="49" spans="1:4">
      <c r="A49" s="74" t="s">
        <v>2261</v>
      </c>
      <c r="B49">
        <v>1</v>
      </c>
      <c r="C49" t="s">
        <v>3829</v>
      </c>
      <c r="D49" t="str">
        <f>VLOOKUP(C49,'MASTER KEY'!$A$2:$B$2999,2,FALSE)</f>
        <v>Bacillaria paxillifera</v>
      </c>
    </row>
    <row r="50" spans="1:4">
      <c r="A50" s="74" t="s">
        <v>5696</v>
      </c>
      <c r="B50">
        <v>1</v>
      </c>
      <c r="C50" t="s">
        <v>3832</v>
      </c>
      <c r="D50" t="str">
        <f>VLOOKUP(C50,'MASTER KEY'!$A$2:$B$2999,2,FALSE)</f>
        <v>Bacillaria spp 0003</v>
      </c>
    </row>
    <row r="51" spans="1:4">
      <c r="A51" s="74" t="s">
        <v>2385</v>
      </c>
      <c r="B51">
        <v>1</v>
      </c>
      <c r="C51" t="s">
        <v>3955</v>
      </c>
      <c r="D51" t="str">
        <f>VLOOKUP(C51,'MASTER KEY'!$A$2:$B$2999,2,FALSE)</f>
        <v>Bacteriastrum delicatulum</v>
      </c>
    </row>
    <row r="52" spans="1:4">
      <c r="A52" s="74" t="s">
        <v>2387</v>
      </c>
      <c r="B52">
        <v>1</v>
      </c>
      <c r="C52" t="s">
        <v>3957</v>
      </c>
      <c r="D52" t="str">
        <f>VLOOKUP(C52,'MASTER KEY'!$A$2:$B$2999,2,FALSE)</f>
        <v>Bacteriastrum furcatum</v>
      </c>
    </row>
    <row r="53" spans="1:4">
      <c r="A53" s="74" t="s">
        <v>5230</v>
      </c>
      <c r="B53">
        <v>1</v>
      </c>
      <c r="C53" t="s">
        <v>3973</v>
      </c>
      <c r="D53" t="str">
        <f>VLOOKUP(C53,'MASTER KEY'!$A$2:$B$2999,2,FALSE)</f>
        <v>Bacteriastrum spp 0015</v>
      </c>
    </row>
    <row r="54" spans="1:4">
      <c r="A54" s="74" t="s">
        <v>7351</v>
      </c>
      <c r="B54">
        <v>1</v>
      </c>
      <c r="C54" t="s">
        <v>3974</v>
      </c>
      <c r="D54" t="str">
        <f>VLOOKUP(C54,'MASTER KEY'!$A$2:$B$2999,2,FALSE)</f>
        <v>Bacteriastrum spp 0016</v>
      </c>
    </row>
    <row r="55" spans="1:4">
      <c r="A55" s="74" t="s">
        <v>5698</v>
      </c>
      <c r="B55">
        <v>1</v>
      </c>
      <c r="C55" t="s">
        <v>3980</v>
      </c>
      <c r="D55" t="str">
        <f>VLOOKUP(C55,'MASTER KEY'!$A$2:$B$2999,2,FALSE)</f>
        <v>Biddulphia spp 0003</v>
      </c>
    </row>
    <row r="56" spans="1:4">
      <c r="A56" s="74" t="s">
        <v>6420</v>
      </c>
      <c r="B56">
        <v>1</v>
      </c>
      <c r="C56" t="s">
        <v>3984</v>
      </c>
      <c r="D56" t="str">
        <f>VLOOKUP(C56,'MASTER KEY'!$A$2:$B$2999,2,FALSE)</f>
        <v>Botryococcus braunii</v>
      </c>
    </row>
    <row r="57" spans="1:4">
      <c r="A57" s="74" t="s">
        <v>7352</v>
      </c>
      <c r="B57">
        <v>1</v>
      </c>
      <c r="C57" t="s">
        <v>3985</v>
      </c>
      <c r="D57" t="str">
        <f>VLOOKUP(C57,'MASTER KEY'!$A$2:$B$2999,2,FALSE)</f>
        <v>Botryococcus spp 0001</v>
      </c>
    </row>
    <row r="58" spans="1:4">
      <c r="A58" s="74" t="s">
        <v>7353</v>
      </c>
      <c r="B58">
        <v>1</v>
      </c>
      <c r="C58" t="s">
        <v>3993</v>
      </c>
      <c r="D58" t="str">
        <f>VLOOKUP(C58,'MASTER KEY'!$A$2:$B$2999,2,FALSE)</f>
        <v>Campylodiscus spp 0004</v>
      </c>
    </row>
    <row r="59" spans="1:4">
      <c r="A59" s="74" t="s">
        <v>5231</v>
      </c>
      <c r="B59">
        <v>1</v>
      </c>
      <c r="C59" t="s">
        <v>3997</v>
      </c>
      <c r="D59" t="str">
        <f>VLOOKUP(C59,'MASTER KEY'!$A$2:$B$2999,2,FALSE)</f>
        <v>Carteria spp 0003</v>
      </c>
    </row>
    <row r="60" spans="1:4">
      <c r="A60" s="74" t="s">
        <v>7385</v>
      </c>
      <c r="B60">
        <v>1</v>
      </c>
      <c r="C60" t="s">
        <v>4351</v>
      </c>
      <c r="D60" t="str">
        <f>VLOOKUP(C60,'MASTER KEY'!$A$2:$B$2999,2,FALSE)</f>
        <v>Diatom centric spp 0007</v>
      </c>
    </row>
    <row r="61" spans="1:4">
      <c r="A61" s="74" t="s">
        <v>7354</v>
      </c>
      <c r="B61">
        <v>1</v>
      </c>
      <c r="C61" t="s">
        <v>3998</v>
      </c>
      <c r="D61" t="str">
        <f>VLOOKUP(C61,'MASTER KEY'!$A$2:$B$2999,2,FALSE)</f>
        <v>Centritractus spp 0001</v>
      </c>
    </row>
    <row r="62" spans="1:4">
      <c r="A62" s="74" t="s">
        <v>6426</v>
      </c>
      <c r="B62">
        <v>1</v>
      </c>
      <c r="C62" t="s">
        <v>4000</v>
      </c>
      <c r="D62" t="str">
        <f>VLOOKUP(C62,'MASTER KEY'!$A$2:$B$2999,2,FALSE)</f>
        <v>Cerataulina daemon</v>
      </c>
    </row>
    <row r="63" spans="1:4">
      <c r="A63" s="74" t="s">
        <v>2421</v>
      </c>
      <c r="B63">
        <v>1</v>
      </c>
      <c r="C63" t="s">
        <v>4001</v>
      </c>
      <c r="D63" t="str">
        <f>VLOOKUP(C63,'MASTER KEY'!$A$2:$B$2999,2,FALSE)</f>
        <v>Cerataulina pelagica</v>
      </c>
    </row>
    <row r="64" spans="1:4">
      <c r="A64" s="74" t="s">
        <v>5232</v>
      </c>
      <c r="B64">
        <v>1</v>
      </c>
      <c r="C64" t="s">
        <v>4009</v>
      </c>
      <c r="D64" t="str">
        <f>VLOOKUP(C64,'MASTER KEY'!$A$2:$B$2999,2,FALSE)</f>
        <v>Cerataulina spp 0008</v>
      </c>
    </row>
    <row r="65" spans="1:4">
      <c r="A65" s="74" t="s">
        <v>2431</v>
      </c>
      <c r="B65">
        <v>1</v>
      </c>
      <c r="C65" t="s">
        <v>4012</v>
      </c>
      <c r="D65" t="str">
        <f>VLOOKUP(C65,'MASTER KEY'!$A$2:$B$2999,2,FALSE)</f>
        <v>Ceratium furca</v>
      </c>
    </row>
    <row r="66" spans="1:4">
      <c r="A66" s="74" t="s">
        <v>2432</v>
      </c>
      <c r="B66">
        <v>1</v>
      </c>
      <c r="C66" t="s">
        <v>4013</v>
      </c>
      <c r="D66" t="str">
        <f>VLOOKUP(C66,'MASTER KEY'!$A$2:$B$2999,2,FALSE)</f>
        <v>Ceratium fusus</v>
      </c>
    </row>
    <row r="67" spans="1:4">
      <c r="A67" s="74" t="s">
        <v>6428</v>
      </c>
      <c r="B67">
        <v>1</v>
      </c>
      <c r="C67" t="s">
        <v>4014</v>
      </c>
      <c r="D67" t="str">
        <f>VLOOKUP(C67,'MASTER KEY'!$A$2:$B$2999,2,FALSE)</f>
        <v>Ceratium hirundinella</v>
      </c>
    </row>
    <row r="68" spans="1:4">
      <c r="A68" s="74" t="s">
        <v>6429</v>
      </c>
      <c r="B68">
        <v>1</v>
      </c>
      <c r="C68" t="s">
        <v>4016</v>
      </c>
      <c r="D68" t="str">
        <f>VLOOKUP(C68,'MASTER KEY'!$A$2:$B$2999,2,FALSE)</f>
        <v>Ceratium lineatum</v>
      </c>
    </row>
    <row r="69" spans="1:4">
      <c r="A69" s="74" t="s">
        <v>5233</v>
      </c>
      <c r="B69">
        <v>1</v>
      </c>
      <c r="C69" t="s">
        <v>4019</v>
      </c>
      <c r="D69" t="str">
        <f>VLOOKUP(C69,'MASTER KEY'!$A$2:$B$2999,2,FALSE)</f>
        <v>Ceratium spp 0003</v>
      </c>
    </row>
    <row r="70" spans="1:4">
      <c r="A70" s="74" t="s">
        <v>2442</v>
      </c>
      <c r="B70">
        <v>1</v>
      </c>
      <c r="C70" t="s">
        <v>4026</v>
      </c>
      <c r="D70" t="str">
        <f>VLOOKUP(C70,'MASTER KEY'!$A$2:$B$2999,2,FALSE)</f>
        <v>Chaetoceros affinis</v>
      </c>
    </row>
    <row r="71" spans="1:4">
      <c r="A71" s="74" t="s">
        <v>6431</v>
      </c>
      <c r="B71">
        <v>1</v>
      </c>
      <c r="C71" t="s">
        <v>4029</v>
      </c>
      <c r="D71" t="str">
        <f>VLOOKUP(C71,'MASTER KEY'!$A$2:$B$2999,2,FALSE)</f>
        <v>Chaetoceros avon</v>
      </c>
    </row>
    <row r="72" spans="1:4">
      <c r="A72" s="74" t="s">
        <v>7355</v>
      </c>
      <c r="B72">
        <v>1</v>
      </c>
      <c r="C72" t="s">
        <v>4033</v>
      </c>
      <c r="D72" t="str">
        <f>VLOOKUP(C72,'MASTER KEY'!$A$2:$B$2999,2,FALSE)</f>
        <v>Chaetoceros convolutus</v>
      </c>
    </row>
    <row r="73" spans="1:4">
      <c r="A73" s="74" t="s">
        <v>2448</v>
      </c>
      <c r="B73">
        <v>1</v>
      </c>
      <c r="C73" t="s">
        <v>4033</v>
      </c>
      <c r="D73" t="str">
        <f>VLOOKUP(C73,'MASTER KEY'!$A$2:$B$2999,2,FALSE)</f>
        <v>Chaetoceros convolutus</v>
      </c>
    </row>
    <row r="74" spans="1:4">
      <c r="A74" s="74" t="s">
        <v>2451</v>
      </c>
      <c r="B74">
        <v>1</v>
      </c>
      <c r="C74" t="s">
        <v>4036</v>
      </c>
      <c r="D74" t="str">
        <f>VLOOKUP(C74,'MASTER KEY'!$A$2:$B$2999,2,FALSE)</f>
        <v>Chaetoceros curvisetus</v>
      </c>
    </row>
    <row r="75" spans="1:4">
      <c r="A75" s="74" t="s">
        <v>2453</v>
      </c>
      <c r="B75">
        <v>1</v>
      </c>
      <c r="C75" t="s">
        <v>4038</v>
      </c>
      <c r="D75" t="str">
        <f>VLOOKUP(C75,'MASTER KEY'!$A$2:$B$2999,2,FALSE)</f>
        <v>Chaetoceros danicus</v>
      </c>
    </row>
    <row r="76" spans="1:4">
      <c r="A76" s="74" t="s">
        <v>2454</v>
      </c>
      <c r="B76">
        <v>1</v>
      </c>
      <c r="C76" t="s">
        <v>4039</v>
      </c>
      <c r="D76" t="str">
        <f>VLOOKUP(C76,'MASTER KEY'!$A$2:$B$2999,2,FALSE)</f>
        <v>Chaetoceros debilis</v>
      </c>
    </row>
    <row r="77" spans="1:4">
      <c r="A77" s="74" t="s">
        <v>2455</v>
      </c>
      <c r="B77">
        <v>1</v>
      </c>
      <c r="C77" t="s">
        <v>4040</v>
      </c>
      <c r="D77" t="str">
        <f>VLOOKUP(C77,'MASTER KEY'!$A$2:$B$2999,2,FALSE)</f>
        <v>Chaetoceros decipiens</v>
      </c>
    </row>
    <row r="78" spans="1:4">
      <c r="A78" s="74" t="s">
        <v>2457</v>
      </c>
      <c r="B78">
        <v>1</v>
      </c>
      <c r="C78" t="s">
        <v>4042</v>
      </c>
      <c r="D78" t="str">
        <f>VLOOKUP(C78,'MASTER KEY'!$A$2:$B$2999,2,FALSE)</f>
        <v>Chaetoceros diadema</v>
      </c>
    </row>
    <row r="79" spans="1:4">
      <c r="A79" s="74" t="s">
        <v>2459</v>
      </c>
      <c r="B79">
        <v>1</v>
      </c>
      <c r="C79" t="s">
        <v>4044</v>
      </c>
      <c r="D79" t="str">
        <f>VLOOKUP(C79,'MASTER KEY'!$A$2:$B$2999,2,FALSE)</f>
        <v>Chaetoceros didymus</v>
      </c>
    </row>
    <row r="80" spans="1:4">
      <c r="A80" s="74" t="s">
        <v>7357</v>
      </c>
      <c r="B80">
        <v>1</v>
      </c>
      <c r="C80" t="s">
        <v>4055</v>
      </c>
      <c r="D80" t="str">
        <f>VLOOKUP(C80,'MASTER KEY'!$A$2:$B$2999,2,FALSE)</f>
        <v>Chaetoceros neogracilis</v>
      </c>
    </row>
    <row r="81" spans="1:4">
      <c r="A81" s="74" t="s">
        <v>6432</v>
      </c>
      <c r="B81">
        <v>1</v>
      </c>
      <c r="C81" t="s">
        <v>4049</v>
      </c>
      <c r="D81" t="str">
        <f>VLOOKUP(C81,'MASTER KEY'!$A$2:$B$2999,2,FALSE)</f>
        <v>Chaetoceros lauderi</v>
      </c>
    </row>
    <row r="82" spans="1:4">
      <c r="A82" s="74" t="s">
        <v>2464</v>
      </c>
      <c r="B82">
        <v>1</v>
      </c>
      <c r="C82" t="s">
        <v>4050</v>
      </c>
      <c r="D82" t="str">
        <f>VLOOKUP(C82,'MASTER KEY'!$A$2:$B$2999,2,FALSE)</f>
        <v>Chaetoceros lorenzianus</v>
      </c>
    </row>
    <row r="83" spans="1:4">
      <c r="A83" s="74" t="s">
        <v>2466</v>
      </c>
      <c r="B83">
        <v>1</v>
      </c>
      <c r="C83" t="s">
        <v>4052</v>
      </c>
      <c r="D83" t="str">
        <f>VLOOKUP(C83,'MASTER KEY'!$A$2:$B$2999,2,FALSE)</f>
        <v>Chaetoceros minimus</v>
      </c>
    </row>
    <row r="84" spans="1:4">
      <c r="A84" s="74" t="s">
        <v>6433</v>
      </c>
      <c r="B84">
        <v>1</v>
      </c>
      <c r="C84" t="s">
        <v>4053</v>
      </c>
      <c r="D84" t="str">
        <f>VLOOKUP(C84,'MASTER KEY'!$A$2:$B$2999,2,FALSE)</f>
        <v>Chaetoceros muelleri</v>
      </c>
    </row>
    <row r="85" spans="1:4">
      <c r="A85" s="74" t="s">
        <v>7356</v>
      </c>
      <c r="B85">
        <v>1</v>
      </c>
      <c r="C85" t="s">
        <v>4046</v>
      </c>
      <c r="D85" t="str">
        <f>VLOOKUP(C85,'MASTER KEY'!$A$2:$B$2999,2,FALSE)</f>
        <v>Chaetoceros eibenii</v>
      </c>
    </row>
    <row r="86" spans="1:4">
      <c r="A86" s="74" t="s">
        <v>2468</v>
      </c>
      <c r="B86">
        <v>1</v>
      </c>
      <c r="C86" t="s">
        <v>4056</v>
      </c>
      <c r="D86" t="str">
        <f>VLOOKUP(C86,'MASTER KEY'!$A$2:$B$2999,2,FALSE)</f>
        <v>Chaetoceros peruvianus</v>
      </c>
    </row>
    <row r="87" spans="1:4">
      <c r="A87" s="74" t="s">
        <v>7358</v>
      </c>
      <c r="B87">
        <v>1</v>
      </c>
      <c r="C87" t="s">
        <v>4057</v>
      </c>
      <c r="D87" t="str">
        <f>VLOOKUP(C87,'MASTER KEY'!$A$2:$B$2999,2,FALSE)</f>
        <v>Chaetoceros radicans</v>
      </c>
    </row>
    <row r="88" spans="1:4">
      <c r="A88" s="74" t="s">
        <v>2469</v>
      </c>
      <c r="B88">
        <v>1</v>
      </c>
      <c r="C88" t="s">
        <v>4057</v>
      </c>
      <c r="D88" t="str">
        <f>VLOOKUP(C88,'MASTER KEY'!$A$2:$B$2999,2,FALSE)</f>
        <v>Chaetoceros radicans</v>
      </c>
    </row>
    <row r="89" spans="1:4">
      <c r="A89" s="74" t="s">
        <v>2472</v>
      </c>
      <c r="B89">
        <v>1</v>
      </c>
      <c r="C89" t="s">
        <v>4060</v>
      </c>
      <c r="D89" t="str">
        <f>VLOOKUP(C89,'MASTER KEY'!$A$2:$B$2999,2,FALSE)</f>
        <v>Chaetoceros similis</v>
      </c>
    </row>
    <row r="90" spans="1:4">
      <c r="A90" s="74" t="s">
        <v>2473</v>
      </c>
      <c r="B90">
        <v>1</v>
      </c>
      <c r="C90" t="s">
        <v>4061</v>
      </c>
      <c r="D90" t="str">
        <f>VLOOKUP(C90,'MASTER KEY'!$A$2:$B$2999,2,FALSE)</f>
        <v>Chaetoceros simplex</v>
      </c>
    </row>
    <row r="91" spans="1:4">
      <c r="A91" s="74" t="s">
        <v>2474</v>
      </c>
      <c r="B91">
        <v>1</v>
      </c>
      <c r="C91" t="s">
        <v>4062</v>
      </c>
      <c r="D91" t="str">
        <f>VLOOKUP(C91,'MASTER KEY'!$A$2:$B$2999,2,FALSE)</f>
        <v>Chaetoceros socialis</v>
      </c>
    </row>
    <row r="92" spans="1:4">
      <c r="A92" s="74" t="s">
        <v>5234</v>
      </c>
      <c r="B92">
        <v>1</v>
      </c>
      <c r="C92" t="s">
        <v>4119</v>
      </c>
      <c r="D92" t="str">
        <f>VLOOKUP(C92,'MASTER KEY'!$A$2:$B$2999,2,FALSE)</f>
        <v>Chaetoceros spp 0057</v>
      </c>
    </row>
    <row r="93" spans="1:4">
      <c r="A93" s="74" t="s">
        <v>2531</v>
      </c>
      <c r="B93">
        <v>1</v>
      </c>
      <c r="C93" t="s">
        <v>4121</v>
      </c>
      <c r="D93" t="str">
        <f>VLOOKUP(C93,'MASTER KEY'!$A$2:$B$2999,2,FALSE)</f>
        <v>Chaetoceros subtilis</v>
      </c>
    </row>
    <row r="94" spans="1:4">
      <c r="A94" s="74" t="s">
        <v>2532</v>
      </c>
      <c r="B94">
        <v>1</v>
      </c>
      <c r="C94" t="s">
        <v>4122</v>
      </c>
      <c r="D94" t="str">
        <f>VLOOKUP(C94,'MASTER KEY'!$A$2:$B$2999,2,FALSE)</f>
        <v>Chaetoceros tenuissimus</v>
      </c>
    </row>
    <row r="95" spans="1:4">
      <c r="A95" s="74" t="s">
        <v>6437</v>
      </c>
      <c r="B95">
        <v>1</v>
      </c>
      <c r="C95" t="s">
        <v>4123</v>
      </c>
      <c r="D95" t="str">
        <f>VLOOKUP(C95,'MASTER KEY'!$A$2:$B$2999,2,FALSE)</f>
        <v>Chaetoceros throndsenii</v>
      </c>
    </row>
    <row r="96" spans="1:4">
      <c r="A96" s="74" t="s">
        <v>2535</v>
      </c>
      <c r="B96">
        <v>1</v>
      </c>
      <c r="C96" t="s">
        <v>4126</v>
      </c>
      <c r="D96" t="str">
        <f>VLOOKUP(C96,'MASTER KEY'!$A$2:$B$2999,2,FALSE)</f>
        <v>Chattonella marina</v>
      </c>
    </row>
    <row r="97" spans="1:4">
      <c r="A97" s="74" t="s">
        <v>5705</v>
      </c>
      <c r="B97">
        <v>1</v>
      </c>
      <c r="C97" t="s">
        <v>4129</v>
      </c>
      <c r="D97" t="str">
        <f>VLOOKUP(C97,'MASTER KEY'!$A$2:$B$2999,2,FALSE)</f>
        <v>Chattonella spp 0003</v>
      </c>
    </row>
    <row r="98" spans="1:4">
      <c r="A98" s="74" t="s">
        <v>6439</v>
      </c>
      <c r="B98">
        <v>1</v>
      </c>
      <c r="C98" t="s">
        <v>4130</v>
      </c>
      <c r="D98" t="str">
        <f>VLOOKUP(C98,'MASTER KEY'!$A$2:$B$2999,2,FALSE)</f>
        <v>Chlamydomonas globosa</v>
      </c>
    </row>
    <row r="99" spans="1:4">
      <c r="A99" s="74" t="s">
        <v>7359</v>
      </c>
      <c r="B99">
        <v>1</v>
      </c>
      <c r="C99" t="s">
        <v>4133</v>
      </c>
      <c r="D99" t="str">
        <f>VLOOKUP(C99,'MASTER KEY'!$A$2:$B$2999,2,FALSE)</f>
        <v>Chlamydomonas spp 0003</v>
      </c>
    </row>
    <row r="100" spans="1:4">
      <c r="A100" s="74" t="s">
        <v>5235</v>
      </c>
      <c r="B100">
        <v>1</v>
      </c>
      <c r="C100" t="s">
        <v>4134</v>
      </c>
      <c r="D100" t="str">
        <f>VLOOKUP(C100,'MASTER KEY'!$A$2:$B$2999,2,FALSE)</f>
        <v>Chlamydomonas spp 0004</v>
      </c>
    </row>
    <row r="101" spans="1:4">
      <c r="A101" s="74" t="s">
        <v>7360</v>
      </c>
      <c r="B101">
        <v>1</v>
      </c>
      <c r="C101" t="s">
        <v>4135</v>
      </c>
      <c r="D101" t="str">
        <f>VLOOKUP(C101,'MASTER KEY'!$A$2:$B$2999,2,FALSE)</f>
        <v>Chlorella spp 0001</v>
      </c>
    </row>
    <row r="102" spans="1:4">
      <c r="A102" s="74" t="s">
        <v>7361</v>
      </c>
      <c r="B102">
        <v>1</v>
      </c>
      <c r="C102" t="s">
        <v>4136</v>
      </c>
      <c r="D102" t="str">
        <f>VLOOKUP(C102,'MASTER KEY'!$A$2:$B$2999,2,FALSE)</f>
        <v>Chlorococcum spp 0001</v>
      </c>
    </row>
    <row r="103" spans="1:4">
      <c r="A103" s="74" t="s">
        <v>7362</v>
      </c>
      <c r="B103">
        <v>1</v>
      </c>
      <c r="C103" t="s">
        <v>4137</v>
      </c>
      <c r="D103" t="str">
        <f>VLOOKUP(C103,'MASTER KEY'!$A$2:$B$2999,2,FALSE)</f>
        <v>Chlorogonium spp 0001</v>
      </c>
    </row>
    <row r="104" spans="1:4">
      <c r="A104" s="74" t="s">
        <v>7363</v>
      </c>
      <c r="B104">
        <v>1</v>
      </c>
      <c r="C104" t="s">
        <v>4142</v>
      </c>
      <c r="D104" t="str">
        <f>VLOOKUP(C104,'MASTER KEY'!$A$2:$B$2999,2,FALSE)</f>
        <v>Chlorophyta spp 0005</v>
      </c>
    </row>
    <row r="105" spans="1:4">
      <c r="A105" s="74" t="s">
        <v>6447</v>
      </c>
      <c r="B105">
        <v>1</v>
      </c>
      <c r="C105" t="s">
        <v>4144</v>
      </c>
      <c r="D105" t="str">
        <f>VLOOKUP(C105,'MASTER KEY'!$A$2:$B$2999,2,FALSE)</f>
        <v>Chroococcus minimus</v>
      </c>
    </row>
    <row r="106" spans="1:4">
      <c r="A106" s="74" t="s">
        <v>7364</v>
      </c>
      <c r="B106">
        <v>1</v>
      </c>
      <c r="C106" t="s">
        <v>4145</v>
      </c>
      <c r="D106" t="str">
        <f>VLOOKUP(C106,'MASTER KEY'!$A$2:$B$2999,2,FALSE)</f>
        <v>Chroococcus spp 0001</v>
      </c>
    </row>
    <row r="107" spans="1:4">
      <c r="A107" s="74" t="s">
        <v>7365</v>
      </c>
      <c r="B107">
        <v>1</v>
      </c>
      <c r="C107" t="s">
        <v>4146</v>
      </c>
      <c r="D107" t="str">
        <f>VLOOKUP(C107,'MASTER KEY'!$A$2:$B$2999,2,FALSE)</f>
        <v>Chroomonas spp 0001</v>
      </c>
    </row>
    <row r="108" spans="1:4">
      <c r="A108" s="74" t="s">
        <v>6450</v>
      </c>
      <c r="B108">
        <v>1</v>
      </c>
      <c r="C108" t="s">
        <v>4147</v>
      </c>
      <c r="D108" t="str">
        <f>VLOOKUP(C108,'MASTER KEY'!$A$2:$B$2999,2,FALSE)</f>
        <v>Chrysochromulina parkeae</v>
      </c>
    </row>
    <row r="109" spans="1:4">
      <c r="A109" s="74" t="s">
        <v>6451</v>
      </c>
      <c r="B109">
        <v>1</v>
      </c>
      <c r="C109" t="s">
        <v>4148</v>
      </c>
      <c r="D109" t="str">
        <f>VLOOKUP(C109,'MASTER KEY'!$A$2:$B$2999,2,FALSE)</f>
        <v>Chrysochromulina quadrikonta</v>
      </c>
    </row>
    <row r="110" spans="1:4">
      <c r="A110" s="74" t="s">
        <v>6452</v>
      </c>
      <c r="B110">
        <v>1</v>
      </c>
      <c r="C110" t="s">
        <v>4149</v>
      </c>
      <c r="D110" t="str">
        <f>VLOOKUP(C110,'MASTER KEY'!$A$2:$B$2999,2,FALSE)</f>
        <v>Chrysochromulina spinifera</v>
      </c>
    </row>
    <row r="111" spans="1:4">
      <c r="A111" s="74" t="s">
        <v>5237</v>
      </c>
      <c r="B111">
        <v>1</v>
      </c>
      <c r="C111" t="s">
        <v>4152</v>
      </c>
      <c r="D111" t="str">
        <f>VLOOKUP(C111,'MASTER KEY'!$A$2:$B$2999,2,FALSE)</f>
        <v>Chrysochromulina spp 0003</v>
      </c>
    </row>
    <row r="112" spans="1:4">
      <c r="A112" s="74" t="s">
        <v>7366</v>
      </c>
      <c r="B112">
        <v>1</v>
      </c>
      <c r="C112" t="s">
        <v>4163</v>
      </c>
      <c r="D112" t="str">
        <f>VLOOKUP(C112,'MASTER KEY'!$A$2:$B$2999,2,FALSE)</f>
        <v>Chrysophyta spp 0011</v>
      </c>
    </row>
    <row r="113" spans="1:4">
      <c r="A113" s="78" t="s">
        <v>7367</v>
      </c>
      <c r="B113">
        <v>1</v>
      </c>
      <c r="C113" t="s">
        <v>4164</v>
      </c>
      <c r="D113" t="str">
        <f>VLOOKUP(C113,'MASTER KEY'!$A$2:$B$2999,2,FALSE)</f>
        <v>Chrysophyta spp 0012</v>
      </c>
    </row>
    <row r="114" spans="1:4">
      <c r="A114" s="74" t="s">
        <v>5708</v>
      </c>
      <c r="B114">
        <v>1</v>
      </c>
      <c r="C114" t="s">
        <v>4182</v>
      </c>
      <c r="D114" t="str">
        <f>VLOOKUP(C114,'MASTER KEY'!$A$2:$B$2999,2,FALSE)</f>
        <v>Climacosphenia spp 0002</v>
      </c>
    </row>
    <row r="115" spans="1:4">
      <c r="A115" s="74" t="s">
        <v>6469</v>
      </c>
      <c r="B115">
        <v>1</v>
      </c>
      <c r="C115" t="s">
        <v>4183</v>
      </c>
      <c r="D115" t="str">
        <f>VLOOKUP(C115,'MASTER KEY'!$A$2:$B$2999,2,FALSE)</f>
        <v>Closteriopsis longissima</v>
      </c>
    </row>
    <row r="116" spans="1:4">
      <c r="A116" s="74" t="s">
        <v>7368</v>
      </c>
      <c r="B116">
        <v>1</v>
      </c>
      <c r="C116" t="s">
        <v>4184</v>
      </c>
      <c r="D116" t="str">
        <f>VLOOKUP(C116,'MASTER KEY'!$A$2:$B$2999,2,FALSE)</f>
        <v>Closteriopsis spp 0001</v>
      </c>
    </row>
    <row r="117" spans="1:4">
      <c r="A117" s="74" t="s">
        <v>7369</v>
      </c>
      <c r="B117">
        <v>1</v>
      </c>
      <c r="C117" t="s">
        <v>4185</v>
      </c>
      <c r="D117" t="str">
        <f>VLOOKUP(C117,'MASTER KEY'!$A$2:$B$2999,2,FALSE)</f>
        <v>Closterium spp 0001</v>
      </c>
    </row>
    <row r="118" spans="1:4">
      <c r="A118" s="74" t="s">
        <v>5238</v>
      </c>
      <c r="B118">
        <v>1</v>
      </c>
      <c r="C118" t="s">
        <v>4187</v>
      </c>
      <c r="D118" t="str">
        <f>VLOOKUP(C118,'MASTER KEY'!$A$2:$B$2999,2,FALSE)</f>
        <v>Closterium spp 0003</v>
      </c>
    </row>
    <row r="119" spans="1:4">
      <c r="A119" s="74" t="s">
        <v>5239</v>
      </c>
      <c r="B119">
        <v>1</v>
      </c>
      <c r="C119" t="s">
        <v>4190</v>
      </c>
      <c r="D119" t="str">
        <f>VLOOKUP(C119,'MASTER KEY'!$A$2:$B$2999,2,FALSE)</f>
        <v>Coccolithophorids spp 0003</v>
      </c>
    </row>
    <row r="120" spans="1:4">
      <c r="A120" s="74" t="s">
        <v>2566</v>
      </c>
      <c r="B120">
        <v>1</v>
      </c>
      <c r="C120" t="s">
        <v>4194</v>
      </c>
      <c r="D120" t="str">
        <f>VLOOKUP(C120,'MASTER KEY'!$A$2:$B$2999,2,FALSE)</f>
        <v>Cocconeis scutellum</v>
      </c>
    </row>
    <row r="121" spans="1:4">
      <c r="A121" s="74" t="s">
        <v>5240</v>
      </c>
      <c r="B121">
        <v>1</v>
      </c>
      <c r="C121" t="s">
        <v>4210</v>
      </c>
      <c r="D121" t="str">
        <f>VLOOKUP(C121,'MASTER KEY'!$A$2:$B$2999,2,FALSE)</f>
        <v>Cocconeis spp 0016</v>
      </c>
    </row>
    <row r="122" spans="1:4">
      <c r="A122" s="74" t="s">
        <v>7370</v>
      </c>
      <c r="B122">
        <v>1</v>
      </c>
      <c r="C122" t="s">
        <v>4213</v>
      </c>
      <c r="D122" t="str">
        <f>VLOOKUP(C122,'MASTER KEY'!$A$2:$B$2999,2,FALSE)</f>
        <v>Coelastrum spp 0001</v>
      </c>
    </row>
    <row r="123" spans="1:4">
      <c r="A123" s="74" t="s">
        <v>7371</v>
      </c>
      <c r="B123">
        <v>1</v>
      </c>
      <c r="C123" t="s">
        <v>4214</v>
      </c>
      <c r="D123" t="str">
        <f>VLOOKUP(C123,'MASTER KEY'!$A$2:$B$2999,2,FALSE)</f>
        <v>Colacium spp 0001</v>
      </c>
    </row>
    <row r="124" spans="1:4">
      <c r="A124" s="74" t="s">
        <v>6478</v>
      </c>
      <c r="B124">
        <v>1</v>
      </c>
      <c r="C124" t="s">
        <v>4226</v>
      </c>
      <c r="D124" t="str">
        <f>VLOOKUP(C124,'MASTER KEY'!$A$2:$B$2999,2,FALSE)</f>
        <v>Coscinodiscus granii</v>
      </c>
    </row>
    <row r="125" spans="1:4">
      <c r="A125" s="74" t="s">
        <v>5241</v>
      </c>
      <c r="B125">
        <v>1</v>
      </c>
      <c r="C125" t="s">
        <v>4257</v>
      </c>
      <c r="D125" t="str">
        <f>VLOOKUP(C125,'MASTER KEY'!$A$2:$B$2999,2,FALSE)</f>
        <v>Coscinodiscus spp 0028</v>
      </c>
    </row>
    <row r="126" spans="1:4">
      <c r="A126" s="74" t="s">
        <v>7372</v>
      </c>
      <c r="B126">
        <v>1</v>
      </c>
      <c r="C126" t="s">
        <v>4259</v>
      </c>
      <c r="D126" t="str">
        <f>VLOOKUP(C126,'MASTER KEY'!$A$2:$B$2999,2,FALSE)</f>
        <v>Cosmarium spp 0002</v>
      </c>
    </row>
    <row r="127" spans="1:4">
      <c r="A127" s="74" t="s">
        <v>7373</v>
      </c>
      <c r="B127">
        <v>1</v>
      </c>
      <c r="C127" t="s">
        <v>4260</v>
      </c>
      <c r="D127" t="str">
        <f>VLOOKUP(C127,'MASTER KEY'!$A$2:$B$2999,2,FALSE)</f>
        <v>Cricosphaera spp 0001</v>
      </c>
    </row>
    <row r="128" spans="1:4">
      <c r="A128" s="74" t="s">
        <v>7374</v>
      </c>
      <c r="B128">
        <v>1</v>
      </c>
      <c r="C128" t="s">
        <v>4262</v>
      </c>
      <c r="D128" t="str">
        <f>VLOOKUP(C128,'MASTER KEY'!$A$2:$B$2999,2,FALSE)</f>
        <v>Crucigenia spp 0002</v>
      </c>
    </row>
    <row r="129" spans="1:4">
      <c r="A129" s="74" t="s">
        <v>7424</v>
      </c>
      <c r="B129">
        <v>1</v>
      </c>
      <c r="C129" t="s">
        <v>4759</v>
      </c>
      <c r="D129" t="str">
        <f>VLOOKUP(C129,'MASTER KEY'!$A$2:$B$2999,2,FALSE)</f>
        <v>Lemmermannia tetrapedia</v>
      </c>
    </row>
    <row r="130" spans="1:4">
      <c r="A130" s="74" t="s">
        <v>7375</v>
      </c>
      <c r="B130">
        <v>1</v>
      </c>
      <c r="C130" t="s">
        <v>4263</v>
      </c>
      <c r="D130" t="str">
        <f>VLOOKUP(C130,'MASTER KEY'!$A$2:$B$2999,2,FALSE)</f>
        <v>Cryptoglena spp 0001</v>
      </c>
    </row>
    <row r="131" spans="1:4">
      <c r="A131" s="74" t="s">
        <v>5242</v>
      </c>
      <c r="B131">
        <v>1</v>
      </c>
      <c r="C131" t="s">
        <v>4265</v>
      </c>
      <c r="D131" t="str">
        <f>VLOOKUP(C131,'MASTER KEY'!$A$2:$B$2999,2,FALSE)</f>
        <v>Cryptomonas spp 0002</v>
      </c>
    </row>
    <row r="132" spans="1:4">
      <c r="A132" s="74" t="s">
        <v>7376</v>
      </c>
      <c r="B132">
        <v>1</v>
      </c>
      <c r="C132" t="s">
        <v>4266</v>
      </c>
      <c r="D132" t="str">
        <f>VLOOKUP(C132,'MASTER KEY'!$A$2:$B$2999,2,FALSE)</f>
        <v>Cryptoperidiniopsis spp 0001</v>
      </c>
    </row>
    <row r="133" spans="1:4">
      <c r="A133" s="78" t="s">
        <v>5243</v>
      </c>
      <c r="B133">
        <v>1</v>
      </c>
      <c r="C133" t="s">
        <v>4282</v>
      </c>
      <c r="D133" t="str">
        <f>VLOOKUP(C133,'MASTER KEY'!$A$2:$B$2999,2,FALSE)</f>
        <v>Cryptophyta spp 0016</v>
      </c>
    </row>
    <row r="134" spans="1:4">
      <c r="A134" s="74" t="s">
        <v>5244</v>
      </c>
      <c r="B134">
        <v>1</v>
      </c>
      <c r="C134" t="s">
        <v>4284</v>
      </c>
      <c r="D134" t="str">
        <f>VLOOKUP(C134,'MASTER KEY'!$A$2:$B$2999,2,FALSE)</f>
        <v>Cryptophyta spp 0018</v>
      </c>
    </row>
    <row r="135" spans="1:4">
      <c r="A135" s="74" t="s">
        <v>7377</v>
      </c>
      <c r="B135">
        <v>1</v>
      </c>
      <c r="C135" t="s">
        <v>4298</v>
      </c>
      <c r="D135" t="str">
        <f>VLOOKUP(C135,'MASTER KEY'!$A$2:$B$2999,2,FALSE)</f>
        <v>Cyanodictyon spp 0001</v>
      </c>
    </row>
    <row r="136" spans="1:4">
      <c r="A136" s="74" t="s">
        <v>7378</v>
      </c>
      <c r="B136">
        <v>1</v>
      </c>
      <c r="C136" t="s">
        <v>4299</v>
      </c>
      <c r="D136" t="str">
        <f>VLOOKUP(C136,'MASTER KEY'!$A$2:$B$2999,2,FALSE)</f>
        <v>Cyclotella atomus</v>
      </c>
    </row>
    <row r="137" spans="1:4">
      <c r="A137" s="78" t="s">
        <v>5245</v>
      </c>
      <c r="B137">
        <v>1</v>
      </c>
      <c r="C137" t="s">
        <v>4308</v>
      </c>
      <c r="D137" t="str">
        <f>VLOOKUP(C137,'MASTER KEY'!$A$2:$B$2999,2,FALSE)</f>
        <v>Cyclotella spp 0008</v>
      </c>
    </row>
    <row r="138" spans="1:4">
      <c r="A138" s="74" t="s">
        <v>6492</v>
      </c>
      <c r="B138">
        <v>1</v>
      </c>
      <c r="C138" t="s">
        <v>4300</v>
      </c>
      <c r="D138" t="str">
        <f>VLOOKUP(C138,'MASTER KEY'!$A$2:$B$2999,2,FALSE)</f>
        <v>Cyclotella meneghiniana</v>
      </c>
    </row>
    <row r="139" spans="1:4">
      <c r="A139" s="78" t="s">
        <v>5246</v>
      </c>
      <c r="B139">
        <v>1</v>
      </c>
      <c r="C139" t="s">
        <v>4303</v>
      </c>
      <c r="D139" t="str">
        <f>VLOOKUP(C139,'MASTER KEY'!$A$2:$B$2999,2,FALSE)</f>
        <v>Cyclotella spp 0003</v>
      </c>
    </row>
    <row r="140" spans="1:4">
      <c r="A140" s="74" t="s">
        <v>5247</v>
      </c>
      <c r="B140">
        <v>1</v>
      </c>
      <c r="C140" t="s">
        <v>4305</v>
      </c>
      <c r="D140" t="str">
        <f>VLOOKUP(C140,'MASTER KEY'!$A$2:$B$2999,2,FALSE)</f>
        <v>Cyclotella spp 0005</v>
      </c>
    </row>
    <row r="141" spans="1:4">
      <c r="A141" s="74" t="s">
        <v>6495</v>
      </c>
      <c r="B141">
        <v>1</v>
      </c>
      <c r="C141" t="s">
        <v>4309</v>
      </c>
      <c r="D141" t="str">
        <f>VLOOKUP(C141,'MASTER KEY'!$A$2:$B$2999,2,FALSE)</f>
        <v>Cyclotella striata</v>
      </c>
    </row>
    <row r="142" spans="1:4">
      <c r="A142" s="74" t="s">
        <v>7379</v>
      </c>
      <c r="B142">
        <v>1</v>
      </c>
      <c r="C142" t="s">
        <v>4307</v>
      </c>
      <c r="D142" t="str">
        <f>VLOOKUP(C142,'MASTER KEY'!$A$2:$B$2999,2,FALSE)</f>
        <v>Cyclotella spp 0007</v>
      </c>
    </row>
    <row r="143" spans="1:4">
      <c r="A143" s="74" t="s">
        <v>6496</v>
      </c>
      <c r="B143">
        <v>1</v>
      </c>
      <c r="C143" t="s">
        <v>4310</v>
      </c>
      <c r="D143" t="str">
        <f>VLOOKUP(C143,'MASTER KEY'!$A$2:$B$2999,2,FALSE)</f>
        <v>Cylindrospermopsis raciborskii</v>
      </c>
    </row>
    <row r="144" spans="1:4">
      <c r="A144" s="74" t="s">
        <v>7380</v>
      </c>
      <c r="B144">
        <v>1</v>
      </c>
      <c r="C144" t="s">
        <v>4311</v>
      </c>
      <c r="D144" t="str">
        <f>VLOOKUP(C144,'MASTER KEY'!$A$2:$B$2999,2,FALSE)</f>
        <v>Cylindrospermopsis spp 0001</v>
      </c>
    </row>
    <row r="145" spans="1:4">
      <c r="A145" s="74" t="s">
        <v>7381</v>
      </c>
      <c r="B145">
        <v>1</v>
      </c>
      <c r="C145" t="s">
        <v>4312</v>
      </c>
      <c r="D145" t="str">
        <f>VLOOKUP(C145,'MASTER KEY'!$A$2:$B$2999,2,FALSE)</f>
        <v>Cylindrospermum spp 0001</v>
      </c>
    </row>
    <row r="146" spans="1:4">
      <c r="A146" s="74" t="s">
        <v>2661</v>
      </c>
      <c r="B146">
        <v>1</v>
      </c>
      <c r="C146" t="s">
        <v>4313</v>
      </c>
      <c r="D146" t="str">
        <f>VLOOKUP(C146,'MASTER KEY'!$A$2:$B$2999,2,FALSE)</f>
        <v>Cylindrotheca closterium</v>
      </c>
    </row>
    <row r="147" spans="1:4">
      <c r="A147" s="74" t="s">
        <v>7382</v>
      </c>
      <c r="B147">
        <v>1</v>
      </c>
      <c r="C147" t="s">
        <v>4314</v>
      </c>
      <c r="D147" t="str">
        <f>VLOOKUP(C147,'MASTER KEY'!$A$2:$B$2999,2,FALSE)</f>
        <v>Cylindrotheca spp 0001</v>
      </c>
    </row>
    <row r="148" spans="1:4">
      <c r="A148" s="74" t="s">
        <v>7383</v>
      </c>
      <c r="B148">
        <v>1</v>
      </c>
      <c r="C148" t="s">
        <v>4325</v>
      </c>
      <c r="D148" t="str">
        <f>VLOOKUP(C148,'MASTER KEY'!$A$2:$B$2999,2,FALSE)</f>
        <v>Cymbella spp 0006</v>
      </c>
    </row>
    <row r="149" spans="1:4">
      <c r="A149" s="74" t="s">
        <v>2677</v>
      </c>
      <c r="B149">
        <v>1</v>
      </c>
      <c r="C149" t="s">
        <v>4331</v>
      </c>
      <c r="D149" t="str">
        <f>VLOOKUP(C149,'MASTER KEY'!$A$2:$B$2999,2,FALSE)</f>
        <v>Dactyliosolen blavyanus</v>
      </c>
    </row>
    <row r="150" spans="1:4">
      <c r="A150" s="78" t="s">
        <v>2678</v>
      </c>
      <c r="B150">
        <v>1</v>
      </c>
      <c r="C150" t="s">
        <v>4332</v>
      </c>
      <c r="D150" t="str">
        <f>VLOOKUP(C150,'MASTER KEY'!$A$2:$B$2999,2,FALSE)</f>
        <v>Dactyliosolen fragilissimus</v>
      </c>
    </row>
    <row r="151" spans="1:4">
      <c r="A151" s="74" t="s">
        <v>5248</v>
      </c>
      <c r="B151">
        <v>1</v>
      </c>
      <c r="C151" t="s">
        <v>4338</v>
      </c>
      <c r="D151" t="str">
        <f>VLOOKUP(C151,'MASTER KEY'!$A$2:$B$2999,2,FALSE)</f>
        <v>Dactyliosolen spp 0005</v>
      </c>
    </row>
    <row r="152" spans="1:4">
      <c r="A152" s="74" t="s">
        <v>7384</v>
      </c>
      <c r="B152">
        <v>1</v>
      </c>
      <c r="C152" t="s">
        <v>4341</v>
      </c>
      <c r="D152" t="str">
        <f>VLOOKUP(C152,'MASTER KEY'!$A$2:$B$2999,2,FALSE)</f>
        <v>Desmococcus spp 0001</v>
      </c>
    </row>
    <row r="153" spans="1:4">
      <c r="A153" s="74" t="s">
        <v>2696</v>
      </c>
      <c r="B153">
        <v>1</v>
      </c>
      <c r="C153" t="s">
        <v>4353</v>
      </c>
      <c r="D153" t="str">
        <f>VLOOKUP(C153,'MASTER KEY'!$A$2:$B$2999,2,FALSE)</f>
        <v>Dictyocha fibula</v>
      </c>
    </row>
    <row r="154" spans="1:4">
      <c r="A154" s="74" t="s">
        <v>2697</v>
      </c>
      <c r="B154">
        <v>1</v>
      </c>
      <c r="C154" t="s">
        <v>4354</v>
      </c>
      <c r="D154" t="str">
        <f>VLOOKUP(C154,'MASTER KEY'!$A$2:$B$2999,2,FALSE)</f>
        <v>Dictyocha octonaria</v>
      </c>
    </row>
    <row r="155" spans="1:4">
      <c r="A155" s="74" t="s">
        <v>5249</v>
      </c>
      <c r="B155">
        <v>1</v>
      </c>
      <c r="C155" t="s">
        <v>4359</v>
      </c>
      <c r="D155" t="str">
        <f>VLOOKUP(C155,'MASTER KEY'!$A$2:$B$2999,2,FALSE)</f>
        <v>Dictyocha spp 0004</v>
      </c>
    </row>
    <row r="156" spans="1:4">
      <c r="A156" s="74" t="s">
        <v>7386</v>
      </c>
      <c r="B156">
        <v>1</v>
      </c>
      <c r="C156" t="s">
        <v>4365</v>
      </c>
      <c r="D156" t="str">
        <f>VLOOKUP(C156,'MASTER KEY'!$A$2:$B$2999,2,FALSE)</f>
        <v>Dictyosphaerium spp 0001</v>
      </c>
    </row>
    <row r="157" spans="1:4">
      <c r="A157" s="74" t="s">
        <v>7387</v>
      </c>
      <c r="B157">
        <v>1</v>
      </c>
      <c r="C157" t="s">
        <v>4367</v>
      </c>
      <c r="D157" t="str">
        <f>VLOOKUP(C157,'MASTER KEY'!$A$2:$B$2999,2,FALSE)</f>
        <v>Dinobryon spp 0001</v>
      </c>
    </row>
    <row r="158" spans="1:4">
      <c r="A158" s="74" t="s">
        <v>5428</v>
      </c>
      <c r="B158">
        <v>1</v>
      </c>
      <c r="C158" t="s">
        <v>4412</v>
      </c>
      <c r="D158" t="str">
        <f>VLOOKUP(C158,'MASTER KEY'!$A$2:$B$2999,2,FALSE)</f>
        <v>Dinoflagellate spp 0045</v>
      </c>
    </row>
    <row r="159" spans="1:4">
      <c r="A159" s="74" t="s">
        <v>2759</v>
      </c>
      <c r="B159">
        <v>1</v>
      </c>
      <c r="C159" t="s">
        <v>4419</v>
      </c>
      <c r="D159" t="str">
        <f>VLOOKUP(C159,'MASTER KEY'!$A$2:$B$2999,2,FALSE)</f>
        <v>Dinophysis acuminata</v>
      </c>
    </row>
    <row r="160" spans="1:4">
      <c r="A160" s="74" t="s">
        <v>2761</v>
      </c>
      <c r="B160">
        <v>1</v>
      </c>
      <c r="C160" t="s">
        <v>4421</v>
      </c>
      <c r="D160" t="str">
        <f>VLOOKUP(C160,'MASTER KEY'!$A$2:$B$2999,2,FALSE)</f>
        <v>Dinophysis caudata</v>
      </c>
    </row>
    <row r="161" spans="1:4">
      <c r="A161" s="74" t="s">
        <v>6507</v>
      </c>
      <c r="B161">
        <v>1</v>
      </c>
      <c r="C161" t="s">
        <v>4427</v>
      </c>
      <c r="D161" t="str">
        <f>VLOOKUP(C161,'MASTER KEY'!$A$2:$B$2999,2,FALSE)</f>
        <v>Dinophysis pulchella</v>
      </c>
    </row>
    <row r="162" spans="1:4">
      <c r="A162" s="74" t="s">
        <v>5250</v>
      </c>
      <c r="B162">
        <v>1</v>
      </c>
      <c r="C162" t="s">
        <v>4435</v>
      </c>
      <c r="D162" t="str">
        <f>VLOOKUP(C162,'MASTER KEY'!$A$2:$B$2999,2,FALSE)</f>
        <v>Dinophysis spp 0008</v>
      </c>
    </row>
    <row r="163" spans="1:4">
      <c r="A163" s="74" t="s">
        <v>2777</v>
      </c>
      <c r="B163">
        <v>1</v>
      </c>
      <c r="C163" t="s">
        <v>4439</v>
      </c>
      <c r="D163" t="str">
        <f>VLOOKUP(C163,'MASTER KEY'!$A$2:$B$2999,2,FALSE)</f>
        <v>Diploneis chersonensis</v>
      </c>
    </row>
    <row r="164" spans="1:4">
      <c r="A164" s="74" t="s">
        <v>2779</v>
      </c>
      <c r="B164">
        <v>1</v>
      </c>
      <c r="C164" t="s">
        <v>4441</v>
      </c>
      <c r="D164" t="str">
        <f>VLOOKUP(C164,'MASTER KEY'!$A$2:$B$2999,2,FALSE)</f>
        <v>Diploneis ovalis</v>
      </c>
    </row>
    <row r="165" spans="1:4">
      <c r="A165" s="74" t="s">
        <v>6509</v>
      </c>
      <c r="B165">
        <v>1</v>
      </c>
      <c r="C165" t="s">
        <v>4442</v>
      </c>
      <c r="D165" t="str">
        <f>VLOOKUP(C165,'MASTER KEY'!$A$2:$B$2999,2,FALSE)</f>
        <v>Diploneis smithii</v>
      </c>
    </row>
    <row r="166" spans="1:4">
      <c r="A166" s="74" t="s">
        <v>7388</v>
      </c>
      <c r="B166">
        <v>1</v>
      </c>
      <c r="C166" t="s">
        <v>4442</v>
      </c>
      <c r="D166" t="str">
        <f>VLOOKUP(C166,'MASTER KEY'!$A$2:$B$2999,2,FALSE)</f>
        <v>Diploneis smithii</v>
      </c>
    </row>
    <row r="167" spans="1:4">
      <c r="A167" s="74" t="s">
        <v>5251</v>
      </c>
      <c r="B167">
        <v>1</v>
      </c>
      <c r="C167" t="s">
        <v>4453</v>
      </c>
      <c r="D167" t="str">
        <f>VLOOKUP(C167,'MASTER KEY'!$A$2:$B$2999,2,FALSE)</f>
        <v>Diploneis spp 0011</v>
      </c>
    </row>
    <row r="168" spans="1:4">
      <c r="A168" s="74" t="s">
        <v>5712</v>
      </c>
      <c r="B168">
        <v>1</v>
      </c>
      <c r="C168" t="s">
        <v>4457</v>
      </c>
      <c r="D168" t="str">
        <f>VLOOKUP(C168,'MASTER KEY'!$A$2:$B$2999,2,FALSE)</f>
        <v>Diplopsalis spp 0002</v>
      </c>
    </row>
    <row r="169" spans="1:4">
      <c r="A169" s="74" t="s">
        <v>5252</v>
      </c>
      <c r="B169">
        <v>1</v>
      </c>
      <c r="C169" t="s">
        <v>4460</v>
      </c>
      <c r="D169" t="str">
        <f>VLOOKUP(C169,'MASTER KEY'!$A$2:$B$2999,2,FALSE)</f>
        <v>Ditylum spp 0002</v>
      </c>
    </row>
    <row r="170" spans="1:4">
      <c r="A170" s="74" t="s">
        <v>6518</v>
      </c>
      <c r="B170">
        <v>1</v>
      </c>
      <c r="C170" t="s">
        <v>4470</v>
      </c>
      <c r="D170" t="str">
        <f>VLOOKUP(C170,'MASTER KEY'!$A$2:$B$2999,2,FALSE)</f>
        <v>Dunaliella salina</v>
      </c>
    </row>
    <row r="171" spans="1:4">
      <c r="A171" s="74" t="s">
        <v>7395</v>
      </c>
      <c r="B171">
        <v>1</v>
      </c>
      <c r="C171" t="s">
        <v>4473</v>
      </c>
      <c r="D171" t="str">
        <f>VLOOKUP(C171,'MASTER KEY'!$A$2:$B$2999,2,FALSE)</f>
        <v>Elakatothrix spp 0001</v>
      </c>
    </row>
    <row r="172" spans="1:4">
      <c r="A172" s="74" t="s">
        <v>7396</v>
      </c>
      <c r="B172">
        <v>1</v>
      </c>
      <c r="C172" t="s">
        <v>4475</v>
      </c>
      <c r="D172" t="str">
        <f>VLOOKUP(C172,'MASTER KEY'!$A$2:$B$2999,2,FALSE)</f>
        <v>Ensiculifera spp 0002</v>
      </c>
    </row>
    <row r="173" spans="1:4">
      <c r="A173" s="74" t="s">
        <v>5253</v>
      </c>
      <c r="B173">
        <v>1</v>
      </c>
      <c r="C173" t="s">
        <v>4480</v>
      </c>
      <c r="D173" t="str">
        <f>VLOOKUP(C173,'MASTER KEY'!$A$2:$B$2999,2,FALSE)</f>
        <v>Entomoneis spp 0003</v>
      </c>
    </row>
    <row r="174" spans="1:4">
      <c r="A174" s="74" t="s">
        <v>7397</v>
      </c>
      <c r="B174">
        <v>1</v>
      </c>
      <c r="C174" t="s">
        <v>4488</v>
      </c>
      <c r="D174" t="str">
        <f>VLOOKUP(C174,'MASTER KEY'!$A$2:$B$2999,2,FALSE)</f>
        <v>Epithemia spp 0001</v>
      </c>
    </row>
    <row r="175" spans="1:4">
      <c r="A175" s="74" t="s">
        <v>5254</v>
      </c>
      <c r="B175">
        <v>1</v>
      </c>
      <c r="C175" t="s">
        <v>4504</v>
      </c>
      <c r="D175" t="str">
        <f>VLOOKUP(C175,'MASTER KEY'!$A$2:$B$2999,2,FALSE)</f>
        <v>Eucampia spp 0014</v>
      </c>
    </row>
    <row r="176" spans="1:4">
      <c r="A176" s="74" t="s">
        <v>7398</v>
      </c>
      <c r="B176">
        <v>1</v>
      </c>
      <c r="C176" t="s">
        <v>4506</v>
      </c>
      <c r="D176" t="str">
        <f>VLOOKUP(C176,'MASTER KEY'!$A$2:$B$2999,2,FALSE)</f>
        <v>Eudorina spp 0001</v>
      </c>
    </row>
    <row r="177" spans="1:4">
      <c r="A177" s="74" t="s">
        <v>7425</v>
      </c>
      <c r="B177">
        <v>1</v>
      </c>
      <c r="C177" t="s">
        <v>4760</v>
      </c>
      <c r="D177" t="str">
        <f>VLOOKUP(C177,'MASTER KEY'!$A$2:$B$2999,2,FALSE)</f>
        <v>Lepocinclis acus</v>
      </c>
    </row>
    <row r="178" spans="1:4">
      <c r="A178" s="74" t="s">
        <v>5255</v>
      </c>
      <c r="B178">
        <v>1</v>
      </c>
      <c r="C178" t="s">
        <v>4508</v>
      </c>
      <c r="D178" t="str">
        <f>VLOOKUP(C178,'MASTER KEY'!$A$2:$B$2999,2,FALSE)</f>
        <v>Euglena spp 0002</v>
      </c>
    </row>
    <row r="179" spans="1:4">
      <c r="A179" s="74" t="s">
        <v>2834</v>
      </c>
      <c r="B179">
        <v>1</v>
      </c>
      <c r="C179" t="s">
        <v>4515</v>
      </c>
      <c r="D179" t="str">
        <f>VLOOKUP(C179,'MASTER KEY'!$A$2:$B$2999,2,FALSE)</f>
        <v>Eutreptiella marina</v>
      </c>
    </row>
    <row r="180" spans="1:4">
      <c r="A180" s="74" t="s">
        <v>5256</v>
      </c>
      <c r="B180">
        <v>1</v>
      </c>
      <c r="C180" t="s">
        <v>4522</v>
      </c>
      <c r="D180" t="str">
        <f>VLOOKUP(C180,'MASTER KEY'!$A$2:$B$2999,2,FALSE)</f>
        <v>Eutreptiella spp 007</v>
      </c>
    </row>
    <row r="181" spans="1:4">
      <c r="A181" s="74" t="s">
        <v>2841</v>
      </c>
      <c r="B181">
        <v>1</v>
      </c>
      <c r="C181" t="s">
        <v>4523</v>
      </c>
      <c r="D181" t="str">
        <f>VLOOKUP(C181,'MASTER KEY'!$A$2:$B$2999,2,FALSE)</f>
        <v>Falcula hyalina</v>
      </c>
    </row>
    <row r="182" spans="1:4">
      <c r="A182" s="74" t="s">
        <v>7399</v>
      </c>
      <c r="B182">
        <v>1</v>
      </c>
      <c r="C182" t="s">
        <v>4524</v>
      </c>
      <c r="D182" t="str">
        <f>VLOOKUP(C182,'MASTER KEY'!$A$2:$B$2999,2,FALSE)</f>
        <v>Falcula spp 0001</v>
      </c>
    </row>
    <row r="183" spans="1:4">
      <c r="A183" s="74" t="s">
        <v>2844</v>
      </c>
      <c r="B183">
        <v>1</v>
      </c>
      <c r="C183" t="s">
        <v>4527</v>
      </c>
      <c r="D183" t="str">
        <f>VLOOKUP(C183,'MASTER KEY'!$A$2:$B$2999,2,FALSE)</f>
        <v>Fibrocapsa japonica</v>
      </c>
    </row>
    <row r="184" spans="1:4">
      <c r="A184" s="74" t="s">
        <v>7400</v>
      </c>
      <c r="B184">
        <v>1</v>
      </c>
      <c r="C184" t="s">
        <v>4528</v>
      </c>
      <c r="D184" t="str">
        <f>VLOOKUP(C184,'MASTER KEY'!$A$2:$B$2999,2,FALSE)</f>
        <v>Fibrocapsa spp 0001</v>
      </c>
    </row>
    <row r="185" spans="1:4">
      <c r="A185" s="74" t="s">
        <v>5257</v>
      </c>
      <c r="B185">
        <v>1</v>
      </c>
      <c r="C185" t="s">
        <v>4557</v>
      </c>
      <c r="D185" t="str">
        <f>VLOOKUP(C185,'MASTER KEY'!$A$2:$B$2999,2,FALSE)</f>
        <v>Fragilaria spp 0005</v>
      </c>
    </row>
    <row r="186" spans="1:4">
      <c r="A186" s="74" t="s">
        <v>7401</v>
      </c>
      <c r="B186">
        <v>1</v>
      </c>
      <c r="C186" t="s">
        <v>4565</v>
      </c>
      <c r="D186" t="str">
        <f>VLOOKUP(C186,'MASTER KEY'!$A$2:$B$2999,2,FALSE)</f>
        <v>Geitlerinema spp 0001</v>
      </c>
    </row>
    <row r="187" spans="1:4">
      <c r="A187" s="74" t="s">
        <v>7409</v>
      </c>
      <c r="B187">
        <v>1</v>
      </c>
      <c r="C187" t="s">
        <v>4610</v>
      </c>
      <c r="D187" t="str">
        <f>VLOOKUP(C187,'MASTER KEY'!$A$2:$B$2999,2,FALSE)</f>
        <v>Gymnodinium spp 0002</v>
      </c>
    </row>
    <row r="188" spans="1:4">
      <c r="A188" s="74" t="s">
        <v>7402</v>
      </c>
      <c r="B188">
        <v>1</v>
      </c>
      <c r="C188" t="s">
        <v>4571</v>
      </c>
      <c r="D188" t="str">
        <f>VLOOKUP(C188,'MASTER KEY'!$A$2:$B$2999,2,FALSE)</f>
        <v>Gloeocystis spp 0001</v>
      </c>
    </row>
    <row r="189" spans="1:4">
      <c r="A189" s="74" t="s">
        <v>7403</v>
      </c>
      <c r="B189">
        <v>1</v>
      </c>
      <c r="C189" t="s">
        <v>4572</v>
      </c>
      <c r="D189" t="str">
        <f>VLOOKUP(C189,'MASTER KEY'!$A$2:$B$2999,2,FALSE)</f>
        <v>Golenkinia spp 0001</v>
      </c>
    </row>
    <row r="190" spans="1:4">
      <c r="A190" s="74" t="s">
        <v>7404</v>
      </c>
      <c r="B190">
        <v>1</v>
      </c>
      <c r="C190" t="s">
        <v>4573</v>
      </c>
      <c r="D190" t="str">
        <f>VLOOKUP(C190,'MASTER KEY'!$A$2:$B$2999,2,FALSE)</f>
        <v>Golenkinia spp 0002</v>
      </c>
    </row>
    <row r="191" spans="1:4">
      <c r="A191" s="74" t="s">
        <v>5258</v>
      </c>
      <c r="B191">
        <v>1</v>
      </c>
      <c r="C191" t="s">
        <v>4575</v>
      </c>
      <c r="D191" t="str">
        <f>VLOOKUP(C191,'MASTER KEY'!$A$2:$B$2999,2,FALSE)</f>
        <v>Gomphonema spp 0002</v>
      </c>
    </row>
    <row r="192" spans="1:4">
      <c r="A192" s="74" t="s">
        <v>7405</v>
      </c>
      <c r="B192">
        <v>1</v>
      </c>
      <c r="C192" t="s">
        <v>4576</v>
      </c>
      <c r="D192" t="str">
        <f>VLOOKUP(C192,'MASTER KEY'!$A$2:$B$2999,2,FALSE)</f>
        <v>Goniochloris spp 0001</v>
      </c>
    </row>
    <row r="193" spans="1:4">
      <c r="A193" s="74" t="s">
        <v>7406</v>
      </c>
      <c r="B193">
        <v>1</v>
      </c>
      <c r="C193" t="s">
        <v>4578</v>
      </c>
      <c r="D193" t="str">
        <f>VLOOKUP(C193,'MASTER KEY'!$A$2:$B$2999,2,FALSE)</f>
        <v>Gonium spp 0001</v>
      </c>
    </row>
    <row r="194" spans="1:4">
      <c r="A194" s="74" t="s">
        <v>7407</v>
      </c>
      <c r="B194">
        <v>1</v>
      </c>
      <c r="C194" t="s">
        <v>4581</v>
      </c>
      <c r="D194" t="str">
        <f>VLOOKUP(C194,'MASTER KEY'!$A$2:$B$2999,2,FALSE)</f>
        <v>Gonyaulax spinifera</v>
      </c>
    </row>
    <row r="195" spans="1:4">
      <c r="A195" s="74" t="s">
        <v>6540</v>
      </c>
      <c r="B195">
        <v>1</v>
      </c>
      <c r="C195" t="s">
        <v>4580</v>
      </c>
      <c r="D195" t="str">
        <f>VLOOKUP(C195,'MASTER KEY'!$A$2:$B$2999,2,FALSE)</f>
        <v>Gonyaulax scrippsae</v>
      </c>
    </row>
    <row r="196" spans="1:4">
      <c r="A196" s="74" t="s">
        <v>6541</v>
      </c>
      <c r="B196">
        <v>1</v>
      </c>
      <c r="C196" t="s">
        <v>4581</v>
      </c>
      <c r="D196" t="str">
        <f>VLOOKUP(C196,'MASTER KEY'!$A$2:$B$2999,2,FALSE)</f>
        <v>Gonyaulax spinifera</v>
      </c>
    </row>
    <row r="197" spans="1:4">
      <c r="A197" s="74" t="s">
        <v>5259</v>
      </c>
      <c r="B197">
        <v>1</v>
      </c>
      <c r="C197" t="s">
        <v>4584</v>
      </c>
      <c r="D197" t="str">
        <f>VLOOKUP(C197,'MASTER KEY'!$A$2:$B$2999,2,FALSE)</f>
        <v>Gonyaulax spp 0003</v>
      </c>
    </row>
    <row r="198" spans="1:4">
      <c r="A198" s="74" t="s">
        <v>2892</v>
      </c>
      <c r="B198">
        <v>1</v>
      </c>
      <c r="C198" t="s">
        <v>4588</v>
      </c>
      <c r="D198" t="str">
        <f>VLOOKUP(C198,'MASTER KEY'!$A$2:$B$2999,2,FALSE)</f>
        <v>Gramatophora oceanica</v>
      </c>
    </row>
    <row r="199" spans="1:4">
      <c r="A199" s="74" t="s">
        <v>7408</v>
      </c>
      <c r="B199">
        <v>1</v>
      </c>
      <c r="C199" t="s">
        <v>4589</v>
      </c>
      <c r="D199" t="str">
        <f>VLOOKUP(C199,'MASTER KEY'!$A$2:$B$2999,2,FALSE)</f>
        <v>Gramatophora spp 0001</v>
      </c>
    </row>
    <row r="200" spans="1:4">
      <c r="A200" s="74" t="s">
        <v>2898</v>
      </c>
      <c r="B200">
        <v>1</v>
      </c>
      <c r="C200" t="s">
        <v>4595</v>
      </c>
      <c r="D200" t="str">
        <f>VLOOKUP(C200,'MASTER KEY'!$A$2:$B$2999,2,FALSE)</f>
        <v>Guinardia flaccida</v>
      </c>
    </row>
    <row r="201" spans="1:4">
      <c r="A201" s="74" t="s">
        <v>5260</v>
      </c>
      <c r="B201">
        <v>1</v>
      </c>
      <c r="C201" t="s">
        <v>4598</v>
      </c>
      <c r="D201" t="str">
        <f>VLOOKUP(C201,'MASTER KEY'!$A$2:$B$2999,2,FALSE)</f>
        <v>Guinardia spp 0003</v>
      </c>
    </row>
    <row r="202" spans="1:4">
      <c r="A202" s="74" t="s">
        <v>2901</v>
      </c>
      <c r="B202">
        <v>1</v>
      </c>
      <c r="C202" t="s">
        <v>4599</v>
      </c>
      <c r="D202" t="str">
        <f>VLOOKUP(C202,'MASTER KEY'!$A$2:$B$2999,2,FALSE)</f>
        <v>Guinardia striata</v>
      </c>
    </row>
    <row r="203" spans="1:4">
      <c r="A203" s="74" t="s">
        <v>7419</v>
      </c>
      <c r="B203">
        <v>1</v>
      </c>
      <c r="C203" t="s">
        <v>4737</v>
      </c>
      <c r="D203" t="str">
        <f>VLOOKUP(C203,'MASTER KEY'!$A$2:$B$2999,2,FALSE)</f>
        <v>Karlodinium veneficum</v>
      </c>
    </row>
    <row r="204" spans="1:4">
      <c r="A204" s="74" t="s">
        <v>2909</v>
      </c>
      <c r="B204">
        <v>1</v>
      </c>
      <c r="C204" t="s">
        <v>4734</v>
      </c>
      <c r="D204" t="str">
        <f>VLOOKUP(C204,'MASTER KEY'!$A$2:$B$2999,2,FALSE)</f>
        <v>Karlodinium impudicum</v>
      </c>
    </row>
    <row r="205" spans="1:4">
      <c r="A205" s="78" t="s">
        <v>5261</v>
      </c>
      <c r="B205">
        <v>1</v>
      </c>
      <c r="C205" t="s">
        <v>4610</v>
      </c>
      <c r="D205" t="str">
        <f>VLOOKUP(C205,'MASTER KEY'!$A$2:$B$2999,2,FALSE)</f>
        <v>Gymnodinium spp 0002</v>
      </c>
    </row>
    <row r="206" spans="1:4">
      <c r="A206" s="78" t="s">
        <v>5262</v>
      </c>
      <c r="B206">
        <v>1</v>
      </c>
      <c r="C206" t="s">
        <v>4611</v>
      </c>
      <c r="D206" t="str">
        <f>VLOOKUP(C206,'MASTER KEY'!$A$2:$B$2999,2,FALSE)</f>
        <v>Gymnodinium spp 0003</v>
      </c>
    </row>
    <row r="207" spans="1:4">
      <c r="A207" s="74" t="s">
        <v>5263</v>
      </c>
      <c r="B207">
        <v>1</v>
      </c>
      <c r="C207" t="s">
        <v>4649</v>
      </c>
      <c r="D207" t="str">
        <f>VLOOKUP(C207,'MASTER KEY'!$A$2:$B$2999,2,FALSE)</f>
        <v>Gymnodinium spp 0041</v>
      </c>
    </row>
    <row r="208" spans="1:4">
      <c r="A208" s="74" t="s">
        <v>6549</v>
      </c>
      <c r="B208">
        <v>1</v>
      </c>
      <c r="C208" t="s">
        <v>4651</v>
      </c>
      <c r="D208" t="str">
        <f>VLOOKUP(C208,'MASTER KEY'!$A$2:$B$2999,2,FALSE)</f>
        <v>Gymnodinium uncatenatum</v>
      </c>
    </row>
    <row r="209" spans="1:4">
      <c r="A209" s="74" t="s">
        <v>6550</v>
      </c>
      <c r="B209">
        <v>1</v>
      </c>
      <c r="C209" t="s">
        <v>4652</v>
      </c>
      <c r="D209" t="str">
        <f>VLOOKUP(C209,'MASTER KEY'!$A$2:$B$2999,2,FALSE)</f>
        <v>Gyrodinium impudicum</v>
      </c>
    </row>
    <row r="210" spans="1:4">
      <c r="A210" s="74" t="s">
        <v>6551</v>
      </c>
      <c r="B210">
        <v>1</v>
      </c>
      <c r="C210" t="s">
        <v>4653</v>
      </c>
      <c r="D210" t="str">
        <f>VLOOKUP(C210,'MASTER KEY'!$A$2:$B$2999,2,FALSE)</f>
        <v>Gyrodinium instriatum</v>
      </c>
    </row>
    <row r="211" spans="1:4">
      <c r="A211" s="78" t="s">
        <v>5264</v>
      </c>
      <c r="B211">
        <v>1</v>
      </c>
      <c r="C211" t="s">
        <v>4630</v>
      </c>
      <c r="D211" t="str">
        <f>VLOOKUP(C211,'MASTER KEY'!$A$2:$B$2999,2,FALSE)</f>
        <v>Gymnodinium spp 0022</v>
      </c>
    </row>
    <row r="212" spans="1:4">
      <c r="A212" s="74" t="s">
        <v>5265</v>
      </c>
      <c r="B212">
        <v>1</v>
      </c>
      <c r="C212" t="s">
        <v>4631</v>
      </c>
      <c r="D212" t="str">
        <f>VLOOKUP(C212,'MASTER KEY'!$A$2:$B$2999,2,FALSE)</f>
        <v>Gymnodinium spp 0023</v>
      </c>
    </row>
    <row r="213" spans="1:4">
      <c r="A213" s="74" t="s">
        <v>2950</v>
      </c>
      <c r="B213">
        <v>1</v>
      </c>
      <c r="C213" t="s">
        <v>4654</v>
      </c>
      <c r="D213" t="str">
        <f>VLOOKUP(C213,'MASTER KEY'!$A$2:$B$2999,2,FALSE)</f>
        <v>Gyrodinium spirale</v>
      </c>
    </row>
    <row r="214" spans="1:4">
      <c r="A214" s="74" t="s">
        <v>5266</v>
      </c>
      <c r="B214">
        <v>1</v>
      </c>
      <c r="C214" t="s">
        <v>4650</v>
      </c>
      <c r="D214" t="str">
        <f>VLOOKUP(C214,'MASTER KEY'!$A$2:$B$2999,2,FALSE)</f>
        <v>Gymnodinium spp 0042</v>
      </c>
    </row>
    <row r="215" spans="1:4">
      <c r="A215" s="74" t="s">
        <v>6554</v>
      </c>
      <c r="B215">
        <v>1</v>
      </c>
      <c r="C215" t="s">
        <v>4663</v>
      </c>
      <c r="D215" t="str">
        <f>VLOOKUP(C215,'MASTER KEY'!$A$2:$B$2999,2,FALSE)</f>
        <v>Gyrodinium uncatenum</v>
      </c>
    </row>
    <row r="216" spans="1:4">
      <c r="A216" s="74" t="s">
        <v>5267</v>
      </c>
      <c r="B216">
        <v>1</v>
      </c>
      <c r="C216" t="s">
        <v>4667</v>
      </c>
      <c r="D216" t="str">
        <f>VLOOKUP(C216,'MASTER KEY'!$A$2:$B$2999,2,FALSE)</f>
        <v>Gyrosigma spp 0003</v>
      </c>
    </row>
    <row r="217" spans="1:4">
      <c r="A217" s="74" t="s">
        <v>7410</v>
      </c>
      <c r="B217">
        <v>1</v>
      </c>
      <c r="C217" t="s">
        <v>4668</v>
      </c>
      <c r="D217" t="str">
        <f>VLOOKUP(C217,'MASTER KEY'!$A$2:$B$2999,2,FALSE)</f>
        <v>Haematococcus spp 0001</v>
      </c>
    </row>
    <row r="218" spans="1:4">
      <c r="A218" s="74" t="s">
        <v>5268</v>
      </c>
      <c r="B218">
        <v>1</v>
      </c>
      <c r="C218" t="s">
        <v>4677</v>
      </c>
      <c r="D218" t="str">
        <f>VLOOKUP(C218,'MASTER KEY'!$A$2:$B$2999,2,FALSE)</f>
        <v>Haptophyte spp 0002</v>
      </c>
    </row>
    <row r="219" spans="1:4">
      <c r="A219" s="74" t="s">
        <v>7413</v>
      </c>
      <c r="B219">
        <v>1</v>
      </c>
      <c r="C219" t="s">
        <v>4679</v>
      </c>
      <c r="D219" t="str">
        <f>VLOOKUP(C219,'MASTER KEY'!$A$2:$B$2999,2,FALSE)</f>
        <v>Haslea spp 0002</v>
      </c>
    </row>
    <row r="220" spans="1:4">
      <c r="A220" s="74" t="s">
        <v>5269</v>
      </c>
      <c r="B220">
        <v>1</v>
      </c>
      <c r="C220" t="s">
        <v>4694</v>
      </c>
      <c r="D220" t="str">
        <f>VLOOKUP(C220,'MASTER KEY'!$A$2:$B$2999,2,FALSE)</f>
        <v>Hemiaulus spp 0003</v>
      </c>
    </row>
    <row r="221" spans="1:4">
      <c r="A221" s="74" t="s">
        <v>7415</v>
      </c>
      <c r="B221">
        <v>1</v>
      </c>
      <c r="C221" t="s">
        <v>4709</v>
      </c>
      <c r="D221" t="str">
        <f>VLOOKUP(C221,'MASTER KEY'!$A$2:$B$2999,2,FALSE)</f>
        <v>Heterocapsa spp 0006</v>
      </c>
    </row>
    <row r="222" spans="1:4">
      <c r="A222" s="74" t="s">
        <v>6563</v>
      </c>
      <c r="B222">
        <v>1</v>
      </c>
      <c r="C222" t="s">
        <v>4697</v>
      </c>
      <c r="D222" t="str">
        <f>VLOOKUP(C222,'MASTER KEY'!$A$2:$B$2999,2,FALSE)</f>
        <v>Heterocapsa circularisquama</v>
      </c>
    </row>
    <row r="223" spans="1:4">
      <c r="A223" s="74" t="s">
        <v>7414</v>
      </c>
      <c r="B223">
        <v>1</v>
      </c>
      <c r="C223" t="s">
        <v>4698</v>
      </c>
      <c r="D223" t="str">
        <f>VLOOKUP(C223,'MASTER KEY'!$A$2:$B$2999,2,FALSE)</f>
        <v>Heterocapsa horiguchi</v>
      </c>
    </row>
    <row r="224" spans="1:4">
      <c r="A224" s="74" t="s">
        <v>2982</v>
      </c>
      <c r="B224">
        <v>1</v>
      </c>
      <c r="C224" t="s">
        <v>4699</v>
      </c>
      <c r="D224" t="str">
        <f>VLOOKUP(C224,'MASTER KEY'!$A$2:$B$2999,2,FALSE)</f>
        <v>Heterocapsa lanceolata</v>
      </c>
    </row>
    <row r="225" spans="1:4">
      <c r="A225" s="74" t="s">
        <v>2983</v>
      </c>
      <c r="B225">
        <v>1</v>
      </c>
      <c r="C225" t="s">
        <v>4700</v>
      </c>
      <c r="D225" t="str">
        <f>VLOOKUP(C225,'MASTER KEY'!$A$2:$B$2999,2,FALSE)</f>
        <v>Heterocapsa minima</v>
      </c>
    </row>
    <row r="226" spans="1:4">
      <c r="A226" s="74" t="s">
        <v>2985</v>
      </c>
      <c r="B226">
        <v>1</v>
      </c>
      <c r="C226" t="s">
        <v>4702</v>
      </c>
      <c r="D226" t="str">
        <f>VLOOKUP(C226,'MASTER KEY'!$A$2:$B$2999,2,FALSE)</f>
        <v>Heterocapsa rotundata</v>
      </c>
    </row>
    <row r="227" spans="1:4">
      <c r="A227" s="74" t="s">
        <v>5270</v>
      </c>
      <c r="B227">
        <v>1</v>
      </c>
      <c r="C227" t="s">
        <v>4707</v>
      </c>
      <c r="D227" t="str">
        <f>VLOOKUP(C227,'MASTER KEY'!$A$2:$B$2999,2,FALSE)</f>
        <v>Heterocapsa spp 0004</v>
      </c>
    </row>
    <row r="228" spans="1:4">
      <c r="A228" s="74" t="s">
        <v>6568</v>
      </c>
      <c r="B228">
        <v>1</v>
      </c>
      <c r="C228" t="s">
        <v>4710</v>
      </c>
      <c r="D228" t="str">
        <f>VLOOKUP(C228,'MASTER KEY'!$A$2:$B$2999,2,FALSE)</f>
        <v>Heterocapsa triquetra</v>
      </c>
    </row>
    <row r="229" spans="1:4">
      <c r="A229" s="74" t="s">
        <v>2990</v>
      </c>
      <c r="B229">
        <v>1</v>
      </c>
      <c r="C229" t="s">
        <v>4711</v>
      </c>
      <c r="D229" t="str">
        <f>VLOOKUP(C229,'MASTER KEY'!$A$2:$B$2999,2,FALSE)</f>
        <v>Heterosigma akashiwo</v>
      </c>
    </row>
    <row r="230" spans="1:4">
      <c r="A230" s="74" t="s">
        <v>5271</v>
      </c>
      <c r="B230">
        <v>1</v>
      </c>
      <c r="C230" t="s">
        <v>4714</v>
      </c>
      <c r="D230" t="str">
        <f>VLOOKUP(C230,'MASTER KEY'!$A$2:$B$2999,2,FALSE)</f>
        <v>Heterosigma spp 0003</v>
      </c>
    </row>
    <row r="231" spans="1:4">
      <c r="A231" s="74" t="s">
        <v>5718</v>
      </c>
      <c r="B231">
        <v>1</v>
      </c>
      <c r="C231" t="s">
        <v>4719</v>
      </c>
      <c r="D231" t="str">
        <f>VLOOKUP(C231,'MASTER KEY'!$A$2:$B$2999,2,FALSE)</f>
        <v>Hillea spp 0004</v>
      </c>
    </row>
    <row r="232" spans="1:4">
      <c r="A232" s="74" t="s">
        <v>6571</v>
      </c>
      <c r="B232">
        <v>1</v>
      </c>
      <c r="C232" t="s">
        <v>4720</v>
      </c>
      <c r="D232" t="str">
        <f>VLOOKUP(C232,'MASTER KEY'!$A$2:$B$2999,2,FALSE)</f>
        <v>Hippodonta capitata</v>
      </c>
    </row>
    <row r="233" spans="1:4">
      <c r="A233" s="74" t="s">
        <v>7416</v>
      </c>
      <c r="B233">
        <v>1</v>
      </c>
      <c r="C233" t="s">
        <v>4721</v>
      </c>
      <c r="D233" t="str">
        <f>VLOOKUP(C233,'MASTER KEY'!$A$2:$B$2999,2,FALSE)</f>
        <v>Hippodonta spp 0001</v>
      </c>
    </row>
    <row r="234" spans="1:4">
      <c r="A234" s="74" t="s">
        <v>7417</v>
      </c>
      <c r="B234">
        <v>1</v>
      </c>
      <c r="C234" t="s">
        <v>4722</v>
      </c>
      <c r="D234" t="str">
        <f>VLOOKUP(C234,'MASTER KEY'!$A$2:$B$2999,2,FALSE)</f>
        <v>Hyalotheca spp 0002</v>
      </c>
    </row>
    <row r="235" spans="1:4">
      <c r="A235" s="74" t="s">
        <v>7418</v>
      </c>
      <c r="B235">
        <v>1</v>
      </c>
      <c r="C235" t="s">
        <v>4726</v>
      </c>
      <c r="D235" t="str">
        <f>VLOOKUP(C235,'MASTER KEY'!$A$2:$B$2999,2,FALSE)</f>
        <v>Johannesbaptistia spp 0001</v>
      </c>
    </row>
    <row r="236" spans="1:4">
      <c r="A236" s="74" t="s">
        <v>3000</v>
      </c>
      <c r="B236">
        <v>1</v>
      </c>
      <c r="C236" t="s">
        <v>4727</v>
      </c>
      <c r="D236" t="str">
        <f>VLOOKUP(C236,'MASTER KEY'!$A$2:$B$2999,2,FALSE)</f>
        <v>Karenia brevis</v>
      </c>
    </row>
    <row r="237" spans="1:4">
      <c r="A237" s="74" t="s">
        <v>6575</v>
      </c>
      <c r="B237">
        <v>1</v>
      </c>
      <c r="C237" t="s">
        <v>4728</v>
      </c>
      <c r="D237" t="str">
        <f>VLOOKUP(C237,'MASTER KEY'!$A$2:$B$2999,2,FALSE)</f>
        <v>Karenia mikimotoi</v>
      </c>
    </row>
    <row r="238" spans="1:4">
      <c r="A238" s="74" t="s">
        <v>3001</v>
      </c>
      <c r="B238">
        <v>1</v>
      </c>
      <c r="C238" t="s">
        <v>4729</v>
      </c>
      <c r="D238" t="str">
        <f>VLOOKUP(C238,'MASTER KEY'!$A$2:$B$2999,2,FALSE)</f>
        <v>Karenia papilionacea</v>
      </c>
    </row>
    <row r="239" spans="1:4">
      <c r="A239" s="74" t="s">
        <v>6576</v>
      </c>
      <c r="B239">
        <v>1</v>
      </c>
      <c r="C239" t="s">
        <v>4730</v>
      </c>
      <c r="D239" t="str">
        <f>VLOOKUP(C239,'MASTER KEY'!$A$2:$B$2999,2,FALSE)</f>
        <v>Karenia selliformis</v>
      </c>
    </row>
    <row r="240" spans="1:4">
      <c r="A240" s="74" t="s">
        <v>5272</v>
      </c>
      <c r="B240">
        <v>1</v>
      </c>
      <c r="C240" t="s">
        <v>4733</v>
      </c>
      <c r="D240" t="str">
        <f>VLOOKUP(C240,'MASTER KEY'!$A$2:$B$2999,2,FALSE)</f>
        <v>Karenia spp 0003</v>
      </c>
    </row>
    <row r="241" spans="1:4">
      <c r="A241" s="74" t="s">
        <v>7420</v>
      </c>
      <c r="B241">
        <v>1</v>
      </c>
      <c r="C241" t="s">
        <v>4737</v>
      </c>
      <c r="D241" t="str">
        <f>VLOOKUP(C241,'MASTER KEY'!$A$2:$B$2999,2,FALSE)</f>
        <v>Karlodinium veneficum</v>
      </c>
    </row>
    <row r="242" spans="1:4">
      <c r="A242" s="74" t="s">
        <v>5273</v>
      </c>
      <c r="B242">
        <v>1</v>
      </c>
      <c r="C242" t="s">
        <v>4736</v>
      </c>
      <c r="D242" t="str">
        <f>VLOOKUP(C242,'MASTER KEY'!$A$2:$B$2999,2,FALSE)</f>
        <v>Karlodinium spp 0002</v>
      </c>
    </row>
    <row r="243" spans="1:4">
      <c r="A243" s="74" t="s">
        <v>7421</v>
      </c>
      <c r="B243">
        <v>1</v>
      </c>
      <c r="C243" t="s">
        <v>4738</v>
      </c>
      <c r="D243" t="str">
        <f>VLOOKUP(C243,'MASTER KEY'!$A$2:$B$2999,2,FALSE)</f>
        <v>Katablepharis spp 0001</v>
      </c>
    </row>
    <row r="244" spans="1:4">
      <c r="A244" s="74" t="s">
        <v>3006</v>
      </c>
      <c r="B244">
        <v>1</v>
      </c>
      <c r="C244" t="s">
        <v>4740</v>
      </c>
      <c r="D244" t="str">
        <f>VLOOKUP(C244,'MASTER KEY'!$A$2:$B$2999,2,FALSE)</f>
        <v>Katodinium glaucum</v>
      </c>
    </row>
    <row r="245" spans="1:4">
      <c r="A245" s="74" t="s">
        <v>3007</v>
      </c>
      <c r="B245">
        <v>1</v>
      </c>
      <c r="C245" t="s">
        <v>4741</v>
      </c>
      <c r="D245" t="str">
        <f>VLOOKUP(C245,'MASTER KEY'!$A$2:$B$2999,2,FALSE)</f>
        <v>Katodinium rotundatum</v>
      </c>
    </row>
    <row r="246" spans="1:4">
      <c r="A246" s="74" t="s">
        <v>5274</v>
      </c>
      <c r="B246">
        <v>1</v>
      </c>
      <c r="C246" t="s">
        <v>4747</v>
      </c>
      <c r="D246" t="str">
        <f>VLOOKUP(C246,'MASTER KEY'!$A$2:$B$2999,2,FALSE)</f>
        <v>Katodinium spp 0006</v>
      </c>
    </row>
    <row r="247" spans="1:4">
      <c r="A247" s="74" t="s">
        <v>5275</v>
      </c>
      <c r="B247">
        <v>1</v>
      </c>
      <c r="C247" t="s">
        <v>4749</v>
      </c>
      <c r="D247" t="str">
        <f>VLOOKUP(C247,'MASTER KEY'!$A$2:$B$2999,2,FALSE)</f>
        <v>Kirchneriella spp 0002</v>
      </c>
    </row>
    <row r="248" spans="1:4">
      <c r="A248" s="74" t="s">
        <v>6586</v>
      </c>
      <c r="B248">
        <v>1</v>
      </c>
      <c r="C248" t="s">
        <v>4751</v>
      </c>
      <c r="D248" t="str">
        <f>VLOOKUP(C248,'MASTER KEY'!$A$2:$B$2999,2,FALSE)</f>
        <v>Kryptoperidinium foliaceum</v>
      </c>
    </row>
    <row r="249" spans="1:4">
      <c r="A249" s="74" t="s">
        <v>7422</v>
      </c>
      <c r="B249">
        <v>1</v>
      </c>
      <c r="C249" t="s">
        <v>4752</v>
      </c>
      <c r="D249" t="str">
        <f>VLOOKUP(C249,'MASTER KEY'!$A$2:$B$2999,2,FALSE)</f>
        <v>Kryptoperidinium spp 0001</v>
      </c>
    </row>
    <row r="250" spans="1:4">
      <c r="A250" s="74" t="s">
        <v>7423</v>
      </c>
      <c r="B250">
        <v>1</v>
      </c>
      <c r="C250" t="s">
        <v>4755</v>
      </c>
      <c r="D250" t="str">
        <f>VLOOKUP(C250,'MASTER KEY'!$A$2:$B$2999,2,FALSE)</f>
        <v>Lagerheimia spp 0001</v>
      </c>
    </row>
    <row r="251" spans="1:4">
      <c r="A251" s="74" t="s">
        <v>7426</v>
      </c>
      <c r="B251">
        <v>1</v>
      </c>
      <c r="C251" t="s">
        <v>4761</v>
      </c>
      <c r="D251" t="str">
        <f>VLOOKUP(C251,'MASTER KEY'!$A$2:$B$2999,2,FALSE)</f>
        <v>Lepocinclis spp 0001</v>
      </c>
    </row>
    <row r="252" spans="1:4">
      <c r="A252" s="74" t="s">
        <v>3018</v>
      </c>
      <c r="B252">
        <v>1</v>
      </c>
      <c r="C252" t="s">
        <v>4762</v>
      </c>
      <c r="D252" t="str">
        <f>VLOOKUP(C252,'MASTER KEY'!$A$2:$B$2999,2,FALSE)</f>
        <v>Leptocylindrus danicus</v>
      </c>
    </row>
    <row r="253" spans="1:4">
      <c r="A253" s="74" t="s">
        <v>3019</v>
      </c>
      <c r="B253">
        <v>1</v>
      </c>
      <c r="C253" t="s">
        <v>4763</v>
      </c>
      <c r="D253" t="str">
        <f>VLOOKUP(C253,'MASTER KEY'!$A$2:$B$2999,2,FALSE)</f>
        <v>Leptocylindrus mediterraneus</v>
      </c>
    </row>
    <row r="254" spans="1:4">
      <c r="A254" s="74" t="s">
        <v>3020</v>
      </c>
      <c r="B254">
        <v>1</v>
      </c>
      <c r="C254" t="s">
        <v>4764</v>
      </c>
      <c r="D254" t="str">
        <f>VLOOKUP(C254,'MASTER KEY'!$A$2:$B$2999,2,FALSE)</f>
        <v>Leptocylindrus minimus</v>
      </c>
    </row>
    <row r="255" spans="1:4">
      <c r="A255" s="74" t="s">
        <v>5277</v>
      </c>
      <c r="B255">
        <v>1</v>
      </c>
      <c r="C255" t="s">
        <v>4769</v>
      </c>
      <c r="D255" t="str">
        <f>VLOOKUP(C255,'MASTER KEY'!$A$2:$B$2999,2,FALSE)</f>
        <v>Leptocylindrus spp 0005</v>
      </c>
    </row>
    <row r="256" spans="1:4">
      <c r="A256" s="74" t="s">
        <v>7427</v>
      </c>
      <c r="B256">
        <v>1</v>
      </c>
      <c r="C256" t="s">
        <v>4770</v>
      </c>
      <c r="D256" t="str">
        <f>VLOOKUP(C256,'MASTER KEY'!$A$2:$B$2999,2,FALSE)</f>
        <v>Leptolyngbya spp 0001</v>
      </c>
    </row>
    <row r="257" spans="1:4">
      <c r="A257" s="74" t="s">
        <v>7428</v>
      </c>
      <c r="B257">
        <v>1</v>
      </c>
      <c r="C257" t="s">
        <v>4772</v>
      </c>
      <c r="D257" t="str">
        <f>VLOOKUP(C257,'MASTER KEY'!$A$2:$B$2999,2,FALSE)</f>
        <v>Leucocryptos spp 0002</v>
      </c>
    </row>
    <row r="258" spans="1:4">
      <c r="A258" s="74" t="s">
        <v>5278</v>
      </c>
      <c r="B258">
        <v>1</v>
      </c>
      <c r="C258" t="s">
        <v>4783</v>
      </c>
      <c r="D258" t="str">
        <f>VLOOKUP(C258,'MASTER KEY'!$A$2:$B$2999,2,FALSE)</f>
        <v>Licmophora spp 0007</v>
      </c>
    </row>
    <row r="259" spans="1:4">
      <c r="A259" s="74" t="s">
        <v>7429</v>
      </c>
      <c r="B259">
        <v>1</v>
      </c>
      <c r="C259" t="s">
        <v>4784</v>
      </c>
      <c r="D259" t="str">
        <f>VLOOKUP(C259,'MASTER KEY'!$A$2:$B$2999,2,FALSE)</f>
        <v>Limnothrix spp 0001</v>
      </c>
    </row>
    <row r="260" spans="1:4">
      <c r="A260" s="74" t="s">
        <v>5722</v>
      </c>
      <c r="B260">
        <v>1</v>
      </c>
      <c r="C260" t="s">
        <v>4788</v>
      </c>
      <c r="D260" t="str">
        <f>VLOOKUP(C260,'MASTER KEY'!$A$2:$B$2999,2,FALSE)</f>
        <v>Lioloma spp 0002</v>
      </c>
    </row>
    <row r="261" spans="1:4">
      <c r="A261" s="74" t="s">
        <v>5723</v>
      </c>
      <c r="B261">
        <v>1</v>
      </c>
      <c r="C261" t="s">
        <v>4792</v>
      </c>
      <c r="D261" t="str">
        <f>VLOOKUP(C261,'MASTER KEY'!$A$2:$B$2999,2,FALSE)</f>
        <v>Lithodesmium spp 0004</v>
      </c>
    </row>
    <row r="262" spans="1:4">
      <c r="A262" s="74" t="s">
        <v>6603</v>
      </c>
      <c r="B262">
        <v>1</v>
      </c>
      <c r="C262" t="s">
        <v>4794</v>
      </c>
      <c r="D262" t="str">
        <f>VLOOKUP(C262,'MASTER KEY'!$A$2:$B$2999,2,FALSE)</f>
        <v>Lithodesmium undulatum</v>
      </c>
    </row>
    <row r="263" spans="1:4">
      <c r="A263" s="74" t="s">
        <v>7430</v>
      </c>
      <c r="B263">
        <v>1</v>
      </c>
      <c r="C263" t="s">
        <v>4795</v>
      </c>
      <c r="D263" t="str">
        <f>VLOOKUP(C263,'MASTER KEY'!$A$2:$B$2999,2,FALSE)</f>
        <v>Lyngbya cincinnata</v>
      </c>
    </row>
    <row r="264" spans="1:4">
      <c r="A264" s="74" t="s">
        <v>6605</v>
      </c>
      <c r="B264">
        <v>1</v>
      </c>
      <c r="C264" t="s">
        <v>4799</v>
      </c>
      <c r="D264" t="str">
        <f>VLOOKUP(C264,'MASTER KEY'!$A$2:$B$2999,2,FALSE)</f>
        <v>Mallomonas akrokomos</v>
      </c>
    </row>
    <row r="265" spans="1:4">
      <c r="A265" s="74" t="s">
        <v>7431</v>
      </c>
      <c r="B265">
        <v>1</v>
      </c>
      <c r="C265" t="s">
        <v>4800</v>
      </c>
      <c r="D265" t="str">
        <f>VLOOKUP(C265,'MASTER KEY'!$A$2:$B$2999,2,FALSE)</f>
        <v>Mallomonas spp 0001</v>
      </c>
    </row>
    <row r="266" spans="1:4">
      <c r="A266" s="74" t="s">
        <v>6607</v>
      </c>
      <c r="B266">
        <v>1</v>
      </c>
      <c r="C266" t="s">
        <v>4806</v>
      </c>
      <c r="D266" t="str">
        <f>VLOOKUP(C266,'MASTER KEY'!$A$2:$B$2999,2,FALSE)</f>
        <v>Mastogloia halophila</v>
      </c>
    </row>
    <row r="267" spans="1:4">
      <c r="A267" s="74" t="s">
        <v>5279</v>
      </c>
      <c r="B267">
        <v>1</v>
      </c>
      <c r="C267" t="s">
        <v>4817</v>
      </c>
      <c r="D267" t="str">
        <f>VLOOKUP(C267,'MASTER KEY'!$A$2:$B$2999,2,FALSE)</f>
        <v>Mastogloia spp 0011</v>
      </c>
    </row>
    <row r="268" spans="1:4">
      <c r="A268" s="74" t="s">
        <v>7349</v>
      </c>
      <c r="B268">
        <v>1</v>
      </c>
      <c r="C268" t="s">
        <v>3822</v>
      </c>
      <c r="D268" t="str">
        <f>VLOOKUP(C268,'MASTER KEY'!$A$2:$B$2999,2,FALSE)</f>
        <v>Aulacoseira distans</v>
      </c>
    </row>
    <row r="269" spans="1:4">
      <c r="A269" s="74" t="s">
        <v>6609</v>
      </c>
      <c r="B269">
        <v>1</v>
      </c>
      <c r="C269" t="s">
        <v>4819</v>
      </c>
      <c r="D269" t="str">
        <f>VLOOKUP(C269,'MASTER KEY'!$A$2:$B$2999,2,FALSE)</f>
        <v>Melosira moniliformis</v>
      </c>
    </row>
    <row r="270" spans="1:4">
      <c r="A270" s="74" t="s">
        <v>6610</v>
      </c>
      <c r="B270">
        <v>1</v>
      </c>
      <c r="C270" t="s">
        <v>4820</v>
      </c>
      <c r="D270" t="str">
        <f>VLOOKUP(C270,'MASTER KEY'!$A$2:$B$2999,2,FALSE)</f>
        <v>Melosira nummuloides</v>
      </c>
    </row>
    <row r="271" spans="1:4">
      <c r="A271" s="74" t="s">
        <v>7432</v>
      </c>
      <c r="B271">
        <v>1</v>
      </c>
      <c r="C271" t="s">
        <v>4824</v>
      </c>
      <c r="D271" t="str">
        <f>VLOOKUP(C271,'MASTER KEY'!$A$2:$B$2999,2,FALSE)</f>
        <v>Melosira spp 0004</v>
      </c>
    </row>
    <row r="272" spans="1:4">
      <c r="A272" s="74" t="s">
        <v>5280</v>
      </c>
      <c r="B272">
        <v>1</v>
      </c>
      <c r="C272" t="s">
        <v>4825</v>
      </c>
      <c r="D272" t="str">
        <f>VLOOKUP(C272,'MASTER KEY'!$A$2:$B$2999,2,FALSE)</f>
        <v>Melosira spp 0005</v>
      </c>
    </row>
    <row r="273" spans="1:4">
      <c r="A273" s="74" t="s">
        <v>6613</v>
      </c>
      <c r="B273">
        <v>1</v>
      </c>
      <c r="C273" t="s">
        <v>4826</v>
      </c>
      <c r="D273" t="str">
        <f>VLOOKUP(C273,'MASTER KEY'!$A$2:$B$2999,2,FALSE)</f>
        <v>Melosira varians</v>
      </c>
    </row>
    <row r="274" spans="1:4">
      <c r="A274" s="74" t="s">
        <v>7433</v>
      </c>
      <c r="B274">
        <v>1</v>
      </c>
      <c r="C274" t="s">
        <v>4831</v>
      </c>
      <c r="D274" t="str">
        <f>VLOOKUP(C274,'MASTER KEY'!$A$2:$B$2999,2,FALSE)</f>
        <v>Meringosphaera spp 0003</v>
      </c>
    </row>
    <row r="275" spans="1:4">
      <c r="A275" s="74" t="s">
        <v>6615</v>
      </c>
      <c r="B275">
        <v>1</v>
      </c>
      <c r="C275" t="s">
        <v>4832</v>
      </c>
      <c r="D275" t="str">
        <f>VLOOKUP(C275,'MASTER KEY'!$A$2:$B$2999,2,FALSE)</f>
        <v>Merismopedia elegans</v>
      </c>
    </row>
    <row r="276" spans="1:4">
      <c r="A276" s="74" t="s">
        <v>7434</v>
      </c>
      <c r="B276">
        <v>1</v>
      </c>
      <c r="C276" t="s">
        <v>4833</v>
      </c>
      <c r="D276" t="str">
        <f>VLOOKUP(C276,'MASTER KEY'!$A$2:$B$2999,2,FALSE)</f>
        <v>Merismopedia spp 0001</v>
      </c>
    </row>
    <row r="277" spans="1:4">
      <c r="A277" s="74" t="s">
        <v>6617</v>
      </c>
      <c r="B277">
        <v>1</v>
      </c>
      <c r="C277" t="s">
        <v>4839</v>
      </c>
      <c r="D277" t="str">
        <f>VLOOKUP(C277,'MASTER KEY'!$A$2:$B$2999,2,FALSE)</f>
        <v>Micractinium pusillum</v>
      </c>
    </row>
    <row r="278" spans="1:4">
      <c r="A278" s="74" t="s">
        <v>7435</v>
      </c>
      <c r="B278">
        <v>1</v>
      </c>
      <c r="C278" t="s">
        <v>4840</v>
      </c>
      <c r="D278" t="str">
        <f>VLOOKUP(C278,'MASTER KEY'!$A$2:$B$2999,2,FALSE)</f>
        <v>Micractinium spp 0001</v>
      </c>
    </row>
    <row r="279" spans="1:4">
      <c r="A279" s="74" t="s">
        <v>6619</v>
      </c>
      <c r="B279">
        <v>1</v>
      </c>
      <c r="C279" t="s">
        <v>4841</v>
      </c>
      <c r="D279" t="str">
        <f>VLOOKUP(C279,'MASTER KEY'!$A$2:$B$2999,2,FALSE)</f>
        <v>Microcystis aeruginosa</v>
      </c>
    </row>
    <row r="280" spans="1:4">
      <c r="A280" s="74" t="s">
        <v>6620</v>
      </c>
      <c r="B280">
        <v>1</v>
      </c>
      <c r="C280" t="s">
        <v>4842</v>
      </c>
      <c r="D280" t="str">
        <f>VLOOKUP(C280,'MASTER KEY'!$A$2:$B$2999,2,FALSE)</f>
        <v>Microcystis botrys</v>
      </c>
    </row>
    <row r="281" spans="1:4">
      <c r="A281" s="74" t="s">
        <v>3070</v>
      </c>
      <c r="B281">
        <v>1</v>
      </c>
      <c r="C281" t="s">
        <v>4843</v>
      </c>
      <c r="D281" t="str">
        <f>VLOOKUP(C281,'MASTER KEY'!$A$2:$B$2999,2,FALSE)</f>
        <v>Microcystis flos-aquae</v>
      </c>
    </row>
    <row r="282" spans="1:4">
      <c r="A282" s="74" t="s">
        <v>7436</v>
      </c>
      <c r="B282">
        <v>1</v>
      </c>
      <c r="C282" t="s">
        <v>4844</v>
      </c>
      <c r="D282" t="str">
        <f>VLOOKUP(C282,'MASTER KEY'!$A$2:$B$2999,2,FALSE)</f>
        <v>Microcystis spp 0001</v>
      </c>
    </row>
    <row r="283" spans="1:4">
      <c r="A283" s="74" t="s">
        <v>6622</v>
      </c>
      <c r="B283">
        <v>1</v>
      </c>
      <c r="C283" t="s">
        <v>4845</v>
      </c>
      <c r="D283" t="str">
        <f>VLOOKUP(C283,'MASTER KEY'!$A$2:$B$2999,2,FALSE)</f>
        <v>Microcystis wesenbergii</v>
      </c>
    </row>
    <row r="284" spans="1:4">
      <c r="A284" s="74" t="s">
        <v>7340</v>
      </c>
      <c r="B284">
        <v>1</v>
      </c>
      <c r="C284" t="s">
        <v>3794</v>
      </c>
      <c r="D284" t="str">
        <f>VLOOKUP(C284,'MASTER KEY'!$A$2:$B$2999,2,FALSE)</f>
        <v>Ankistrodesmus arcuatus</v>
      </c>
    </row>
    <row r="285" spans="1:4">
      <c r="A285" s="74" t="s">
        <v>6623</v>
      </c>
      <c r="B285">
        <v>1</v>
      </c>
      <c r="C285" t="s">
        <v>4849</v>
      </c>
      <c r="D285" t="str">
        <f>VLOOKUP(C285,'MASTER KEY'!$A$2:$B$2999,2,FALSE)</f>
        <v>Monoraphidium contortum</v>
      </c>
    </row>
    <row r="286" spans="1:4">
      <c r="A286" s="74" t="s">
        <v>6624</v>
      </c>
      <c r="B286">
        <v>1</v>
      </c>
      <c r="C286" t="s">
        <v>4850</v>
      </c>
      <c r="D286" t="str">
        <f>VLOOKUP(C286,'MASTER KEY'!$A$2:$B$2999,2,FALSE)</f>
        <v>Monoraphidium convolutum</v>
      </c>
    </row>
    <row r="287" spans="1:4">
      <c r="A287" s="74" t="s">
        <v>6625</v>
      </c>
      <c r="B287">
        <v>1</v>
      </c>
      <c r="C287" t="s">
        <v>4851</v>
      </c>
      <c r="D287" t="str">
        <f>VLOOKUP(C287,'MASTER KEY'!$A$2:$B$2999,2,FALSE)</f>
        <v>Monoraphidium lunare</v>
      </c>
    </row>
    <row r="288" spans="1:4">
      <c r="A288" s="74" t="s">
        <v>5281</v>
      </c>
      <c r="B288">
        <v>1</v>
      </c>
      <c r="C288" t="s">
        <v>4853</v>
      </c>
      <c r="D288" t="str">
        <f>VLOOKUP(C288,'MASTER KEY'!$A$2:$B$2999,2,FALSE)</f>
        <v>Monoraphidium spp 0002</v>
      </c>
    </row>
    <row r="289" spans="1:4">
      <c r="A289" s="78" t="s">
        <v>5282</v>
      </c>
      <c r="B289">
        <v>1</v>
      </c>
      <c r="C289" t="s">
        <v>4865</v>
      </c>
      <c r="D289" t="str">
        <f>VLOOKUP(C289,'MASTER KEY'!$A$2:$B$2999,2,FALSE)</f>
        <v>Navicula spp 0002</v>
      </c>
    </row>
    <row r="290" spans="1:4">
      <c r="A290" s="78" t="s">
        <v>5283</v>
      </c>
      <c r="B290">
        <v>1</v>
      </c>
      <c r="C290" t="s">
        <v>4866</v>
      </c>
      <c r="D290" t="str">
        <f>VLOOKUP(C290,'MASTER KEY'!$A$2:$B$2999,2,FALSE)</f>
        <v>Navicula spp 0003</v>
      </c>
    </row>
    <row r="291" spans="1:4">
      <c r="A291" s="74" t="s">
        <v>5726</v>
      </c>
      <c r="B291">
        <v>1</v>
      </c>
      <c r="C291" t="s">
        <v>4905</v>
      </c>
      <c r="D291" t="str">
        <f>VLOOKUP(C291,'MASTER KEY'!$A$2:$B$2999,2,FALSE)</f>
        <v>Navicula spp 0042</v>
      </c>
    </row>
    <row r="292" spans="1:4">
      <c r="A292" s="74" t="s">
        <v>7437</v>
      </c>
      <c r="B292">
        <v>1</v>
      </c>
      <c r="C292" t="s">
        <v>4906</v>
      </c>
      <c r="D292" t="str">
        <f>VLOOKUP(C292,'MASTER KEY'!$A$2:$B$2999,2,FALSE)</f>
        <v>Navicula spp 0043</v>
      </c>
    </row>
    <row r="293" spans="1:4">
      <c r="A293" s="74" t="s">
        <v>7438</v>
      </c>
      <c r="B293">
        <v>1</v>
      </c>
      <c r="C293" t="s">
        <v>4907</v>
      </c>
      <c r="D293" t="str">
        <f>VLOOKUP(C293,'MASTER KEY'!$A$2:$B$2999,2,FALSE)</f>
        <v>Navicula spp 0044</v>
      </c>
    </row>
    <row r="294" spans="1:4">
      <c r="A294" s="74" t="s">
        <v>6633</v>
      </c>
      <c r="B294">
        <v>1</v>
      </c>
      <c r="C294" t="s">
        <v>4910</v>
      </c>
      <c r="D294" t="str">
        <f>VLOOKUP(C294,'MASTER KEY'!$A$2:$B$2999,2,FALSE)</f>
        <v>Nematodinium armatum</v>
      </c>
    </row>
    <row r="295" spans="1:4">
      <c r="A295" s="74" t="s">
        <v>7439</v>
      </c>
      <c r="B295">
        <v>1</v>
      </c>
      <c r="C295" t="s">
        <v>4911</v>
      </c>
      <c r="D295" t="str">
        <f>VLOOKUP(C295,'MASTER KEY'!$A$2:$B$2999,2,FALSE)</f>
        <v>Nematodinium spp 0001</v>
      </c>
    </row>
    <row r="296" spans="1:4">
      <c r="A296" s="74" t="s">
        <v>6635</v>
      </c>
      <c r="B296">
        <v>1</v>
      </c>
      <c r="C296" t="s">
        <v>4915</v>
      </c>
      <c r="D296" t="str">
        <f>VLOOKUP(C296,'MASTER KEY'!$A$2:$B$2999,2,FALSE)</f>
        <v>Nitzschia acicularis</v>
      </c>
    </row>
    <row r="297" spans="1:4">
      <c r="A297" s="74" t="s">
        <v>6636</v>
      </c>
      <c r="B297">
        <v>1</v>
      </c>
      <c r="C297" t="s">
        <v>4919</v>
      </c>
      <c r="D297" t="str">
        <f>VLOOKUP(C297,'MASTER KEY'!$A$2:$B$2999,2,FALSE)</f>
        <v>Nitzschia closterium</v>
      </c>
    </row>
    <row r="298" spans="1:4">
      <c r="A298" s="74" t="s">
        <v>3131</v>
      </c>
      <c r="B298">
        <v>1</v>
      </c>
      <c r="C298" t="s">
        <v>4920</v>
      </c>
      <c r="D298" t="str">
        <f>VLOOKUP(C298,'MASTER KEY'!$A$2:$B$2999,2,FALSE)</f>
        <v>Nitzschia fasciculata</v>
      </c>
    </row>
    <row r="299" spans="1:4">
      <c r="A299" s="74" t="s">
        <v>6637</v>
      </c>
      <c r="B299">
        <v>1</v>
      </c>
      <c r="C299" t="s">
        <v>4921</v>
      </c>
      <c r="D299" t="str">
        <f>VLOOKUP(C299,'MASTER KEY'!$A$2:$B$2999,2,FALSE)</f>
        <v>Nitzschia hummii</v>
      </c>
    </row>
    <row r="300" spans="1:4">
      <c r="A300" s="78" t="s">
        <v>7440</v>
      </c>
      <c r="B300">
        <v>1</v>
      </c>
      <c r="C300" t="s">
        <v>4934</v>
      </c>
      <c r="D300" t="str">
        <f>VLOOKUP(C300,'MASTER KEY'!$A$2:$B$2999,2,FALSE)</f>
        <v>Nitzschia spp 0001</v>
      </c>
    </row>
    <row r="301" spans="1:4">
      <c r="A301" s="78" t="s">
        <v>5284</v>
      </c>
      <c r="B301">
        <v>1</v>
      </c>
      <c r="C301" t="s">
        <v>4934</v>
      </c>
      <c r="D301" t="str">
        <f>VLOOKUP(C301,'MASTER KEY'!$A$2:$B$2999,2,FALSE)</f>
        <v>Nitzschia spp 0001</v>
      </c>
    </row>
    <row r="302" spans="1:4">
      <c r="A302" s="74" t="s">
        <v>3134</v>
      </c>
      <c r="B302">
        <v>1</v>
      </c>
      <c r="C302" t="s">
        <v>4924</v>
      </c>
      <c r="D302" t="str">
        <f>VLOOKUP(C302,'MASTER KEY'!$A$2:$B$2999,2,FALSE)</f>
        <v>Nitzschia linearis</v>
      </c>
    </row>
    <row r="303" spans="1:4">
      <c r="A303" s="74" t="s">
        <v>6638</v>
      </c>
      <c r="B303">
        <v>1</v>
      </c>
      <c r="C303" t="s">
        <v>4925</v>
      </c>
      <c r="D303" t="str">
        <f>VLOOKUP(C303,'MASTER KEY'!$A$2:$B$2999,2,FALSE)</f>
        <v>Nitzschia littoralis</v>
      </c>
    </row>
    <row r="304" spans="1:4">
      <c r="A304" s="74" t="s">
        <v>3135</v>
      </c>
      <c r="B304">
        <v>1</v>
      </c>
      <c r="C304" t="s">
        <v>4926</v>
      </c>
      <c r="D304" t="str">
        <f>VLOOKUP(C304,'MASTER KEY'!$A$2:$B$2999,2,FALSE)</f>
        <v>Nitzschia longissima</v>
      </c>
    </row>
    <row r="305" spans="1:4">
      <c r="A305" s="74" t="s">
        <v>6639</v>
      </c>
      <c r="B305">
        <v>1</v>
      </c>
      <c r="C305" t="s">
        <v>4927</v>
      </c>
      <c r="D305" t="str">
        <f>VLOOKUP(C305,'MASTER KEY'!$A$2:$B$2999,2,FALSE)</f>
        <v>Nitzschia obtusa</v>
      </c>
    </row>
    <row r="306" spans="1:4">
      <c r="A306" s="74" t="s">
        <v>3137</v>
      </c>
      <c r="B306">
        <v>1</v>
      </c>
      <c r="C306" t="s">
        <v>4929</v>
      </c>
      <c r="D306" t="str">
        <f>VLOOKUP(C306,'MASTER KEY'!$A$2:$B$2999,2,FALSE)</f>
        <v>Nitzschia punctata</v>
      </c>
    </row>
    <row r="307" spans="1:4">
      <c r="A307" s="74" t="s">
        <v>6640</v>
      </c>
      <c r="B307">
        <v>1</v>
      </c>
      <c r="C307" t="s">
        <v>4930</v>
      </c>
      <c r="D307" t="str">
        <f>VLOOKUP(C307,'MASTER KEY'!$A$2:$B$2999,2,FALSE)</f>
        <v>Nitzschia rectilonga</v>
      </c>
    </row>
    <row r="308" spans="1:4">
      <c r="A308" s="74" t="s">
        <v>3138</v>
      </c>
      <c r="B308">
        <v>1</v>
      </c>
      <c r="C308" t="s">
        <v>4931</v>
      </c>
      <c r="D308" t="str">
        <f>VLOOKUP(C308,'MASTER KEY'!$A$2:$B$2999,2,FALSE)</f>
        <v>Nitzschia reversa</v>
      </c>
    </row>
    <row r="309" spans="1:4">
      <c r="A309" s="78" t="s">
        <v>7441</v>
      </c>
      <c r="B309">
        <v>1</v>
      </c>
      <c r="C309" t="s">
        <v>4935</v>
      </c>
      <c r="D309" t="str">
        <f>VLOOKUP(C309,'MASTER KEY'!$A$2:$B$2999,2,FALSE)</f>
        <v>Nitzschia spp 0002</v>
      </c>
    </row>
    <row r="310" spans="1:4">
      <c r="A310" s="78" t="s">
        <v>5285</v>
      </c>
      <c r="B310">
        <v>1</v>
      </c>
      <c r="C310" t="s">
        <v>4935</v>
      </c>
      <c r="D310" t="str">
        <f>VLOOKUP(C310,'MASTER KEY'!$A$2:$B$2999,2,FALSE)</f>
        <v>Nitzschia spp 0002</v>
      </c>
    </row>
    <row r="311" spans="1:4">
      <c r="A311" s="74" t="s">
        <v>5728</v>
      </c>
      <c r="B311">
        <v>1</v>
      </c>
      <c r="C311" t="s">
        <v>4988</v>
      </c>
      <c r="D311" t="str">
        <f>VLOOKUP(C311,'MASTER KEY'!$A$2:$B$2999,2,FALSE)</f>
        <v>Nitzschia spp 0055</v>
      </c>
    </row>
    <row r="312" spans="1:4">
      <c r="A312" s="74" t="s">
        <v>7442</v>
      </c>
      <c r="B312">
        <v>1</v>
      </c>
      <c r="C312" t="s">
        <v>4992</v>
      </c>
      <c r="D312" t="str">
        <f>VLOOKUP(C312,'MASTER KEY'!$A$2:$B$2999,2,FALSE)</f>
        <v>Oblea rotunda</v>
      </c>
    </row>
    <row r="313" spans="1:4">
      <c r="A313" s="74" t="s">
        <v>7443</v>
      </c>
      <c r="B313">
        <v>1</v>
      </c>
      <c r="C313" t="s">
        <v>4993</v>
      </c>
      <c r="D313" t="str">
        <f>VLOOKUP(C313,'MASTER KEY'!$A$2:$B$2999,2,FALSE)</f>
        <v>Oblea spp 0001</v>
      </c>
    </row>
    <row r="314" spans="1:4">
      <c r="A314" s="78" t="s">
        <v>3203</v>
      </c>
      <c r="B314">
        <v>1</v>
      </c>
      <c r="C314" t="s">
        <v>4999</v>
      </c>
      <c r="D314" t="str">
        <f>VLOOKUP(C314,'MASTER KEY'!$A$2:$B$2999,2,FALSE)</f>
        <v>Odontella sinensis</v>
      </c>
    </row>
    <row r="315" spans="1:4">
      <c r="A315" s="74" t="s">
        <v>5286</v>
      </c>
      <c r="B315">
        <v>1</v>
      </c>
      <c r="C315" t="s">
        <v>5007</v>
      </c>
      <c r="D315" t="str">
        <f>VLOOKUP(C315,'MASTER KEY'!$A$2:$B$2999,2,FALSE)</f>
        <v>Odontella spp 0008</v>
      </c>
    </row>
    <row r="316" spans="1:4">
      <c r="A316" s="74" t="s">
        <v>7444</v>
      </c>
      <c r="B316">
        <v>1</v>
      </c>
      <c r="C316" t="s">
        <v>5008</v>
      </c>
      <c r="D316" t="str">
        <f>VLOOKUP(C316,'MASTER KEY'!$A$2:$B$2999,2,FALSE)</f>
        <v>Oltmannsiella spp 0001</v>
      </c>
    </row>
    <row r="317" spans="1:4">
      <c r="A317" s="74" t="s">
        <v>7445</v>
      </c>
      <c r="B317">
        <v>1</v>
      </c>
      <c r="C317" t="s">
        <v>5009</v>
      </c>
      <c r="D317" t="str">
        <f>VLOOKUP(C317,'MASTER KEY'!$A$2:$B$2999,2,FALSE)</f>
        <v>Oltmannsiellopsis spp 0001</v>
      </c>
    </row>
    <row r="318" spans="1:4">
      <c r="A318" s="74" t="s">
        <v>7446</v>
      </c>
      <c r="B318">
        <v>1</v>
      </c>
      <c r="C318" t="s">
        <v>5010</v>
      </c>
      <c r="D318" t="str">
        <f>VLOOKUP(C318,'MASTER KEY'!$A$2:$B$2999,2,FALSE)</f>
        <v>Oocystis spp 0001</v>
      </c>
    </row>
    <row r="319" spans="1:4">
      <c r="A319" s="74" t="s">
        <v>7447</v>
      </c>
      <c r="B319">
        <v>1</v>
      </c>
      <c r="C319" t="s">
        <v>5018</v>
      </c>
      <c r="D319" t="str">
        <f>VLOOKUP(C319,'MASTER KEY'!$A$2:$B$2999,2,FALSE)</f>
        <v>Oscillatoria spp 0001</v>
      </c>
    </row>
    <row r="320" spans="1:4">
      <c r="A320" s="74" t="s">
        <v>6648</v>
      </c>
      <c r="B320">
        <v>1</v>
      </c>
      <c r="C320" t="s">
        <v>5017</v>
      </c>
      <c r="D320" t="str">
        <f>VLOOKUP(C320,'MASTER KEY'!$A$2:$B$2999,2,FALSE)</f>
        <v>Oscillatoria princeps</v>
      </c>
    </row>
    <row r="321" spans="1:4">
      <c r="A321" s="74" t="s">
        <v>7448</v>
      </c>
      <c r="B321">
        <v>1</v>
      </c>
      <c r="C321" t="s">
        <v>5019</v>
      </c>
      <c r="D321" t="str">
        <f>VLOOKUP(C321,'MASTER KEY'!$A$2:$B$2999,2,FALSE)</f>
        <v>Oscillatoria spp 0002</v>
      </c>
    </row>
    <row r="322" spans="1:4">
      <c r="A322" s="74" t="s">
        <v>7449</v>
      </c>
      <c r="B322">
        <v>1</v>
      </c>
      <c r="C322" t="s">
        <v>5020</v>
      </c>
      <c r="D322" t="str">
        <f>VLOOKUP(C322,'MASTER KEY'!$A$2:$B$2999,2,FALSE)</f>
        <v>Ostreopsis spp 0001</v>
      </c>
    </row>
    <row r="323" spans="1:4">
      <c r="A323" s="74" t="s">
        <v>6649</v>
      </c>
      <c r="B323">
        <v>1</v>
      </c>
      <c r="C323" t="s">
        <v>5021</v>
      </c>
      <c r="D323" t="str">
        <f>VLOOKUP(C323,'MASTER KEY'!$A$2:$B$2999,2,FALSE)</f>
        <v>Oxyphysis oxytoxoides</v>
      </c>
    </row>
    <row r="324" spans="1:4">
      <c r="A324" s="74" t="s">
        <v>7450</v>
      </c>
      <c r="B324">
        <v>1</v>
      </c>
      <c r="C324" t="s">
        <v>5022</v>
      </c>
      <c r="D324" t="str">
        <f>VLOOKUP(C324,'MASTER KEY'!$A$2:$B$2999,2,FALSE)</f>
        <v>Oxyphysis spp 0001</v>
      </c>
    </row>
    <row r="325" spans="1:4">
      <c r="A325" s="74" t="s">
        <v>3221</v>
      </c>
      <c r="B325">
        <v>1</v>
      </c>
      <c r="C325" t="s">
        <v>5023</v>
      </c>
      <c r="D325" t="str">
        <f>VLOOKUP(C325,'MASTER KEY'!$A$2:$B$2999,2,FALSE)</f>
        <v>Oxyrrhis marina</v>
      </c>
    </row>
    <row r="326" spans="1:4">
      <c r="A326" s="74" t="s">
        <v>7451</v>
      </c>
      <c r="B326">
        <v>1</v>
      </c>
      <c r="C326" t="s">
        <v>5024</v>
      </c>
      <c r="D326" t="str">
        <f>VLOOKUP(C326,'MASTER KEY'!$A$2:$B$2999,2,FALSE)</f>
        <v>Oxyrrhis spp 0001</v>
      </c>
    </row>
    <row r="327" spans="1:4">
      <c r="A327" s="74" t="s">
        <v>5287</v>
      </c>
      <c r="B327">
        <v>1</v>
      </c>
      <c r="C327" t="s">
        <v>5035</v>
      </c>
      <c r="D327" t="str">
        <f>VLOOKUP(C327,'MASTER KEY'!$A$2:$B$2999,2,FALSE)</f>
        <v>Oxytoxum spp 0006</v>
      </c>
    </row>
    <row r="328" spans="1:4">
      <c r="A328" s="74" t="s">
        <v>5731</v>
      </c>
      <c r="B328">
        <v>1</v>
      </c>
      <c r="C328" t="s">
        <v>5040</v>
      </c>
      <c r="D328" t="str">
        <f>VLOOKUP(C328,'MASTER KEY'!$A$2:$B$2999,2,FALSE)</f>
        <v>Pachysphaera spp 0003</v>
      </c>
    </row>
    <row r="329" spans="1:4">
      <c r="A329" s="74" t="s">
        <v>7452</v>
      </c>
      <c r="B329">
        <v>1</v>
      </c>
      <c r="C329" t="s">
        <v>5044</v>
      </c>
      <c r="D329" t="str">
        <f>VLOOKUP(C329,'MASTER KEY'!$A$2:$B$2999,2,FALSE)</f>
        <v>Pandorina spp 0002</v>
      </c>
    </row>
    <row r="330" spans="1:4">
      <c r="A330" s="74" t="s">
        <v>7453</v>
      </c>
      <c r="B330">
        <v>1</v>
      </c>
      <c r="C330" t="s">
        <v>5047</v>
      </c>
      <c r="D330" t="str">
        <f>VLOOKUP(C330,'MASTER KEY'!$A$2:$B$2999,2,FALSE)</f>
        <v>Paralia spp 0002</v>
      </c>
    </row>
    <row r="331" spans="1:4">
      <c r="A331" s="74" t="s">
        <v>3241</v>
      </c>
      <c r="B331">
        <v>1</v>
      </c>
      <c r="C331" t="s">
        <v>5048</v>
      </c>
      <c r="D331" t="str">
        <f>VLOOKUP(C331,'MASTER KEY'!$A$2:$B$2999,2,FALSE)</f>
        <v>Paralia sulcata</v>
      </c>
    </row>
    <row r="332" spans="1:4">
      <c r="A332" s="74" t="s">
        <v>6656</v>
      </c>
      <c r="B332">
        <v>1</v>
      </c>
      <c r="C332" t="s">
        <v>5054</v>
      </c>
      <c r="D332" t="str">
        <f>VLOOKUP(C332,'MASTER KEY'!$A$2:$B$2999,2,FALSE)</f>
        <v>Pediastrum spp</v>
      </c>
    </row>
    <row r="333" spans="1:4">
      <c r="A333" s="74" t="s">
        <v>7454</v>
      </c>
      <c r="B333">
        <v>1</v>
      </c>
      <c r="C333" t="s">
        <v>5065</v>
      </c>
      <c r="D333" t="str">
        <f>VLOOKUP(C333,'MASTER KEY'!$A$2:$B$2999,2,FALSE)</f>
        <v>Pennate diatom spp 0011</v>
      </c>
    </row>
    <row r="334" spans="1:4">
      <c r="A334" s="74" t="s">
        <v>6659</v>
      </c>
      <c r="B334">
        <v>1</v>
      </c>
      <c r="C334" t="s">
        <v>5067</v>
      </c>
      <c r="D334" t="str">
        <f>VLOOKUP(C334,'MASTER KEY'!$A$2:$B$2999,2,FALSE)</f>
        <v>Peridinioid spp</v>
      </c>
    </row>
    <row r="335" spans="1:4">
      <c r="A335" s="74" t="s">
        <v>7456</v>
      </c>
      <c r="B335">
        <v>1</v>
      </c>
      <c r="C335" t="s">
        <v>5070</v>
      </c>
      <c r="D335" t="str">
        <f>VLOOKUP(C335,'MASTER KEY'!$A$2:$B$2999,2,FALSE)</f>
        <v>Peridiniopsis spp 001</v>
      </c>
    </row>
    <row r="336" spans="1:4">
      <c r="A336" s="74" t="s">
        <v>6660</v>
      </c>
      <c r="B336">
        <v>1</v>
      </c>
      <c r="C336" t="s">
        <v>5068</v>
      </c>
      <c r="D336" t="str">
        <f>VLOOKUP(C336,'MASTER KEY'!$A$2:$B$2999,2,FALSE)</f>
        <v>Peridiniopsis polonicum</v>
      </c>
    </row>
    <row r="337" spans="1:4">
      <c r="A337" s="74" t="s">
        <v>7455</v>
      </c>
      <c r="B337">
        <v>1</v>
      </c>
      <c r="C337" t="s">
        <v>5069</v>
      </c>
      <c r="D337" t="str">
        <f>VLOOKUP(C337,'MASTER KEY'!$A$2:$B$2999,2,FALSE)</f>
        <v>Peridiniopsis spp 0002</v>
      </c>
    </row>
    <row r="338" spans="1:4">
      <c r="A338" s="74" t="s">
        <v>6663</v>
      </c>
      <c r="B338">
        <v>1</v>
      </c>
      <c r="C338" t="s">
        <v>5071</v>
      </c>
      <c r="D338" t="str">
        <f>VLOOKUP(C338,'MASTER KEY'!$A$2:$B$2999,2,FALSE)</f>
        <v>Peridinium quinquecorne</v>
      </c>
    </row>
    <row r="339" spans="1:4">
      <c r="A339" s="74" t="s">
        <v>5288</v>
      </c>
      <c r="B339">
        <v>1</v>
      </c>
      <c r="C339" t="s">
        <v>5076</v>
      </c>
      <c r="D339" t="str">
        <f>VLOOKUP(C339,'MASTER KEY'!$A$2:$B$2999,2,FALSE)</f>
        <v>Peridinium spp 0005</v>
      </c>
    </row>
    <row r="340" spans="1:4">
      <c r="A340" s="74" t="s">
        <v>7457</v>
      </c>
      <c r="B340">
        <v>1</v>
      </c>
      <c r="C340" t="s">
        <v>5078</v>
      </c>
      <c r="D340" t="str">
        <f>VLOOKUP(C340,'MASTER KEY'!$A$2:$B$2999,2,FALSE)</f>
        <v>Phacotus spp 0001</v>
      </c>
    </row>
    <row r="341" spans="1:4">
      <c r="A341" s="74" t="s">
        <v>6668</v>
      </c>
      <c r="B341">
        <v>1</v>
      </c>
      <c r="C341" t="s">
        <v>5079</v>
      </c>
      <c r="D341" t="str">
        <f>VLOOKUP(C341,'MASTER KEY'!$A$2:$B$2999,2,FALSE)</f>
        <v>Phacus longicauda</v>
      </c>
    </row>
    <row r="342" spans="1:4">
      <c r="A342" s="74" t="s">
        <v>7458</v>
      </c>
      <c r="B342">
        <v>1</v>
      </c>
      <c r="C342" t="s">
        <v>5081</v>
      </c>
      <c r="D342" t="str">
        <f>VLOOKUP(C342,'MASTER KEY'!$A$2:$B$2999,2,FALSE)</f>
        <v>Phacus spp 0002</v>
      </c>
    </row>
    <row r="343" spans="1:4">
      <c r="A343" s="74" t="s">
        <v>3268</v>
      </c>
      <c r="B343">
        <v>1</v>
      </c>
      <c r="C343" t="s">
        <v>5090</v>
      </c>
      <c r="D343" t="str">
        <f>VLOOKUP(C343,'MASTER KEY'!$A$2:$B$2999,2,FALSE)</f>
        <v>Phalacroma rotundatum</v>
      </c>
    </row>
    <row r="344" spans="1:4">
      <c r="A344" s="74" t="s">
        <v>7459</v>
      </c>
      <c r="B344">
        <v>1</v>
      </c>
      <c r="C344" t="s">
        <v>5092</v>
      </c>
      <c r="D344" t="str">
        <f>VLOOKUP(C344,'MASTER KEY'!$A$2:$B$2999,2,FALSE)</f>
        <v>Phalacroma spp 0002</v>
      </c>
    </row>
    <row r="345" spans="1:4">
      <c r="A345" s="74" t="s">
        <v>7460</v>
      </c>
      <c r="B345">
        <v>1</v>
      </c>
      <c r="C345" t="s">
        <v>5094</v>
      </c>
      <c r="D345" t="str">
        <f>VLOOKUP(C345,'MASTER KEY'!$A$2:$B$2999,2,FALSE)</f>
        <v>Phormidium spp 0001</v>
      </c>
    </row>
    <row r="346" spans="1:4">
      <c r="A346" s="74" t="s">
        <v>5734</v>
      </c>
      <c r="B346">
        <v>1</v>
      </c>
      <c r="C346" t="s">
        <v>5113</v>
      </c>
      <c r="D346" t="str">
        <f>VLOOKUP(C346,'MASTER KEY'!$A$2:$B$2999,2,FALSE)</f>
        <v>Pinnularia spp 0004</v>
      </c>
    </row>
    <row r="347" spans="1:4">
      <c r="A347" s="74" t="s">
        <v>5290</v>
      </c>
      <c r="B347">
        <v>1</v>
      </c>
      <c r="C347" t="s">
        <v>5120</v>
      </c>
      <c r="D347" t="str">
        <f>VLOOKUP(C347,'MASTER KEY'!$A$2:$B$2999,2,FALSE)</f>
        <v>Plagioselmis spp 0003</v>
      </c>
    </row>
    <row r="348" spans="1:4">
      <c r="A348" s="74" t="s">
        <v>7462</v>
      </c>
      <c r="B348">
        <v>1</v>
      </c>
      <c r="C348" t="s">
        <v>5123</v>
      </c>
      <c r="D348" t="str">
        <f>VLOOKUP(C348,'MASTER KEY'!$A$2:$B$2999,2,FALSE)</f>
        <v>Plagiotropis spp 0002</v>
      </c>
    </row>
    <row r="349" spans="1:4">
      <c r="A349" s="74" t="s">
        <v>6679</v>
      </c>
      <c r="B349">
        <v>1</v>
      </c>
      <c r="C349" t="s">
        <v>5124</v>
      </c>
      <c r="D349" t="str">
        <f>VLOOKUP(C349,'MASTER KEY'!$A$2:$B$2999,2,FALSE)</f>
        <v>Planktolyngbya limnetica</v>
      </c>
    </row>
    <row r="350" spans="1:4">
      <c r="A350" s="78" t="s">
        <v>6680</v>
      </c>
      <c r="B350">
        <v>1</v>
      </c>
      <c r="C350" t="s">
        <v>5125</v>
      </c>
      <c r="D350" t="str">
        <f>VLOOKUP(C350,'MASTER KEY'!$A$2:$B$2999,2,FALSE)</f>
        <v>Planktolyngbya microspira</v>
      </c>
    </row>
    <row r="351" spans="1:4">
      <c r="A351" s="74" t="s">
        <v>6681</v>
      </c>
      <c r="B351">
        <v>1</v>
      </c>
      <c r="C351" t="s">
        <v>5126</v>
      </c>
      <c r="D351" t="str">
        <f>VLOOKUP(C351,'MASTER KEY'!$A$2:$B$2999,2,FALSE)</f>
        <v>Planktolyngbya minor</v>
      </c>
    </row>
    <row r="352" spans="1:4">
      <c r="A352" s="74" t="s">
        <v>7463</v>
      </c>
      <c r="B352">
        <v>1</v>
      </c>
      <c r="C352" t="s">
        <v>5127</v>
      </c>
      <c r="D352" t="str">
        <f>VLOOKUP(C352,'MASTER KEY'!$A$2:$B$2999,2,FALSE)</f>
        <v>Planktolyngbya spp 0001</v>
      </c>
    </row>
    <row r="353" spans="1:4">
      <c r="A353" s="74" t="s">
        <v>6683</v>
      </c>
      <c r="B353">
        <v>1</v>
      </c>
      <c r="C353" t="s">
        <v>5128</v>
      </c>
      <c r="D353" t="str">
        <f>VLOOKUP(C353,'MASTER KEY'!$A$2:$B$2999,2,FALSE)</f>
        <v>Planktolyngbya subtilis</v>
      </c>
    </row>
    <row r="354" spans="1:4">
      <c r="A354" s="74" t="s">
        <v>6684</v>
      </c>
      <c r="B354">
        <v>1</v>
      </c>
      <c r="C354" t="s">
        <v>5132</v>
      </c>
      <c r="D354" t="str">
        <f>VLOOKUP(C354,'MASTER KEY'!$A$2:$B$2999,2,FALSE)</f>
        <v>Planktothrix agardhii</v>
      </c>
    </row>
    <row r="355" spans="1:4">
      <c r="A355" s="74" t="s">
        <v>7464</v>
      </c>
      <c r="B355">
        <v>1</v>
      </c>
      <c r="C355" t="s">
        <v>5133</v>
      </c>
      <c r="D355" t="str">
        <f>VLOOKUP(C355,'MASTER KEY'!$A$2:$B$2999,2,FALSE)</f>
        <v>Planktothrix spp 0001</v>
      </c>
    </row>
    <row r="356" spans="1:4">
      <c r="A356" s="74" t="s">
        <v>7466</v>
      </c>
      <c r="B356">
        <v>1</v>
      </c>
      <c r="C356" t="s">
        <v>5135</v>
      </c>
      <c r="D356" t="str">
        <f>VLOOKUP(C356,'MASTER KEY'!$A$2:$B$2999,2,FALSE)</f>
        <v>Pleodorina spp 0001</v>
      </c>
    </row>
    <row r="357" spans="1:4">
      <c r="A357" s="74" t="s">
        <v>5291</v>
      </c>
      <c r="B357">
        <v>1</v>
      </c>
      <c r="C357" t="s">
        <v>5154</v>
      </c>
      <c r="D357" t="str">
        <f>VLOOKUP(C357,'MASTER KEY'!$A$2:$B$2999,2,FALSE)</f>
        <v>Pleurosigma spp 0018</v>
      </c>
    </row>
    <row r="358" spans="1:4">
      <c r="A358" s="74" t="s">
        <v>7467</v>
      </c>
      <c r="B358">
        <v>1</v>
      </c>
      <c r="C358" t="s">
        <v>5155</v>
      </c>
      <c r="D358" t="str">
        <f>VLOOKUP(C358,'MASTER KEY'!$A$2:$B$2999,2,FALSE)</f>
        <v>Pleurosigma spp 0019</v>
      </c>
    </row>
    <row r="359" spans="1:4">
      <c r="A359" s="74" t="s">
        <v>7468</v>
      </c>
      <c r="B359">
        <v>1</v>
      </c>
      <c r="C359" t="s">
        <v>5161</v>
      </c>
      <c r="D359" t="str">
        <f>VLOOKUP(C359,'MASTER KEY'!$A$2:$B$2999,2,FALSE)</f>
        <v>Polyblepharides spp 0001</v>
      </c>
    </row>
    <row r="360" spans="1:4">
      <c r="A360" s="74" t="s">
        <v>7469</v>
      </c>
      <c r="B360">
        <v>1</v>
      </c>
      <c r="C360" t="s">
        <v>5162</v>
      </c>
      <c r="D360" t="str">
        <f>VLOOKUP(C360,'MASTER KEY'!$A$2:$B$2999,2,FALSE)</f>
        <v>Polyblepharides spp 0002</v>
      </c>
    </row>
    <row r="361" spans="1:4">
      <c r="A361" s="74" t="s">
        <v>6693</v>
      </c>
      <c r="B361">
        <v>1</v>
      </c>
      <c r="C361" t="s">
        <v>5164</v>
      </c>
      <c r="D361" t="str">
        <f>VLOOKUP(C361,'MASTER KEY'!$A$2:$B$2999,2,FALSE)</f>
        <v>Polykrikos schwartzii</v>
      </c>
    </row>
    <row r="362" spans="1:4">
      <c r="A362" s="74" t="s">
        <v>7470</v>
      </c>
      <c r="B362">
        <v>1</v>
      </c>
      <c r="C362" t="s">
        <v>5167</v>
      </c>
      <c r="D362" t="str">
        <f>VLOOKUP(C362,'MASTER KEY'!$A$2:$B$2999,2,FALSE)</f>
        <v>Polykrikos spp 0003</v>
      </c>
    </row>
    <row r="363" spans="1:4">
      <c r="A363" s="74" t="s">
        <v>5292</v>
      </c>
      <c r="B363">
        <v>1</v>
      </c>
      <c r="C363" t="s">
        <v>5201</v>
      </c>
      <c r="D363" t="str">
        <f>VLOOKUP(C363,'MASTER KEY'!$A$2:$B$2999,2,FALSE)</f>
        <v>Prasinophyte spp 0033</v>
      </c>
    </row>
    <row r="364" spans="1:4">
      <c r="A364" s="74" t="s">
        <v>7471</v>
      </c>
      <c r="B364">
        <v>1</v>
      </c>
      <c r="C364" t="s">
        <v>5203</v>
      </c>
      <c r="D364" t="str">
        <f>VLOOKUP(C364,'MASTER KEY'!$A$2:$B$2999,2,FALSE)</f>
        <v>Proboscia spp 0001</v>
      </c>
    </row>
    <row r="365" spans="1:4">
      <c r="A365" s="74" t="s">
        <v>7472</v>
      </c>
      <c r="B365">
        <v>1</v>
      </c>
      <c r="C365" t="s">
        <v>5208</v>
      </c>
      <c r="D365" t="str">
        <f>VLOOKUP(C365,'MASTER KEY'!$A$2:$B$2999,2,FALSE)</f>
        <v>Pronoctiluca spp 0002</v>
      </c>
    </row>
    <row r="366" spans="1:4">
      <c r="A366" s="74" t="s">
        <v>7473</v>
      </c>
      <c r="B366">
        <v>1</v>
      </c>
      <c r="C366" t="s">
        <v>5209</v>
      </c>
      <c r="D366" t="str">
        <f>VLOOKUP(C366,'MASTER KEY'!$A$2:$B$2999,2,FALSE)</f>
        <v>Pronoctiluca spp 0003</v>
      </c>
    </row>
    <row r="367" spans="1:4">
      <c r="A367" s="74" t="s">
        <v>3360</v>
      </c>
      <c r="B367">
        <v>1</v>
      </c>
      <c r="C367" t="s">
        <v>5211</v>
      </c>
      <c r="D367" t="str">
        <f>VLOOKUP(C367,'MASTER KEY'!$A$2:$B$2999,2,FALSE)</f>
        <v>Prorocentrum balticum</v>
      </c>
    </row>
    <row r="368" spans="1:4">
      <c r="A368" s="74" t="s">
        <v>3363</v>
      </c>
      <c r="B368">
        <v>1</v>
      </c>
      <c r="C368" t="s">
        <v>5214</v>
      </c>
      <c r="D368" t="str">
        <f>VLOOKUP(C368,'MASTER KEY'!$A$2:$B$2999,2,FALSE)</f>
        <v>Prorocentrum dentatum</v>
      </c>
    </row>
    <row r="369" spans="1:4">
      <c r="A369" s="74" t="s">
        <v>3365</v>
      </c>
      <c r="B369">
        <v>1</v>
      </c>
      <c r="C369" t="s">
        <v>5216</v>
      </c>
      <c r="D369" t="str">
        <f>VLOOKUP(C369,'MASTER KEY'!$A$2:$B$2999,2,FALSE)</f>
        <v>Prorocentrum gracile</v>
      </c>
    </row>
    <row r="370" spans="1:4">
      <c r="A370" s="74" t="s">
        <v>3367</v>
      </c>
      <c r="B370">
        <v>1</v>
      </c>
      <c r="C370" t="s">
        <v>5218</v>
      </c>
      <c r="D370" t="str">
        <f>VLOOKUP(C370,'MASTER KEY'!$A$2:$B$2999,2,FALSE)</f>
        <v>Prorocentrum mexicanum</v>
      </c>
    </row>
    <row r="371" spans="1:4">
      <c r="A371" s="74" t="s">
        <v>3368</v>
      </c>
      <c r="B371">
        <v>1</v>
      </c>
      <c r="C371" t="s">
        <v>5219</v>
      </c>
      <c r="D371" t="str">
        <f>VLOOKUP(C371,'MASTER KEY'!$A$2:$B$2999,2,FALSE)</f>
        <v>Prorocentrum micans</v>
      </c>
    </row>
    <row r="372" spans="1:4">
      <c r="A372" s="74" t="s">
        <v>3369</v>
      </c>
      <c r="B372">
        <v>1</v>
      </c>
      <c r="C372" t="s">
        <v>5220</v>
      </c>
      <c r="D372" t="str">
        <f>VLOOKUP(C372,'MASTER KEY'!$A$2:$B$2999,2,FALSE)</f>
        <v>Prorocentrum minimum</v>
      </c>
    </row>
    <row r="373" spans="1:4">
      <c r="A373" s="74" t="s">
        <v>3370</v>
      </c>
      <c r="B373">
        <v>1</v>
      </c>
      <c r="C373" t="s">
        <v>5673</v>
      </c>
      <c r="D373" t="str">
        <f>VLOOKUP(C373,'MASTER KEY'!$A$2:$B$2999,2,FALSE)</f>
        <v>Prorocentrum rhathymum</v>
      </c>
    </row>
    <row r="374" spans="1:4">
      <c r="A374" s="74" t="s">
        <v>5294</v>
      </c>
      <c r="B374">
        <v>1</v>
      </c>
      <c r="C374" t="s">
        <v>5681</v>
      </c>
      <c r="D374" t="str">
        <f>VLOOKUP(C374,'MASTER KEY'!$A$2:$B$2999,2,FALSE)</f>
        <v>Prorocentrum spp 0006</v>
      </c>
    </row>
    <row r="375" spans="1:4">
      <c r="A375" s="74" t="s">
        <v>3378</v>
      </c>
      <c r="B375">
        <v>1</v>
      </c>
      <c r="C375" t="s">
        <v>5682</v>
      </c>
      <c r="D375" t="str">
        <f>VLOOKUP(C375,'MASTER KEY'!$A$2:$B$2999,2,FALSE)</f>
        <v>Prorocentrum triestinum</v>
      </c>
    </row>
    <row r="376" spans="1:4">
      <c r="A376" s="74" t="s">
        <v>3381</v>
      </c>
      <c r="B376">
        <v>1</v>
      </c>
      <c r="C376" t="s">
        <v>6808</v>
      </c>
      <c r="D376" t="str">
        <f>VLOOKUP(C376,'MASTER KEY'!$A$2:$B$2999,2,FALSE)</f>
        <v>Protoperidinium bipes</v>
      </c>
    </row>
    <row r="377" spans="1:4">
      <c r="A377" s="74" t="s">
        <v>6701</v>
      </c>
      <c r="B377">
        <v>1</v>
      </c>
      <c r="C377" t="s">
        <v>6809</v>
      </c>
      <c r="D377" t="str">
        <f>VLOOKUP(C377,'MASTER KEY'!$A$2:$B$2999,2,FALSE)</f>
        <v>Protoperidinium brevipes</v>
      </c>
    </row>
    <row r="378" spans="1:4">
      <c r="A378" s="74" t="s">
        <v>6702</v>
      </c>
      <c r="B378">
        <v>1</v>
      </c>
      <c r="C378" t="s">
        <v>6812</v>
      </c>
      <c r="D378" t="str">
        <f>VLOOKUP(C378,'MASTER KEY'!$A$2:$B$2999,2,FALSE)</f>
        <v>Protoperidinium conicoides</v>
      </c>
    </row>
    <row r="379" spans="1:4">
      <c r="A379" s="74" t="s">
        <v>6703</v>
      </c>
      <c r="B379">
        <v>1</v>
      </c>
      <c r="C379" t="s">
        <v>6815</v>
      </c>
      <c r="D379" t="str">
        <f>VLOOKUP(C379,'MASTER KEY'!$A$2:$B$2999,2,FALSE)</f>
        <v>Protoperidinium divergens</v>
      </c>
    </row>
    <row r="380" spans="1:4">
      <c r="A380" s="74" t="s">
        <v>6705</v>
      </c>
      <c r="B380">
        <v>1</v>
      </c>
      <c r="C380" t="s">
        <v>6820</v>
      </c>
      <c r="D380" t="str">
        <f>VLOOKUP(C380,'MASTER KEY'!$A$2:$B$2999,2,FALSE)</f>
        <v>Protoperidinium pallidum</v>
      </c>
    </row>
    <row r="381" spans="1:4">
      <c r="A381" s="74" t="s">
        <v>3389</v>
      </c>
      <c r="B381">
        <v>1</v>
      </c>
      <c r="C381" t="s">
        <v>6821</v>
      </c>
      <c r="D381" t="str">
        <f>VLOOKUP(C381,'MASTER KEY'!$A$2:$B$2999,2,FALSE)</f>
        <v>Protoperidinium pellucidum</v>
      </c>
    </row>
    <row r="382" spans="1:4">
      <c r="A382" s="74" t="s">
        <v>6706</v>
      </c>
      <c r="B382">
        <v>1</v>
      </c>
      <c r="C382" t="s">
        <v>6822</v>
      </c>
      <c r="D382" t="str">
        <f>VLOOKUP(C382,'MASTER KEY'!$A$2:$B$2999,2,FALSE)</f>
        <v>Protoperidinium pentagonum</v>
      </c>
    </row>
    <row r="383" spans="1:4">
      <c r="A383" s="74" t="s">
        <v>3390</v>
      </c>
      <c r="B383">
        <v>1</v>
      </c>
      <c r="C383" t="s">
        <v>6823</v>
      </c>
      <c r="D383" t="str">
        <f>VLOOKUP(C383,'MASTER KEY'!$A$2:$B$2999,2,FALSE)</f>
        <v>Protoperidinium quinquecorne</v>
      </c>
    </row>
    <row r="384" spans="1:4">
      <c r="A384" s="74" t="s">
        <v>5295</v>
      </c>
      <c r="B384">
        <v>1</v>
      </c>
      <c r="C384" t="s">
        <v>6844</v>
      </c>
      <c r="D384" t="str">
        <f>VLOOKUP(C384,'MASTER KEY'!$A$2:$B$2999,2,FALSE)</f>
        <v>Protoperidinium spp 0020</v>
      </c>
    </row>
    <row r="385" spans="1:4">
      <c r="A385" s="74" t="s">
        <v>3411</v>
      </c>
      <c r="B385">
        <v>1</v>
      </c>
      <c r="C385" t="s">
        <v>6845</v>
      </c>
      <c r="D385" t="str">
        <f>VLOOKUP(C385,'MASTER KEY'!$A$2:$B$2999,2,FALSE)</f>
        <v>Protoperidinium steinii</v>
      </c>
    </row>
    <row r="386" spans="1:4">
      <c r="A386" s="74" t="s">
        <v>5296</v>
      </c>
      <c r="B386">
        <v>1</v>
      </c>
      <c r="C386" t="s">
        <v>6850</v>
      </c>
      <c r="D386" t="str">
        <f>VLOOKUP(C386,'MASTER KEY'!$A$2:$B$2999,2,FALSE)</f>
        <v>Prymnesium spp 0003</v>
      </c>
    </row>
    <row r="387" spans="1:4">
      <c r="A387" s="74" t="s">
        <v>7474</v>
      </c>
      <c r="B387">
        <v>1</v>
      </c>
      <c r="C387" t="s">
        <v>6855</v>
      </c>
      <c r="D387" t="str">
        <f>VLOOKUP(C387,'MASTER KEY'!$A$2:$B$2999,2,FALSE)</f>
        <v>Pseudanabaena spp 0002</v>
      </c>
    </row>
    <row r="388" spans="1:4">
      <c r="A388" s="74" t="s">
        <v>6709</v>
      </c>
      <c r="B388">
        <v>1</v>
      </c>
      <c r="C388" t="s">
        <v>6853</v>
      </c>
      <c r="D388" t="str">
        <f>VLOOKUP(C388,'MASTER KEY'!$A$2:$B$2999,2,FALSE)</f>
        <v>Pseudanabaena limnetica</v>
      </c>
    </row>
    <row r="389" spans="1:4">
      <c r="A389" s="74" t="s">
        <v>5738</v>
      </c>
      <c r="B389">
        <v>1</v>
      </c>
      <c r="C389" t="s">
        <v>6856</v>
      </c>
      <c r="D389" t="str">
        <f>VLOOKUP(C389,'MASTER KEY'!$A$2:$B$2999,2,FALSE)</f>
        <v>Pseudanabaena spp 0003</v>
      </c>
    </row>
    <row r="390" spans="1:4">
      <c r="A390" s="74" t="s">
        <v>3425</v>
      </c>
      <c r="B390">
        <v>1</v>
      </c>
      <c r="C390" t="s">
        <v>6857</v>
      </c>
      <c r="D390" t="str">
        <f>VLOOKUP(C390,'MASTER KEY'!$A$2:$B$2999,2,FALSE)</f>
        <v>Pseudo-nitzschia delicatissima</v>
      </c>
    </row>
    <row r="391" spans="1:4">
      <c r="A391" s="74" t="s">
        <v>7475</v>
      </c>
      <c r="B391">
        <v>1</v>
      </c>
      <c r="C391" t="s">
        <v>6858</v>
      </c>
      <c r="D391" t="str">
        <f>VLOOKUP(C391,'MASTER KEY'!$A$2:$B$2999,2,FALSE)</f>
        <v>Pseudo-nitzschia seriata</v>
      </c>
    </row>
    <row r="392" spans="1:4">
      <c r="A392" s="74" t="s">
        <v>7476</v>
      </c>
      <c r="B392">
        <v>1</v>
      </c>
      <c r="C392" t="s">
        <v>6863</v>
      </c>
      <c r="D392" t="str">
        <f>VLOOKUP(C392,'MASTER KEY'!$A$2:$B$2999,2,FALSE)</f>
        <v>Pseudo-nitzschia spp 0005</v>
      </c>
    </row>
    <row r="393" spans="1:4">
      <c r="A393" s="74" t="s">
        <v>6714</v>
      </c>
      <c r="B393">
        <v>1</v>
      </c>
      <c r="C393" t="s">
        <v>6867</v>
      </c>
      <c r="D393" t="str">
        <f>VLOOKUP(C393,'MASTER KEY'!$A$2:$B$2999,2,FALSE)</f>
        <v>Pseudopedinella elastica</v>
      </c>
    </row>
    <row r="394" spans="1:4">
      <c r="A394" s="74" t="s">
        <v>5299</v>
      </c>
      <c r="B394">
        <v>1</v>
      </c>
      <c r="C394" t="s">
        <v>6869</v>
      </c>
      <c r="D394" t="str">
        <f>VLOOKUP(C394,'MASTER KEY'!$A$2:$B$2999,2,FALSE)</f>
        <v>Pseudopedinella spp 0002</v>
      </c>
    </row>
    <row r="395" spans="1:4">
      <c r="A395" s="74" t="s">
        <v>7477</v>
      </c>
      <c r="B395">
        <v>1</v>
      </c>
      <c r="C395" t="s">
        <v>6871</v>
      </c>
      <c r="D395" t="str">
        <f>VLOOKUP(C395,'MASTER KEY'!$A$2:$B$2999,2,FALSE)</f>
        <v>Pseudoscourfieldia spp 0001</v>
      </c>
    </row>
    <row r="396" spans="1:4">
      <c r="A396" s="74" t="s">
        <v>7478</v>
      </c>
      <c r="B396">
        <v>1</v>
      </c>
      <c r="C396" t="s">
        <v>6875</v>
      </c>
      <c r="D396" t="str">
        <f>VLOOKUP(C396,'MASTER KEY'!$A$2:$B$2999,2,FALSE)</f>
        <v>Pseudosolenia spp 0003</v>
      </c>
    </row>
    <row r="397" spans="1:4">
      <c r="A397" s="74" t="s">
        <v>7479</v>
      </c>
      <c r="B397">
        <v>1</v>
      </c>
      <c r="C397" t="s">
        <v>6876</v>
      </c>
      <c r="D397" t="str">
        <f>VLOOKUP(C397,'MASTER KEY'!$A$2:$B$2999,2,FALSE)</f>
        <v>Pseudostaurastrum spp 0001</v>
      </c>
    </row>
    <row r="398" spans="1:4">
      <c r="A398" s="74" t="s">
        <v>6719</v>
      </c>
      <c r="B398">
        <v>1</v>
      </c>
      <c r="C398" t="s">
        <v>6879</v>
      </c>
      <c r="D398" t="str">
        <f>VLOOKUP(C398,'MASTER KEY'!$A$2:$B$2999,2,FALSE)</f>
        <v>Pyramimonas longicauda</v>
      </c>
    </row>
    <row r="399" spans="1:4">
      <c r="A399" s="78" t="s">
        <v>7480</v>
      </c>
      <c r="B399">
        <v>1</v>
      </c>
      <c r="C399" t="s">
        <v>6890</v>
      </c>
      <c r="D399" t="str">
        <f>VLOOKUP(C399,'MASTER KEY'!$A$2:$B$2999,2,FALSE)</f>
        <v>Pyramimonas spp 0011</v>
      </c>
    </row>
    <row r="400" spans="1:4">
      <c r="A400" s="74" t="s">
        <v>5300</v>
      </c>
      <c r="B400">
        <v>1</v>
      </c>
      <c r="C400" t="s">
        <v>6889</v>
      </c>
      <c r="D400" t="str">
        <f>VLOOKUP(C400,'MASTER KEY'!$A$2:$B$2999,2,FALSE)</f>
        <v>Pyramimonas spp 0010</v>
      </c>
    </row>
    <row r="401" spans="1:4">
      <c r="A401" s="74" t="s">
        <v>5302</v>
      </c>
      <c r="B401">
        <v>1</v>
      </c>
      <c r="C401" t="s">
        <v>6902</v>
      </c>
      <c r="D401" t="str">
        <f>VLOOKUP(C401,'MASTER KEY'!$A$2:$B$2999,2,FALSE)</f>
        <v>Pyrophacus spp 0003</v>
      </c>
    </row>
    <row r="402" spans="1:4">
      <c r="A402" s="74" t="s">
        <v>6722</v>
      </c>
      <c r="B402">
        <v>1</v>
      </c>
      <c r="C402" t="s">
        <v>6904</v>
      </c>
      <c r="D402" t="str">
        <f>VLOOKUP(C402,'MASTER KEY'!$A$2:$B$2999,2,FALSE)</f>
        <v>Raphidiopsis curvata</v>
      </c>
    </row>
    <row r="403" spans="1:4">
      <c r="A403" s="74" t="s">
        <v>6723</v>
      </c>
      <c r="B403">
        <v>1</v>
      </c>
      <c r="C403" t="s">
        <v>6905</v>
      </c>
      <c r="D403" t="str">
        <f>VLOOKUP(C403,'MASTER KEY'!$A$2:$B$2999,2,FALSE)</f>
        <v>Raphidiopsis mediterranea</v>
      </c>
    </row>
    <row r="404" spans="1:4">
      <c r="A404" s="74" t="s">
        <v>7481</v>
      </c>
      <c r="B404">
        <v>1</v>
      </c>
      <c r="C404" t="s">
        <v>6906</v>
      </c>
      <c r="D404" t="str">
        <f>VLOOKUP(C404,'MASTER KEY'!$A$2:$B$2999,2,FALSE)</f>
        <v>Raphidiopsis spp 0001</v>
      </c>
    </row>
    <row r="405" spans="1:4">
      <c r="A405" s="74" t="s">
        <v>7482</v>
      </c>
      <c r="B405">
        <v>1</v>
      </c>
      <c r="C405" t="s">
        <v>6912</v>
      </c>
      <c r="D405" t="str">
        <f>VLOOKUP(C405,'MASTER KEY'!$A$2:$B$2999,2,FALSE)</f>
        <v>Rhabdoderma spp 0001</v>
      </c>
    </row>
    <row r="406" spans="1:4">
      <c r="A406" s="78" t="s">
        <v>7483</v>
      </c>
      <c r="B406">
        <v>1</v>
      </c>
      <c r="C406" t="s">
        <v>6918</v>
      </c>
      <c r="D406" t="str">
        <f>VLOOKUP(C406,'MASTER KEY'!$A$2:$B$2999,2,FALSE)</f>
        <v>Rhizoclonium spp 0001</v>
      </c>
    </row>
    <row r="407" spans="1:4">
      <c r="A407" s="74" t="s">
        <v>6727</v>
      </c>
      <c r="B407">
        <v>1</v>
      </c>
      <c r="C407" t="s">
        <v>6923</v>
      </c>
      <c r="D407" t="str">
        <f>VLOOKUP(C407,'MASTER KEY'!$A$2:$B$2999,2,FALSE)</f>
        <v>Rhizosolenia calcar-avis</v>
      </c>
    </row>
    <row r="408" spans="1:4">
      <c r="A408" s="78" t="s">
        <v>3476</v>
      </c>
      <c r="B408">
        <v>1</v>
      </c>
      <c r="C408" t="s">
        <v>6930</v>
      </c>
      <c r="D408" t="str">
        <f>VLOOKUP(C408,'MASTER KEY'!$A$2:$B$2999,2,FALSE)</f>
        <v>Rhizosolenia imbricata</v>
      </c>
    </row>
    <row r="409" spans="1:4">
      <c r="A409" s="74" t="s">
        <v>3477</v>
      </c>
      <c r="B409">
        <v>1</v>
      </c>
      <c r="C409" t="s">
        <v>6931</v>
      </c>
      <c r="D409" t="str">
        <f>VLOOKUP(C409,'MASTER KEY'!$A$2:$B$2999,2,FALSE)</f>
        <v>Rhizosolenia pungens</v>
      </c>
    </row>
    <row r="410" spans="1:4">
      <c r="A410" s="74" t="s">
        <v>3479</v>
      </c>
      <c r="B410">
        <v>1</v>
      </c>
      <c r="C410" t="s">
        <v>6933</v>
      </c>
      <c r="D410" t="str">
        <f>VLOOKUP(C410,'MASTER KEY'!$A$2:$B$2999,2,FALSE)</f>
        <v>Rhizosolenia setigera</v>
      </c>
    </row>
    <row r="411" spans="1:4">
      <c r="A411" s="74" t="s">
        <v>5304</v>
      </c>
      <c r="B411">
        <v>1</v>
      </c>
      <c r="C411" t="s">
        <v>6951</v>
      </c>
      <c r="D411" t="str">
        <f>VLOOKUP(C411,'MASTER KEY'!$A$2:$B$2999,2,FALSE)</f>
        <v>Rhizosolenia spp 0016</v>
      </c>
    </row>
    <row r="412" spans="1:4">
      <c r="A412" s="74" t="s">
        <v>7484</v>
      </c>
      <c r="B412">
        <v>1</v>
      </c>
      <c r="C412" t="s">
        <v>6956</v>
      </c>
      <c r="D412" t="str">
        <f>VLOOKUP(C412,'MASTER KEY'!$A$2:$B$2999,2,FALSE)</f>
        <v>Rhodomonas spp 0001</v>
      </c>
    </row>
    <row r="413" spans="1:4">
      <c r="A413" s="74" t="s">
        <v>6730</v>
      </c>
      <c r="B413">
        <v>1</v>
      </c>
      <c r="C413" t="s">
        <v>6957</v>
      </c>
      <c r="D413" t="str">
        <f>VLOOKUP(C413,'MASTER KEY'!$A$2:$B$2999,2,FALSE)</f>
        <v>Rhopalodia gibberula</v>
      </c>
    </row>
    <row r="414" spans="1:4">
      <c r="A414" s="74" t="s">
        <v>5305</v>
      </c>
      <c r="B414">
        <v>1</v>
      </c>
      <c r="C414" t="s">
        <v>6959</v>
      </c>
      <c r="D414" t="str">
        <f>VLOOKUP(C414,'MASTER KEY'!$A$2:$B$2999,2,FALSE)</f>
        <v>Rhopalodia spp 0002</v>
      </c>
    </row>
    <row r="415" spans="1:4">
      <c r="A415" s="74" t="s">
        <v>7485</v>
      </c>
      <c r="B415">
        <v>1</v>
      </c>
      <c r="C415" t="s">
        <v>6960</v>
      </c>
      <c r="D415" t="str">
        <f>VLOOKUP(C415,'MASTER KEY'!$A$2:$B$2999,2,FALSE)</f>
        <v>Rhopalodiaceae spp 0001</v>
      </c>
    </row>
    <row r="416" spans="1:4">
      <c r="A416" s="74" t="s">
        <v>7486</v>
      </c>
      <c r="B416">
        <v>1</v>
      </c>
      <c r="C416" t="s">
        <v>6962</v>
      </c>
      <c r="D416" t="str">
        <f>VLOOKUP(C416,'MASTER KEY'!$A$2:$B$2999,2,FALSE)</f>
        <v>Romeria spp 0001</v>
      </c>
    </row>
    <row r="417" spans="1:4">
      <c r="A417" s="78" t="s">
        <v>7488</v>
      </c>
      <c r="B417">
        <v>1</v>
      </c>
      <c r="C417" t="s">
        <v>6972</v>
      </c>
      <c r="D417" t="str">
        <f>VLOOKUP(C417,'MASTER KEY'!$A$2:$B$2999,2,FALSE)</f>
        <v>Scenedesmus spp 0003</v>
      </c>
    </row>
    <row r="418" spans="1:4">
      <c r="A418" s="74" t="s">
        <v>6734</v>
      </c>
      <c r="B418">
        <v>1</v>
      </c>
      <c r="C418" t="s">
        <v>6968</v>
      </c>
      <c r="D418" t="str">
        <f>VLOOKUP(C418,'MASTER KEY'!$A$2:$B$2999,2,FALSE)</f>
        <v>Scenedesmus arcuatus</v>
      </c>
    </row>
    <row r="419" spans="1:4">
      <c r="A419" s="74" t="s">
        <v>6735</v>
      </c>
      <c r="B419">
        <v>1</v>
      </c>
      <c r="C419" t="s">
        <v>6969</v>
      </c>
      <c r="D419" t="str">
        <f>VLOOKUP(C419,'MASTER KEY'!$A$2:$B$2999,2,FALSE)</f>
        <v>Scenedesmus intermedius</v>
      </c>
    </row>
    <row r="420" spans="1:4">
      <c r="A420" s="74" t="s">
        <v>7487</v>
      </c>
      <c r="B420">
        <v>1</v>
      </c>
      <c r="C420" t="s">
        <v>6971</v>
      </c>
      <c r="D420" t="str">
        <f>VLOOKUP(C420,'MASTER KEY'!$A$2:$B$2999,2,FALSE)</f>
        <v>Scenedesmus spp 0002</v>
      </c>
    </row>
    <row r="421" spans="1:4">
      <c r="A421" s="74" t="s">
        <v>7489</v>
      </c>
      <c r="B421">
        <v>1</v>
      </c>
      <c r="C421" t="s">
        <v>6973</v>
      </c>
      <c r="D421" t="str">
        <f>VLOOKUP(C421,'MASTER KEY'!$A$2:$B$2999,2,FALSE)</f>
        <v>Schroederia spp 0001</v>
      </c>
    </row>
    <row r="422" spans="1:4">
      <c r="A422" s="74" t="s">
        <v>7490</v>
      </c>
      <c r="B422">
        <v>1</v>
      </c>
      <c r="C422" t="s">
        <v>6975</v>
      </c>
      <c r="D422" t="str">
        <f>VLOOKUP(C422,'MASTER KEY'!$A$2:$B$2999,2,FALSE)</f>
        <v>Scrippsiella acuminata</v>
      </c>
    </row>
    <row r="423" spans="1:4">
      <c r="A423" s="74" t="s">
        <v>6741</v>
      </c>
      <c r="B423">
        <v>1</v>
      </c>
      <c r="C423" t="s">
        <v>6976</v>
      </c>
      <c r="D423" t="str">
        <f>VLOOKUP(C423,'MASTER KEY'!$A$2:$B$2999,2,FALSE)</f>
        <v>Scrippsiella hexapraecingula</v>
      </c>
    </row>
    <row r="424" spans="1:4">
      <c r="A424" s="74" t="s">
        <v>6742</v>
      </c>
      <c r="B424">
        <v>1</v>
      </c>
      <c r="C424" t="s">
        <v>6977</v>
      </c>
      <c r="D424" t="str">
        <f>VLOOKUP(C424,'MASTER KEY'!$A$2:$B$2999,2,FALSE)</f>
        <v>Scrippsiella plana</v>
      </c>
    </row>
    <row r="425" spans="1:4">
      <c r="A425" s="74" t="s">
        <v>5306</v>
      </c>
      <c r="B425">
        <v>1</v>
      </c>
      <c r="C425" t="s">
        <v>6981</v>
      </c>
      <c r="D425" t="str">
        <f>VLOOKUP(C425,'MASTER KEY'!$A$2:$B$2999,2,FALSE)</f>
        <v>Scrippsiella spp 0004</v>
      </c>
    </row>
    <row r="426" spans="1:4">
      <c r="A426" s="74" t="s">
        <v>3512</v>
      </c>
      <c r="B426">
        <v>1</v>
      </c>
      <c r="C426" t="s">
        <v>6982</v>
      </c>
      <c r="D426" t="str">
        <f>VLOOKUP(C426,'MASTER KEY'!$A$2:$B$2999,2,FALSE)</f>
        <v>Scrippsiella trochoidea</v>
      </c>
    </row>
    <row r="427" spans="1:4">
      <c r="A427" s="74" t="s">
        <v>6744</v>
      </c>
      <c r="B427">
        <v>1</v>
      </c>
      <c r="C427" t="s">
        <v>6983</v>
      </c>
      <c r="D427" t="str">
        <f>VLOOKUP(C427,'MASTER KEY'!$A$2:$B$2999,2,FALSE)</f>
        <v>Selenastrum capricornutum</v>
      </c>
    </row>
    <row r="428" spans="1:4">
      <c r="A428" s="74" t="s">
        <v>7491</v>
      </c>
      <c r="B428">
        <v>1</v>
      </c>
      <c r="C428" t="s">
        <v>6984</v>
      </c>
      <c r="D428" t="str">
        <f>VLOOKUP(C428,'MASTER KEY'!$A$2:$B$2999,2,FALSE)</f>
        <v>Selenastrum spp 0001</v>
      </c>
    </row>
    <row r="429" spans="1:4">
      <c r="A429" s="74" t="s">
        <v>3515</v>
      </c>
      <c r="B429">
        <v>1</v>
      </c>
      <c r="C429" t="s">
        <v>6987</v>
      </c>
      <c r="D429" t="str">
        <f>VLOOKUP(C429,'MASTER KEY'!$A$2:$B$2999,2,FALSE)</f>
        <v>Skeletonema costatum</v>
      </c>
    </row>
    <row r="430" spans="1:4">
      <c r="A430" s="74" t="s">
        <v>7492</v>
      </c>
      <c r="B430">
        <v>1</v>
      </c>
      <c r="C430" t="s">
        <v>6989</v>
      </c>
      <c r="D430" t="str">
        <f>VLOOKUP(C430,'MASTER KEY'!$A$2:$B$2999,2,FALSE)</f>
        <v>Skeletonema potamos</v>
      </c>
    </row>
    <row r="431" spans="1:4">
      <c r="A431" s="74" t="s">
        <v>7493</v>
      </c>
      <c r="B431">
        <v>1</v>
      </c>
      <c r="C431" t="s">
        <v>6995</v>
      </c>
      <c r="D431" t="str">
        <f>VLOOKUP(C431,'MASTER KEY'!$A$2:$B$2999,2,FALSE)</f>
        <v>Skeletonema spp 0006</v>
      </c>
    </row>
    <row r="432" spans="1:4">
      <c r="A432" s="74" t="s">
        <v>5307</v>
      </c>
      <c r="B432">
        <v>1</v>
      </c>
      <c r="C432" t="s">
        <v>6990</v>
      </c>
      <c r="D432" t="str">
        <f>VLOOKUP(C432,'MASTER KEY'!$A$2:$B$2999,2,FALSE)</f>
        <v>Skeletonema spp 0001</v>
      </c>
    </row>
    <row r="433" spans="1:4">
      <c r="A433" s="74" t="s">
        <v>5308</v>
      </c>
      <c r="B433">
        <v>1</v>
      </c>
      <c r="C433" t="s">
        <v>6994</v>
      </c>
      <c r="D433" t="str">
        <f>VLOOKUP(C433,'MASTER KEY'!$A$2:$B$2999,2,FALSE)</f>
        <v>Skeletonema spp 0005</v>
      </c>
    </row>
    <row r="434" spans="1:4">
      <c r="A434" s="74" t="s">
        <v>7494</v>
      </c>
      <c r="B434">
        <v>1</v>
      </c>
      <c r="C434" t="s">
        <v>6996</v>
      </c>
      <c r="D434" t="str">
        <f>VLOOKUP(C434,'MASTER KEY'!$A$2:$B$2999,2,FALSE)</f>
        <v>Snowella spp 0001</v>
      </c>
    </row>
    <row r="435" spans="1:4">
      <c r="A435" s="74" t="s">
        <v>7495</v>
      </c>
      <c r="B435">
        <v>1</v>
      </c>
      <c r="C435" t="s">
        <v>6998</v>
      </c>
      <c r="D435" t="str">
        <f>VLOOKUP(C435,'MASTER KEY'!$A$2:$B$2999,2,FALSE)</f>
        <v>Spermatozoopsis spp 0001</v>
      </c>
    </row>
    <row r="436" spans="1:4">
      <c r="A436" s="74" t="s">
        <v>7496</v>
      </c>
      <c r="B436">
        <v>1</v>
      </c>
      <c r="C436" t="s">
        <v>6999</v>
      </c>
      <c r="D436" t="str">
        <f>VLOOKUP(C436,'MASTER KEY'!$A$2:$B$2999,2,FALSE)</f>
        <v>Sphaerellopsis spp 0001</v>
      </c>
    </row>
    <row r="437" spans="1:4">
      <c r="A437" s="74" t="s">
        <v>7497</v>
      </c>
      <c r="B437">
        <v>1</v>
      </c>
      <c r="C437" t="s">
        <v>7001</v>
      </c>
      <c r="D437" t="str">
        <f>VLOOKUP(C437,'MASTER KEY'!$A$2:$B$2999,2,FALSE)</f>
        <v>Spirogyra spp 0001</v>
      </c>
    </row>
    <row r="438" spans="1:4">
      <c r="A438" s="74" t="s">
        <v>7498</v>
      </c>
      <c r="B438">
        <v>1</v>
      </c>
      <c r="C438" t="s">
        <v>7003</v>
      </c>
      <c r="D438" t="str">
        <f>VLOOKUP(C438,'MASTER KEY'!$A$2:$B$2999,2,FALSE)</f>
        <v>Spirulina spp 0002</v>
      </c>
    </row>
    <row r="439" spans="1:4">
      <c r="A439" s="74" t="s">
        <v>7499</v>
      </c>
      <c r="B439">
        <v>1</v>
      </c>
      <c r="C439" t="s">
        <v>7004</v>
      </c>
      <c r="D439" t="str">
        <f>VLOOKUP(C439,'MASTER KEY'!$A$2:$B$2999,2,FALSE)</f>
        <v>Staurastrum spp 0001</v>
      </c>
    </row>
    <row r="440" spans="1:4">
      <c r="A440" s="74" t="s">
        <v>7500</v>
      </c>
      <c r="B440">
        <v>1</v>
      </c>
      <c r="C440" t="s">
        <v>7007</v>
      </c>
      <c r="D440" t="str">
        <f>VLOOKUP(C440,'MASTER KEY'!$A$2:$B$2999,2,FALSE)</f>
        <v>Stauroneis spp 0003</v>
      </c>
    </row>
    <row r="441" spans="1:4">
      <c r="A441" s="74" t="s">
        <v>7501</v>
      </c>
      <c r="B441">
        <v>1</v>
      </c>
      <c r="C441" t="s">
        <v>7014</v>
      </c>
      <c r="D441" t="str">
        <f>VLOOKUP(C441,'MASTER KEY'!$A$2:$B$2999,2,FALSE)</f>
        <v>Stichococcus spp 0001</v>
      </c>
    </row>
    <row r="442" spans="1:4">
      <c r="A442" s="74" t="s">
        <v>7502</v>
      </c>
      <c r="B442">
        <v>1</v>
      </c>
      <c r="C442" t="s">
        <v>7019</v>
      </c>
      <c r="D442" t="str">
        <f>VLOOKUP(C442,'MASTER KEY'!$A$2:$B$2999,2,FALSE)</f>
        <v>Striatella spp 0002</v>
      </c>
    </row>
    <row r="443" spans="1:4">
      <c r="A443" s="74" t="s">
        <v>7503</v>
      </c>
      <c r="B443">
        <v>1</v>
      </c>
      <c r="C443" t="s">
        <v>7021</v>
      </c>
      <c r="D443" t="str">
        <f>VLOOKUP(C443,'MASTER KEY'!$A$2:$B$2999,2,FALSE)</f>
        <v>Strombomonas spp 0001</v>
      </c>
    </row>
    <row r="444" spans="1:4">
      <c r="A444" s="74" t="s">
        <v>5310</v>
      </c>
      <c r="B444">
        <v>1</v>
      </c>
      <c r="C444" t="s">
        <v>7029</v>
      </c>
      <c r="D444" t="str">
        <f>VLOOKUP(C444,'MASTER KEY'!$A$2:$B$2999,2,FALSE)</f>
        <v>Surirella spp 0006</v>
      </c>
    </row>
    <row r="445" spans="1:4">
      <c r="A445" s="74" t="s">
        <v>7504</v>
      </c>
      <c r="B445">
        <v>1</v>
      </c>
      <c r="C445" t="s">
        <v>7032</v>
      </c>
      <c r="D445" t="str">
        <f>VLOOKUP(C445,'MASTER KEY'!$A$2:$B$2999,2,FALSE)</f>
        <v>Synechococcus spp 0003</v>
      </c>
    </row>
    <row r="446" spans="1:4">
      <c r="A446" s="74" t="s">
        <v>7505</v>
      </c>
      <c r="B446">
        <v>1</v>
      </c>
      <c r="C446" t="s">
        <v>7033</v>
      </c>
      <c r="D446" t="str">
        <f>VLOOKUP(C446,'MASTER KEY'!$A$2:$B$2999,2,FALSE)</f>
        <v>Synechocystis spp 0001</v>
      </c>
    </row>
    <row r="447" spans="1:4">
      <c r="A447" s="74" t="s">
        <v>6764</v>
      </c>
      <c r="B447">
        <v>1</v>
      </c>
      <c r="C447" t="s">
        <v>7034</v>
      </c>
      <c r="D447" t="str">
        <f>VLOOKUP(C447,'MASTER KEY'!$A$2:$B$2999,2,FALSE)</f>
        <v>Synedra acus</v>
      </c>
    </row>
    <row r="448" spans="1:4">
      <c r="A448" s="74" t="s">
        <v>5311</v>
      </c>
      <c r="B448">
        <v>1</v>
      </c>
      <c r="C448" t="s">
        <v>7039</v>
      </c>
      <c r="D448" t="str">
        <f>VLOOKUP(C448,'MASTER KEY'!$A$2:$B$2999,2,FALSE)</f>
        <v>Synedra spp 0003</v>
      </c>
    </row>
    <row r="449" spans="1:4">
      <c r="A449" s="74" t="s">
        <v>6767</v>
      </c>
      <c r="B449">
        <v>1</v>
      </c>
      <c r="C449" t="s">
        <v>7043</v>
      </c>
      <c r="D449" t="str">
        <f>VLOOKUP(C449,'MASTER KEY'!$A$2:$B$2999,2,FALSE)</f>
        <v>Synura spinosa</v>
      </c>
    </row>
    <row r="450" spans="1:4">
      <c r="A450" s="74" t="s">
        <v>7506</v>
      </c>
      <c r="B450">
        <v>1</v>
      </c>
      <c r="C450" t="s">
        <v>7044</v>
      </c>
      <c r="D450" t="str">
        <f>VLOOKUP(C450,'MASTER KEY'!$A$2:$B$2999,2,FALSE)</f>
        <v>Synura spp 0001</v>
      </c>
    </row>
    <row r="451" spans="1:4">
      <c r="A451" s="74" t="s">
        <v>5312</v>
      </c>
      <c r="B451">
        <v>1</v>
      </c>
      <c r="C451" t="s">
        <v>7052</v>
      </c>
      <c r="D451" t="str">
        <f>VLOOKUP(C451,'MASTER KEY'!$A$2:$B$2999,2,FALSE)</f>
        <v>Teleaulax spp 0003</v>
      </c>
    </row>
    <row r="452" spans="1:4">
      <c r="A452" s="74" t="s">
        <v>7507</v>
      </c>
      <c r="B452">
        <v>1</v>
      </c>
      <c r="C452" t="s">
        <v>7053</v>
      </c>
      <c r="D452" t="str">
        <f>VLOOKUP(C452,'MASTER KEY'!$A$2:$B$2999,2,FALSE)</f>
        <v>Tetracystis spp 0001</v>
      </c>
    </row>
    <row r="453" spans="1:4">
      <c r="A453" s="74" t="s">
        <v>6770</v>
      </c>
      <c r="B453">
        <v>1</v>
      </c>
      <c r="C453" t="s">
        <v>7054</v>
      </c>
      <c r="D453" t="str">
        <f>VLOOKUP(C453,'MASTER KEY'!$A$2:$B$2999,2,FALSE)</f>
        <v>Tetraedron caudatum</v>
      </c>
    </row>
    <row r="454" spans="1:4">
      <c r="A454" s="74" t="s">
        <v>6771</v>
      </c>
      <c r="B454">
        <v>1</v>
      </c>
      <c r="C454" t="s">
        <v>7055</v>
      </c>
      <c r="D454" t="str">
        <f>VLOOKUP(C454,'MASTER KEY'!$A$2:$B$2999,2,FALSE)</f>
        <v>Tetraedron minimum</v>
      </c>
    </row>
    <row r="455" spans="1:4">
      <c r="A455" s="74" t="s">
        <v>7508</v>
      </c>
      <c r="B455">
        <v>1</v>
      </c>
      <c r="C455" t="s">
        <v>7056</v>
      </c>
      <c r="D455" t="str">
        <f>VLOOKUP(C455,'MASTER KEY'!$A$2:$B$2999,2,FALSE)</f>
        <v>Tetraedron spp 0001</v>
      </c>
    </row>
    <row r="456" spans="1:4">
      <c r="A456" s="74" t="s">
        <v>6773</v>
      </c>
      <c r="B456">
        <v>1</v>
      </c>
      <c r="C456" t="s">
        <v>7057</v>
      </c>
      <c r="D456" t="str">
        <f>VLOOKUP(C456,'MASTER KEY'!$A$2:$B$2999,2,FALSE)</f>
        <v>Tetraedron triangulare</v>
      </c>
    </row>
    <row r="457" spans="1:4">
      <c r="A457" s="74" t="s">
        <v>5314</v>
      </c>
      <c r="B457">
        <v>1</v>
      </c>
      <c r="C457" t="s">
        <v>7067</v>
      </c>
      <c r="D457" t="str">
        <f>VLOOKUP(C457,'MASTER KEY'!$A$2:$B$2999,2,FALSE)</f>
        <v>Tetraselmis spp 0010</v>
      </c>
    </row>
    <row r="458" spans="1:4">
      <c r="A458" s="74" t="s">
        <v>7509</v>
      </c>
      <c r="B458">
        <v>1</v>
      </c>
      <c r="C458" t="s">
        <v>7068</v>
      </c>
      <c r="D458" t="str">
        <f>VLOOKUP(C458,'MASTER KEY'!$A$2:$B$2999,2,FALSE)</f>
        <v>Tetraselmis spp 0011</v>
      </c>
    </row>
    <row r="459" spans="1:4">
      <c r="A459" s="74" t="s">
        <v>7510</v>
      </c>
      <c r="B459">
        <v>1</v>
      </c>
      <c r="C459" t="s">
        <v>7072</v>
      </c>
      <c r="D459" t="str">
        <f>VLOOKUP(C459,'MASTER KEY'!$A$2:$B$2999,2,FALSE)</f>
        <v>Thalassionema nitzschiodes</v>
      </c>
    </row>
    <row r="460" spans="1:4">
      <c r="A460" s="74" t="s">
        <v>5315</v>
      </c>
      <c r="B460">
        <v>1</v>
      </c>
      <c r="C460" t="s">
        <v>7078</v>
      </c>
      <c r="D460" t="str">
        <f>VLOOKUP(C460,'MASTER KEY'!$A$2:$B$2999,2,FALSE)</f>
        <v>Thalassionema spp 0006</v>
      </c>
    </row>
    <row r="461" spans="1:4">
      <c r="A461" s="74" t="s">
        <v>6785</v>
      </c>
      <c r="B461">
        <v>1</v>
      </c>
      <c r="C461" t="s">
        <v>7082</v>
      </c>
      <c r="D461" t="str">
        <f>VLOOKUP(C461,'MASTER KEY'!$A$2:$B$2999,2,FALSE)</f>
        <v>Thalassiosira lacustris</v>
      </c>
    </row>
    <row r="462" spans="1:4">
      <c r="A462" s="74" t="s">
        <v>6786</v>
      </c>
      <c r="B462">
        <v>1</v>
      </c>
      <c r="C462" t="s">
        <v>7085</v>
      </c>
      <c r="D462" t="str">
        <f>VLOOKUP(C462,'MASTER KEY'!$A$2:$B$2999,2,FALSE)</f>
        <v>Thalassiosira mala</v>
      </c>
    </row>
    <row r="463" spans="1:4">
      <c r="A463" s="74" t="s">
        <v>5316</v>
      </c>
      <c r="B463">
        <v>1</v>
      </c>
      <c r="C463" t="s">
        <v>7096</v>
      </c>
      <c r="D463" t="str">
        <f>VLOOKUP(C463,'MASTER KEY'!$A$2:$B$2999,2,FALSE)</f>
        <v>Thalassiosira spp 0010</v>
      </c>
    </row>
    <row r="464" spans="1:4">
      <c r="A464" s="74" t="s">
        <v>6788</v>
      </c>
      <c r="B464">
        <v>1</v>
      </c>
      <c r="C464" t="s">
        <v>7097</v>
      </c>
      <c r="D464" t="str">
        <f>VLOOKUP(C464,'MASTER KEY'!$A$2:$B$2999,2,FALSE)</f>
        <v>Thalassiosira weissflogii</v>
      </c>
    </row>
    <row r="465" spans="1:4">
      <c r="A465" s="74" t="s">
        <v>5743</v>
      </c>
      <c r="B465">
        <v>1</v>
      </c>
      <c r="C465" t="s">
        <v>7104</v>
      </c>
      <c r="D465" t="str">
        <f>VLOOKUP(C465,'MASTER KEY'!$A$2:$B$2999,2,FALSE)</f>
        <v>Thalassiothrix spp 0006</v>
      </c>
    </row>
    <row r="466" spans="1:4">
      <c r="A466" s="74" t="s">
        <v>5317</v>
      </c>
      <c r="B466">
        <v>1</v>
      </c>
      <c r="C466" t="s">
        <v>7108</v>
      </c>
      <c r="D466" t="str">
        <f>VLOOKUP(C466,'MASTER KEY'!$A$2:$B$2999,2,FALSE)</f>
        <v>Torodinium spp 0004</v>
      </c>
    </row>
    <row r="467" spans="1:4">
      <c r="A467" s="74" t="s">
        <v>6791</v>
      </c>
      <c r="B467">
        <v>1</v>
      </c>
      <c r="C467" t="s">
        <v>7114</v>
      </c>
      <c r="D467" t="str">
        <f>VLOOKUP(C467,'MASTER KEY'!$A$2:$B$2999,2,FALSE)</f>
        <v>Trachelomonas abrupta</v>
      </c>
    </row>
    <row r="468" spans="1:4">
      <c r="A468" s="74" t="s">
        <v>6792</v>
      </c>
      <c r="B468">
        <v>1</v>
      </c>
      <c r="C468" t="s">
        <v>7115</v>
      </c>
      <c r="D468" t="str">
        <f>VLOOKUP(C468,'MASTER KEY'!$A$2:$B$2999,2,FALSE)</f>
        <v>Trachelomonas hispida</v>
      </c>
    </row>
    <row r="469" spans="1:4">
      <c r="A469" s="74" t="s">
        <v>7511</v>
      </c>
      <c r="B469">
        <v>1</v>
      </c>
      <c r="C469" t="s">
        <v>7116</v>
      </c>
      <c r="D469" t="str">
        <f>VLOOKUP(C469,'MASTER KEY'!$A$2:$B$2999,2,FALSE)</f>
        <v>Trachelomonas spp 0001</v>
      </c>
    </row>
    <row r="470" spans="1:4">
      <c r="A470" s="74" t="s">
        <v>6794</v>
      </c>
      <c r="B470">
        <v>1</v>
      </c>
      <c r="C470" t="s">
        <v>7117</v>
      </c>
      <c r="D470" t="str">
        <f>VLOOKUP(C470,'MASTER KEY'!$A$2:$B$2999,2,FALSE)</f>
        <v>Trachelomonas volvocina</v>
      </c>
    </row>
    <row r="471" spans="1:4">
      <c r="A471" s="74" t="s">
        <v>7512</v>
      </c>
      <c r="B471">
        <v>1</v>
      </c>
      <c r="C471" t="s">
        <v>7122</v>
      </c>
      <c r="D471" t="str">
        <f>VLOOKUP(C471,'MASTER KEY'!$A$2:$B$2999,2,FALSE)</f>
        <v>Treubaria spp 0001</v>
      </c>
    </row>
    <row r="472" spans="1:4">
      <c r="A472" s="74" t="s">
        <v>7513</v>
      </c>
      <c r="B472">
        <v>1</v>
      </c>
      <c r="C472" t="s">
        <v>7124</v>
      </c>
      <c r="D472" t="str">
        <f>VLOOKUP(C472,'MASTER KEY'!$A$2:$B$2999,2,FALSE)</f>
        <v>Tribonema spp 0001</v>
      </c>
    </row>
    <row r="473" spans="1:4">
      <c r="A473" s="74" t="s">
        <v>7514</v>
      </c>
      <c r="B473">
        <v>1</v>
      </c>
      <c r="C473" t="s">
        <v>7127</v>
      </c>
      <c r="D473" t="str">
        <f>VLOOKUP(C473,'MASTER KEY'!$A$2:$B$2999,2,FALSE)</f>
        <v>Triceratium spp 0003</v>
      </c>
    </row>
    <row r="474" spans="1:4">
      <c r="A474" s="74" t="s">
        <v>5747</v>
      </c>
      <c r="B474">
        <v>1</v>
      </c>
      <c r="C474" t="s">
        <v>7131</v>
      </c>
      <c r="D474" t="str">
        <f>VLOOKUP(C474,'MASTER KEY'!$A$2:$B$2999,2,FALSE)</f>
        <v>Trichodesmium spp 0003</v>
      </c>
    </row>
    <row r="475" spans="1:4">
      <c r="A475" s="74" t="s">
        <v>7515</v>
      </c>
      <c r="B475">
        <v>1</v>
      </c>
      <c r="C475" t="s">
        <v>7178</v>
      </c>
      <c r="D475" t="str">
        <f>VLOOKUP(C475,'MASTER KEY'!$A$2:$B$2999,2,FALSE)</f>
        <v>Tropidoneis spp 0001</v>
      </c>
    </row>
    <row r="476" spans="1:4">
      <c r="A476" s="74" t="s">
        <v>5318</v>
      </c>
      <c r="B476">
        <v>1</v>
      </c>
      <c r="C476" t="s">
        <v>7182</v>
      </c>
      <c r="D476" t="str">
        <f>VLOOKUP(C476,'MASTER KEY'!$A$2:$B$2999,2,FALSE)</f>
        <v>Tryblionella spp 0003</v>
      </c>
    </row>
    <row r="477" spans="1:4">
      <c r="A477" s="74" t="s">
        <v>7516</v>
      </c>
      <c r="B477">
        <v>1</v>
      </c>
      <c r="C477" t="s">
        <v>7183</v>
      </c>
      <c r="D477" t="str">
        <f>VLOOKUP(C477,'MASTER KEY'!$A$2:$B$2999,2,FALSE)</f>
        <v>Tychonema spp 0001</v>
      </c>
    </row>
    <row r="478" spans="1:4">
      <c r="A478" s="74" t="s">
        <v>7461</v>
      </c>
      <c r="B478">
        <v>1</v>
      </c>
      <c r="C478" t="s">
        <v>5108</v>
      </c>
      <c r="D478" t="str">
        <f>VLOOKUP(C478,'MASTER KEY'!$A$2:$B$2999,2,FALSE)</f>
        <v>Picoplankton spp 001</v>
      </c>
    </row>
    <row r="479" spans="1:4">
      <c r="A479" s="74" t="s">
        <v>7517</v>
      </c>
      <c r="B479">
        <v>1</v>
      </c>
      <c r="C479" t="s">
        <v>7190</v>
      </c>
      <c r="D479" t="str">
        <f>VLOOKUP(C479,'MASTER KEY'!$A$2:$B$2999,2,FALSE)</f>
        <v>Uroglena spp 0001</v>
      </c>
    </row>
    <row r="480" spans="1:4">
      <c r="A480" s="74" t="s">
        <v>6804</v>
      </c>
      <c r="B480">
        <v>1</v>
      </c>
      <c r="C480" t="s">
        <v>7192</v>
      </c>
      <c r="D480" t="str">
        <f>VLOOKUP(C480,'MASTER KEY'!$A$2:$B$2999,2,FALSE)</f>
        <v>Vacuolaria viriscens</v>
      </c>
    </row>
    <row r="481" spans="1:4">
      <c r="A481" s="74" t="s">
        <v>7518</v>
      </c>
      <c r="B481">
        <v>1</v>
      </c>
      <c r="C481" t="s">
        <v>7195</v>
      </c>
      <c r="D481" t="str">
        <f>VLOOKUP(C481,'MASTER KEY'!$A$2:$B$2999,2,FALSE)</f>
        <v>Volvox spp 0001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D4F06-E112-4548-BDCD-2076B417C02B}">
  <dimension ref="A1:P295"/>
  <sheetViews>
    <sheetView workbookViewId="0">
      <selection activeCell="B13" sqref="B13:D16"/>
    </sheetView>
  </sheetViews>
  <sheetFormatPr defaultRowHeight="14.4"/>
  <cols>
    <col min="8" max="8" width="20.6640625" customWidth="1"/>
    <col min="15" max="15" width="17.33203125" customWidth="1"/>
    <col min="16" max="16" width="12.33203125" customWidth="1"/>
  </cols>
  <sheetData>
    <row r="1" spans="1:16">
      <c r="A1" s="19" t="s">
        <v>223</v>
      </c>
      <c r="B1" s="3" t="s">
        <v>224</v>
      </c>
      <c r="C1" s="2" t="s">
        <v>225</v>
      </c>
      <c r="D1" s="2" t="s">
        <v>226</v>
      </c>
      <c r="N1" s="79"/>
      <c r="O1" s="79"/>
      <c r="P1" s="79"/>
    </row>
    <row r="2" spans="1:16">
      <c r="A2" s="86" t="s">
        <v>7519</v>
      </c>
      <c r="B2">
        <v>1E-3</v>
      </c>
      <c r="C2" t="s">
        <v>7201</v>
      </c>
      <c r="D2" t="str">
        <f>VLOOKUP(C2,'MASTER KEY'!$A$2:$B$2999,2,FALSE)</f>
        <v>Bacillariophyta</v>
      </c>
      <c r="H2" s="71" t="s">
        <v>7523</v>
      </c>
      <c r="I2">
        <v>1E-3</v>
      </c>
      <c r="J2" t="s">
        <v>7201</v>
      </c>
      <c r="K2" t="str">
        <f>VLOOKUP(J2,'MASTER KEY'!$A$2:$B$2999,2,FALSE)</f>
        <v>Bacillariophyta</v>
      </c>
      <c r="N2" s="79"/>
      <c r="O2" s="79"/>
      <c r="P2" s="80"/>
    </row>
    <row r="3" spans="1:16">
      <c r="A3" s="84" t="s">
        <v>7521</v>
      </c>
      <c r="B3">
        <v>1E-3</v>
      </c>
      <c r="C3" t="s">
        <v>7201</v>
      </c>
      <c r="D3" t="str">
        <f>VLOOKUP(C3,'MASTER KEY'!$A$2:$B$2999,2,FALSE)</f>
        <v>Bacillariophyta</v>
      </c>
      <c r="H3" s="71"/>
    </row>
    <row r="4" spans="1:16">
      <c r="A4" s="84" t="s">
        <v>2564</v>
      </c>
      <c r="B4">
        <v>1E-3</v>
      </c>
      <c r="C4" t="s">
        <v>7201</v>
      </c>
      <c r="D4" t="str">
        <f>VLOOKUP(C4,'MASTER KEY'!$A$2:$B$2999,2,FALSE)</f>
        <v>Bacillariophyta</v>
      </c>
      <c r="H4" s="71"/>
      <c r="N4" s="79"/>
    </row>
    <row r="5" spans="1:16">
      <c r="A5" s="84" t="s">
        <v>2779</v>
      </c>
      <c r="B5">
        <v>1E-3</v>
      </c>
      <c r="C5" t="s">
        <v>7201</v>
      </c>
      <c r="D5" t="str">
        <f>VLOOKUP(C5,'MASTER KEY'!$A$2:$B$2999,2,FALSE)</f>
        <v>Bacillariophyta</v>
      </c>
      <c r="H5" s="71"/>
      <c r="N5" s="79"/>
      <c r="P5" s="71"/>
    </row>
    <row r="6" spans="1:16">
      <c r="A6" s="84" t="s">
        <v>2892</v>
      </c>
      <c r="B6">
        <v>1E-3</v>
      </c>
      <c r="C6" t="s">
        <v>7201</v>
      </c>
      <c r="D6" t="str">
        <f>VLOOKUP(C6,'MASTER KEY'!$A$2:$B$2999,2,FALSE)</f>
        <v>Bacillariophyta</v>
      </c>
      <c r="H6" s="71"/>
      <c r="N6" s="79"/>
    </row>
    <row r="7" spans="1:16">
      <c r="A7" s="84" t="s">
        <v>3044</v>
      </c>
      <c r="B7">
        <v>1E-3</v>
      </c>
      <c r="C7" t="s">
        <v>7201</v>
      </c>
      <c r="D7" t="str">
        <f>VLOOKUP(C7,'MASTER KEY'!$A$2:$B$2999,2,FALSE)</f>
        <v>Bacillariophyta</v>
      </c>
      <c r="H7" s="71"/>
      <c r="N7" s="76"/>
      <c r="O7" s="76"/>
      <c r="P7" s="76"/>
    </row>
    <row r="8" spans="1:16">
      <c r="A8" s="84" t="s">
        <v>3082</v>
      </c>
      <c r="B8">
        <v>1E-3</v>
      </c>
      <c r="C8" t="s">
        <v>7201</v>
      </c>
      <c r="D8" t="str">
        <f>VLOOKUP(C8,'MASTER KEY'!$A$2:$B$2999,2,FALSE)</f>
        <v>Bacillariophyta</v>
      </c>
      <c r="H8" s="71"/>
      <c r="O8" s="71"/>
      <c r="P8" s="71"/>
    </row>
    <row r="9" spans="1:16">
      <c r="A9" s="84" t="s">
        <v>7522</v>
      </c>
      <c r="B9">
        <v>1E-3</v>
      </c>
      <c r="C9" t="s">
        <v>7201</v>
      </c>
      <c r="D9" t="str">
        <f>VLOOKUP(C9,'MASTER KEY'!$A$2:$B$2999,2,FALSE)</f>
        <v>Bacillariophyta</v>
      </c>
      <c r="H9" s="71"/>
      <c r="P9" s="71"/>
    </row>
    <row r="10" spans="1:16">
      <c r="A10" s="84" t="s">
        <v>3497</v>
      </c>
      <c r="B10">
        <v>1E-3</v>
      </c>
      <c r="C10" t="s">
        <v>7201</v>
      </c>
      <c r="D10" t="str">
        <f>VLOOKUP(C10,'MASTER KEY'!$A$2:$B$2999,2,FALSE)</f>
        <v>Bacillariophyta</v>
      </c>
      <c r="H10" s="71"/>
      <c r="O10" s="71"/>
      <c r="P10" s="71"/>
    </row>
    <row r="11" spans="1:16">
      <c r="A11" s="84" t="s">
        <v>3573</v>
      </c>
      <c r="B11">
        <v>1E-3</v>
      </c>
      <c r="C11" t="s">
        <v>7201</v>
      </c>
      <c r="D11" t="str">
        <f>VLOOKUP(C11,'MASTER KEY'!$A$2:$B$2999,2,FALSE)</f>
        <v>Bacillariophyta</v>
      </c>
      <c r="H11" s="71"/>
      <c r="O11" s="71"/>
    </row>
    <row r="12" spans="1:16">
      <c r="A12" s="85" t="s">
        <v>2697</v>
      </c>
      <c r="B12">
        <v>1E-3</v>
      </c>
      <c r="C12" t="s">
        <v>7210</v>
      </c>
      <c r="D12" t="str">
        <f>VLOOKUP(C12,'MASTER KEY'!$A$2:$B$2999,2,FALSE)</f>
        <v>Ochrophyta</v>
      </c>
      <c r="H12" s="71" t="s">
        <v>5668</v>
      </c>
      <c r="I12">
        <v>1E-3</v>
      </c>
      <c r="J12" t="s">
        <v>7210</v>
      </c>
      <c r="K12" t="str">
        <f>VLOOKUP(J12,'MASTER KEY'!$A$2:$B$2999,2,FALSE)</f>
        <v>Ochrophyta</v>
      </c>
      <c r="O12" s="71"/>
    </row>
    <row r="13" spans="1:16">
      <c r="A13" s="84" t="s">
        <v>7520</v>
      </c>
      <c r="B13">
        <v>1E-3</v>
      </c>
      <c r="C13" t="s">
        <v>7209</v>
      </c>
      <c r="D13" t="str">
        <f>VLOOKUP(C13,'MASTER KEY'!$A$2:$B$2999,2,FALSE)</f>
        <v>Dinophyta</v>
      </c>
      <c r="H13" s="71" t="s">
        <v>5428</v>
      </c>
      <c r="I13">
        <v>1E-3</v>
      </c>
      <c r="J13" t="s">
        <v>7209</v>
      </c>
      <c r="K13" t="str">
        <f>VLOOKUP(J13,'MASTER KEY'!$A$2:$B$2999,2,FALSE)</f>
        <v>Dinophyta</v>
      </c>
      <c r="O13" s="71"/>
    </row>
    <row r="14" spans="1:16">
      <c r="A14" s="84" t="s">
        <v>3366</v>
      </c>
      <c r="B14">
        <v>1E-3</v>
      </c>
      <c r="C14" t="s">
        <v>7209</v>
      </c>
      <c r="D14" t="str">
        <f>VLOOKUP(C14,'MASTER KEY'!$A$2:$B$2999,2,FALSE)</f>
        <v>Dinophyta</v>
      </c>
      <c r="O14" s="71"/>
    </row>
    <row r="15" spans="1:16">
      <c r="A15" s="84" t="s">
        <v>3368</v>
      </c>
      <c r="B15">
        <v>1E-3</v>
      </c>
      <c r="C15" t="s">
        <v>7209</v>
      </c>
      <c r="D15" t="str">
        <f>VLOOKUP(C15,'MASTER KEY'!$A$2:$B$2999,2,FALSE)</f>
        <v>Dinophyta</v>
      </c>
      <c r="O15" s="71"/>
    </row>
    <row r="16" spans="1:16">
      <c r="A16" s="84" t="s">
        <v>3512</v>
      </c>
      <c r="B16">
        <v>1E-3</v>
      </c>
      <c r="C16" t="s">
        <v>7209</v>
      </c>
      <c r="D16" t="str">
        <f>VLOOKUP(C16,'MASTER KEY'!$A$2:$B$2999,2,FALSE)</f>
        <v>Dinophyta</v>
      </c>
      <c r="O16" s="71"/>
    </row>
    <row r="17" spans="15:15">
      <c r="O17" s="71"/>
    </row>
    <row r="18" spans="15:15">
      <c r="O18" s="71"/>
    </row>
    <row r="19" spans="15:15">
      <c r="O19" s="71"/>
    </row>
    <row r="20" spans="15:15">
      <c r="O20" s="71"/>
    </row>
    <row r="21" spans="15:15">
      <c r="O21" s="71"/>
    </row>
    <row r="22" spans="15:15">
      <c r="O22" s="71"/>
    </row>
    <row r="23" spans="15:15">
      <c r="O23" s="71"/>
    </row>
    <row r="24" spans="15:15">
      <c r="O24" s="71"/>
    </row>
    <row r="25" spans="15:15">
      <c r="O25" s="71"/>
    </row>
    <row r="26" spans="15:15">
      <c r="O26" s="71"/>
    </row>
    <row r="27" spans="15:15">
      <c r="O27" s="71"/>
    </row>
    <row r="28" spans="15:15">
      <c r="O28" s="71"/>
    </row>
    <row r="29" spans="15:15">
      <c r="O29" s="71"/>
    </row>
    <row r="30" spans="15:15">
      <c r="O30" s="71"/>
    </row>
    <row r="31" spans="15:15">
      <c r="O31" s="71"/>
    </row>
    <row r="32" spans="15:15">
      <c r="O32" s="71"/>
    </row>
    <row r="33" spans="15:15">
      <c r="O33" s="71"/>
    </row>
    <row r="34" spans="15:15">
      <c r="O34" s="71"/>
    </row>
    <row r="35" spans="15:15">
      <c r="O35" s="71"/>
    </row>
    <row r="36" spans="15:15">
      <c r="O36" s="71"/>
    </row>
    <row r="37" spans="15:15">
      <c r="O37" s="71"/>
    </row>
    <row r="38" spans="15:15">
      <c r="O38" s="71"/>
    </row>
    <row r="39" spans="15:15">
      <c r="O39" s="71"/>
    </row>
    <row r="40" spans="15:15">
      <c r="O40" s="71"/>
    </row>
    <row r="41" spans="15:15">
      <c r="O41" s="71"/>
    </row>
    <row r="42" spans="15:15">
      <c r="O42" s="71"/>
    </row>
    <row r="43" spans="15:15">
      <c r="O43" s="71"/>
    </row>
    <row r="44" spans="15:15">
      <c r="O44" s="71"/>
    </row>
    <row r="45" spans="15:15">
      <c r="O45" s="71"/>
    </row>
    <row r="46" spans="15:15">
      <c r="O46" s="71"/>
    </row>
    <row r="47" spans="15:15">
      <c r="O47" s="71"/>
    </row>
    <row r="48" spans="15:15">
      <c r="O48" s="71"/>
    </row>
    <row r="49" spans="15:15">
      <c r="O49" s="71"/>
    </row>
    <row r="50" spans="15:15">
      <c r="O50" s="71"/>
    </row>
    <row r="51" spans="15:15">
      <c r="O51" s="71"/>
    </row>
    <row r="52" spans="15:15">
      <c r="O52" s="71"/>
    </row>
    <row r="53" spans="15:15">
      <c r="O53" s="71"/>
    </row>
    <row r="54" spans="15:15">
      <c r="O54" s="71"/>
    </row>
    <row r="55" spans="15:15">
      <c r="O55" s="71"/>
    </row>
    <row r="56" spans="15:15">
      <c r="O56" s="71"/>
    </row>
    <row r="57" spans="15:15">
      <c r="O57" s="71"/>
    </row>
    <row r="58" spans="15:15">
      <c r="O58" s="71"/>
    </row>
    <row r="59" spans="15:15">
      <c r="O59" s="71"/>
    </row>
    <row r="60" spans="15:15">
      <c r="O60" s="71"/>
    </row>
    <row r="61" spans="15:15">
      <c r="O61" s="71"/>
    </row>
    <row r="62" spans="15:15">
      <c r="O62" s="71"/>
    </row>
    <row r="63" spans="15:15">
      <c r="O63" s="71"/>
    </row>
    <row r="64" spans="15:15">
      <c r="O64" s="71"/>
    </row>
    <row r="65" spans="15:15">
      <c r="O65" s="71"/>
    </row>
    <row r="66" spans="15:15">
      <c r="O66" s="71"/>
    </row>
    <row r="67" spans="15:15">
      <c r="O67" s="71"/>
    </row>
    <row r="68" spans="15:15">
      <c r="O68" s="71"/>
    </row>
    <row r="69" spans="15:15">
      <c r="O69" s="71"/>
    </row>
    <row r="70" spans="15:15">
      <c r="O70" s="71"/>
    </row>
    <row r="71" spans="15:15">
      <c r="O71" s="71"/>
    </row>
    <row r="72" spans="15:15">
      <c r="O72" s="71"/>
    </row>
    <row r="73" spans="15:15">
      <c r="O73" s="71"/>
    </row>
    <row r="74" spans="15:15">
      <c r="O74" s="71"/>
    </row>
    <row r="75" spans="15:15">
      <c r="O75" s="71"/>
    </row>
    <row r="76" spans="15:15">
      <c r="O76" s="71"/>
    </row>
    <row r="77" spans="15:15">
      <c r="O77" s="71"/>
    </row>
    <row r="78" spans="15:15">
      <c r="O78" s="71"/>
    </row>
    <row r="79" spans="15:15">
      <c r="O79" s="71"/>
    </row>
    <row r="80" spans="15:15">
      <c r="O80" s="71"/>
    </row>
    <row r="81" spans="15:15">
      <c r="O81" s="71"/>
    </row>
    <row r="82" spans="15:15">
      <c r="O82" s="71"/>
    </row>
    <row r="83" spans="15:15">
      <c r="O83" s="71"/>
    </row>
    <row r="84" spans="15:15">
      <c r="O84" s="71"/>
    </row>
    <row r="85" spans="15:15">
      <c r="O85" s="71"/>
    </row>
    <row r="86" spans="15:15">
      <c r="O86" s="71"/>
    </row>
    <row r="87" spans="15:15">
      <c r="O87" s="71"/>
    </row>
    <row r="88" spans="15:15">
      <c r="O88" s="71"/>
    </row>
    <row r="89" spans="15:15">
      <c r="O89" s="71"/>
    </row>
    <row r="90" spans="15:15">
      <c r="O90" s="71"/>
    </row>
    <row r="91" spans="15:15">
      <c r="O91" s="71"/>
    </row>
    <row r="92" spans="15:15">
      <c r="O92" s="71"/>
    </row>
    <row r="93" spans="15:15">
      <c r="O93" s="71"/>
    </row>
    <row r="94" spans="15:15">
      <c r="O94" s="71"/>
    </row>
    <row r="95" spans="15:15">
      <c r="O95" s="71"/>
    </row>
    <row r="96" spans="15:15">
      <c r="O96" s="71"/>
    </row>
    <row r="108" spans="15:15">
      <c r="O108" s="71"/>
    </row>
    <row r="109" spans="15:15">
      <c r="O109" s="71"/>
    </row>
    <row r="110" spans="15:15">
      <c r="O110" s="71"/>
    </row>
    <row r="111" spans="15:15">
      <c r="O111" s="71"/>
    </row>
    <row r="112" spans="15:15">
      <c r="O112" s="71"/>
    </row>
    <row r="113" spans="15:15">
      <c r="O113" s="71"/>
    </row>
    <row r="114" spans="15:15">
      <c r="O114" s="71"/>
    </row>
    <row r="115" spans="15:15">
      <c r="O115" s="71"/>
    </row>
    <row r="116" spans="15:15">
      <c r="O116" s="71"/>
    </row>
    <row r="117" spans="15:15">
      <c r="O117" s="71"/>
    </row>
    <row r="118" spans="15:15">
      <c r="O118" s="71"/>
    </row>
    <row r="119" spans="15:15">
      <c r="O119" s="71"/>
    </row>
    <row r="120" spans="15:15">
      <c r="O120" s="71"/>
    </row>
    <row r="121" spans="15:15">
      <c r="O121" s="71"/>
    </row>
    <row r="122" spans="15:15">
      <c r="O122" s="71"/>
    </row>
    <row r="123" spans="15:15">
      <c r="O123" s="71"/>
    </row>
    <row r="124" spans="15:15">
      <c r="O124" s="71"/>
    </row>
    <row r="125" spans="15:15">
      <c r="O125" s="71"/>
    </row>
    <row r="126" spans="15:15">
      <c r="O126" s="71"/>
    </row>
    <row r="127" spans="15:15">
      <c r="O127" s="71"/>
    </row>
    <row r="128" spans="15:15">
      <c r="O128" s="71"/>
    </row>
    <row r="129" spans="15:15">
      <c r="O129" s="71"/>
    </row>
    <row r="130" spans="15:15">
      <c r="O130" s="71"/>
    </row>
    <row r="131" spans="15:15">
      <c r="O131" s="71"/>
    </row>
    <row r="132" spans="15:15">
      <c r="O132" s="71"/>
    </row>
    <row r="133" spans="15:15">
      <c r="O133" s="71"/>
    </row>
    <row r="134" spans="15:15">
      <c r="O134" s="71"/>
    </row>
    <row r="135" spans="15:15">
      <c r="O135" s="71"/>
    </row>
    <row r="136" spans="15:15">
      <c r="O136" s="71"/>
    </row>
    <row r="137" spans="15:15">
      <c r="O137" s="71"/>
    </row>
    <row r="138" spans="15:15">
      <c r="O138" s="71"/>
    </row>
    <row r="139" spans="15:15">
      <c r="O139" s="71"/>
    </row>
    <row r="140" spans="15:15">
      <c r="O140" s="71"/>
    </row>
    <row r="141" spans="15:15">
      <c r="O141" s="71"/>
    </row>
    <row r="142" spans="15:15">
      <c r="O142" s="71"/>
    </row>
    <row r="143" spans="15:15">
      <c r="O143" s="71"/>
    </row>
    <row r="144" spans="15:15">
      <c r="O144" s="71"/>
    </row>
    <row r="145" spans="15:15">
      <c r="O145" s="71"/>
    </row>
    <row r="146" spans="15:15">
      <c r="O146" s="71"/>
    </row>
    <row r="147" spans="15:15">
      <c r="O147" s="71"/>
    </row>
    <row r="148" spans="15:15">
      <c r="O148" s="71"/>
    </row>
    <row r="149" spans="15:15">
      <c r="O149" s="71"/>
    </row>
    <row r="150" spans="15:15">
      <c r="O150" s="71"/>
    </row>
    <row r="151" spans="15:15">
      <c r="O151" s="71"/>
    </row>
    <row r="152" spans="15:15">
      <c r="O152" s="71"/>
    </row>
    <row r="153" spans="15:15">
      <c r="O153" s="71"/>
    </row>
    <row r="154" spans="15:15">
      <c r="O154" s="71"/>
    </row>
    <row r="155" spans="15:15">
      <c r="O155" s="71"/>
    </row>
    <row r="156" spans="15:15">
      <c r="O156" s="71"/>
    </row>
    <row r="157" spans="15:15">
      <c r="O157" s="71"/>
    </row>
    <row r="158" spans="15:15">
      <c r="O158" s="71"/>
    </row>
    <row r="159" spans="15:15">
      <c r="O159" s="71"/>
    </row>
    <row r="160" spans="15:15">
      <c r="O160" s="71"/>
    </row>
    <row r="194" spans="15:15">
      <c r="O194" s="71"/>
    </row>
    <row r="195" spans="15:15">
      <c r="O195" s="71"/>
    </row>
    <row r="196" spans="15:15">
      <c r="O196" s="71"/>
    </row>
    <row r="197" spans="15:15">
      <c r="O197" s="71"/>
    </row>
    <row r="198" spans="15:15">
      <c r="O198" s="71"/>
    </row>
    <row r="199" spans="15:15">
      <c r="O199" s="71"/>
    </row>
    <row r="200" spans="15:15">
      <c r="O200" s="71"/>
    </row>
    <row r="201" spans="15:15">
      <c r="O201" s="71"/>
    </row>
    <row r="202" spans="15:15">
      <c r="O202" s="71"/>
    </row>
    <row r="203" spans="15:15">
      <c r="O203" s="71"/>
    </row>
    <row r="204" spans="15:15">
      <c r="O204" s="71"/>
    </row>
    <row r="205" spans="15:15">
      <c r="O205" s="71"/>
    </row>
    <row r="206" spans="15:15">
      <c r="O206" s="71"/>
    </row>
    <row r="207" spans="15:15">
      <c r="O207" s="71"/>
    </row>
    <row r="208" spans="15:15">
      <c r="O208" s="71"/>
    </row>
    <row r="209" spans="15:15">
      <c r="O209" s="71"/>
    </row>
    <row r="210" spans="15:15">
      <c r="O210" s="71"/>
    </row>
    <row r="211" spans="15:15">
      <c r="O211" s="71"/>
    </row>
    <row r="212" spans="15:15">
      <c r="O212" s="71"/>
    </row>
    <row r="213" spans="15:15">
      <c r="O213" s="71"/>
    </row>
    <row r="214" spans="15:15">
      <c r="O214" s="71"/>
    </row>
    <row r="215" spans="15:15">
      <c r="O215" s="71"/>
    </row>
    <row r="216" spans="15:15">
      <c r="O216" s="71"/>
    </row>
    <row r="217" spans="15:15">
      <c r="O217" s="71"/>
    </row>
    <row r="218" spans="15:15">
      <c r="O218" s="71"/>
    </row>
    <row r="219" spans="15:15">
      <c r="O219" s="71"/>
    </row>
    <row r="220" spans="15:15">
      <c r="O220" s="71"/>
    </row>
    <row r="221" spans="15:15">
      <c r="O221" s="71"/>
    </row>
    <row r="222" spans="15:15">
      <c r="O222" s="71"/>
    </row>
    <row r="223" spans="15:15">
      <c r="O223" s="71"/>
    </row>
    <row r="224" spans="15:15">
      <c r="O224" s="71"/>
    </row>
    <row r="225" spans="15:15">
      <c r="O225" s="71"/>
    </row>
    <row r="226" spans="15:15">
      <c r="O226" s="71"/>
    </row>
    <row r="227" spans="15:15">
      <c r="O227" s="71"/>
    </row>
    <row r="228" spans="15:15">
      <c r="O228" s="71"/>
    </row>
    <row r="229" spans="15:15">
      <c r="O229" s="71"/>
    </row>
    <row r="230" spans="15:15">
      <c r="O230" s="71"/>
    </row>
    <row r="231" spans="15:15">
      <c r="O231" s="71"/>
    </row>
    <row r="232" spans="15:15">
      <c r="O232" s="71"/>
    </row>
    <row r="233" spans="15:15">
      <c r="O233" s="71"/>
    </row>
    <row r="234" spans="15:15">
      <c r="O234" s="71"/>
    </row>
    <row r="235" spans="15:15">
      <c r="O235" s="71"/>
    </row>
    <row r="236" spans="15:15">
      <c r="O236" s="71"/>
    </row>
    <row r="237" spans="15:15">
      <c r="O237" s="71"/>
    </row>
    <row r="238" spans="15:15">
      <c r="O238" s="71"/>
    </row>
    <row r="239" spans="15:15">
      <c r="O239" s="71"/>
    </row>
    <row r="240" spans="15:15">
      <c r="O240" s="71"/>
    </row>
    <row r="241" spans="15:15">
      <c r="O241" s="71"/>
    </row>
    <row r="242" spans="15:15">
      <c r="O242" s="71"/>
    </row>
    <row r="243" spans="15:15">
      <c r="O243" s="71"/>
    </row>
    <row r="244" spans="15:15">
      <c r="O244" s="71"/>
    </row>
    <row r="245" spans="15:15">
      <c r="O245" s="71"/>
    </row>
    <row r="246" spans="15:15">
      <c r="O246" s="71"/>
    </row>
    <row r="247" spans="15:15">
      <c r="O247" s="71"/>
    </row>
    <row r="248" spans="15:15">
      <c r="O248" s="71"/>
    </row>
    <row r="249" spans="15:15">
      <c r="O249" s="71"/>
    </row>
    <row r="250" spans="15:15">
      <c r="O250" s="71"/>
    </row>
    <row r="251" spans="15:15">
      <c r="O251" s="71"/>
    </row>
    <row r="252" spans="15:15">
      <c r="O252" s="71"/>
    </row>
    <row r="253" spans="15:15">
      <c r="O253" s="71"/>
    </row>
    <row r="254" spans="15:15">
      <c r="O254" s="71"/>
    </row>
    <row r="255" spans="15:15">
      <c r="O255" s="71"/>
    </row>
    <row r="256" spans="15:15">
      <c r="O256" s="71"/>
    </row>
    <row r="257" spans="15:15">
      <c r="O257" s="71"/>
    </row>
    <row r="258" spans="15:15">
      <c r="O258" s="71"/>
    </row>
    <row r="259" spans="15:15">
      <c r="O259" s="71"/>
    </row>
    <row r="260" spans="15:15">
      <c r="O260" s="71"/>
    </row>
    <row r="261" spans="15:15">
      <c r="O261" s="71"/>
    </row>
    <row r="262" spans="15:15">
      <c r="O262" s="71"/>
    </row>
    <row r="263" spans="15:15">
      <c r="O263" s="71"/>
    </row>
    <row r="264" spans="15:15">
      <c r="O264" s="71"/>
    </row>
    <row r="265" spans="15:15">
      <c r="O265" s="71"/>
    </row>
    <row r="266" spans="15:15">
      <c r="O266" s="71"/>
    </row>
    <row r="267" spans="15:15">
      <c r="O267" s="71"/>
    </row>
    <row r="268" spans="15:15">
      <c r="O268" s="71"/>
    </row>
    <row r="269" spans="15:15">
      <c r="O269" s="71"/>
    </row>
    <row r="270" spans="15:15">
      <c r="O270" s="71"/>
    </row>
    <row r="271" spans="15:15">
      <c r="O271" s="71"/>
    </row>
    <row r="272" spans="15:15">
      <c r="O272" s="71"/>
    </row>
    <row r="273" spans="15:15">
      <c r="O273" s="71"/>
    </row>
    <row r="274" spans="15:15">
      <c r="O274" s="71"/>
    </row>
    <row r="295" spans="15:15">
      <c r="O295" s="71"/>
    </row>
  </sheetData>
  <sortState xmlns:xlrd2="http://schemas.microsoft.com/office/spreadsheetml/2017/richdata2" ref="N8:P297">
    <sortCondition ref="P8:P297"/>
  </sortState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CFB10-ADBA-46CE-9B73-AC4A5F71D540}">
  <dimension ref="A1:D16"/>
  <sheetViews>
    <sheetView workbookViewId="0">
      <selection activeCell="D2" sqref="D2"/>
    </sheetView>
  </sheetViews>
  <sheetFormatPr defaultRowHeight="14.4"/>
  <cols>
    <col min="1" max="1" width="36.5546875" customWidth="1"/>
    <col min="2" max="2" width="26.88671875" customWidth="1"/>
    <col min="12" max="12" width="24.5546875" bestFit="1" customWidth="1"/>
    <col min="13" max="13" width="29.109375" bestFit="1" customWidth="1"/>
    <col min="14" max="14" width="35" customWidth="1"/>
  </cols>
  <sheetData>
    <row r="1" spans="1:4">
      <c r="A1" s="19" t="s">
        <v>223</v>
      </c>
      <c r="B1" s="3" t="s">
        <v>224</v>
      </c>
      <c r="C1" s="2" t="s">
        <v>225</v>
      </c>
      <c r="D1" s="2" t="s">
        <v>226</v>
      </c>
    </row>
    <row r="2" spans="1:4">
      <c r="A2" t="s">
        <v>7519</v>
      </c>
      <c r="B2">
        <v>1E-3</v>
      </c>
      <c r="C2" t="s">
        <v>3683</v>
      </c>
      <c r="D2" t="str">
        <f>VLOOKUP(C2,'MASTER KEY'!$A$2:$B$2999,2,FALSE)</f>
        <v>Achnanthes spp 0013</v>
      </c>
    </row>
    <row r="3" spans="1:4">
      <c r="A3" t="s">
        <v>7520</v>
      </c>
      <c r="B3">
        <v>1E-3</v>
      </c>
      <c r="C3" t="s">
        <v>3728</v>
      </c>
      <c r="D3" t="str">
        <f>VLOOKUP(C3,'MASTER KEY'!$A$2:$B$2999,2,FALSE)</f>
        <v>Amphidinium spp 0017</v>
      </c>
    </row>
    <row r="4" spans="1:4">
      <c r="A4" t="s">
        <v>7521</v>
      </c>
      <c r="B4">
        <v>1E-3</v>
      </c>
      <c r="C4" t="s">
        <v>4098</v>
      </c>
      <c r="D4" t="str">
        <f>VLOOKUP(C4,'MASTER KEY'!$A$2:$B$2999,2,FALSE)</f>
        <v>Chaetoceros spp 0036</v>
      </c>
    </row>
    <row r="5" spans="1:4">
      <c r="A5" t="s">
        <v>2564</v>
      </c>
      <c r="B5">
        <v>1E-3</v>
      </c>
      <c r="C5" t="s">
        <v>4192</v>
      </c>
      <c r="D5" t="str">
        <f>VLOOKUP(C5,'MASTER KEY'!$A$2:$B$2999,2,FALSE)</f>
        <v>Cocconeis heteroidea</v>
      </c>
    </row>
    <row r="6" spans="1:4">
      <c r="A6" t="s">
        <v>2697</v>
      </c>
      <c r="B6">
        <v>1E-3</v>
      </c>
      <c r="C6" t="s">
        <v>4354</v>
      </c>
      <c r="D6" t="str">
        <f>VLOOKUP(C6,'MASTER KEY'!$A$2:$B$2999,2,FALSE)</f>
        <v>Dictyocha octonaria</v>
      </c>
    </row>
    <row r="7" spans="1:4">
      <c r="A7" t="s">
        <v>2779</v>
      </c>
      <c r="B7">
        <v>1E-3</v>
      </c>
      <c r="C7" t="s">
        <v>4441</v>
      </c>
      <c r="D7" t="str">
        <f>VLOOKUP(C7,'MASTER KEY'!$A$2:$B$2999,2,FALSE)</f>
        <v>Diploneis ovalis</v>
      </c>
    </row>
    <row r="8" spans="1:4">
      <c r="A8" t="s">
        <v>2892</v>
      </c>
      <c r="B8">
        <v>1E-3</v>
      </c>
      <c r="C8" t="s">
        <v>4588</v>
      </c>
      <c r="D8" t="str">
        <f>VLOOKUP(C8,'MASTER KEY'!$A$2:$B$2999,2,FALSE)</f>
        <v>Gramatophora oceanica</v>
      </c>
    </row>
    <row r="9" spans="1:4">
      <c r="A9" t="s">
        <v>3044</v>
      </c>
      <c r="B9">
        <v>1E-3</v>
      </c>
      <c r="C9" t="s">
        <v>4803</v>
      </c>
      <c r="D9" t="str">
        <f>VLOOKUP(C9,'MASTER KEY'!$A$2:$B$2999,2,FALSE)</f>
        <v>Mastogloia cocconeiformis</v>
      </c>
    </row>
    <row r="10" spans="1:4">
      <c r="A10" t="s">
        <v>3082</v>
      </c>
      <c r="B10">
        <v>1E-3</v>
      </c>
      <c r="C10" t="s">
        <v>4862</v>
      </c>
      <c r="D10" t="str">
        <f>VLOOKUP(C10,'MASTER KEY'!$A$2:$B$2999,2,FALSE)</f>
        <v>Navicula robertsiana</v>
      </c>
    </row>
    <row r="11" spans="1:4">
      <c r="A11" t="s">
        <v>7522</v>
      </c>
      <c r="B11">
        <v>1E-3</v>
      </c>
      <c r="C11" t="s">
        <v>4901</v>
      </c>
      <c r="D11" t="str">
        <f>VLOOKUP(C11,'MASTER KEY'!$A$2:$B$2999,2,FALSE)</f>
        <v>Navicula spp 0038</v>
      </c>
    </row>
    <row r="12" spans="1:4">
      <c r="A12" t="s">
        <v>3366</v>
      </c>
      <c r="B12">
        <v>1E-3</v>
      </c>
      <c r="C12" t="s">
        <v>5217</v>
      </c>
      <c r="D12" t="str">
        <f>VLOOKUP(C12,'MASTER KEY'!$A$2:$B$2999,2,FALSE)</f>
        <v>Prorocentrum lima</v>
      </c>
    </row>
    <row r="13" spans="1:4">
      <c r="A13" t="s">
        <v>3368</v>
      </c>
      <c r="B13">
        <v>1E-3</v>
      </c>
      <c r="C13" t="s">
        <v>5219</v>
      </c>
      <c r="D13" t="str">
        <f>VLOOKUP(C13,'MASTER KEY'!$A$2:$B$2999,2,FALSE)</f>
        <v>Prorocentrum micans</v>
      </c>
    </row>
    <row r="14" spans="1:4">
      <c r="A14" t="s">
        <v>3497</v>
      </c>
      <c r="B14">
        <v>1E-3</v>
      </c>
      <c r="C14" t="s">
        <v>6952</v>
      </c>
      <c r="D14" t="str">
        <f>VLOOKUP(C14,'MASTER KEY'!$A$2:$B$2999,2,FALSE)</f>
        <v>Rhizosolenia stolterfothii</v>
      </c>
    </row>
    <row r="15" spans="1:4">
      <c r="A15" t="s">
        <v>3512</v>
      </c>
      <c r="B15">
        <v>1E-3</v>
      </c>
      <c r="C15" t="s">
        <v>6982</v>
      </c>
      <c r="D15" t="str">
        <f>VLOOKUP(C15,'MASTER KEY'!$A$2:$B$2999,2,FALSE)</f>
        <v>Scrippsiella trochoidea</v>
      </c>
    </row>
    <row r="16" spans="1:4">
      <c r="A16" t="s">
        <v>3573</v>
      </c>
      <c r="B16">
        <v>1E-3</v>
      </c>
      <c r="C16" t="s">
        <v>7086</v>
      </c>
      <c r="D16" t="str">
        <f>VLOOKUP(C16,'MASTER KEY'!$A$2:$B$2999,2,FALSE)</f>
        <v>Thalassiosira pseudonana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DE9-992D-4E87-ABAE-4B3054B71919}">
  <dimension ref="A1:D20"/>
  <sheetViews>
    <sheetView workbookViewId="0">
      <selection activeCell="I20" sqref="I20"/>
    </sheetView>
  </sheetViews>
  <sheetFormatPr defaultRowHeight="14.4"/>
  <cols>
    <col min="1" max="1" width="25.109375" customWidth="1"/>
  </cols>
  <sheetData>
    <row r="1" spans="1:4">
      <c r="A1" s="19" t="s">
        <v>223</v>
      </c>
      <c r="B1" s="3" t="s">
        <v>224</v>
      </c>
      <c r="C1" s="2" t="s">
        <v>225</v>
      </c>
      <c r="D1" s="2" t="s">
        <v>226</v>
      </c>
    </row>
    <row r="2" spans="1:4">
      <c r="A2" t="s">
        <v>2431</v>
      </c>
      <c r="B2">
        <v>1E-3</v>
      </c>
      <c r="C2" t="s">
        <v>4012</v>
      </c>
      <c r="D2" t="str">
        <f>VLOOKUP(C2,'MASTER KEY'!$A$2:$B$2999,2,FALSE)</f>
        <v>Ceratium furca</v>
      </c>
    </row>
    <row r="3" spans="1:4">
      <c r="A3" t="s">
        <v>7524</v>
      </c>
      <c r="B3">
        <v>1E-3</v>
      </c>
      <c r="C3" t="s">
        <v>4095</v>
      </c>
      <c r="D3" t="str">
        <f>VLOOKUP(C3,'MASTER KEY'!$A$2:$B$2999,2,FALSE)</f>
        <v>Chaetoceros spp 0033</v>
      </c>
    </row>
    <row r="4" spans="1:4">
      <c r="A4" t="s">
        <v>2595</v>
      </c>
      <c r="B4">
        <v>1E-3</v>
      </c>
      <c r="C4" t="s">
        <v>4227</v>
      </c>
      <c r="D4" t="str">
        <f>VLOOKUP(C4,'MASTER KEY'!$A$2:$B$2999,2,FALSE)</f>
        <v>Coscinodiscus heteroideae</v>
      </c>
    </row>
    <row r="5" spans="1:4">
      <c r="A5" t="s">
        <v>2661</v>
      </c>
      <c r="B5">
        <v>1E-3</v>
      </c>
      <c r="C5" t="s">
        <v>4313</v>
      </c>
      <c r="D5" t="str">
        <f>VLOOKUP(C5,'MASTER KEY'!$A$2:$B$2999,2,FALSE)</f>
        <v>Cylindrotheca closterium</v>
      </c>
    </row>
    <row r="6" spans="1:4">
      <c r="A6" t="s">
        <v>2697</v>
      </c>
      <c r="B6">
        <v>1E-3</v>
      </c>
      <c r="C6" t="s">
        <v>4354</v>
      </c>
      <c r="D6" t="str">
        <f>VLOOKUP(C6,'MASTER KEY'!$A$2:$B$2999,2,FALSE)</f>
        <v>Dictyocha octonaria</v>
      </c>
    </row>
    <row r="7" spans="1:4">
      <c r="A7" t="s">
        <v>2777</v>
      </c>
      <c r="B7">
        <v>1E-3</v>
      </c>
      <c r="C7" t="s">
        <v>4439</v>
      </c>
      <c r="D7" t="str">
        <f>VLOOKUP(C7,'MASTER KEY'!$A$2:$B$2999,2,FALSE)</f>
        <v>Diploneis chersonensis</v>
      </c>
    </row>
    <row r="8" spans="1:4">
      <c r="A8" t="s">
        <v>7525</v>
      </c>
      <c r="B8">
        <v>1E-3</v>
      </c>
      <c r="C8" t="s">
        <v>4455</v>
      </c>
      <c r="D8" t="str">
        <f>VLOOKUP(C8,'MASTER KEY'!$A$2:$B$2999,2,FALSE)</f>
        <v>Diploneis vacillans</v>
      </c>
    </row>
    <row r="9" spans="1:4">
      <c r="A9" t="s">
        <v>2892</v>
      </c>
      <c r="B9">
        <v>1E-3</v>
      </c>
      <c r="C9" t="s">
        <v>4588</v>
      </c>
      <c r="D9" t="str">
        <f>VLOOKUP(C9,'MASTER KEY'!$A$2:$B$2999,2,FALSE)</f>
        <v>Gramatophora oceanica</v>
      </c>
    </row>
    <row r="10" spans="1:4">
      <c r="A10" t="s">
        <v>3026</v>
      </c>
      <c r="B10">
        <v>1E-3</v>
      </c>
      <c r="C10" t="s">
        <v>4774</v>
      </c>
      <c r="D10" t="str">
        <f>VLOOKUP(C10,'MASTER KEY'!$A$2:$B$2999,2,FALSE)</f>
        <v>Licmophora flabellata</v>
      </c>
    </row>
    <row r="11" spans="1:4">
      <c r="A11" t="s">
        <v>3027</v>
      </c>
      <c r="B11">
        <v>1E-3</v>
      </c>
      <c r="C11" t="s">
        <v>4775</v>
      </c>
      <c r="D11" t="str">
        <f>VLOOKUP(C11,'MASTER KEY'!$A$2:$B$2999,2,FALSE)</f>
        <v>Licmophora lyngbei</v>
      </c>
    </row>
    <row r="12" spans="1:4">
      <c r="A12" t="s">
        <v>3044</v>
      </c>
      <c r="B12">
        <v>1E-3</v>
      </c>
      <c r="C12" t="s">
        <v>4803</v>
      </c>
      <c r="D12" t="str">
        <f>VLOOKUP(C12,'MASTER KEY'!$A$2:$B$2999,2,FALSE)</f>
        <v>Mastogloia cocconeiformis</v>
      </c>
    </row>
    <row r="13" spans="1:4">
      <c r="A13" t="s">
        <v>3082</v>
      </c>
      <c r="B13">
        <v>1E-3</v>
      </c>
      <c r="C13" t="s">
        <v>4862</v>
      </c>
      <c r="D13" t="str">
        <f>VLOOKUP(C13,'MASTER KEY'!$A$2:$B$2999,2,FALSE)</f>
        <v>Navicula robertsiana</v>
      </c>
    </row>
    <row r="14" spans="1:4">
      <c r="A14" t="s">
        <v>3366</v>
      </c>
      <c r="B14">
        <v>1E-3</v>
      </c>
      <c r="C14" t="s">
        <v>5217</v>
      </c>
      <c r="D14" t="str">
        <f>VLOOKUP(C14,'MASTER KEY'!$A$2:$B$2999,2,FALSE)</f>
        <v>Prorocentrum lima</v>
      </c>
    </row>
    <row r="15" spans="1:4">
      <c r="A15" t="s">
        <v>3368</v>
      </c>
      <c r="B15">
        <v>1E-3</v>
      </c>
      <c r="C15" t="s">
        <v>5219</v>
      </c>
      <c r="D15" t="str">
        <f>VLOOKUP(C15,'MASTER KEY'!$A$2:$B$2999,2,FALSE)</f>
        <v>Prorocentrum micans</v>
      </c>
    </row>
    <row r="16" spans="1:4">
      <c r="A16" t="s">
        <v>3381</v>
      </c>
      <c r="B16">
        <v>1E-3</v>
      </c>
      <c r="C16" t="s">
        <v>6808</v>
      </c>
      <c r="D16" t="str">
        <f>VLOOKUP(C16,'MASTER KEY'!$A$2:$B$2999,2,FALSE)</f>
        <v>Protoperidinium bipes</v>
      </c>
    </row>
    <row r="17" spans="1:4">
      <c r="A17" t="s">
        <v>3536</v>
      </c>
      <c r="B17">
        <v>1E-3</v>
      </c>
      <c r="C17" t="s">
        <v>7020</v>
      </c>
      <c r="D17" t="str">
        <f>VLOOKUP(C17,'MASTER KEY'!$A$2:$B$2999,2,FALSE)</f>
        <v>Striatella unipunctata</v>
      </c>
    </row>
    <row r="18" spans="1:4">
      <c r="A18" t="s">
        <v>3562</v>
      </c>
      <c r="B18">
        <v>1E-3</v>
      </c>
      <c r="C18" t="s">
        <v>7072</v>
      </c>
      <c r="D18" t="str">
        <f>VLOOKUP(C18,'MASTER KEY'!$A$2:$B$2999,2,FALSE)</f>
        <v>Thalassionema nitzschiodes</v>
      </c>
    </row>
    <row r="19" spans="1:4">
      <c r="A19" t="s">
        <v>3573</v>
      </c>
      <c r="B19">
        <v>1E-3</v>
      </c>
      <c r="C19" t="s">
        <v>7086</v>
      </c>
      <c r="D19" t="str">
        <f>VLOOKUP(C19,'MASTER KEY'!$A$2:$B$2999,2,FALSE)</f>
        <v>Thalassiosira pseudonana</v>
      </c>
    </row>
    <row r="20" spans="1:4">
      <c r="A20" t="s">
        <v>7526</v>
      </c>
      <c r="B20">
        <v>1E-3</v>
      </c>
      <c r="C20" t="s">
        <v>7101</v>
      </c>
      <c r="D20" t="str">
        <f>VLOOKUP(C20,'MASTER KEY'!$A$2:$B$2999,2,FALSE)</f>
        <v>Thalassiothrix spp 0003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D3"/>
  <sheetViews>
    <sheetView workbookViewId="0"/>
  </sheetViews>
  <sheetFormatPr defaultRowHeight="14.4"/>
  <cols>
    <col min="1" max="1" width="22.33203125" bestFit="1" customWidth="1"/>
    <col min="2" max="2" width="13.5546875" style="5" bestFit="1" customWidth="1"/>
    <col min="3" max="3" width="13.5546875" style="6" bestFit="1" customWidth="1"/>
    <col min="4" max="4" width="18.109375" style="6" bestFit="1" customWidth="1"/>
  </cols>
  <sheetData>
    <row r="1" spans="1:4" ht="18.75" customHeight="1">
      <c r="A1" s="2" t="s">
        <v>223</v>
      </c>
      <c r="B1" s="3" t="s">
        <v>224</v>
      </c>
      <c r="C1" s="2" t="s">
        <v>225</v>
      </c>
      <c r="D1" s="2" t="s">
        <v>226</v>
      </c>
    </row>
    <row r="2" spans="1:4" ht="18.75" customHeight="1">
      <c r="A2" t="s">
        <v>1303</v>
      </c>
      <c r="B2" s="4">
        <v>1</v>
      </c>
      <c r="C2" s="2" t="s">
        <v>234</v>
      </c>
      <c r="D2" s="2" t="str">
        <f>VLOOKUP(C2,'MASTER KEY'!$A$2:$B913,2,FALSE)</f>
        <v>Temperature</v>
      </c>
    </row>
    <row r="3" spans="1:4" ht="18.75" customHeight="1">
      <c r="A3" t="s">
        <v>1300</v>
      </c>
      <c r="B3" s="4">
        <v>1</v>
      </c>
      <c r="C3" s="2" t="s">
        <v>967</v>
      </c>
      <c r="D3" s="2" t="str">
        <f>VLOOKUP(C3,'MASTER KEY'!$A$2:$B914,2,FALSE)</f>
        <v>Posidonia Sinuosa Dry Weight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20CB5-B5BC-4E22-98C6-756C6878A4E6}">
  <dimension ref="A1:P38"/>
  <sheetViews>
    <sheetView topLeftCell="B1" workbookViewId="0">
      <selection activeCell="D2" sqref="D2"/>
    </sheetView>
  </sheetViews>
  <sheetFormatPr defaultRowHeight="14.4"/>
  <cols>
    <col min="1" max="1" width="20.77734375" customWidth="1"/>
    <col min="14" max="14" width="24.5546875" bestFit="1" customWidth="1"/>
    <col min="15" max="15" width="29.109375" bestFit="1" customWidth="1"/>
    <col min="16" max="16" width="35" customWidth="1"/>
  </cols>
  <sheetData>
    <row r="1" spans="1:16">
      <c r="A1" s="19" t="s">
        <v>223</v>
      </c>
      <c r="B1" s="3" t="s">
        <v>224</v>
      </c>
      <c r="C1" s="2" t="s">
        <v>225</v>
      </c>
      <c r="D1" s="2" t="s">
        <v>226</v>
      </c>
      <c r="N1" s="79"/>
      <c r="O1" s="79"/>
      <c r="P1" s="79"/>
    </row>
    <row r="2" spans="1:16">
      <c r="A2" t="s">
        <v>2248</v>
      </c>
      <c r="B2">
        <v>1E-3</v>
      </c>
      <c r="C2" t="s">
        <v>3811</v>
      </c>
      <c r="D2" t="str">
        <f>VLOOKUP(C2,'MASTER KEY'!$A$2:$B$2999,2,FALSE)</f>
        <v>Asterionellopsis glacialis</v>
      </c>
      <c r="N2" s="79"/>
      <c r="O2" s="79"/>
      <c r="P2" s="79"/>
    </row>
    <row r="3" spans="1:16">
      <c r="A3" t="s">
        <v>2421</v>
      </c>
      <c r="B3">
        <v>1E-3</v>
      </c>
      <c r="C3" t="s">
        <v>4001</v>
      </c>
      <c r="D3" t="str">
        <f>VLOOKUP(C3,'MASTER KEY'!$A$2:$B$2999,2,FALSE)</f>
        <v>Cerataulina pelagica</v>
      </c>
      <c r="N3" s="79"/>
      <c r="O3" s="79"/>
      <c r="P3" s="80"/>
    </row>
    <row r="4" spans="1:16">
      <c r="A4" t="s">
        <v>2431</v>
      </c>
      <c r="B4">
        <v>1E-3</v>
      </c>
      <c r="C4" t="s">
        <v>4012</v>
      </c>
      <c r="D4" t="str">
        <f>VLOOKUP(C4,'MASTER KEY'!$A$2:$B$2999,2,FALSE)</f>
        <v>Ceratium furca</v>
      </c>
      <c r="N4" s="79"/>
    </row>
    <row r="5" spans="1:16">
      <c r="A5" t="s">
        <v>7527</v>
      </c>
      <c r="B5">
        <v>1E-3</v>
      </c>
      <c r="C5" t="s">
        <v>4096</v>
      </c>
      <c r="D5" t="str">
        <f>VLOOKUP(C5,'MASTER KEY'!$A$2:$B$2999,2,FALSE)</f>
        <v>Chaetoceros spp 0034</v>
      </c>
      <c r="N5" s="79"/>
    </row>
    <row r="6" spans="1:16">
      <c r="A6" t="s">
        <v>7528</v>
      </c>
      <c r="B6">
        <v>1E-3</v>
      </c>
      <c r="C6" t="s">
        <v>4099</v>
      </c>
      <c r="D6" t="str">
        <f>VLOOKUP(C6,'MASTER KEY'!$A$2:$B$2999,2,FALSE)</f>
        <v>Chaetoceros spp 0037</v>
      </c>
      <c r="N6" s="79"/>
    </row>
    <row r="7" spans="1:16">
      <c r="A7" t="s">
        <v>7529</v>
      </c>
      <c r="B7">
        <v>1E-3</v>
      </c>
      <c r="C7" t="s">
        <v>4101</v>
      </c>
      <c r="D7" t="str">
        <f>VLOOKUP(C7,'MASTER KEY'!$A$2:$B$2999,2,FALSE)</f>
        <v>Chaetoceros spp 0039</v>
      </c>
      <c r="N7" s="79"/>
    </row>
    <row r="8" spans="1:16">
      <c r="A8" t="s">
        <v>7530</v>
      </c>
      <c r="B8">
        <v>1E-3</v>
      </c>
      <c r="C8" t="s">
        <v>4102</v>
      </c>
      <c r="D8" t="str">
        <f>VLOOKUP(C8,'MASTER KEY'!$A$2:$B$2999,2,FALSE)</f>
        <v>Chaetoceros spp 0040</v>
      </c>
    </row>
    <row r="9" spans="1:16">
      <c r="A9" t="s">
        <v>7531</v>
      </c>
      <c r="B9">
        <v>1E-3</v>
      </c>
      <c r="C9" t="s">
        <v>4103</v>
      </c>
      <c r="D9" t="str">
        <f>VLOOKUP(C9,'MASTER KEY'!$A$2:$B$2999,2,FALSE)</f>
        <v>Chaetoceros spp 0041</v>
      </c>
    </row>
    <row r="10" spans="1:16">
      <c r="A10" t="s">
        <v>7532</v>
      </c>
      <c r="B10">
        <v>1E-3</v>
      </c>
      <c r="C10" t="s">
        <v>4108</v>
      </c>
      <c r="D10" t="str">
        <f>VLOOKUP(C10,'MASTER KEY'!$A$2:$B$2999,2,FALSE)</f>
        <v>Chaetoceros spp 0046</v>
      </c>
    </row>
    <row r="11" spans="1:16">
      <c r="A11" t="s">
        <v>7533</v>
      </c>
      <c r="B11">
        <v>1E-3</v>
      </c>
      <c r="C11" t="s">
        <v>4176</v>
      </c>
      <c r="D11" t="str">
        <f>VLOOKUP(C11,'MASTER KEY'!$A$2:$B$2999,2,FALSE)</f>
        <v>Climacodium spp 0005</v>
      </c>
    </row>
    <row r="12" spans="1:16">
      <c r="A12" t="s">
        <v>7534</v>
      </c>
      <c r="B12">
        <v>1E-3</v>
      </c>
      <c r="C12" t="s">
        <v>4192</v>
      </c>
      <c r="D12" t="str">
        <f>VLOOKUP(C12,'MASTER KEY'!$A$2:$B$2999,2,FALSE)</f>
        <v>Cocconeis heteroidea</v>
      </c>
    </row>
    <row r="13" spans="1:16">
      <c r="A13" t="s">
        <v>2661</v>
      </c>
      <c r="B13">
        <v>1E-3</v>
      </c>
      <c r="C13" t="s">
        <v>4313</v>
      </c>
      <c r="D13" t="str">
        <f>VLOOKUP(C13,'MASTER KEY'!$A$2:$B$2999,2,FALSE)</f>
        <v>Cylindrotheca closterium</v>
      </c>
    </row>
    <row r="14" spans="1:16">
      <c r="A14" t="s">
        <v>7535</v>
      </c>
      <c r="B14">
        <v>1E-3</v>
      </c>
      <c r="C14" t="s">
        <v>4344</v>
      </c>
      <c r="D14" t="str">
        <f>VLOOKUP(C14,'MASTER KEY'!$A$2:$B$2999,2,FALSE)</f>
        <v>Detonula spp 0002</v>
      </c>
    </row>
    <row r="15" spans="1:16">
      <c r="A15" t="s">
        <v>7536</v>
      </c>
      <c r="B15">
        <v>1E-3</v>
      </c>
      <c r="C15" t="s">
        <v>4353</v>
      </c>
      <c r="D15" t="str">
        <f>VLOOKUP(C15,'MASTER KEY'!$A$2:$B$2999,2,FALSE)</f>
        <v>Dictyocha fibula</v>
      </c>
    </row>
    <row r="16" spans="1:16">
      <c r="A16" t="s">
        <v>2697</v>
      </c>
      <c r="B16">
        <v>1E-3</v>
      </c>
      <c r="C16" t="s">
        <v>4354</v>
      </c>
      <c r="D16" t="str">
        <f>VLOOKUP(C16,'MASTER KEY'!$A$2:$B$2999,2,FALSE)</f>
        <v>Dictyocha octonaria</v>
      </c>
    </row>
    <row r="17" spans="1:4">
      <c r="A17" t="s">
        <v>7537</v>
      </c>
      <c r="B17">
        <v>1E-3</v>
      </c>
      <c r="C17" t="s">
        <v>4405</v>
      </c>
      <c r="D17" t="str">
        <f>VLOOKUP(C17,'MASTER KEY'!$A$2:$B$2999,2,FALSE)</f>
        <v>Dinoflagellate spp 0038</v>
      </c>
    </row>
    <row r="18" spans="1:4">
      <c r="A18" t="s">
        <v>7538</v>
      </c>
      <c r="B18">
        <v>1E-3</v>
      </c>
      <c r="C18" t="s">
        <v>4421</v>
      </c>
      <c r="D18" t="str">
        <f>VLOOKUP(C18,'MASTER KEY'!$A$2:$B$2999,2,FALSE)</f>
        <v>Dinophysis caudata</v>
      </c>
    </row>
    <row r="19" spans="1:4">
      <c r="A19" t="s">
        <v>2777</v>
      </c>
      <c r="B19">
        <v>1E-3</v>
      </c>
      <c r="C19" t="s">
        <v>4439</v>
      </c>
      <c r="D19" t="str">
        <f>VLOOKUP(C19,'MASTER KEY'!$A$2:$B$2999,2,FALSE)</f>
        <v>Diploneis chersonensis</v>
      </c>
    </row>
    <row r="20" spans="1:4">
      <c r="A20" t="s">
        <v>2813</v>
      </c>
      <c r="B20">
        <v>1E-3</v>
      </c>
      <c r="C20" t="s">
        <v>4490</v>
      </c>
      <c r="D20" t="str">
        <f>VLOOKUP(C20,'MASTER KEY'!$A$2:$B$2999,2,FALSE)</f>
        <v>Eucampia cornuta</v>
      </c>
    </row>
    <row r="21" spans="1:4">
      <c r="A21" t="s">
        <v>2893</v>
      </c>
      <c r="B21">
        <v>1E-3</v>
      </c>
      <c r="C21" t="s">
        <v>4590</v>
      </c>
      <c r="D21" t="str">
        <f>VLOOKUP(C21,'MASTER KEY'!$A$2:$B$2999,2,FALSE)</f>
        <v>Grammatophora marina</v>
      </c>
    </row>
    <row r="22" spans="1:4">
      <c r="A22" t="s">
        <v>3018</v>
      </c>
      <c r="B22">
        <v>1E-3</v>
      </c>
      <c r="C22" t="s">
        <v>4762</v>
      </c>
      <c r="D22" t="str">
        <f>VLOOKUP(C22,'MASTER KEY'!$A$2:$B$2999,2,FALSE)</f>
        <v>Leptocylindrus danicus</v>
      </c>
    </row>
    <row r="23" spans="1:4">
      <c r="A23" t="s">
        <v>3020</v>
      </c>
      <c r="B23">
        <v>1E-3</v>
      </c>
      <c r="C23" t="s">
        <v>4764</v>
      </c>
      <c r="D23" t="str">
        <f>VLOOKUP(C23,'MASTER KEY'!$A$2:$B$2999,2,FALSE)</f>
        <v>Leptocylindrus minimus</v>
      </c>
    </row>
    <row r="24" spans="1:4">
      <c r="A24" t="s">
        <v>3082</v>
      </c>
      <c r="B24">
        <v>1E-3</v>
      </c>
      <c r="C24" t="s">
        <v>4862</v>
      </c>
      <c r="D24" t="str">
        <f>VLOOKUP(C24,'MASTER KEY'!$A$2:$B$2999,2,FALSE)</f>
        <v>Navicula robertsiana</v>
      </c>
    </row>
    <row r="25" spans="1:4">
      <c r="A25" t="s">
        <v>7522</v>
      </c>
      <c r="B25">
        <v>1E-3</v>
      </c>
      <c r="C25" t="s">
        <v>4901</v>
      </c>
      <c r="D25" t="str">
        <f>VLOOKUP(C25,'MASTER KEY'!$A$2:$B$2999,2,FALSE)</f>
        <v>Navicula spp 0038</v>
      </c>
    </row>
    <row r="26" spans="1:4">
      <c r="A26" t="s">
        <v>3140</v>
      </c>
      <c r="B26">
        <v>1E-3</v>
      </c>
      <c r="C26" t="s">
        <v>4933</v>
      </c>
      <c r="D26" t="str">
        <f>VLOOKUP(C26,'MASTER KEY'!$A$2:$B$2999,2,FALSE)</f>
        <v>Nitzschia seriata</v>
      </c>
    </row>
    <row r="27" spans="1:4">
      <c r="A27" t="s">
        <v>7539</v>
      </c>
      <c r="B27">
        <v>1E-3</v>
      </c>
      <c r="C27" t="s">
        <v>4933</v>
      </c>
      <c r="D27" t="str">
        <f>VLOOKUP(C27,'MASTER KEY'!$A$2:$B$2999,2,FALSE)</f>
        <v>Nitzschia seriata</v>
      </c>
    </row>
    <row r="28" spans="1:4">
      <c r="A28" t="s">
        <v>3297</v>
      </c>
      <c r="B28">
        <v>1E-3</v>
      </c>
      <c r="C28" t="s">
        <v>5136</v>
      </c>
      <c r="D28" t="str">
        <f>VLOOKUP(C28,'MASTER KEY'!$A$2:$B$2999,2,FALSE)</f>
        <v>Pleurosigma salinarum</v>
      </c>
    </row>
    <row r="29" spans="1:4">
      <c r="A29" t="s">
        <v>3366</v>
      </c>
      <c r="B29">
        <v>1E-3</v>
      </c>
      <c r="C29" t="s">
        <v>5217</v>
      </c>
      <c r="D29" t="str">
        <f>VLOOKUP(C29,'MASTER KEY'!$A$2:$B$2999,2,FALSE)</f>
        <v>Prorocentrum lima</v>
      </c>
    </row>
    <row r="30" spans="1:4">
      <c r="A30" t="s">
        <v>3368</v>
      </c>
      <c r="B30">
        <v>1E-3</v>
      </c>
      <c r="C30" t="s">
        <v>5219</v>
      </c>
      <c r="D30" t="str">
        <f>VLOOKUP(C30,'MASTER KEY'!$A$2:$B$2999,2,FALSE)</f>
        <v>Prorocentrum micans</v>
      </c>
    </row>
    <row r="31" spans="1:4">
      <c r="A31" t="s">
        <v>3391</v>
      </c>
      <c r="B31">
        <v>1E-3</v>
      </c>
      <c r="C31" t="s">
        <v>6824</v>
      </c>
      <c r="D31" t="str">
        <f>VLOOKUP(C31,'MASTER KEY'!$A$2:$B$2999,2,FALSE)</f>
        <v>Protoperidinium roseum</v>
      </c>
    </row>
    <row r="32" spans="1:4">
      <c r="A32" t="s">
        <v>7540</v>
      </c>
      <c r="B32">
        <v>1E-3</v>
      </c>
      <c r="C32" t="s">
        <v>6825</v>
      </c>
      <c r="D32" t="str">
        <f>VLOOKUP(C32,'MASTER KEY'!$A$2:$B$2999,2,FALSE)</f>
        <v>Protoperidinium spp 0001</v>
      </c>
    </row>
    <row r="33" spans="1:4">
      <c r="A33" t="s">
        <v>3411</v>
      </c>
      <c r="B33">
        <v>1E-3</v>
      </c>
      <c r="C33" t="s">
        <v>6845</v>
      </c>
      <c r="D33" t="str">
        <f>VLOOKUP(C33,'MASTER KEY'!$A$2:$B$2999,2,FALSE)</f>
        <v>Protoperidinium steinii</v>
      </c>
    </row>
    <row r="34" spans="1:4">
      <c r="A34" t="s">
        <v>7541</v>
      </c>
      <c r="B34">
        <v>1E-3</v>
      </c>
      <c r="C34" t="s">
        <v>6946</v>
      </c>
      <c r="D34" t="str">
        <f>VLOOKUP(C34,'MASTER KEY'!$A$2:$B$2999,2,FALSE)</f>
        <v>Rhizosolenia spp 0011</v>
      </c>
    </row>
    <row r="35" spans="1:4">
      <c r="A35" t="s">
        <v>7542</v>
      </c>
      <c r="B35">
        <v>1E-3</v>
      </c>
      <c r="C35" t="s">
        <v>6982</v>
      </c>
      <c r="D35" t="str">
        <f>VLOOKUP(C35,'MASTER KEY'!$A$2:$B$2999,2,FALSE)</f>
        <v>Scrippsiella trochoidea</v>
      </c>
    </row>
    <row r="36" spans="1:4">
      <c r="A36" t="s">
        <v>3561</v>
      </c>
      <c r="B36">
        <v>1E-3</v>
      </c>
      <c r="C36" t="s">
        <v>7070</v>
      </c>
      <c r="D36" t="str">
        <f>VLOOKUP(C36,'MASTER KEY'!$A$2:$B$2999,2,FALSE)</f>
        <v>Thalassionema frauenfeldii</v>
      </c>
    </row>
    <row r="37" spans="1:4">
      <c r="A37" t="s">
        <v>3562</v>
      </c>
      <c r="B37">
        <v>1E-3</v>
      </c>
      <c r="C37" t="s">
        <v>7072</v>
      </c>
      <c r="D37" t="str">
        <f>VLOOKUP(C37,'MASTER KEY'!$A$2:$B$2999,2,FALSE)</f>
        <v>Thalassionema nitzschiodes</v>
      </c>
    </row>
    <row r="38" spans="1:4">
      <c r="A38" t="s">
        <v>3568</v>
      </c>
      <c r="B38">
        <v>1E-3</v>
      </c>
      <c r="C38" t="s">
        <v>7079</v>
      </c>
      <c r="D38" t="str">
        <f>VLOOKUP(C38,'MASTER KEY'!$A$2:$B$2999,2,FALSE)</f>
        <v>Thalassionsira pseudonana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303BE-AC1C-475C-8838-37365BE66C17}">
  <dimension ref="A1:D9"/>
  <sheetViews>
    <sheetView workbookViewId="0">
      <selection activeCell="B1" sqref="B1"/>
    </sheetView>
  </sheetViews>
  <sheetFormatPr defaultRowHeight="14.4"/>
  <cols>
    <col min="1" max="1" width="25.21875" customWidth="1"/>
    <col min="9" max="9" width="24.5546875" bestFit="1" customWidth="1"/>
    <col min="10" max="10" width="29.109375" bestFit="1" customWidth="1"/>
    <col min="11" max="11" width="35" customWidth="1"/>
  </cols>
  <sheetData>
    <row r="1" spans="1:4">
      <c r="A1" s="19" t="s">
        <v>223</v>
      </c>
      <c r="B1" s="3" t="s">
        <v>224</v>
      </c>
      <c r="C1" s="2" t="s">
        <v>225</v>
      </c>
      <c r="D1" s="2" t="s">
        <v>226</v>
      </c>
    </row>
    <row r="2" spans="1:4">
      <c r="A2" t="s">
        <v>2564</v>
      </c>
      <c r="B2">
        <v>1E-3</v>
      </c>
      <c r="C2" t="s">
        <v>4192</v>
      </c>
      <c r="D2" t="str">
        <f>VLOOKUP(C2,'MASTER KEY'!$A$2:$B$2999,2,FALSE)</f>
        <v>Cocconeis heteroidea</v>
      </c>
    </row>
    <row r="3" spans="1:4">
      <c r="A3" t="s">
        <v>2661</v>
      </c>
      <c r="B3">
        <v>1E-3</v>
      </c>
      <c r="C3" t="s">
        <v>4313</v>
      </c>
      <c r="D3" t="str">
        <f>VLOOKUP(C3,'MASTER KEY'!$A$2:$B$2999,2,FALSE)</f>
        <v>Cylindrotheca closterium</v>
      </c>
    </row>
    <row r="4" spans="1:4">
      <c r="A4" t="s">
        <v>2697</v>
      </c>
      <c r="B4">
        <v>1E-3</v>
      </c>
      <c r="C4" t="s">
        <v>4354</v>
      </c>
      <c r="D4" t="str">
        <f>VLOOKUP(C4,'MASTER KEY'!$A$2:$B$2999,2,FALSE)</f>
        <v>Dictyocha octonaria</v>
      </c>
    </row>
    <row r="5" spans="1:4">
      <c r="A5" t="s">
        <v>7543</v>
      </c>
      <c r="B5">
        <v>1E-3</v>
      </c>
      <c r="C5" t="s">
        <v>4407</v>
      </c>
      <c r="D5" t="str">
        <f>VLOOKUP(C5,'MASTER KEY'!$A$2:$B$2999,2,FALSE)</f>
        <v>Dinoflagellate spp 0040</v>
      </c>
    </row>
    <row r="6" spans="1:4">
      <c r="A6" t="s">
        <v>2777</v>
      </c>
      <c r="B6">
        <v>1E-3</v>
      </c>
      <c r="C6" t="s">
        <v>4439</v>
      </c>
      <c r="D6" t="str">
        <f>VLOOKUP(C6,'MASTER KEY'!$A$2:$B$2999,2,FALSE)</f>
        <v>Diploneis chersonensis</v>
      </c>
    </row>
    <row r="7" spans="1:4">
      <c r="A7" t="s">
        <v>3018</v>
      </c>
      <c r="B7">
        <v>1E-3</v>
      </c>
      <c r="C7" t="s">
        <v>4762</v>
      </c>
      <c r="D7" t="str">
        <f>VLOOKUP(C7,'MASTER KEY'!$A$2:$B$2999,2,FALSE)</f>
        <v>Leptocylindrus danicus</v>
      </c>
    </row>
    <row r="8" spans="1:4">
      <c r="A8" t="s">
        <v>5721</v>
      </c>
      <c r="B8">
        <v>1E-3</v>
      </c>
      <c r="C8" t="s">
        <v>4775</v>
      </c>
      <c r="D8" t="str">
        <f>VLOOKUP(C8,'MASTER KEY'!$A$2:$B$2999,2,FALSE)</f>
        <v>Licmophora lyngbei</v>
      </c>
    </row>
    <row r="9" spans="1:4">
      <c r="A9" t="s">
        <v>7522</v>
      </c>
      <c r="B9">
        <v>1E-3</v>
      </c>
      <c r="C9" t="s">
        <v>4901</v>
      </c>
      <c r="D9" t="str">
        <f>VLOOKUP(C9,'MASTER KEY'!$A$2:$B$2999,2,FALSE)</f>
        <v>Navicula spp 0038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4E6D5-1C99-4D0B-B671-24B8E2DC5A3A}">
  <dimension ref="A1:H26"/>
  <sheetViews>
    <sheetView workbookViewId="0">
      <selection activeCell="A2" sqref="A2"/>
    </sheetView>
  </sheetViews>
  <sheetFormatPr defaultRowHeight="14.4"/>
  <cols>
    <col min="1" max="1" width="27.109375" customWidth="1"/>
    <col min="15" max="15" width="24.5546875" bestFit="1" customWidth="1"/>
    <col min="16" max="16" width="29.109375" bestFit="1" customWidth="1"/>
    <col min="17" max="17" width="35" customWidth="1"/>
  </cols>
  <sheetData>
    <row r="1" spans="1:8">
      <c r="A1" s="19" t="s">
        <v>223</v>
      </c>
      <c r="B1" s="3" t="s">
        <v>224</v>
      </c>
      <c r="C1" s="2" t="s">
        <v>225</v>
      </c>
      <c r="D1" s="2" t="s">
        <v>226</v>
      </c>
    </row>
    <row r="2" spans="1:8">
      <c r="A2" t="s">
        <v>2431</v>
      </c>
      <c r="B2">
        <v>1E-3</v>
      </c>
      <c r="C2" t="s">
        <v>4012</v>
      </c>
      <c r="D2" t="str">
        <f>VLOOKUP(C2,'MASTER KEY'!$A$2:$B$2999,2,FALSE)</f>
        <v>Ceratium furca</v>
      </c>
      <c r="G2" s="71"/>
      <c r="H2" s="81"/>
    </row>
    <row r="3" spans="1:8">
      <c r="A3" t="s">
        <v>2474</v>
      </c>
      <c r="B3">
        <v>1E-3</v>
      </c>
      <c r="C3" t="s">
        <v>4062</v>
      </c>
      <c r="D3" t="str">
        <f>VLOOKUP(C3,'MASTER KEY'!$A$2:$B$2999,2,FALSE)</f>
        <v>Chaetoceros socialis</v>
      </c>
      <c r="G3" s="71"/>
      <c r="H3" s="81"/>
    </row>
    <row r="4" spans="1:8">
      <c r="A4" t="s">
        <v>7547</v>
      </c>
      <c r="B4">
        <v>1E-3</v>
      </c>
      <c r="C4" t="s">
        <v>4268</v>
      </c>
      <c r="D4" t="str">
        <f>VLOOKUP(C4,'MASTER KEY'!$A$2:$B$2999,2,FALSE)</f>
        <v>Cryptophyta spp 0002</v>
      </c>
      <c r="G4" s="71"/>
      <c r="H4" s="81"/>
    </row>
    <row r="5" spans="1:8">
      <c r="A5" t="s">
        <v>2661</v>
      </c>
      <c r="B5">
        <v>1E-3</v>
      </c>
      <c r="C5" t="s">
        <v>4313</v>
      </c>
      <c r="D5" t="str">
        <f>VLOOKUP(C5,'MASTER KEY'!$A$2:$B$2999,2,FALSE)</f>
        <v>Cylindrotheca closterium</v>
      </c>
    </row>
    <row r="6" spans="1:8">
      <c r="A6" t="s">
        <v>7546</v>
      </c>
      <c r="B6">
        <v>1E-3</v>
      </c>
      <c r="C6" t="s">
        <v>3950</v>
      </c>
      <c r="D6" t="str">
        <f>VLOOKUP(C6,'MASTER KEY'!$A$2:$B$2999,2,FALSE)</f>
        <v>Bacillariophyceae spp 0118</v>
      </c>
    </row>
    <row r="7" spans="1:8">
      <c r="A7" t="s">
        <v>7536</v>
      </c>
      <c r="B7">
        <v>1E-3</v>
      </c>
      <c r="C7" t="s">
        <v>4353</v>
      </c>
      <c r="D7" t="str">
        <f>VLOOKUP(C7,'MASTER KEY'!$A$2:$B$2999,2,FALSE)</f>
        <v>Dictyocha fibula</v>
      </c>
    </row>
    <row r="8" spans="1:8">
      <c r="A8" t="s">
        <v>7537</v>
      </c>
      <c r="B8">
        <v>1E-3</v>
      </c>
      <c r="C8" t="s">
        <v>4405</v>
      </c>
      <c r="D8" t="str">
        <f>VLOOKUP(C8,'MASTER KEY'!$A$2:$B$2999,2,FALSE)</f>
        <v>Dinoflagellate spp 0038</v>
      </c>
    </row>
    <row r="9" spans="1:8">
      <c r="A9" t="s">
        <v>7543</v>
      </c>
      <c r="B9">
        <v>1E-3</v>
      </c>
      <c r="C9" t="s">
        <v>4407</v>
      </c>
      <c r="D9" t="str">
        <f>VLOOKUP(C9,'MASTER KEY'!$A$2:$B$2999,2,FALSE)</f>
        <v>Dinoflagellate spp 0040</v>
      </c>
    </row>
    <row r="10" spans="1:8">
      <c r="A10" t="s">
        <v>2813</v>
      </c>
      <c r="B10">
        <v>1E-3</v>
      </c>
      <c r="C10" t="s">
        <v>4490</v>
      </c>
      <c r="D10" t="str">
        <f>VLOOKUP(C10,'MASTER KEY'!$A$2:$B$2999,2,FALSE)</f>
        <v>Eucampia cornuta</v>
      </c>
    </row>
    <row r="11" spans="1:8">
      <c r="A11" t="s">
        <v>7548</v>
      </c>
      <c r="B11">
        <v>1E-3</v>
      </c>
      <c r="C11" t="s">
        <v>4498</v>
      </c>
      <c r="D11" t="str">
        <f>VLOOKUP(C11,'MASTER KEY'!$A$2:$B$2999,2,FALSE)</f>
        <v>Eucampia spp 0008</v>
      </c>
    </row>
    <row r="12" spans="1:8">
      <c r="A12" t="s">
        <v>2891</v>
      </c>
      <c r="B12">
        <v>1E-3</v>
      </c>
      <c r="C12" t="s">
        <v>4587</v>
      </c>
      <c r="D12" t="str">
        <f>VLOOKUP(C12,'MASTER KEY'!$A$2:$B$2999,2,FALSE)</f>
        <v>Gramatophora marina</v>
      </c>
    </row>
    <row r="13" spans="1:8">
      <c r="A13" t="s">
        <v>3018</v>
      </c>
      <c r="B13">
        <v>1E-3</v>
      </c>
      <c r="C13" t="s">
        <v>4762</v>
      </c>
      <c r="D13" t="str">
        <f>VLOOKUP(C13,'MASTER KEY'!$A$2:$B$2999,2,FALSE)</f>
        <v>Leptocylindrus danicus</v>
      </c>
    </row>
    <row r="14" spans="1:8">
      <c r="A14" t="s">
        <v>3020</v>
      </c>
      <c r="B14">
        <v>1E-3</v>
      </c>
      <c r="C14" t="s">
        <v>4764</v>
      </c>
      <c r="D14" t="str">
        <f>VLOOKUP(C14,'MASTER KEY'!$A$2:$B$2999,2,FALSE)</f>
        <v>Leptocylindrus minimus</v>
      </c>
    </row>
    <row r="15" spans="1:8">
      <c r="A15" t="s">
        <v>3026</v>
      </c>
      <c r="B15">
        <v>1E-3</v>
      </c>
      <c r="C15" t="s">
        <v>4774</v>
      </c>
      <c r="D15" t="str">
        <f>VLOOKUP(C15,'MASTER KEY'!$A$2:$B$2999,2,FALSE)</f>
        <v>Licmophora flabellata</v>
      </c>
    </row>
    <row r="16" spans="1:8">
      <c r="A16" t="s">
        <v>5721</v>
      </c>
      <c r="B16">
        <v>1E-3</v>
      </c>
      <c r="C16" t="s">
        <v>4775</v>
      </c>
      <c r="D16" t="str">
        <f>VLOOKUP(C16,'MASTER KEY'!$A$2:$B$2999,2,FALSE)</f>
        <v>Licmophora lyngbei</v>
      </c>
    </row>
    <row r="17" spans="1:4">
      <c r="A17" t="s">
        <v>7549</v>
      </c>
      <c r="B17">
        <v>1E-3</v>
      </c>
      <c r="C17" t="s">
        <v>4836</v>
      </c>
      <c r="D17" t="str">
        <f>VLOOKUP(C17,'MASTER KEY'!$A$2:$B$2999,2,FALSE)</f>
        <v>Mesoporos perforatus</v>
      </c>
    </row>
    <row r="18" spans="1:4">
      <c r="A18" t="s">
        <v>7522</v>
      </c>
      <c r="B18">
        <v>1E-3</v>
      </c>
      <c r="C18" t="s">
        <v>4901</v>
      </c>
      <c r="D18" t="str">
        <f>VLOOKUP(C18,'MASTER KEY'!$A$2:$B$2999,2,FALSE)</f>
        <v>Navicula spp 0038</v>
      </c>
    </row>
    <row r="19" spans="1:4">
      <c r="A19" t="s">
        <v>3135</v>
      </c>
      <c r="B19">
        <v>1E-3</v>
      </c>
      <c r="C19" t="s">
        <v>4926</v>
      </c>
      <c r="D19" t="str">
        <f>VLOOKUP(C19,'MASTER KEY'!$A$2:$B$2999,2,FALSE)</f>
        <v>Nitzschia longissima</v>
      </c>
    </row>
    <row r="20" spans="1:4">
      <c r="A20" t="s">
        <v>3140</v>
      </c>
      <c r="B20">
        <v>1E-3</v>
      </c>
      <c r="C20" t="s">
        <v>4933</v>
      </c>
      <c r="D20" t="str">
        <f>VLOOKUP(C20,'MASTER KEY'!$A$2:$B$2999,2,FALSE)</f>
        <v>Nitzschia seriata</v>
      </c>
    </row>
    <row r="21" spans="1:4">
      <c r="A21" t="s">
        <v>7539</v>
      </c>
      <c r="B21">
        <v>1E-3</v>
      </c>
      <c r="C21" t="s">
        <v>4933</v>
      </c>
      <c r="D21" t="str">
        <f>VLOOKUP(C21,'MASTER KEY'!$A$2:$B$2999,2,FALSE)</f>
        <v>Nitzschia seriata</v>
      </c>
    </row>
    <row r="22" spans="1:4">
      <c r="A22" t="s">
        <v>3380</v>
      </c>
      <c r="B22">
        <v>1E-3</v>
      </c>
      <c r="C22" t="s">
        <v>5684</v>
      </c>
      <c r="D22" t="str">
        <f>VLOOKUP(C22,'MASTER KEY'!$A$2:$B$2999,2,FALSE)</f>
        <v>Protoeridinium steinii</v>
      </c>
    </row>
    <row r="23" spans="1:4">
      <c r="A23" t="s">
        <v>3479</v>
      </c>
      <c r="B23">
        <v>1E-3</v>
      </c>
      <c r="C23" t="s">
        <v>6933</v>
      </c>
      <c r="D23" t="str">
        <f>VLOOKUP(C23,'MASTER KEY'!$A$2:$B$2999,2,FALSE)</f>
        <v>Rhizosolenia setigera</v>
      </c>
    </row>
    <row r="24" spans="1:4">
      <c r="A24" t="s">
        <v>7542</v>
      </c>
      <c r="B24">
        <v>1E-3</v>
      </c>
      <c r="C24" t="s">
        <v>6982</v>
      </c>
      <c r="D24" t="str">
        <f>VLOOKUP(C24,'MASTER KEY'!$A$2:$B$2999,2,FALSE)</f>
        <v>Scrippsiella trochoidea</v>
      </c>
    </row>
    <row r="25" spans="1:4">
      <c r="A25" t="s">
        <v>6363</v>
      </c>
      <c r="B25">
        <v>1E-3</v>
      </c>
      <c r="C25" t="s">
        <v>7072</v>
      </c>
      <c r="D25" t="str">
        <f>VLOOKUP(C25,'MASTER KEY'!$A$2:$B$2999,2,FALSE)</f>
        <v>Thalassionema nitzschiodes</v>
      </c>
    </row>
    <row r="26" spans="1:4">
      <c r="A26" t="s">
        <v>3573</v>
      </c>
      <c r="B26">
        <v>1E-3</v>
      </c>
      <c r="C26" t="s">
        <v>7086</v>
      </c>
      <c r="D26" t="str">
        <f>VLOOKUP(C26,'MASTER KEY'!$A$2:$B$2999,2,FALSE)</f>
        <v>Thalassiosira pseudonana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7DCD4-4D41-4E2C-B0A7-5062040D39B3}">
  <dimension ref="A1:J38"/>
  <sheetViews>
    <sheetView topLeftCell="A17" workbookViewId="0">
      <selection activeCell="G29" sqref="G29:J29"/>
    </sheetView>
  </sheetViews>
  <sheetFormatPr defaultRowHeight="14.4"/>
  <cols>
    <col min="7" max="7" width="17" customWidth="1"/>
    <col min="10" max="11" width="20" customWidth="1"/>
    <col min="12" max="12" width="12.33203125" customWidth="1"/>
  </cols>
  <sheetData>
    <row r="1" spans="1:10">
      <c r="A1" s="19" t="s">
        <v>223</v>
      </c>
      <c r="B1" s="3" t="s">
        <v>224</v>
      </c>
      <c r="C1" s="2" t="s">
        <v>225</v>
      </c>
      <c r="D1" s="2" t="s">
        <v>226</v>
      </c>
    </row>
    <row r="2" spans="1:10">
      <c r="A2" s="86" t="s">
        <v>2248</v>
      </c>
      <c r="B2">
        <v>1E-3</v>
      </c>
      <c r="C2" t="s">
        <v>7201</v>
      </c>
      <c r="D2" t="str">
        <f>VLOOKUP(C2,'MASTER KEY'!$A$2:$B$2999,2,FALSE)</f>
        <v>Bacillariophyta</v>
      </c>
      <c r="G2" s="71" t="s">
        <v>7523</v>
      </c>
      <c r="H2">
        <v>1E-3</v>
      </c>
      <c r="I2" t="s">
        <v>7201</v>
      </c>
      <c r="J2" t="str">
        <f>VLOOKUP(I2,'MASTER KEY'!$A$2:$B$2999,2,FALSE)</f>
        <v>Bacillariophyta</v>
      </c>
    </row>
    <row r="3" spans="1:10">
      <c r="A3" s="84" t="s">
        <v>2421</v>
      </c>
      <c r="B3">
        <v>1E-3</v>
      </c>
      <c r="C3" t="s">
        <v>7201</v>
      </c>
      <c r="D3" t="str">
        <f>VLOOKUP(C3,'MASTER KEY'!$A$2:$B$2999,2,FALSE)</f>
        <v>Bacillariophyta</v>
      </c>
      <c r="G3" s="71"/>
    </row>
    <row r="4" spans="1:10">
      <c r="A4" s="84" t="s">
        <v>7527</v>
      </c>
      <c r="B4">
        <v>1E-3</v>
      </c>
      <c r="C4" t="s">
        <v>7201</v>
      </c>
      <c r="D4" t="str">
        <f>VLOOKUP(C4,'MASTER KEY'!$A$2:$B$2999,2,FALSE)</f>
        <v>Bacillariophyta</v>
      </c>
      <c r="G4" s="71"/>
    </row>
    <row r="5" spans="1:10">
      <c r="A5" s="84" t="s">
        <v>7528</v>
      </c>
      <c r="B5">
        <v>1E-3</v>
      </c>
      <c r="C5" t="s">
        <v>7201</v>
      </c>
      <c r="D5" t="str">
        <f>VLOOKUP(C5,'MASTER KEY'!$A$2:$B$2999,2,FALSE)</f>
        <v>Bacillariophyta</v>
      </c>
      <c r="G5" s="71"/>
    </row>
    <row r="6" spans="1:10">
      <c r="A6" s="84" t="s">
        <v>7529</v>
      </c>
      <c r="B6">
        <v>1E-3</v>
      </c>
      <c r="C6" t="s">
        <v>7201</v>
      </c>
      <c r="D6" t="str">
        <f>VLOOKUP(C6,'MASTER KEY'!$A$2:$B$2999,2,FALSE)</f>
        <v>Bacillariophyta</v>
      </c>
      <c r="G6" s="71"/>
    </row>
    <row r="7" spans="1:10">
      <c r="A7" s="84" t="s">
        <v>7530</v>
      </c>
      <c r="B7">
        <v>1E-3</v>
      </c>
      <c r="C7" t="s">
        <v>7201</v>
      </c>
      <c r="D7" t="str">
        <f>VLOOKUP(C7,'MASTER KEY'!$A$2:$B$2999,2,FALSE)</f>
        <v>Bacillariophyta</v>
      </c>
      <c r="G7" s="71"/>
    </row>
    <row r="8" spans="1:10">
      <c r="A8" s="84" t="s">
        <v>7531</v>
      </c>
      <c r="B8">
        <v>1E-3</v>
      </c>
      <c r="C8" t="s">
        <v>7201</v>
      </c>
      <c r="D8" t="str">
        <f>VLOOKUP(C8,'MASTER KEY'!$A$2:$B$2999,2,FALSE)</f>
        <v>Bacillariophyta</v>
      </c>
      <c r="G8" s="71"/>
    </row>
    <row r="9" spans="1:10">
      <c r="A9" s="84" t="s">
        <v>7532</v>
      </c>
      <c r="B9">
        <v>1E-3</v>
      </c>
      <c r="C9" t="s">
        <v>7201</v>
      </c>
      <c r="D9" t="str">
        <f>VLOOKUP(C9,'MASTER KEY'!$A$2:$B$2999,2,FALSE)</f>
        <v>Bacillariophyta</v>
      </c>
      <c r="G9" s="71"/>
    </row>
    <row r="10" spans="1:10">
      <c r="A10" s="84" t="s">
        <v>7533</v>
      </c>
      <c r="B10">
        <v>1E-3</v>
      </c>
      <c r="C10" t="s">
        <v>7201</v>
      </c>
      <c r="D10" t="str">
        <f>VLOOKUP(C10,'MASTER KEY'!$A$2:$B$2999,2,FALSE)</f>
        <v>Bacillariophyta</v>
      </c>
      <c r="G10" s="71"/>
    </row>
    <row r="11" spans="1:10">
      <c r="A11" s="84" t="s">
        <v>7534</v>
      </c>
      <c r="B11">
        <v>1E-3</v>
      </c>
      <c r="C11" t="s">
        <v>7201</v>
      </c>
      <c r="D11" t="str">
        <f>VLOOKUP(C11,'MASTER KEY'!$A$2:$B$2999,2,FALSE)</f>
        <v>Bacillariophyta</v>
      </c>
      <c r="G11" s="71"/>
    </row>
    <row r="12" spans="1:10">
      <c r="A12" s="84" t="s">
        <v>2661</v>
      </c>
      <c r="B12">
        <v>1E-3</v>
      </c>
      <c r="C12" t="s">
        <v>7201</v>
      </c>
      <c r="D12" t="str">
        <f>VLOOKUP(C12,'MASTER KEY'!$A$2:$B$2999,2,FALSE)</f>
        <v>Bacillariophyta</v>
      </c>
      <c r="G12" s="71"/>
    </row>
    <row r="13" spans="1:10">
      <c r="A13" s="84" t="s">
        <v>7535</v>
      </c>
      <c r="B13">
        <v>1E-3</v>
      </c>
      <c r="C13" t="s">
        <v>7201</v>
      </c>
      <c r="D13" t="str">
        <f>VLOOKUP(C13,'MASTER KEY'!$A$2:$B$2999,2,FALSE)</f>
        <v>Bacillariophyta</v>
      </c>
      <c r="G13" s="71"/>
    </row>
    <row r="14" spans="1:10">
      <c r="A14" s="84" t="s">
        <v>2777</v>
      </c>
      <c r="B14">
        <v>1E-3</v>
      </c>
      <c r="C14" t="s">
        <v>7201</v>
      </c>
      <c r="D14" t="str">
        <f>VLOOKUP(C14,'MASTER KEY'!$A$2:$B$2999,2,FALSE)</f>
        <v>Bacillariophyta</v>
      </c>
      <c r="G14" s="71"/>
    </row>
    <row r="15" spans="1:10">
      <c r="A15" s="84" t="s">
        <v>2813</v>
      </c>
      <c r="B15">
        <v>1E-3</v>
      </c>
      <c r="C15" t="s">
        <v>7201</v>
      </c>
      <c r="D15" t="str">
        <f>VLOOKUP(C15,'MASTER KEY'!$A$2:$B$2999,2,FALSE)</f>
        <v>Bacillariophyta</v>
      </c>
      <c r="G15" s="71"/>
    </row>
    <row r="16" spans="1:10">
      <c r="A16" s="84" t="s">
        <v>2893</v>
      </c>
      <c r="B16">
        <v>1E-3</v>
      </c>
      <c r="C16" t="s">
        <v>7201</v>
      </c>
      <c r="D16" t="str">
        <f>VLOOKUP(C16,'MASTER KEY'!$A$2:$B$2999,2,FALSE)</f>
        <v>Bacillariophyta</v>
      </c>
      <c r="G16" s="71"/>
    </row>
    <row r="17" spans="1:10">
      <c r="A17" s="84" t="s">
        <v>3018</v>
      </c>
      <c r="B17">
        <v>1E-3</v>
      </c>
      <c r="C17" t="s">
        <v>7201</v>
      </c>
      <c r="D17" t="str">
        <f>VLOOKUP(C17,'MASTER KEY'!$A$2:$B$2999,2,FALSE)</f>
        <v>Bacillariophyta</v>
      </c>
      <c r="G17" s="71"/>
    </row>
    <row r="18" spans="1:10">
      <c r="A18" s="84" t="s">
        <v>3020</v>
      </c>
      <c r="B18">
        <v>1E-3</v>
      </c>
      <c r="C18" t="s">
        <v>7201</v>
      </c>
      <c r="D18" t="str">
        <f>VLOOKUP(C18,'MASTER KEY'!$A$2:$B$2999,2,FALSE)</f>
        <v>Bacillariophyta</v>
      </c>
      <c r="G18" s="71"/>
    </row>
    <row r="19" spans="1:10">
      <c r="A19" s="84" t="s">
        <v>3082</v>
      </c>
      <c r="B19">
        <v>1E-3</v>
      </c>
      <c r="C19" t="s">
        <v>7201</v>
      </c>
      <c r="D19" t="str">
        <f>VLOOKUP(C19,'MASTER KEY'!$A$2:$B$2999,2,FALSE)</f>
        <v>Bacillariophyta</v>
      </c>
      <c r="G19" s="71"/>
    </row>
    <row r="20" spans="1:10">
      <c r="A20" s="84" t="s">
        <v>7522</v>
      </c>
      <c r="B20">
        <v>1E-3</v>
      </c>
      <c r="C20" t="s">
        <v>7201</v>
      </c>
      <c r="D20" t="str">
        <f>VLOOKUP(C20,'MASTER KEY'!$A$2:$B$2999,2,FALSE)</f>
        <v>Bacillariophyta</v>
      </c>
      <c r="G20" s="71"/>
    </row>
    <row r="21" spans="1:10">
      <c r="A21" s="84" t="s">
        <v>3140</v>
      </c>
      <c r="B21">
        <v>1E-3</v>
      </c>
      <c r="C21" t="s">
        <v>7201</v>
      </c>
      <c r="D21" t="str">
        <f>VLOOKUP(C21,'MASTER KEY'!$A$2:$B$2999,2,FALSE)</f>
        <v>Bacillariophyta</v>
      </c>
      <c r="G21" s="71"/>
    </row>
    <row r="22" spans="1:10">
      <c r="A22" s="84" t="s">
        <v>7539</v>
      </c>
      <c r="B22">
        <v>1E-3</v>
      </c>
      <c r="C22" t="s">
        <v>7201</v>
      </c>
      <c r="D22" t="str">
        <f>VLOOKUP(C22,'MASTER KEY'!$A$2:$B$2999,2,FALSE)</f>
        <v>Bacillariophyta</v>
      </c>
      <c r="G22" s="71"/>
    </row>
    <row r="23" spans="1:10">
      <c r="A23" s="84" t="s">
        <v>3297</v>
      </c>
      <c r="B23">
        <v>1E-3</v>
      </c>
      <c r="C23" t="s">
        <v>7201</v>
      </c>
      <c r="D23" t="str">
        <f>VLOOKUP(C23,'MASTER KEY'!$A$2:$B$2999,2,FALSE)</f>
        <v>Bacillariophyta</v>
      </c>
      <c r="G23" s="71"/>
    </row>
    <row r="24" spans="1:10">
      <c r="A24" s="84" t="s">
        <v>7541</v>
      </c>
      <c r="B24">
        <v>1E-3</v>
      </c>
      <c r="C24" t="s">
        <v>7201</v>
      </c>
      <c r="D24" t="str">
        <f>VLOOKUP(C24,'MASTER KEY'!$A$2:$B$2999,2,FALSE)</f>
        <v>Bacillariophyta</v>
      </c>
      <c r="G24" s="71"/>
    </row>
    <row r="25" spans="1:10">
      <c r="A25" s="84" t="s">
        <v>3561</v>
      </c>
      <c r="B25">
        <v>1E-3</v>
      </c>
      <c r="C25" t="s">
        <v>7201</v>
      </c>
      <c r="D25" t="str">
        <f>VLOOKUP(C25,'MASTER KEY'!$A$2:$B$2999,2,FALSE)</f>
        <v>Bacillariophyta</v>
      </c>
      <c r="G25" s="71"/>
    </row>
    <row r="26" spans="1:10">
      <c r="A26" s="84" t="s">
        <v>3562</v>
      </c>
      <c r="B26">
        <v>1E-3</v>
      </c>
      <c r="C26" t="s">
        <v>7201</v>
      </c>
      <c r="D26" t="str">
        <f>VLOOKUP(C26,'MASTER KEY'!$A$2:$B$2999,2,FALSE)</f>
        <v>Bacillariophyta</v>
      </c>
      <c r="G26" s="71"/>
    </row>
    <row r="27" spans="1:10">
      <c r="A27" s="84" t="s">
        <v>3568</v>
      </c>
      <c r="B27">
        <v>1E-3</v>
      </c>
      <c r="C27" t="s">
        <v>7201</v>
      </c>
      <c r="D27" t="str">
        <f>VLOOKUP(C27,'MASTER KEY'!$A$2:$B$2999,2,FALSE)</f>
        <v>Bacillariophyta</v>
      </c>
      <c r="G27" s="71"/>
    </row>
    <row r="28" spans="1:10">
      <c r="A28" s="84" t="s">
        <v>7536</v>
      </c>
      <c r="B28">
        <v>1E-3</v>
      </c>
      <c r="C28" t="s">
        <v>7210</v>
      </c>
      <c r="D28" t="str">
        <f>VLOOKUP(C28,'MASTER KEY'!$A$2:$B$2999,2,FALSE)</f>
        <v>Ochrophyta</v>
      </c>
      <c r="G28" s="71" t="s">
        <v>5668</v>
      </c>
      <c r="H28">
        <v>1E-3</v>
      </c>
      <c r="I28" t="s">
        <v>7210</v>
      </c>
      <c r="J28" t="str">
        <f>VLOOKUP(I28,'MASTER KEY'!$A$2:$B$2999,2,FALSE)</f>
        <v>Ochrophyta</v>
      </c>
    </row>
    <row r="29" spans="1:10">
      <c r="A29" s="85" t="s">
        <v>2697</v>
      </c>
      <c r="B29">
        <v>1E-3</v>
      </c>
      <c r="C29" t="s">
        <v>7210</v>
      </c>
      <c r="D29" t="str">
        <f>VLOOKUP(C29,'MASTER KEY'!$A$2:$B$2999,2,FALSE)</f>
        <v>Ochrophyta</v>
      </c>
      <c r="G29" s="71"/>
    </row>
    <row r="30" spans="1:10">
      <c r="A30" s="84" t="s">
        <v>2431</v>
      </c>
      <c r="B30">
        <v>1E-3</v>
      </c>
      <c r="C30" t="s">
        <v>7209</v>
      </c>
      <c r="D30" t="str">
        <f>VLOOKUP(C30,'MASTER KEY'!$A$2:$B$2999,2,FALSE)</f>
        <v>Dinophyta</v>
      </c>
      <c r="G30" s="71" t="s">
        <v>7544</v>
      </c>
      <c r="H30">
        <v>1E-3</v>
      </c>
      <c r="I30" t="s">
        <v>7209</v>
      </c>
      <c r="J30" t="str">
        <f>VLOOKUP(I30,'MASTER KEY'!$A$2:$B$2999,2,FALSE)</f>
        <v>Dinophyta</v>
      </c>
    </row>
    <row r="31" spans="1:10">
      <c r="A31" s="84" t="s">
        <v>7537</v>
      </c>
      <c r="B31">
        <v>1E-3</v>
      </c>
      <c r="C31" t="s">
        <v>7209</v>
      </c>
      <c r="D31" t="str">
        <f>VLOOKUP(C31,'MASTER KEY'!$A$2:$B$2999,2,FALSE)</f>
        <v>Dinophyta</v>
      </c>
    </row>
    <row r="32" spans="1:10">
      <c r="A32" s="84" t="s">
        <v>7538</v>
      </c>
      <c r="B32">
        <v>1E-3</v>
      </c>
      <c r="C32" t="s">
        <v>7209</v>
      </c>
      <c r="D32" t="str">
        <f>VLOOKUP(C32,'MASTER KEY'!$A$2:$B$2999,2,FALSE)</f>
        <v>Dinophyta</v>
      </c>
    </row>
    <row r="33" spans="1:4">
      <c r="A33" s="84" t="s">
        <v>3366</v>
      </c>
      <c r="B33">
        <v>1E-3</v>
      </c>
      <c r="C33" t="s">
        <v>7209</v>
      </c>
      <c r="D33" t="str">
        <f>VLOOKUP(C33,'MASTER KEY'!$A$2:$B$2999,2,FALSE)</f>
        <v>Dinophyta</v>
      </c>
    </row>
    <row r="34" spans="1:4">
      <c r="A34" s="84" t="s">
        <v>3368</v>
      </c>
      <c r="B34">
        <v>1E-3</v>
      </c>
      <c r="C34" t="s">
        <v>7209</v>
      </c>
      <c r="D34" t="str">
        <f>VLOOKUP(C34,'MASTER KEY'!$A$2:$B$2999,2,FALSE)</f>
        <v>Dinophyta</v>
      </c>
    </row>
    <row r="35" spans="1:4">
      <c r="A35" s="84" t="s">
        <v>3391</v>
      </c>
      <c r="B35">
        <v>1E-3</v>
      </c>
      <c r="C35" t="s">
        <v>7209</v>
      </c>
      <c r="D35" t="str">
        <f>VLOOKUP(C35,'MASTER KEY'!$A$2:$B$2999,2,FALSE)</f>
        <v>Dinophyta</v>
      </c>
    </row>
    <row r="36" spans="1:4">
      <c r="A36" s="84" t="s">
        <v>7540</v>
      </c>
      <c r="B36">
        <v>1E-3</v>
      </c>
      <c r="C36" t="s">
        <v>7209</v>
      </c>
      <c r="D36" t="str">
        <f>VLOOKUP(C36,'MASTER KEY'!$A$2:$B$2999,2,FALSE)</f>
        <v>Dinophyta</v>
      </c>
    </row>
    <row r="37" spans="1:4">
      <c r="A37" s="84" t="s">
        <v>3411</v>
      </c>
      <c r="B37">
        <v>1E-3</v>
      </c>
      <c r="C37" t="s">
        <v>7209</v>
      </c>
      <c r="D37" t="str">
        <f>VLOOKUP(C37,'MASTER KEY'!$A$2:$B$2999,2,FALSE)</f>
        <v>Dinophyta</v>
      </c>
    </row>
    <row r="38" spans="1:4">
      <c r="A38" s="84" t="s">
        <v>7542</v>
      </c>
      <c r="B38">
        <v>1E-3</v>
      </c>
      <c r="C38" t="s">
        <v>7209</v>
      </c>
      <c r="D38" t="str">
        <f>VLOOKUP(C38,'MASTER KEY'!$A$2:$B$2999,2,FALSE)</f>
        <v>Dinophyta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CB3894-C1E9-441D-A920-1738C3F98FE7}">
  <dimension ref="A1:L295"/>
  <sheetViews>
    <sheetView workbookViewId="0">
      <selection activeCell="B9" sqref="B9:D9"/>
    </sheetView>
  </sheetViews>
  <sheetFormatPr defaultRowHeight="14.4"/>
  <cols>
    <col min="7" max="7" width="20.33203125" customWidth="1"/>
    <col min="10" max="11" width="20" customWidth="1"/>
    <col min="12" max="12" width="12.33203125" customWidth="1"/>
  </cols>
  <sheetData>
    <row r="1" spans="1:12">
      <c r="A1" s="19" t="s">
        <v>223</v>
      </c>
      <c r="B1" s="3" t="s">
        <v>224</v>
      </c>
      <c r="C1" s="2" t="s">
        <v>225</v>
      </c>
      <c r="D1" s="2" t="s">
        <v>226</v>
      </c>
      <c r="J1" s="79"/>
      <c r="K1" s="79"/>
      <c r="L1" s="79"/>
    </row>
    <row r="2" spans="1:12">
      <c r="A2" s="86" t="s">
        <v>2564</v>
      </c>
      <c r="B2" s="81">
        <v>1E-3</v>
      </c>
      <c r="C2" t="s">
        <v>7201</v>
      </c>
      <c r="D2" t="str">
        <f>VLOOKUP(C2,'MASTER KEY'!$A$2:$B$2999,2,FALSE)</f>
        <v>Bacillariophyta</v>
      </c>
      <c r="G2" s="71" t="s">
        <v>7545</v>
      </c>
      <c r="H2" s="81">
        <v>1E-3</v>
      </c>
      <c r="I2" t="s">
        <v>7201</v>
      </c>
      <c r="J2" t="str">
        <f>VLOOKUP(I2,'MASTER KEY'!$A$2:$B$2999,2,FALSE)</f>
        <v>Bacillariophyta</v>
      </c>
      <c r="K2" s="79"/>
      <c r="L2" s="80"/>
    </row>
    <row r="3" spans="1:12">
      <c r="A3" s="84" t="s">
        <v>2661</v>
      </c>
      <c r="B3" s="81">
        <v>1E-3</v>
      </c>
      <c r="C3" t="s">
        <v>7201</v>
      </c>
      <c r="D3" t="str">
        <f>VLOOKUP(C3,'MASTER KEY'!$A$2:$B$2999,2,FALSE)</f>
        <v>Bacillariophyta</v>
      </c>
      <c r="G3" s="71" t="s">
        <v>5668</v>
      </c>
      <c r="H3" s="81">
        <v>1E-3</v>
      </c>
      <c r="I3" t="s">
        <v>7210</v>
      </c>
      <c r="J3" t="str">
        <f>VLOOKUP(I3,'MASTER KEY'!$A$2:$B$2999,2,FALSE)</f>
        <v>Ochrophyta</v>
      </c>
    </row>
    <row r="4" spans="1:12">
      <c r="A4" s="84" t="s">
        <v>2777</v>
      </c>
      <c r="B4" s="81">
        <v>1E-3</v>
      </c>
      <c r="C4" t="s">
        <v>7201</v>
      </c>
      <c r="D4" t="str">
        <f>VLOOKUP(C4,'MASTER KEY'!$A$2:$B$2999,2,FALSE)</f>
        <v>Bacillariophyta</v>
      </c>
      <c r="G4" s="71" t="s">
        <v>7544</v>
      </c>
      <c r="H4" s="81">
        <v>1E-3</v>
      </c>
      <c r="I4" t="s">
        <v>7209</v>
      </c>
      <c r="J4" t="str">
        <f>VLOOKUP(I4,'MASTER KEY'!$A$2:$B$2999,2,FALSE)</f>
        <v>Dinophyta</v>
      </c>
    </row>
    <row r="5" spans="1:12">
      <c r="A5" s="84" t="s">
        <v>3018</v>
      </c>
      <c r="B5" s="81">
        <v>1E-3</v>
      </c>
      <c r="C5" t="s">
        <v>7201</v>
      </c>
      <c r="D5" t="str">
        <f>VLOOKUP(C5,'MASTER KEY'!$A$2:$B$2999,2,FALSE)</f>
        <v>Bacillariophyta</v>
      </c>
      <c r="J5" s="79"/>
      <c r="L5" s="71"/>
    </row>
    <row r="6" spans="1:12">
      <c r="A6" s="84" t="s">
        <v>5721</v>
      </c>
      <c r="B6" s="81">
        <v>1E-3</v>
      </c>
      <c r="C6" t="s">
        <v>7201</v>
      </c>
      <c r="D6" t="str">
        <f>VLOOKUP(C6,'MASTER KEY'!$A$2:$B$2999,2,FALSE)</f>
        <v>Bacillariophyta</v>
      </c>
      <c r="J6" s="79"/>
    </row>
    <row r="7" spans="1:12">
      <c r="A7" s="84" t="s">
        <v>7522</v>
      </c>
      <c r="B7" s="81">
        <v>1E-3</v>
      </c>
      <c r="C7" t="s">
        <v>7201</v>
      </c>
      <c r="D7" t="str">
        <f>VLOOKUP(C7,'MASTER KEY'!$A$2:$B$2999,2,FALSE)</f>
        <v>Bacillariophyta</v>
      </c>
      <c r="J7" s="76"/>
      <c r="K7" s="76"/>
      <c r="L7" s="76"/>
    </row>
    <row r="8" spans="1:12">
      <c r="A8" s="84" t="s">
        <v>2697</v>
      </c>
      <c r="B8" s="81">
        <v>1E-3</v>
      </c>
      <c r="C8" t="s">
        <v>7210</v>
      </c>
      <c r="D8" t="str">
        <f>VLOOKUP(C8,'MASTER KEY'!$A$2:$B$2999,2,FALSE)</f>
        <v>Ochrophyta</v>
      </c>
      <c r="K8" s="71"/>
      <c r="L8" s="71"/>
    </row>
    <row r="9" spans="1:12">
      <c r="A9" s="84" t="s">
        <v>7543</v>
      </c>
      <c r="B9" s="81">
        <v>1E-3</v>
      </c>
      <c r="C9" t="s">
        <v>7209</v>
      </c>
      <c r="D9" t="str">
        <f>VLOOKUP(C9,'MASTER KEY'!$A$2:$B$2999,2,FALSE)</f>
        <v>Dinophyta</v>
      </c>
      <c r="L9" s="71"/>
    </row>
    <row r="10" spans="1:12">
      <c r="K10" s="71"/>
      <c r="L10" s="71"/>
    </row>
    <row r="11" spans="1:12">
      <c r="K11" s="71"/>
    </row>
    <row r="12" spans="1:12">
      <c r="K12" s="71"/>
    </row>
    <row r="13" spans="1:12">
      <c r="K13" s="71"/>
    </row>
    <row r="14" spans="1:12">
      <c r="K14" s="71"/>
    </row>
    <row r="15" spans="1:12">
      <c r="K15" s="71"/>
    </row>
    <row r="16" spans="1:12">
      <c r="K16" s="71"/>
    </row>
    <row r="17" spans="11:11">
      <c r="K17" s="71"/>
    </row>
    <row r="18" spans="11:11">
      <c r="K18" s="71"/>
    </row>
    <row r="19" spans="11:11">
      <c r="K19" s="71"/>
    </row>
    <row r="20" spans="11:11">
      <c r="K20" s="71"/>
    </row>
    <row r="21" spans="11:11">
      <c r="K21" s="71"/>
    </row>
    <row r="22" spans="11:11">
      <c r="K22" s="71"/>
    </row>
    <row r="23" spans="11:11">
      <c r="K23" s="71"/>
    </row>
    <row r="24" spans="11:11">
      <c r="K24" s="71"/>
    </row>
    <row r="25" spans="11:11">
      <c r="K25" s="71"/>
    </row>
    <row r="26" spans="11:11">
      <c r="K26" s="71"/>
    </row>
    <row r="27" spans="11:11">
      <c r="K27" s="71"/>
    </row>
    <row r="28" spans="11:11">
      <c r="K28" s="71"/>
    </row>
    <row r="29" spans="11:11">
      <c r="K29" s="71"/>
    </row>
    <row r="30" spans="11:11">
      <c r="K30" s="71"/>
    </row>
    <row r="31" spans="11:11">
      <c r="K31" s="71"/>
    </row>
    <row r="32" spans="11:11">
      <c r="K32" s="71"/>
    </row>
    <row r="33" spans="11:11">
      <c r="K33" s="71"/>
    </row>
    <row r="34" spans="11:11">
      <c r="K34" s="71"/>
    </row>
    <row r="35" spans="11:11">
      <c r="K35" s="71"/>
    </row>
    <row r="36" spans="11:11">
      <c r="K36" s="71"/>
    </row>
    <row r="37" spans="11:11">
      <c r="K37" s="71"/>
    </row>
    <row r="38" spans="11:11">
      <c r="K38" s="71"/>
    </row>
    <row r="39" spans="11:11">
      <c r="K39" s="71"/>
    </row>
    <row r="40" spans="11:11">
      <c r="K40" s="71"/>
    </row>
    <row r="41" spans="11:11">
      <c r="K41" s="71"/>
    </row>
    <row r="42" spans="11:11">
      <c r="K42" s="71"/>
    </row>
    <row r="43" spans="11:11">
      <c r="K43" s="71"/>
    </row>
    <row r="44" spans="11:11">
      <c r="K44" s="71"/>
    </row>
    <row r="45" spans="11:11">
      <c r="K45" s="71"/>
    </row>
    <row r="46" spans="11:11">
      <c r="K46" s="71"/>
    </row>
    <row r="47" spans="11:11">
      <c r="K47" s="71"/>
    </row>
    <row r="48" spans="11:11">
      <c r="K48" s="71"/>
    </row>
    <row r="49" spans="11:11">
      <c r="K49" s="71"/>
    </row>
    <row r="50" spans="11:11">
      <c r="K50" s="71"/>
    </row>
    <row r="51" spans="11:11">
      <c r="K51" s="71"/>
    </row>
    <row r="52" spans="11:11">
      <c r="K52" s="71"/>
    </row>
    <row r="53" spans="11:11">
      <c r="K53" s="71"/>
    </row>
    <row r="54" spans="11:11">
      <c r="K54" s="71"/>
    </row>
    <row r="55" spans="11:11">
      <c r="K55" s="71"/>
    </row>
    <row r="56" spans="11:11">
      <c r="K56" s="71"/>
    </row>
    <row r="57" spans="11:11">
      <c r="K57" s="71"/>
    </row>
    <row r="58" spans="11:11">
      <c r="K58" s="71"/>
    </row>
    <row r="59" spans="11:11">
      <c r="K59" s="71"/>
    </row>
    <row r="60" spans="11:11">
      <c r="K60" s="71"/>
    </row>
    <row r="61" spans="11:11">
      <c r="K61" s="71"/>
    </row>
    <row r="62" spans="11:11">
      <c r="K62" s="71"/>
    </row>
    <row r="63" spans="11:11">
      <c r="K63" s="71"/>
    </row>
    <row r="64" spans="11:11">
      <c r="K64" s="71"/>
    </row>
    <row r="65" spans="11:11">
      <c r="K65" s="71"/>
    </row>
    <row r="66" spans="11:11">
      <c r="K66" s="71"/>
    </row>
    <row r="67" spans="11:11">
      <c r="K67" s="71"/>
    </row>
    <row r="68" spans="11:11">
      <c r="K68" s="71"/>
    </row>
    <row r="69" spans="11:11">
      <c r="K69" s="71"/>
    </row>
    <row r="70" spans="11:11">
      <c r="K70" s="71"/>
    </row>
    <row r="71" spans="11:11">
      <c r="K71" s="71"/>
    </row>
    <row r="72" spans="11:11">
      <c r="K72" s="71"/>
    </row>
    <row r="73" spans="11:11">
      <c r="K73" s="71"/>
    </row>
    <row r="74" spans="11:11">
      <c r="K74" s="71"/>
    </row>
    <row r="75" spans="11:11">
      <c r="K75" s="71"/>
    </row>
    <row r="76" spans="11:11">
      <c r="K76" s="71"/>
    </row>
    <row r="77" spans="11:11">
      <c r="K77" s="71"/>
    </row>
    <row r="78" spans="11:11">
      <c r="K78" s="71"/>
    </row>
    <row r="79" spans="11:11">
      <c r="K79" s="71"/>
    </row>
    <row r="80" spans="11:11">
      <c r="K80" s="71"/>
    </row>
    <row r="81" spans="11:11">
      <c r="K81" s="71"/>
    </row>
    <row r="82" spans="11:11">
      <c r="K82" s="71"/>
    </row>
    <row r="83" spans="11:11">
      <c r="K83" s="71"/>
    </row>
    <row r="84" spans="11:11">
      <c r="K84" s="71"/>
    </row>
    <row r="85" spans="11:11">
      <c r="K85" s="71"/>
    </row>
    <row r="86" spans="11:11">
      <c r="K86" s="71"/>
    </row>
    <row r="87" spans="11:11">
      <c r="K87" s="71"/>
    </row>
    <row r="88" spans="11:11">
      <c r="K88" s="71"/>
    </row>
    <row r="89" spans="11:11">
      <c r="K89" s="71"/>
    </row>
    <row r="90" spans="11:11">
      <c r="K90" s="71"/>
    </row>
    <row r="91" spans="11:11">
      <c r="K91" s="71"/>
    </row>
    <row r="92" spans="11:11">
      <c r="K92" s="71"/>
    </row>
    <row r="93" spans="11:11">
      <c r="K93" s="71"/>
    </row>
    <row r="94" spans="11:11">
      <c r="K94" s="71"/>
    </row>
    <row r="95" spans="11:11">
      <c r="K95" s="71"/>
    </row>
    <row r="96" spans="11:11">
      <c r="K96" s="71"/>
    </row>
    <row r="108" spans="11:11">
      <c r="K108" s="71"/>
    </row>
    <row r="109" spans="11:11">
      <c r="K109" s="71"/>
    </row>
    <row r="110" spans="11:11">
      <c r="K110" s="71"/>
    </row>
    <row r="111" spans="11:11">
      <c r="K111" s="71"/>
    </row>
    <row r="112" spans="11:11">
      <c r="K112" s="71"/>
    </row>
    <row r="113" spans="11:11">
      <c r="K113" s="71"/>
    </row>
    <row r="114" spans="11:11">
      <c r="K114" s="71"/>
    </row>
    <row r="115" spans="11:11">
      <c r="K115" s="71"/>
    </row>
    <row r="116" spans="11:11">
      <c r="K116" s="71"/>
    </row>
    <row r="117" spans="11:11">
      <c r="K117" s="71"/>
    </row>
    <row r="118" spans="11:11">
      <c r="K118" s="71"/>
    </row>
    <row r="119" spans="11:11">
      <c r="K119" s="71"/>
    </row>
    <row r="120" spans="11:11">
      <c r="K120" s="71"/>
    </row>
    <row r="121" spans="11:11">
      <c r="K121" s="71"/>
    </row>
    <row r="122" spans="11:11">
      <c r="K122" s="71"/>
    </row>
    <row r="123" spans="11:11">
      <c r="K123" s="71"/>
    </row>
    <row r="124" spans="11:11">
      <c r="K124" s="71"/>
    </row>
    <row r="125" spans="11:11">
      <c r="K125" s="71"/>
    </row>
    <row r="126" spans="11:11">
      <c r="K126" s="71"/>
    </row>
    <row r="127" spans="11:11">
      <c r="K127" s="71"/>
    </row>
    <row r="128" spans="11:11">
      <c r="K128" s="71"/>
    </row>
    <row r="129" spans="11:11">
      <c r="K129" s="71"/>
    </row>
    <row r="130" spans="11:11">
      <c r="K130" s="71"/>
    </row>
    <row r="131" spans="11:11">
      <c r="K131" s="71"/>
    </row>
    <row r="132" spans="11:11">
      <c r="K132" s="71"/>
    </row>
    <row r="133" spans="11:11">
      <c r="K133" s="71"/>
    </row>
    <row r="134" spans="11:11">
      <c r="K134" s="71"/>
    </row>
    <row r="135" spans="11:11">
      <c r="K135" s="71"/>
    </row>
    <row r="136" spans="11:11">
      <c r="K136" s="71"/>
    </row>
    <row r="137" spans="11:11">
      <c r="K137" s="71"/>
    </row>
    <row r="138" spans="11:11">
      <c r="K138" s="71"/>
    </row>
    <row r="139" spans="11:11">
      <c r="K139" s="71"/>
    </row>
    <row r="140" spans="11:11">
      <c r="K140" s="71"/>
    </row>
    <row r="141" spans="11:11">
      <c r="K141" s="71"/>
    </row>
    <row r="142" spans="11:11">
      <c r="K142" s="71"/>
    </row>
    <row r="143" spans="11:11">
      <c r="K143" s="71"/>
    </row>
    <row r="144" spans="11:11">
      <c r="K144" s="71"/>
    </row>
    <row r="145" spans="11:11">
      <c r="K145" s="71"/>
    </row>
    <row r="146" spans="11:11">
      <c r="K146" s="71"/>
    </row>
    <row r="147" spans="11:11">
      <c r="K147" s="71"/>
    </row>
    <row r="148" spans="11:11">
      <c r="K148" s="71"/>
    </row>
    <row r="149" spans="11:11">
      <c r="K149" s="71"/>
    </row>
    <row r="150" spans="11:11">
      <c r="K150" s="71"/>
    </row>
    <row r="151" spans="11:11">
      <c r="K151" s="71"/>
    </row>
    <row r="152" spans="11:11">
      <c r="K152" s="71"/>
    </row>
    <row r="153" spans="11:11">
      <c r="K153" s="71"/>
    </row>
    <row r="154" spans="11:11">
      <c r="K154" s="71"/>
    </row>
    <row r="155" spans="11:11">
      <c r="K155" s="71"/>
    </row>
    <row r="156" spans="11:11">
      <c r="K156" s="71"/>
    </row>
    <row r="157" spans="11:11">
      <c r="K157" s="71"/>
    </row>
    <row r="158" spans="11:11">
      <c r="K158" s="71"/>
    </row>
    <row r="159" spans="11:11">
      <c r="K159" s="71"/>
    </row>
    <row r="160" spans="11:11">
      <c r="K160" s="71"/>
    </row>
    <row r="194" spans="11:11">
      <c r="K194" s="71"/>
    </row>
    <row r="195" spans="11:11">
      <c r="K195" s="71"/>
    </row>
    <row r="196" spans="11:11">
      <c r="K196" s="71"/>
    </row>
    <row r="197" spans="11:11">
      <c r="K197" s="71"/>
    </row>
    <row r="198" spans="11:11">
      <c r="K198" s="71"/>
    </row>
    <row r="199" spans="11:11">
      <c r="K199" s="71"/>
    </row>
    <row r="200" spans="11:11">
      <c r="K200" s="71"/>
    </row>
    <row r="201" spans="11:11">
      <c r="K201" s="71"/>
    </row>
    <row r="202" spans="11:11">
      <c r="K202" s="71"/>
    </row>
    <row r="203" spans="11:11">
      <c r="K203" s="71"/>
    </row>
    <row r="204" spans="11:11">
      <c r="K204" s="71"/>
    </row>
    <row r="205" spans="11:11">
      <c r="K205" s="71"/>
    </row>
    <row r="206" spans="11:11">
      <c r="K206" s="71"/>
    </row>
    <row r="207" spans="11:11">
      <c r="K207" s="71"/>
    </row>
    <row r="208" spans="11:11">
      <c r="K208" s="71"/>
    </row>
    <row r="209" spans="11:11">
      <c r="K209" s="71"/>
    </row>
    <row r="210" spans="11:11">
      <c r="K210" s="71"/>
    </row>
    <row r="211" spans="11:11">
      <c r="K211" s="71"/>
    </row>
    <row r="212" spans="11:11">
      <c r="K212" s="71"/>
    </row>
    <row r="213" spans="11:11">
      <c r="K213" s="71"/>
    </row>
    <row r="214" spans="11:11">
      <c r="K214" s="71"/>
    </row>
    <row r="215" spans="11:11">
      <c r="K215" s="71"/>
    </row>
    <row r="216" spans="11:11">
      <c r="K216" s="71"/>
    </row>
    <row r="217" spans="11:11">
      <c r="K217" s="71"/>
    </row>
    <row r="218" spans="11:11">
      <c r="K218" s="71"/>
    </row>
    <row r="219" spans="11:11">
      <c r="K219" s="71"/>
    </row>
    <row r="220" spans="11:11">
      <c r="K220" s="71"/>
    </row>
    <row r="221" spans="11:11">
      <c r="K221" s="71"/>
    </row>
    <row r="222" spans="11:11">
      <c r="K222" s="71"/>
    </row>
    <row r="223" spans="11:11">
      <c r="K223" s="71"/>
    </row>
    <row r="224" spans="11:11">
      <c r="K224" s="71"/>
    </row>
    <row r="225" spans="11:11">
      <c r="K225" s="71"/>
    </row>
    <row r="226" spans="11:11">
      <c r="K226" s="71"/>
    </row>
    <row r="227" spans="11:11">
      <c r="K227" s="71"/>
    </row>
    <row r="228" spans="11:11">
      <c r="K228" s="71"/>
    </row>
    <row r="229" spans="11:11">
      <c r="K229" s="71"/>
    </row>
    <row r="230" spans="11:11">
      <c r="K230" s="71"/>
    </row>
    <row r="231" spans="11:11">
      <c r="K231" s="71"/>
    </row>
    <row r="232" spans="11:11">
      <c r="K232" s="71"/>
    </row>
    <row r="233" spans="11:11">
      <c r="K233" s="71"/>
    </row>
    <row r="234" spans="11:11">
      <c r="K234" s="71"/>
    </row>
    <row r="235" spans="11:11">
      <c r="K235" s="71"/>
    </row>
    <row r="236" spans="11:11">
      <c r="K236" s="71"/>
    </row>
    <row r="237" spans="11:11">
      <c r="K237" s="71"/>
    </row>
    <row r="238" spans="11:11">
      <c r="K238" s="71"/>
    </row>
    <row r="239" spans="11:11">
      <c r="K239" s="71"/>
    </row>
    <row r="240" spans="11:11">
      <c r="K240" s="71"/>
    </row>
    <row r="241" spans="11:11">
      <c r="K241" s="71"/>
    </row>
    <row r="242" spans="11:11">
      <c r="K242" s="71"/>
    </row>
    <row r="243" spans="11:11">
      <c r="K243" s="71"/>
    </row>
    <row r="244" spans="11:11">
      <c r="K244" s="71"/>
    </row>
    <row r="245" spans="11:11">
      <c r="K245" s="71"/>
    </row>
    <row r="246" spans="11:11">
      <c r="K246" s="71"/>
    </row>
    <row r="247" spans="11:11">
      <c r="K247" s="71"/>
    </row>
    <row r="248" spans="11:11">
      <c r="K248" s="71"/>
    </row>
    <row r="249" spans="11:11">
      <c r="K249" s="71"/>
    </row>
    <row r="250" spans="11:11">
      <c r="K250" s="71"/>
    </row>
    <row r="251" spans="11:11">
      <c r="K251" s="71"/>
    </row>
    <row r="252" spans="11:11">
      <c r="K252" s="71"/>
    </row>
    <row r="253" spans="11:11">
      <c r="K253" s="71"/>
    </row>
    <row r="254" spans="11:11">
      <c r="K254" s="71"/>
    </row>
    <row r="255" spans="11:11">
      <c r="K255" s="71"/>
    </row>
    <row r="256" spans="11:11">
      <c r="K256" s="71"/>
    </row>
    <row r="257" spans="11:11">
      <c r="K257" s="71"/>
    </row>
    <row r="258" spans="11:11">
      <c r="K258" s="71"/>
    </row>
    <row r="259" spans="11:11">
      <c r="K259" s="71"/>
    </row>
    <row r="260" spans="11:11">
      <c r="K260" s="71"/>
    </row>
    <row r="261" spans="11:11">
      <c r="K261" s="71"/>
    </row>
    <row r="262" spans="11:11">
      <c r="K262" s="71"/>
    </row>
    <row r="263" spans="11:11">
      <c r="K263" s="71"/>
    </row>
    <row r="264" spans="11:11">
      <c r="K264" s="71"/>
    </row>
    <row r="265" spans="11:11">
      <c r="K265" s="71"/>
    </row>
    <row r="266" spans="11:11">
      <c r="K266" s="71"/>
    </row>
    <row r="267" spans="11:11">
      <c r="K267" s="71"/>
    </row>
    <row r="268" spans="11:11">
      <c r="K268" s="71"/>
    </row>
    <row r="269" spans="11:11">
      <c r="K269" s="71"/>
    </row>
    <row r="270" spans="11:11">
      <c r="K270" s="71"/>
    </row>
    <row r="271" spans="11:11">
      <c r="K271" s="71"/>
    </row>
    <row r="272" spans="11:11">
      <c r="K272" s="71"/>
    </row>
    <row r="273" spans="11:11">
      <c r="K273" s="71"/>
    </row>
    <row r="274" spans="11:11">
      <c r="K274" s="71"/>
    </row>
    <row r="295" spans="11:11">
      <c r="K295" s="71"/>
    </row>
  </sheetData>
  <sortState xmlns:xlrd2="http://schemas.microsoft.com/office/spreadsheetml/2017/richdata2" ref="J8:L297">
    <sortCondition ref="L8:L297"/>
  </sortState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8A551-4C2C-4C04-9783-3C14E92AE507}">
  <dimension ref="A1:J39"/>
  <sheetViews>
    <sheetView topLeftCell="A5" workbookViewId="0">
      <selection activeCell="C28" sqref="C28"/>
    </sheetView>
  </sheetViews>
  <sheetFormatPr defaultRowHeight="14.4"/>
  <cols>
    <col min="1" max="1" width="23.5546875" customWidth="1"/>
    <col min="2" max="2" width="16" customWidth="1"/>
    <col min="7" max="7" width="16" customWidth="1"/>
  </cols>
  <sheetData>
    <row r="1" spans="1:10">
      <c r="A1" s="19" t="s">
        <v>223</v>
      </c>
      <c r="B1" s="3" t="s">
        <v>224</v>
      </c>
      <c r="C1" s="2" t="s">
        <v>225</v>
      </c>
      <c r="D1" s="2" t="s">
        <v>226</v>
      </c>
    </row>
    <row r="2" spans="1:10">
      <c r="A2" s="84" t="s">
        <v>2474</v>
      </c>
      <c r="B2" s="81">
        <v>1E-3</v>
      </c>
      <c r="C2" t="s">
        <v>7201</v>
      </c>
      <c r="D2" t="str">
        <f>VLOOKUP(C2,'MASTER KEY'!$A$2:$B$2999,2,FALSE)</f>
        <v>Bacillariophyta</v>
      </c>
      <c r="F2" s="71"/>
      <c r="G2" s="90" t="s">
        <v>7545</v>
      </c>
      <c r="H2" s="81">
        <v>1E-3</v>
      </c>
      <c r="I2" t="s">
        <v>7201</v>
      </c>
      <c r="J2" t="str">
        <f>VLOOKUP(I2,'MASTER KEY'!$A$2:$B$2999,2,FALSE)</f>
        <v>Bacillariophyta</v>
      </c>
    </row>
    <row r="3" spans="1:10">
      <c r="A3" s="84" t="s">
        <v>2661</v>
      </c>
      <c r="B3" s="81">
        <v>1E-3</v>
      </c>
      <c r="C3" t="s">
        <v>7201</v>
      </c>
      <c r="D3" t="str">
        <f>VLOOKUP(C3,'MASTER KEY'!$A$2:$B$2999,2,FALSE)</f>
        <v>Bacillariophyta</v>
      </c>
      <c r="F3" s="71"/>
      <c r="G3" s="90"/>
      <c r="H3" s="81"/>
    </row>
    <row r="4" spans="1:10">
      <c r="A4" s="84" t="s">
        <v>7546</v>
      </c>
      <c r="B4" s="81">
        <v>1E-3</v>
      </c>
      <c r="C4" t="s">
        <v>7201</v>
      </c>
      <c r="D4" t="str">
        <f>VLOOKUP(C4,'MASTER KEY'!$A$2:$B$2999,2,FALSE)</f>
        <v>Bacillariophyta</v>
      </c>
      <c r="F4" s="71"/>
      <c r="G4" s="90"/>
      <c r="H4" s="81"/>
    </row>
    <row r="5" spans="1:10">
      <c r="A5" s="84" t="s">
        <v>2813</v>
      </c>
      <c r="B5" s="81">
        <v>1E-3</v>
      </c>
      <c r="C5" t="s">
        <v>7201</v>
      </c>
      <c r="D5" t="str">
        <f>VLOOKUP(C5,'MASTER KEY'!$A$2:$B$2999,2,FALSE)</f>
        <v>Bacillariophyta</v>
      </c>
      <c r="G5" s="90"/>
      <c r="H5" s="81"/>
    </row>
    <row r="6" spans="1:10">
      <c r="A6" s="84" t="s">
        <v>7548</v>
      </c>
      <c r="B6" s="81">
        <v>1E-3</v>
      </c>
      <c r="C6" t="s">
        <v>7201</v>
      </c>
      <c r="D6" t="str">
        <f>VLOOKUP(C6,'MASTER KEY'!$A$2:$B$2999,2,FALSE)</f>
        <v>Bacillariophyta</v>
      </c>
      <c r="G6" s="90"/>
      <c r="H6" s="81"/>
    </row>
    <row r="7" spans="1:10">
      <c r="A7" s="84" t="s">
        <v>2891</v>
      </c>
      <c r="B7" s="81">
        <v>1E-3</v>
      </c>
      <c r="C7" t="s">
        <v>7201</v>
      </c>
      <c r="D7" t="str">
        <f>VLOOKUP(C7,'MASTER KEY'!$A$2:$B$2999,2,FALSE)</f>
        <v>Bacillariophyta</v>
      </c>
      <c r="G7" s="90"/>
      <c r="H7" s="81"/>
    </row>
    <row r="8" spans="1:10">
      <c r="A8" s="84" t="s">
        <v>3018</v>
      </c>
      <c r="B8" s="81">
        <v>1E-3</v>
      </c>
      <c r="C8" t="s">
        <v>7201</v>
      </c>
      <c r="D8" t="str">
        <f>VLOOKUP(C8,'MASTER KEY'!$A$2:$B$2999,2,FALSE)</f>
        <v>Bacillariophyta</v>
      </c>
      <c r="G8" s="90"/>
      <c r="H8" s="81"/>
    </row>
    <row r="9" spans="1:10">
      <c r="A9" s="84" t="s">
        <v>3020</v>
      </c>
      <c r="B9" s="81">
        <v>1E-3</v>
      </c>
      <c r="C9" t="s">
        <v>7201</v>
      </c>
      <c r="D9" t="str">
        <f>VLOOKUP(C9,'MASTER KEY'!$A$2:$B$2999,2,FALSE)</f>
        <v>Bacillariophyta</v>
      </c>
      <c r="G9" s="90"/>
      <c r="H9" s="81"/>
    </row>
    <row r="10" spans="1:10">
      <c r="A10" s="84" t="s">
        <v>3026</v>
      </c>
      <c r="B10" s="81">
        <v>1E-3</v>
      </c>
      <c r="C10" t="s">
        <v>7201</v>
      </c>
      <c r="D10" t="str">
        <f>VLOOKUP(C10,'MASTER KEY'!$A$2:$B$2999,2,FALSE)</f>
        <v>Bacillariophyta</v>
      </c>
      <c r="G10" s="90"/>
      <c r="H10" s="81"/>
    </row>
    <row r="11" spans="1:10">
      <c r="A11" s="84" t="s">
        <v>5721</v>
      </c>
      <c r="B11" s="81">
        <v>1E-3</v>
      </c>
      <c r="C11" t="s">
        <v>7201</v>
      </c>
      <c r="D11" t="str">
        <f>VLOOKUP(C11,'MASTER KEY'!$A$2:$B$2999,2,FALSE)</f>
        <v>Bacillariophyta</v>
      </c>
      <c r="G11" s="90"/>
      <c r="H11" s="81"/>
    </row>
    <row r="12" spans="1:10">
      <c r="A12" s="84" t="s">
        <v>7522</v>
      </c>
      <c r="B12" s="81">
        <v>1E-3</v>
      </c>
      <c r="C12" t="s">
        <v>7201</v>
      </c>
      <c r="D12" t="str">
        <f>VLOOKUP(C12,'MASTER KEY'!$A$2:$B$2999,2,FALSE)</f>
        <v>Bacillariophyta</v>
      </c>
      <c r="G12" s="90"/>
      <c r="H12" s="81"/>
    </row>
    <row r="13" spans="1:10">
      <c r="A13" s="84" t="s">
        <v>3135</v>
      </c>
      <c r="B13" s="81">
        <v>1E-3</v>
      </c>
      <c r="C13" t="s">
        <v>7201</v>
      </c>
      <c r="D13" t="str">
        <f>VLOOKUP(C13,'MASTER KEY'!$A$2:$B$2999,2,FALSE)</f>
        <v>Bacillariophyta</v>
      </c>
      <c r="G13" s="90"/>
      <c r="H13" s="81"/>
    </row>
    <row r="14" spans="1:10">
      <c r="A14" s="84" t="s">
        <v>3140</v>
      </c>
      <c r="B14" s="81">
        <v>1E-3</v>
      </c>
      <c r="C14" t="s">
        <v>7201</v>
      </c>
      <c r="D14" t="str">
        <f>VLOOKUP(C14,'MASTER KEY'!$A$2:$B$2999,2,FALSE)</f>
        <v>Bacillariophyta</v>
      </c>
      <c r="G14" s="90"/>
      <c r="H14" s="81"/>
    </row>
    <row r="15" spans="1:10">
      <c r="A15" s="84" t="s">
        <v>7539</v>
      </c>
      <c r="B15" s="81">
        <v>1E-3</v>
      </c>
      <c r="C15" t="s">
        <v>7201</v>
      </c>
      <c r="D15" t="str">
        <f>VLOOKUP(C15,'MASTER KEY'!$A$2:$B$2999,2,FALSE)</f>
        <v>Bacillariophyta</v>
      </c>
      <c r="G15" s="90"/>
      <c r="H15" s="81"/>
    </row>
    <row r="16" spans="1:10">
      <c r="A16" s="84" t="s">
        <v>3479</v>
      </c>
      <c r="B16" s="81">
        <v>1E-3</v>
      </c>
      <c r="C16" t="s">
        <v>7201</v>
      </c>
      <c r="D16" t="str">
        <f>VLOOKUP(C16,'MASTER KEY'!$A$2:$B$2999,2,FALSE)</f>
        <v>Bacillariophyta</v>
      </c>
      <c r="G16" s="90"/>
      <c r="H16" s="81"/>
    </row>
    <row r="17" spans="1:10">
      <c r="A17" s="84" t="s">
        <v>6363</v>
      </c>
      <c r="B17" s="81">
        <v>1E-3</v>
      </c>
      <c r="C17" t="s">
        <v>7201</v>
      </c>
      <c r="D17" t="str">
        <f>VLOOKUP(C17,'MASTER KEY'!$A$2:$B$2999,2,FALSE)</f>
        <v>Bacillariophyta</v>
      </c>
      <c r="G17" s="90"/>
      <c r="H17" s="81"/>
    </row>
    <row r="18" spans="1:10">
      <c r="A18" s="84" t="s">
        <v>3573</v>
      </c>
      <c r="B18" s="81">
        <v>1E-3</v>
      </c>
      <c r="C18" t="s">
        <v>7201</v>
      </c>
      <c r="D18" t="str">
        <f>VLOOKUP(C18,'MASTER KEY'!$A$2:$B$2999,2,FALSE)</f>
        <v>Bacillariophyta</v>
      </c>
      <c r="G18" s="90"/>
      <c r="H18" s="81"/>
    </row>
    <row r="19" spans="1:10">
      <c r="A19" s="85" t="s">
        <v>7536</v>
      </c>
      <c r="B19" s="81">
        <v>1E-3</v>
      </c>
      <c r="C19" t="s">
        <v>7210</v>
      </c>
      <c r="D19" t="str">
        <f>VLOOKUP(C19,'MASTER KEY'!$A$2:$B$2999,2,FALSE)</f>
        <v>Ochrophyta</v>
      </c>
      <c r="G19" s="71" t="s">
        <v>5668</v>
      </c>
      <c r="H19" s="81">
        <v>1E-3</v>
      </c>
      <c r="I19" t="s">
        <v>7210</v>
      </c>
      <c r="J19" t="str">
        <f>VLOOKUP(I19,'MASTER KEY'!$A$2:$B$2999,2,FALSE)</f>
        <v>Ochrophyta</v>
      </c>
    </row>
    <row r="20" spans="1:10">
      <c r="A20" s="84" t="s">
        <v>2431</v>
      </c>
      <c r="B20" s="81">
        <v>1E-3</v>
      </c>
      <c r="C20" t="s">
        <v>7209</v>
      </c>
      <c r="D20" t="str">
        <f>VLOOKUP(C20,'MASTER KEY'!$A$2:$B$2999,2,FALSE)</f>
        <v>Dinophyta</v>
      </c>
      <c r="G20" s="90" t="s">
        <v>7544</v>
      </c>
      <c r="H20" s="81">
        <v>1E-3</v>
      </c>
      <c r="I20" t="s">
        <v>7209</v>
      </c>
      <c r="J20" t="str">
        <f>VLOOKUP(I20,'MASTER KEY'!$A$2:$B$2999,2,FALSE)</f>
        <v>Dinophyta</v>
      </c>
    </row>
    <row r="21" spans="1:10">
      <c r="A21" s="84" t="s">
        <v>7537</v>
      </c>
      <c r="B21" s="81">
        <v>1E-3</v>
      </c>
      <c r="C21" t="s">
        <v>7209</v>
      </c>
      <c r="D21" t="str">
        <f>VLOOKUP(C21,'MASTER KEY'!$A$2:$B$2999,2,FALSE)</f>
        <v>Dinophyta</v>
      </c>
      <c r="G21" s="90"/>
    </row>
    <row r="22" spans="1:10">
      <c r="A22" s="84" t="s">
        <v>7543</v>
      </c>
      <c r="B22" s="81">
        <v>1E-3</v>
      </c>
      <c r="C22" t="s">
        <v>7209</v>
      </c>
      <c r="D22" t="str">
        <f>VLOOKUP(C22,'MASTER KEY'!$A$2:$B$2999,2,FALSE)</f>
        <v>Dinophyta</v>
      </c>
      <c r="G22" s="90"/>
    </row>
    <row r="23" spans="1:10">
      <c r="A23" s="84" t="s">
        <v>7549</v>
      </c>
      <c r="B23" s="81">
        <v>1E-3</v>
      </c>
      <c r="C23" t="s">
        <v>7209</v>
      </c>
      <c r="D23" t="str">
        <f>VLOOKUP(C23,'MASTER KEY'!$A$2:$B$2999,2,FALSE)</f>
        <v>Dinophyta</v>
      </c>
      <c r="G23" s="90"/>
    </row>
    <row r="24" spans="1:10">
      <c r="A24" s="84" t="s">
        <v>3380</v>
      </c>
      <c r="B24" s="81">
        <v>1E-3</v>
      </c>
      <c r="C24" t="s">
        <v>7209</v>
      </c>
      <c r="D24" t="str">
        <f>VLOOKUP(C24,'MASTER KEY'!$A$2:$B$2999,2,FALSE)</f>
        <v>Dinophyta</v>
      </c>
      <c r="G24" s="90"/>
    </row>
    <row r="25" spans="1:10">
      <c r="A25" s="84" t="s">
        <v>7542</v>
      </c>
      <c r="B25" s="81">
        <v>1E-3</v>
      </c>
      <c r="C25" t="s">
        <v>7209</v>
      </c>
      <c r="D25" t="str">
        <f>VLOOKUP(C25,'MASTER KEY'!$A$2:$B$2999,2,FALSE)</f>
        <v>Dinophyta</v>
      </c>
      <c r="G25" s="90"/>
    </row>
    <row r="26" spans="1:10">
      <c r="A26" s="84"/>
      <c r="B26" s="81"/>
      <c r="G26" s="90"/>
    </row>
    <row r="27" spans="1:10">
      <c r="A27" s="84"/>
    </row>
    <row r="28" spans="1:10">
      <c r="A28" s="84"/>
    </row>
    <row r="29" spans="1:10">
      <c r="A29" s="84"/>
    </row>
    <row r="30" spans="1:10">
      <c r="A30" s="84"/>
    </row>
    <row r="31" spans="1:10">
      <c r="A31" s="84"/>
    </row>
    <row r="32" spans="1:10">
      <c r="A32" s="84"/>
    </row>
    <row r="33" spans="1:1">
      <c r="A33" s="84"/>
    </row>
    <row r="34" spans="1:1">
      <c r="A34" s="84"/>
    </row>
    <row r="35" spans="1:1">
      <c r="A35" s="84"/>
    </row>
    <row r="36" spans="1:1">
      <c r="A36" s="84"/>
    </row>
    <row r="37" spans="1:1">
      <c r="A37" s="84"/>
    </row>
    <row r="38" spans="1:1">
      <c r="A38" s="84"/>
    </row>
    <row r="39" spans="1:1">
      <c r="A39" s="84"/>
    </row>
  </sheetData>
  <mergeCells count="2">
    <mergeCell ref="G20:G26"/>
    <mergeCell ref="G2:G18"/>
  </mergeCells>
  <pageMargins left="0.7" right="0.7" top="0.75" bottom="0.75" header="0.3" footer="0.3"/>
  <pageSetup paperSize="9" orientation="portrait" horizontalDpi="4294967293" verticalDpi="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F2BCE-92AB-4800-BCB8-EA42525EF840}">
  <dimension ref="A1:J20"/>
  <sheetViews>
    <sheetView workbookViewId="0">
      <selection activeCell="D2" sqref="D2"/>
    </sheetView>
  </sheetViews>
  <sheetFormatPr defaultRowHeight="14.4"/>
  <cols>
    <col min="7" max="7" width="16" customWidth="1"/>
  </cols>
  <sheetData>
    <row r="1" spans="1:10">
      <c r="A1" s="19" t="s">
        <v>223</v>
      </c>
      <c r="B1" s="3" t="s">
        <v>224</v>
      </c>
      <c r="C1" s="2" t="s">
        <v>225</v>
      </c>
      <c r="D1" s="2" t="s">
        <v>226</v>
      </c>
    </row>
    <row r="2" spans="1:10">
      <c r="A2" s="84" t="s">
        <v>7524</v>
      </c>
      <c r="B2">
        <v>1E-3</v>
      </c>
      <c r="C2" t="s">
        <v>7201</v>
      </c>
      <c r="D2" t="str">
        <f>VLOOKUP(C2,'MASTER KEY'!$A$2:$B$2999,2,FALSE)</f>
        <v>Bacillariophyta</v>
      </c>
      <c r="G2" s="71" t="s">
        <v>7523</v>
      </c>
      <c r="H2">
        <v>1E-3</v>
      </c>
      <c r="I2" t="s">
        <v>7201</v>
      </c>
      <c r="J2" t="str">
        <f>VLOOKUP(I2,'MASTER KEY'!$A$2:$B$2999,2,FALSE)</f>
        <v>Bacillariophyta</v>
      </c>
    </row>
    <row r="3" spans="1:10">
      <c r="A3" s="84" t="s">
        <v>2595</v>
      </c>
      <c r="B3">
        <v>1E-3</v>
      </c>
      <c r="C3" t="s">
        <v>7201</v>
      </c>
      <c r="D3" t="str">
        <f>VLOOKUP(C3,'MASTER KEY'!$A$2:$B$2999,2,FALSE)</f>
        <v>Bacillariophyta</v>
      </c>
      <c r="G3" s="71" t="s">
        <v>5668</v>
      </c>
      <c r="H3">
        <v>1E-3</v>
      </c>
      <c r="I3" t="s">
        <v>7210</v>
      </c>
      <c r="J3" t="str">
        <f>VLOOKUP(I3,'MASTER KEY'!$A$2:$B$2999,2,FALSE)</f>
        <v>Ochrophyta</v>
      </c>
    </row>
    <row r="4" spans="1:10">
      <c r="A4" s="84" t="s">
        <v>2661</v>
      </c>
      <c r="B4">
        <v>1E-3</v>
      </c>
      <c r="C4" t="s">
        <v>7201</v>
      </c>
      <c r="D4" t="str">
        <f>VLOOKUP(C4,'MASTER KEY'!$A$2:$B$2999,2,FALSE)</f>
        <v>Bacillariophyta</v>
      </c>
      <c r="G4" s="71" t="s">
        <v>5428</v>
      </c>
      <c r="H4">
        <v>1E-3</v>
      </c>
      <c r="I4" t="s">
        <v>7209</v>
      </c>
      <c r="J4" t="str">
        <f>VLOOKUP(I4,'MASTER KEY'!$A$2:$B$2999,2,FALSE)</f>
        <v>Dinophyta</v>
      </c>
    </row>
    <row r="5" spans="1:10">
      <c r="A5" s="84" t="s">
        <v>2777</v>
      </c>
      <c r="B5">
        <v>1E-3</v>
      </c>
      <c r="C5" t="s">
        <v>7201</v>
      </c>
      <c r="D5" t="str">
        <f>VLOOKUP(C5,'MASTER KEY'!$A$2:$B$2999,2,FALSE)</f>
        <v>Bacillariophyta</v>
      </c>
    </row>
    <row r="6" spans="1:10">
      <c r="A6" s="84" t="s">
        <v>7525</v>
      </c>
      <c r="B6">
        <v>1E-3</v>
      </c>
      <c r="C6" t="s">
        <v>7201</v>
      </c>
      <c r="D6" t="str">
        <f>VLOOKUP(C6,'MASTER KEY'!$A$2:$B$2999,2,FALSE)</f>
        <v>Bacillariophyta</v>
      </c>
    </row>
    <row r="7" spans="1:10">
      <c r="A7" s="84" t="s">
        <v>2892</v>
      </c>
      <c r="B7">
        <v>1E-3</v>
      </c>
      <c r="C7" t="s">
        <v>7201</v>
      </c>
      <c r="D7" t="str">
        <f>VLOOKUP(C7,'MASTER KEY'!$A$2:$B$2999,2,FALSE)</f>
        <v>Bacillariophyta</v>
      </c>
    </row>
    <row r="8" spans="1:10">
      <c r="A8" s="84" t="s">
        <v>3026</v>
      </c>
      <c r="B8">
        <v>1E-3</v>
      </c>
      <c r="C8" t="s">
        <v>7201</v>
      </c>
      <c r="D8" t="str">
        <f>VLOOKUP(C8,'MASTER KEY'!$A$2:$B$2999,2,FALSE)</f>
        <v>Bacillariophyta</v>
      </c>
    </row>
    <row r="9" spans="1:10">
      <c r="A9" s="84" t="s">
        <v>3027</v>
      </c>
      <c r="B9">
        <v>1E-3</v>
      </c>
      <c r="C9" t="s">
        <v>7201</v>
      </c>
      <c r="D9" t="str">
        <f>VLOOKUP(C9,'MASTER KEY'!$A$2:$B$2999,2,FALSE)</f>
        <v>Bacillariophyta</v>
      </c>
    </row>
    <row r="10" spans="1:10">
      <c r="A10" s="84" t="s">
        <v>3044</v>
      </c>
      <c r="B10">
        <v>1E-3</v>
      </c>
      <c r="C10" t="s">
        <v>7201</v>
      </c>
      <c r="D10" t="str">
        <f>VLOOKUP(C10,'MASTER KEY'!$A$2:$B$2999,2,FALSE)</f>
        <v>Bacillariophyta</v>
      </c>
    </row>
    <row r="11" spans="1:10">
      <c r="A11" s="84" t="s">
        <v>3082</v>
      </c>
      <c r="B11">
        <v>1E-3</v>
      </c>
      <c r="C11" t="s">
        <v>7201</v>
      </c>
      <c r="D11" t="str">
        <f>VLOOKUP(C11,'MASTER KEY'!$A$2:$B$2999,2,FALSE)</f>
        <v>Bacillariophyta</v>
      </c>
    </row>
    <row r="12" spans="1:10">
      <c r="A12" s="84" t="s">
        <v>3536</v>
      </c>
      <c r="B12">
        <v>1E-3</v>
      </c>
      <c r="C12" t="s">
        <v>7201</v>
      </c>
      <c r="D12" t="str">
        <f>VLOOKUP(C12,'MASTER KEY'!$A$2:$B$2999,2,FALSE)</f>
        <v>Bacillariophyta</v>
      </c>
    </row>
    <row r="13" spans="1:10">
      <c r="A13" s="84" t="s">
        <v>3562</v>
      </c>
      <c r="B13">
        <v>1E-3</v>
      </c>
      <c r="C13" t="s">
        <v>7201</v>
      </c>
      <c r="D13" t="str">
        <f>VLOOKUP(C13,'MASTER KEY'!$A$2:$B$2999,2,FALSE)</f>
        <v>Bacillariophyta</v>
      </c>
    </row>
    <row r="14" spans="1:10">
      <c r="A14" s="84" t="s">
        <v>3573</v>
      </c>
      <c r="B14">
        <v>1E-3</v>
      </c>
      <c r="C14" t="s">
        <v>7201</v>
      </c>
      <c r="D14" t="str">
        <f>VLOOKUP(C14,'MASTER KEY'!$A$2:$B$2999,2,FALSE)</f>
        <v>Bacillariophyta</v>
      </c>
    </row>
    <row r="15" spans="1:10">
      <c r="A15" s="84" t="s">
        <v>7526</v>
      </c>
      <c r="B15">
        <v>1E-3</v>
      </c>
      <c r="C15" t="s">
        <v>7201</v>
      </c>
      <c r="D15" t="str">
        <f>VLOOKUP(C15,'MASTER KEY'!$A$2:$B$2999,2,FALSE)</f>
        <v>Bacillariophyta</v>
      </c>
    </row>
    <row r="16" spans="1:10">
      <c r="A16" s="85" t="s">
        <v>2697</v>
      </c>
      <c r="B16">
        <v>1E-3</v>
      </c>
      <c r="C16" t="s">
        <v>7210</v>
      </c>
      <c r="D16" t="str">
        <f>VLOOKUP(C16,'MASTER KEY'!$A$2:$B$2999,2,FALSE)</f>
        <v>Ochrophyta</v>
      </c>
    </row>
    <row r="17" spans="1:4">
      <c r="A17" s="86" t="s">
        <v>2431</v>
      </c>
      <c r="B17">
        <v>1E-3</v>
      </c>
      <c r="C17" t="s">
        <v>7209</v>
      </c>
      <c r="D17" t="str">
        <f>VLOOKUP(C17,'MASTER KEY'!$A$2:$B$2999,2,FALSE)</f>
        <v>Dinophyta</v>
      </c>
    </row>
    <row r="18" spans="1:4">
      <c r="A18" s="84" t="s">
        <v>3366</v>
      </c>
      <c r="B18">
        <v>1E-3</v>
      </c>
      <c r="C18" t="s">
        <v>7209</v>
      </c>
      <c r="D18" t="str">
        <f>VLOOKUP(C18,'MASTER KEY'!$A$2:$B$2999,2,FALSE)</f>
        <v>Dinophyta</v>
      </c>
    </row>
    <row r="19" spans="1:4">
      <c r="A19" s="84" t="s">
        <v>3368</v>
      </c>
      <c r="B19">
        <v>1E-3</v>
      </c>
      <c r="C19" t="s">
        <v>7209</v>
      </c>
      <c r="D19" t="str">
        <f>VLOOKUP(C19,'MASTER KEY'!$A$2:$B$2999,2,FALSE)</f>
        <v>Dinophyta</v>
      </c>
    </row>
    <row r="20" spans="1:4">
      <c r="A20" s="84" t="s">
        <v>3381</v>
      </c>
      <c r="B20">
        <v>1E-3</v>
      </c>
      <c r="C20" t="s">
        <v>7209</v>
      </c>
      <c r="D20" t="str">
        <f>VLOOKUP(C20,'MASTER KEY'!$A$2:$B$2999,2,FALSE)</f>
        <v>Dinophyta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E6DC0-790C-4DEB-8944-A5EC8DA3D8B6}">
  <dimension ref="A1:L32"/>
  <sheetViews>
    <sheetView topLeftCell="A9" workbookViewId="0">
      <selection activeCell="H30" sqref="H30"/>
    </sheetView>
  </sheetViews>
  <sheetFormatPr defaultRowHeight="14.4"/>
  <sheetData>
    <row r="1" spans="1:12">
      <c r="A1" s="19" t="s">
        <v>223</v>
      </c>
      <c r="B1" s="3" t="s">
        <v>224</v>
      </c>
      <c r="C1" s="2" t="s">
        <v>225</v>
      </c>
      <c r="D1" s="2" t="s">
        <v>226</v>
      </c>
    </row>
    <row r="2" spans="1:12">
      <c r="A2" s="84" t="s">
        <v>2421</v>
      </c>
      <c r="B2">
        <v>1E-3</v>
      </c>
      <c r="C2" t="s">
        <v>7201</v>
      </c>
      <c r="D2" t="str">
        <f>VLOOKUP(C2,'MASTER KEY'!$A$2:$B2999,2,FALSE)</f>
        <v>Bacillariophyta</v>
      </c>
      <c r="H2" s="87" t="s">
        <v>7545</v>
      </c>
    </row>
    <row r="3" spans="1:12">
      <c r="A3" s="84" t="s">
        <v>2474</v>
      </c>
      <c r="B3">
        <v>1E-3</v>
      </c>
      <c r="C3" t="s">
        <v>7201</v>
      </c>
      <c r="D3" t="str">
        <f>VLOOKUP(C3,'MASTER KEY'!$A$2:$B3000,2,FALSE)</f>
        <v>Bacillariophyta</v>
      </c>
      <c r="H3" s="88" t="s">
        <v>7544</v>
      </c>
    </row>
    <row r="4" spans="1:12">
      <c r="A4" s="84" t="s">
        <v>7550</v>
      </c>
      <c r="B4">
        <v>1E-3</v>
      </c>
      <c r="C4" t="s">
        <v>7201</v>
      </c>
      <c r="D4" t="str">
        <f>VLOOKUP(C4,'MASTER KEY'!$A$2:$B3001,2,FALSE)</f>
        <v>Bacillariophyta</v>
      </c>
      <c r="H4" s="89" t="s">
        <v>5751</v>
      </c>
    </row>
    <row r="5" spans="1:12">
      <c r="A5" s="84" t="s">
        <v>7534</v>
      </c>
      <c r="B5">
        <v>1E-3</v>
      </c>
      <c r="C5" t="s">
        <v>7201</v>
      </c>
      <c r="D5" t="str">
        <f>VLOOKUP(C5,'MASTER KEY'!$A$2:$B3002,2,FALSE)</f>
        <v>Bacillariophyta</v>
      </c>
    </row>
    <row r="6" spans="1:12">
      <c r="A6" s="84" t="s">
        <v>2566</v>
      </c>
      <c r="B6">
        <v>1E-3</v>
      </c>
      <c r="C6" t="s">
        <v>7201</v>
      </c>
      <c r="D6" t="str">
        <f>VLOOKUP(C6,'MASTER KEY'!$A$2:$B3003,2,FALSE)</f>
        <v>Bacillariophyta</v>
      </c>
    </row>
    <row r="7" spans="1:12">
      <c r="A7" s="84" t="s">
        <v>2661</v>
      </c>
      <c r="B7">
        <v>1E-3</v>
      </c>
      <c r="C7" t="s">
        <v>7201</v>
      </c>
      <c r="D7" t="str">
        <f>VLOOKUP(C7,'MASTER KEY'!$A$2:$B3004,2,FALSE)</f>
        <v>Bacillariophyta</v>
      </c>
    </row>
    <row r="8" spans="1:12">
      <c r="A8" s="84" t="s">
        <v>7548</v>
      </c>
      <c r="B8">
        <v>1E-3</v>
      </c>
      <c r="C8" t="s">
        <v>7201</v>
      </c>
      <c r="D8" t="str">
        <f>VLOOKUP(C8,'MASTER KEY'!$A$2:$B3005,2,FALSE)</f>
        <v>Bacillariophyta</v>
      </c>
    </row>
    <row r="9" spans="1:12">
      <c r="A9" s="84" t="s">
        <v>2841</v>
      </c>
      <c r="B9">
        <v>1E-3</v>
      </c>
      <c r="C9" t="s">
        <v>7201</v>
      </c>
      <c r="D9" t="str">
        <f>VLOOKUP(C9,'MASTER KEY'!$A$2:$B3006,2,FALSE)</f>
        <v>Bacillariophyta</v>
      </c>
    </row>
    <row r="10" spans="1:12">
      <c r="A10" s="84" t="s">
        <v>2891</v>
      </c>
      <c r="B10">
        <v>1E-3</v>
      </c>
      <c r="C10" t="s">
        <v>7201</v>
      </c>
      <c r="D10" t="str">
        <f>VLOOKUP(C10,'MASTER KEY'!$A$2:$B3007,2,FALSE)</f>
        <v>Bacillariophyta</v>
      </c>
    </row>
    <row r="11" spans="1:12">
      <c r="A11" s="84" t="s">
        <v>2892</v>
      </c>
      <c r="B11">
        <v>1E-3</v>
      </c>
      <c r="C11" t="s">
        <v>7201</v>
      </c>
      <c r="D11" t="str">
        <f>VLOOKUP(C11,'MASTER KEY'!$A$2:$B3008,2,FALSE)</f>
        <v>Bacillariophyta</v>
      </c>
      <c r="J11" t="s">
        <v>7201</v>
      </c>
      <c r="K11" s="71" t="s">
        <v>5664</v>
      </c>
      <c r="L11" s="71" t="s">
        <v>7545</v>
      </c>
    </row>
    <row r="12" spans="1:12">
      <c r="A12" s="84" t="s">
        <v>3018</v>
      </c>
      <c r="B12">
        <v>1E-3</v>
      </c>
      <c r="C12" t="s">
        <v>7201</v>
      </c>
      <c r="D12" t="str">
        <f>VLOOKUP(C12,'MASTER KEY'!$A$2:$B3009,2,FALSE)</f>
        <v>Bacillariophyta</v>
      </c>
      <c r="J12" t="s">
        <v>7206</v>
      </c>
      <c r="K12" s="71" t="s">
        <v>5665</v>
      </c>
      <c r="L12" s="71" t="s">
        <v>5752</v>
      </c>
    </row>
    <row r="13" spans="1:12">
      <c r="A13" s="84" t="s">
        <v>3020</v>
      </c>
      <c r="B13">
        <v>1E-3</v>
      </c>
      <c r="C13" t="s">
        <v>7201</v>
      </c>
      <c r="D13" t="str">
        <f>VLOOKUP(C13,'MASTER KEY'!$A$2:$B3010,2,FALSE)</f>
        <v>Bacillariophyta</v>
      </c>
      <c r="J13" t="s">
        <v>7209</v>
      </c>
      <c r="K13" s="71" t="s">
        <v>5667</v>
      </c>
      <c r="L13" s="71" t="s">
        <v>7544</v>
      </c>
    </row>
    <row r="14" spans="1:12">
      <c r="A14" s="84" t="s">
        <v>5721</v>
      </c>
      <c r="B14">
        <v>1E-3</v>
      </c>
      <c r="C14" t="s">
        <v>7201</v>
      </c>
      <c r="D14" t="str">
        <f>VLOOKUP(C14,'MASTER KEY'!$A$2:$B3011,2,FALSE)</f>
        <v>Bacillariophyta</v>
      </c>
      <c r="J14" t="s">
        <v>7203</v>
      </c>
      <c r="K14" s="71" t="s">
        <v>5387</v>
      </c>
      <c r="L14" s="71" t="s">
        <v>5751</v>
      </c>
    </row>
    <row r="15" spans="1:12">
      <c r="A15" s="84" t="s">
        <v>3044</v>
      </c>
      <c r="B15">
        <v>1E-3</v>
      </c>
      <c r="C15" t="s">
        <v>7201</v>
      </c>
      <c r="D15" t="str">
        <f>VLOOKUP(C15,'MASTER KEY'!$A$2:$B3012,2,FALSE)</f>
        <v>Bacillariophyta</v>
      </c>
    </row>
    <row r="16" spans="1:12">
      <c r="A16" s="84" t="s">
        <v>7522</v>
      </c>
      <c r="B16">
        <v>1E-3</v>
      </c>
      <c r="C16" t="s">
        <v>7201</v>
      </c>
      <c r="D16" t="str">
        <f>VLOOKUP(C16,'MASTER KEY'!$A$2:$B3013,2,FALSE)</f>
        <v>Bacillariophyta</v>
      </c>
    </row>
    <row r="17" spans="1:4">
      <c r="A17" s="84" t="s">
        <v>3135</v>
      </c>
      <c r="B17">
        <v>1E-3</v>
      </c>
      <c r="C17" t="s">
        <v>7201</v>
      </c>
      <c r="D17" t="str">
        <f>VLOOKUP(C17,'MASTER KEY'!$A$2:$B3014,2,FALSE)</f>
        <v>Bacillariophyta</v>
      </c>
    </row>
    <row r="18" spans="1:4">
      <c r="A18" s="84" t="s">
        <v>3140</v>
      </c>
      <c r="B18">
        <v>1E-3</v>
      </c>
      <c r="C18" t="s">
        <v>7201</v>
      </c>
      <c r="D18" t="str">
        <f>VLOOKUP(C18,'MASTER KEY'!$A$2:$B3015,2,FALSE)</f>
        <v>Bacillariophyta</v>
      </c>
    </row>
    <row r="19" spans="1:4">
      <c r="A19" s="84" t="s">
        <v>3297</v>
      </c>
      <c r="B19">
        <v>1E-3</v>
      </c>
      <c r="C19" t="s">
        <v>7201</v>
      </c>
      <c r="D19" t="str">
        <f>VLOOKUP(C19,'MASTER KEY'!$A$2:$B3016,2,FALSE)</f>
        <v>Bacillariophyta</v>
      </c>
    </row>
    <row r="20" spans="1:4">
      <c r="A20" s="84" t="s">
        <v>3536</v>
      </c>
      <c r="B20">
        <v>1E-3</v>
      </c>
      <c r="C20" t="s">
        <v>7201</v>
      </c>
      <c r="D20" t="str">
        <f>VLOOKUP(C20,'MASTER KEY'!$A$2:$B3017,2,FALSE)</f>
        <v>Bacillariophyta</v>
      </c>
    </row>
    <row r="21" spans="1:4">
      <c r="A21" s="84" t="s">
        <v>3573</v>
      </c>
      <c r="B21">
        <v>1E-3</v>
      </c>
      <c r="C21" t="s">
        <v>7201</v>
      </c>
      <c r="D21" t="str">
        <f>VLOOKUP(C21,'MASTER KEY'!$A$2:$B3018,2,FALSE)</f>
        <v>Bacillariophyta</v>
      </c>
    </row>
    <row r="22" spans="1:4">
      <c r="A22" s="86" t="s">
        <v>7551</v>
      </c>
      <c r="B22">
        <v>1E-3</v>
      </c>
      <c r="C22" t="s">
        <v>7209</v>
      </c>
      <c r="D22" t="str">
        <f>VLOOKUP(C22,'MASTER KEY'!$A$2:$B3020,2,FALSE)</f>
        <v>Dinophyta</v>
      </c>
    </row>
    <row r="23" spans="1:4">
      <c r="A23" s="84" t="s">
        <v>7537</v>
      </c>
      <c r="B23">
        <v>1E-3</v>
      </c>
      <c r="C23" t="s">
        <v>7209</v>
      </c>
      <c r="D23" t="str">
        <f>VLOOKUP(C23,'MASTER KEY'!$A$2:$B3021,2,FALSE)</f>
        <v>Dinophyta</v>
      </c>
    </row>
    <row r="24" spans="1:4">
      <c r="A24" s="84" t="s">
        <v>7552</v>
      </c>
      <c r="B24">
        <v>1E-3</v>
      </c>
      <c r="C24" t="s">
        <v>7209</v>
      </c>
      <c r="D24" t="str">
        <f>VLOOKUP(C24,'MASTER KEY'!$A$2:$B3022,2,FALSE)</f>
        <v>Dinophyta</v>
      </c>
    </row>
    <row r="25" spans="1:4">
      <c r="A25" s="84" t="s">
        <v>7543</v>
      </c>
      <c r="B25">
        <v>1E-3</v>
      </c>
      <c r="C25" t="s">
        <v>7209</v>
      </c>
      <c r="D25" t="str">
        <f>VLOOKUP(C25,'MASTER KEY'!$A$2:$B3023,2,FALSE)</f>
        <v>Dinophyta</v>
      </c>
    </row>
    <row r="26" spans="1:4">
      <c r="A26" s="84" t="s">
        <v>7553</v>
      </c>
      <c r="B26">
        <v>1E-3</v>
      </c>
      <c r="C26" t="s">
        <v>7209</v>
      </c>
      <c r="D26" t="str">
        <f>VLOOKUP(C26,'MASTER KEY'!$A$2:$B3024,2,FALSE)</f>
        <v>Dinophyta</v>
      </c>
    </row>
    <row r="27" spans="1:4">
      <c r="A27" s="84" t="s">
        <v>3368</v>
      </c>
      <c r="B27">
        <v>1E-3</v>
      </c>
      <c r="C27" t="s">
        <v>7209</v>
      </c>
      <c r="D27" t="str">
        <f>VLOOKUP(C27,'MASTER KEY'!$A$2:$B3025,2,FALSE)</f>
        <v>Dinophyta</v>
      </c>
    </row>
    <row r="28" spans="1:4">
      <c r="A28" s="84" t="s">
        <v>3381</v>
      </c>
      <c r="B28">
        <v>1E-3</v>
      </c>
      <c r="C28" t="s">
        <v>7209</v>
      </c>
      <c r="D28" t="str">
        <f>VLOOKUP(C28,'MASTER KEY'!$A$2:$B3026,2,FALSE)</f>
        <v>Dinophyta</v>
      </c>
    </row>
    <row r="29" spans="1:4">
      <c r="A29" s="84" t="s">
        <v>3512</v>
      </c>
      <c r="B29">
        <v>1E-3</v>
      </c>
      <c r="C29" t="s">
        <v>7209</v>
      </c>
      <c r="D29" t="str">
        <f>VLOOKUP(C29,'MASTER KEY'!$A$2:$B3027,2,FALSE)</f>
        <v>Dinophyta</v>
      </c>
    </row>
    <row r="30" spans="1:4">
      <c r="A30" s="84" t="s">
        <v>7554</v>
      </c>
      <c r="B30">
        <v>1E-3</v>
      </c>
      <c r="C30" t="s">
        <v>7203</v>
      </c>
      <c r="D30" t="str">
        <f>VLOOKUP(C30,'MASTER KEY'!$A$2:$B3029,2,FALSE)</f>
        <v>Chlorophyta</v>
      </c>
    </row>
    <row r="31" spans="1:4">
      <c r="A31" s="85" t="s">
        <v>7555</v>
      </c>
      <c r="B31">
        <v>1E-3</v>
      </c>
      <c r="C31" t="s">
        <v>7203</v>
      </c>
      <c r="D31" t="str">
        <f>VLOOKUP(C31,'MASTER KEY'!$A$2:$B3030,2,FALSE)</f>
        <v>Chlorophyta</v>
      </c>
    </row>
    <row r="32" spans="1:4">
      <c r="A32" s="84" t="s">
        <v>7547</v>
      </c>
      <c r="B32">
        <v>1E-3</v>
      </c>
      <c r="C32" t="s">
        <v>7206</v>
      </c>
      <c r="D32" t="str">
        <f>VLOOKUP(C32,'MASTER KEY'!$A$2:$B3032,2,FALSE)</f>
        <v>Cryptophyta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86C19-4E57-4D20-9F16-18B5741E0D0A}">
  <dimension ref="A1:J295"/>
  <sheetViews>
    <sheetView tabSelected="1" topLeftCell="A7" workbookViewId="0">
      <selection activeCell="A28" sqref="A28"/>
    </sheetView>
  </sheetViews>
  <sheetFormatPr defaultRowHeight="14.4"/>
  <cols>
    <col min="8" max="9" width="20" customWidth="1"/>
    <col min="10" max="10" width="12.33203125" customWidth="1"/>
  </cols>
  <sheetData>
    <row r="1" spans="1:10">
      <c r="A1" s="19" t="s">
        <v>223</v>
      </c>
      <c r="B1" s="3" t="s">
        <v>224</v>
      </c>
      <c r="C1" s="2" t="s">
        <v>225</v>
      </c>
      <c r="D1" s="2" t="s">
        <v>226</v>
      </c>
      <c r="H1" s="79"/>
      <c r="I1" s="79"/>
      <c r="J1" s="79"/>
    </row>
    <row r="2" spans="1:10">
      <c r="A2" s="86" t="s">
        <v>2474</v>
      </c>
      <c r="B2">
        <v>1E-3</v>
      </c>
      <c r="C2" t="s">
        <v>7201</v>
      </c>
      <c r="D2" t="str">
        <f>VLOOKUP(C2,'MASTER KEY'!$A$2:$B$2999,2,FALSE)</f>
        <v>Bacillariophyta</v>
      </c>
      <c r="F2" s="82"/>
      <c r="H2" s="79"/>
      <c r="I2" s="79"/>
      <c r="J2" s="80"/>
    </row>
    <row r="3" spans="1:10">
      <c r="A3" s="84" t="s">
        <v>2564</v>
      </c>
      <c r="B3">
        <v>1E-3</v>
      </c>
      <c r="C3" t="s">
        <v>7201</v>
      </c>
      <c r="D3" t="str">
        <f>VLOOKUP(C3,'MASTER KEY'!$A$2:$B$2999,2,FALSE)</f>
        <v>Bacillariophyta</v>
      </c>
      <c r="F3" s="83"/>
    </row>
    <row r="4" spans="1:10">
      <c r="A4" s="84" t="s">
        <v>2566</v>
      </c>
      <c r="B4">
        <v>1E-3</v>
      </c>
      <c r="C4" t="s">
        <v>7201</v>
      </c>
      <c r="D4" t="str">
        <f>VLOOKUP(C4,'MASTER KEY'!$A$2:$B$2999,2,FALSE)</f>
        <v>Bacillariophyta</v>
      </c>
      <c r="F4" s="83"/>
      <c r="H4" s="79"/>
    </row>
    <row r="5" spans="1:10">
      <c r="A5" s="84" t="s">
        <v>7556</v>
      </c>
      <c r="B5">
        <v>1E-3</v>
      </c>
      <c r="C5" t="s">
        <v>7201</v>
      </c>
      <c r="D5" t="str">
        <f>VLOOKUP(C5,'MASTER KEY'!$A$2:$B$2999,2,FALSE)</f>
        <v>Bacillariophyta</v>
      </c>
      <c r="F5" s="71"/>
      <c r="H5" s="79"/>
      <c r="J5" s="71"/>
    </row>
    <row r="6" spans="1:10">
      <c r="A6" s="84" t="s">
        <v>2661</v>
      </c>
      <c r="B6">
        <v>1E-3</v>
      </c>
      <c r="C6" t="s">
        <v>7201</v>
      </c>
      <c r="D6" t="str">
        <f>VLOOKUP(C6,'MASTER KEY'!$A$2:$B$2999,2,FALSE)</f>
        <v>Bacillariophyta</v>
      </c>
      <c r="H6" s="79"/>
    </row>
    <row r="7" spans="1:10">
      <c r="A7" s="84" t="s">
        <v>2777</v>
      </c>
      <c r="B7">
        <v>1E-3</v>
      </c>
      <c r="C7" t="s">
        <v>7201</v>
      </c>
      <c r="D7" t="str">
        <f>VLOOKUP(C7,'MASTER KEY'!$A$2:$B$2999,2,FALSE)</f>
        <v>Bacillariophyta</v>
      </c>
      <c r="H7" s="76"/>
      <c r="I7" s="76"/>
      <c r="J7" s="76"/>
    </row>
    <row r="8" spans="1:10">
      <c r="A8" s="84" t="s">
        <v>2798</v>
      </c>
      <c r="B8">
        <v>1E-3</v>
      </c>
      <c r="C8" t="s">
        <v>7201</v>
      </c>
      <c r="D8" t="str">
        <f>VLOOKUP(C8,'MASTER KEY'!$A$2:$B$2999,2,FALSE)</f>
        <v>Bacillariophyta</v>
      </c>
      <c r="H8" t="s">
        <v>7201</v>
      </c>
      <c r="I8" s="71" t="s">
        <v>5664</v>
      </c>
      <c r="J8" s="71" t="s">
        <v>5749</v>
      </c>
    </row>
    <row r="9" spans="1:10">
      <c r="A9" s="84" t="s">
        <v>2802</v>
      </c>
      <c r="B9">
        <v>1E-3</v>
      </c>
      <c r="C9" t="s">
        <v>7201</v>
      </c>
      <c r="D9" t="str">
        <f>VLOOKUP(C9,'MASTER KEY'!$A$2:$B$2999,2,FALSE)</f>
        <v>Bacillariophyta</v>
      </c>
      <c r="H9" t="s">
        <v>7206</v>
      </c>
      <c r="I9" s="71" t="s">
        <v>5665</v>
      </c>
      <c r="J9" s="71" t="s">
        <v>5752</v>
      </c>
    </row>
    <row r="10" spans="1:10">
      <c r="A10" s="84" t="s">
        <v>2813</v>
      </c>
      <c r="B10">
        <v>1E-3</v>
      </c>
      <c r="C10" t="s">
        <v>7201</v>
      </c>
      <c r="D10" t="str">
        <f>VLOOKUP(C10,'MASTER KEY'!$A$2:$B$2999,2,FALSE)</f>
        <v>Bacillariophyta</v>
      </c>
      <c r="H10" t="s">
        <v>7210</v>
      </c>
      <c r="I10" t="s">
        <v>7220</v>
      </c>
      <c r="J10" s="71" t="s">
        <v>5668</v>
      </c>
    </row>
    <row r="11" spans="1:10">
      <c r="A11" s="84" t="s">
        <v>2892</v>
      </c>
      <c r="B11">
        <v>1E-3</v>
      </c>
      <c r="C11" t="s">
        <v>7201</v>
      </c>
      <c r="D11" t="str">
        <f>VLOOKUP(C11,'MASTER KEY'!$A$2:$B$2999,2,FALSE)</f>
        <v>Bacillariophyta</v>
      </c>
      <c r="H11" t="s">
        <v>7209</v>
      </c>
      <c r="I11" s="71" t="s">
        <v>5667</v>
      </c>
      <c r="J11" s="71" t="s">
        <v>5428</v>
      </c>
    </row>
    <row r="12" spans="1:10">
      <c r="A12" s="84" t="s">
        <v>3018</v>
      </c>
      <c r="B12">
        <v>1E-3</v>
      </c>
      <c r="C12" t="s">
        <v>7201</v>
      </c>
      <c r="D12" t="str">
        <f>VLOOKUP(C12,'MASTER KEY'!$A$2:$B$2999,2,FALSE)</f>
        <v>Bacillariophyta</v>
      </c>
      <c r="I12" s="71"/>
    </row>
    <row r="13" spans="1:10">
      <c r="A13" s="84" t="s">
        <v>5721</v>
      </c>
      <c r="B13">
        <v>1E-3</v>
      </c>
      <c r="C13" t="s">
        <v>7201</v>
      </c>
      <c r="D13" t="str">
        <f>VLOOKUP(C13,'MASTER KEY'!$A$2:$B$2999,2,FALSE)</f>
        <v>Bacillariophyta</v>
      </c>
      <c r="I13" s="71"/>
    </row>
    <row r="14" spans="1:10">
      <c r="A14" s="84" t="s">
        <v>7557</v>
      </c>
      <c r="B14">
        <v>1E-3</v>
      </c>
      <c r="C14" t="s">
        <v>7201</v>
      </c>
      <c r="D14" t="str">
        <f>VLOOKUP(C14,'MASTER KEY'!$A$2:$B$2999,2,FALSE)</f>
        <v>Bacillariophyta</v>
      </c>
      <c r="I14" s="71"/>
    </row>
    <row r="15" spans="1:10">
      <c r="A15" s="84" t="s">
        <v>3131</v>
      </c>
      <c r="B15">
        <v>1E-3</v>
      </c>
      <c r="C15" t="s">
        <v>7201</v>
      </c>
      <c r="D15" t="str">
        <f>VLOOKUP(C15,'MASTER KEY'!$A$2:$B$2999,2,FALSE)</f>
        <v>Bacillariophyta</v>
      </c>
      <c r="I15" s="71"/>
    </row>
    <row r="16" spans="1:10">
      <c r="A16" s="84" t="s">
        <v>3137</v>
      </c>
      <c r="B16">
        <v>1E-3</v>
      </c>
      <c r="C16" t="s">
        <v>7201</v>
      </c>
      <c r="D16" t="str">
        <f>VLOOKUP(C16,'MASTER KEY'!$A$2:$B$2999,2,FALSE)</f>
        <v>Bacillariophyta</v>
      </c>
      <c r="I16" s="71"/>
    </row>
    <row r="17" spans="1:9">
      <c r="A17" s="84" t="s">
        <v>3297</v>
      </c>
      <c r="B17">
        <v>1E-3</v>
      </c>
      <c r="C17" t="s">
        <v>7201</v>
      </c>
      <c r="D17" t="str">
        <f>VLOOKUP(C17,'MASTER KEY'!$A$2:$B$2999,2,FALSE)</f>
        <v>Bacillariophyta</v>
      </c>
      <c r="I17" s="71"/>
    </row>
    <row r="18" spans="1:9">
      <c r="A18" s="84" t="s">
        <v>3515</v>
      </c>
      <c r="B18">
        <v>1E-3</v>
      </c>
      <c r="C18" t="s">
        <v>7201</v>
      </c>
      <c r="D18" t="str">
        <f>VLOOKUP(C18,'MASTER KEY'!$A$2:$B$2999,2,FALSE)</f>
        <v>Bacillariophyta</v>
      </c>
      <c r="I18" s="71"/>
    </row>
    <row r="19" spans="1:9">
      <c r="A19" s="84" t="s">
        <v>7558</v>
      </c>
      <c r="B19">
        <v>1E-3</v>
      </c>
      <c r="C19" t="s">
        <v>7201</v>
      </c>
      <c r="D19" t="str">
        <f>VLOOKUP(C19,'MASTER KEY'!$A$2:$B$2999,2,FALSE)</f>
        <v>Bacillariophyta</v>
      </c>
      <c r="I19" s="71"/>
    </row>
    <row r="20" spans="1:9">
      <c r="A20" s="84" t="s">
        <v>7559</v>
      </c>
      <c r="B20">
        <v>1E-3</v>
      </c>
      <c r="C20" t="s">
        <v>7201</v>
      </c>
      <c r="D20" t="str">
        <f>VLOOKUP(C20,'MASTER KEY'!$A$2:$B$2999,2,FALSE)</f>
        <v>Bacillariophyta</v>
      </c>
      <c r="I20" s="71"/>
    </row>
    <row r="21" spans="1:9">
      <c r="A21" s="84" t="s">
        <v>3573</v>
      </c>
      <c r="B21">
        <v>1E-3</v>
      </c>
      <c r="C21" t="s">
        <v>7201</v>
      </c>
      <c r="D21" t="str">
        <f>VLOOKUP(C21,'MASTER KEY'!$A$2:$B$2999,2,FALSE)</f>
        <v>Bacillariophyta</v>
      </c>
      <c r="I21" s="71"/>
    </row>
    <row r="22" spans="1:9">
      <c r="A22" s="84" t="s">
        <v>7536</v>
      </c>
      <c r="B22">
        <v>1E-3</v>
      </c>
      <c r="C22" t="s">
        <v>7210</v>
      </c>
      <c r="D22" t="str">
        <f>VLOOKUP(C22,'MASTER KEY'!$A$2:$B$2999,2,FALSE)</f>
        <v>Ochrophyta</v>
      </c>
      <c r="I22" s="71"/>
    </row>
    <row r="23" spans="1:9">
      <c r="A23" s="84" t="s">
        <v>2697</v>
      </c>
      <c r="B23">
        <v>1E-3</v>
      </c>
      <c r="C23" t="s">
        <v>7210</v>
      </c>
      <c r="D23" t="str">
        <f>VLOOKUP(C23,'MASTER KEY'!$A$2:$B$2999,2,FALSE)</f>
        <v>Ochrophyta</v>
      </c>
      <c r="I23" s="71"/>
    </row>
    <row r="24" spans="1:9">
      <c r="A24" s="84" t="s">
        <v>7537</v>
      </c>
      <c r="B24">
        <v>1E-3</v>
      </c>
      <c r="C24" t="s">
        <v>7209</v>
      </c>
      <c r="D24" t="str">
        <f>VLOOKUP(C24,'MASTER KEY'!$A$2:$B$2999,2,FALSE)</f>
        <v>Dinophyta</v>
      </c>
      <c r="I24" s="71"/>
    </row>
    <row r="25" spans="1:9">
      <c r="A25" s="84" t="s">
        <v>7560</v>
      </c>
      <c r="B25">
        <v>1E-3</v>
      </c>
      <c r="C25" t="s">
        <v>7209</v>
      </c>
      <c r="D25" t="str">
        <f>VLOOKUP(C25,'MASTER KEY'!$A$2:$B$2999,2,FALSE)</f>
        <v>Dinophyta</v>
      </c>
      <c r="I25" s="71"/>
    </row>
    <row r="26" spans="1:9">
      <c r="A26" s="85" t="s">
        <v>3366</v>
      </c>
      <c r="B26">
        <v>1E-3</v>
      </c>
      <c r="C26" t="s">
        <v>7209</v>
      </c>
      <c r="D26" t="str">
        <f>VLOOKUP(C26,'MASTER KEY'!$A$2:$B$2999,2,FALSE)</f>
        <v>Dinophyta</v>
      </c>
      <c r="I26" s="71"/>
    </row>
    <row r="27" spans="1:9">
      <c r="A27" s="84" t="s">
        <v>7547</v>
      </c>
      <c r="B27">
        <v>1E-3</v>
      </c>
      <c r="C27" t="s">
        <v>7206</v>
      </c>
      <c r="D27" t="str">
        <f>VLOOKUP(C27,'MASTER KEY'!$A$2:$B$2999,2,FALSE)</f>
        <v>Cryptophyta</v>
      </c>
      <c r="I27" s="71"/>
    </row>
    <row r="28" spans="1:9">
      <c r="I28" s="71"/>
    </row>
    <row r="29" spans="1:9">
      <c r="I29" s="71"/>
    </row>
    <row r="30" spans="1:9">
      <c r="I30" s="71"/>
    </row>
    <row r="31" spans="1:9">
      <c r="I31" s="71"/>
    </row>
    <row r="32" spans="1:9">
      <c r="I32" s="71"/>
    </row>
    <row r="33" spans="9:9">
      <c r="I33" s="71"/>
    </row>
    <row r="34" spans="9:9">
      <c r="I34" s="71"/>
    </row>
    <row r="35" spans="9:9">
      <c r="I35" s="71"/>
    </row>
    <row r="36" spans="9:9">
      <c r="I36" s="71"/>
    </row>
    <row r="37" spans="9:9">
      <c r="I37" s="71"/>
    </row>
    <row r="38" spans="9:9">
      <c r="I38" s="71"/>
    </row>
    <row r="39" spans="9:9">
      <c r="I39" s="71"/>
    </row>
    <row r="40" spans="9:9">
      <c r="I40" s="71"/>
    </row>
    <row r="41" spans="9:9">
      <c r="I41" s="71"/>
    </row>
    <row r="42" spans="9:9">
      <c r="I42" s="71"/>
    </row>
    <row r="43" spans="9:9">
      <c r="I43" s="71"/>
    </row>
    <row r="44" spans="9:9">
      <c r="I44" s="71"/>
    </row>
    <row r="45" spans="9:9">
      <c r="I45" s="71"/>
    </row>
    <row r="46" spans="9:9">
      <c r="I46" s="71"/>
    </row>
    <row r="47" spans="9:9">
      <c r="I47" s="71"/>
    </row>
    <row r="48" spans="9:9">
      <c r="I48" s="71"/>
    </row>
    <row r="49" spans="9:9">
      <c r="I49" s="71"/>
    </row>
    <row r="50" spans="9:9">
      <c r="I50" s="71"/>
    </row>
    <row r="51" spans="9:9">
      <c r="I51" s="71"/>
    </row>
    <row r="52" spans="9:9">
      <c r="I52" s="71"/>
    </row>
    <row r="53" spans="9:9">
      <c r="I53" s="71"/>
    </row>
    <row r="54" spans="9:9">
      <c r="I54" s="71"/>
    </row>
    <row r="55" spans="9:9">
      <c r="I55" s="71"/>
    </row>
    <row r="56" spans="9:9">
      <c r="I56" s="71"/>
    </row>
    <row r="57" spans="9:9">
      <c r="I57" s="71"/>
    </row>
    <row r="58" spans="9:9">
      <c r="I58" s="71"/>
    </row>
    <row r="59" spans="9:9">
      <c r="I59" s="71"/>
    </row>
    <row r="60" spans="9:9">
      <c r="I60" s="71"/>
    </row>
    <row r="61" spans="9:9">
      <c r="I61" s="71"/>
    </row>
    <row r="62" spans="9:9">
      <c r="I62" s="71"/>
    </row>
    <row r="63" spans="9:9">
      <c r="I63" s="71"/>
    </row>
    <row r="64" spans="9:9">
      <c r="I64" s="71"/>
    </row>
    <row r="65" spans="9:9">
      <c r="I65" s="71"/>
    </row>
    <row r="66" spans="9:9">
      <c r="I66" s="71"/>
    </row>
    <row r="67" spans="9:9">
      <c r="I67" s="71"/>
    </row>
    <row r="68" spans="9:9">
      <c r="I68" s="71"/>
    </row>
    <row r="69" spans="9:9">
      <c r="I69" s="71"/>
    </row>
    <row r="70" spans="9:9">
      <c r="I70" s="71"/>
    </row>
    <row r="71" spans="9:9">
      <c r="I71" s="71"/>
    </row>
    <row r="72" spans="9:9">
      <c r="I72" s="71"/>
    </row>
    <row r="73" spans="9:9">
      <c r="I73" s="71"/>
    </row>
    <row r="74" spans="9:9">
      <c r="I74" s="71"/>
    </row>
    <row r="75" spans="9:9">
      <c r="I75" s="71"/>
    </row>
    <row r="76" spans="9:9">
      <c r="I76" s="71"/>
    </row>
    <row r="77" spans="9:9">
      <c r="I77" s="71"/>
    </row>
    <row r="78" spans="9:9">
      <c r="I78" s="71"/>
    </row>
    <row r="79" spans="9:9">
      <c r="I79" s="71"/>
    </row>
    <row r="80" spans="9:9">
      <c r="I80" s="71"/>
    </row>
    <row r="81" spans="9:9">
      <c r="I81" s="71"/>
    </row>
    <row r="82" spans="9:9">
      <c r="I82" s="71"/>
    </row>
    <row r="83" spans="9:9">
      <c r="I83" s="71"/>
    </row>
    <row r="84" spans="9:9">
      <c r="I84" s="71"/>
    </row>
    <row r="85" spans="9:9">
      <c r="I85" s="71"/>
    </row>
    <row r="86" spans="9:9">
      <c r="I86" s="71"/>
    </row>
    <row r="87" spans="9:9">
      <c r="I87" s="71"/>
    </row>
    <row r="88" spans="9:9">
      <c r="I88" s="71"/>
    </row>
    <row r="89" spans="9:9">
      <c r="I89" s="71"/>
    </row>
    <row r="90" spans="9:9">
      <c r="I90" s="71"/>
    </row>
    <row r="91" spans="9:9">
      <c r="I91" s="71"/>
    </row>
    <row r="92" spans="9:9">
      <c r="I92" s="71"/>
    </row>
    <row r="93" spans="9:9">
      <c r="I93" s="71"/>
    </row>
    <row r="94" spans="9:9">
      <c r="I94" s="71"/>
    </row>
    <row r="95" spans="9:9">
      <c r="I95" s="71"/>
    </row>
    <row r="96" spans="9:9">
      <c r="I96" s="71"/>
    </row>
    <row r="97" spans="9:9">
      <c r="I97" s="71"/>
    </row>
    <row r="109" spans="9:9">
      <c r="I109" s="71"/>
    </row>
    <row r="110" spans="9:9">
      <c r="I110" s="71"/>
    </row>
    <row r="111" spans="9:9">
      <c r="I111" s="71"/>
    </row>
    <row r="112" spans="9:9">
      <c r="I112" s="71"/>
    </row>
    <row r="113" spans="9:9">
      <c r="I113" s="71"/>
    </row>
    <row r="114" spans="9:9">
      <c r="I114" s="71"/>
    </row>
    <row r="115" spans="9:9">
      <c r="I115" s="71"/>
    </row>
    <row r="116" spans="9:9">
      <c r="I116" s="71"/>
    </row>
    <row r="117" spans="9:9">
      <c r="I117" s="71"/>
    </row>
    <row r="118" spans="9:9">
      <c r="I118" s="71"/>
    </row>
    <row r="119" spans="9:9">
      <c r="I119" s="71"/>
    </row>
    <row r="120" spans="9:9">
      <c r="I120" s="71"/>
    </row>
    <row r="121" spans="9:9">
      <c r="I121" s="71"/>
    </row>
    <row r="122" spans="9:9">
      <c r="I122" s="71"/>
    </row>
    <row r="123" spans="9:9">
      <c r="I123" s="71"/>
    </row>
    <row r="124" spans="9:9">
      <c r="I124" s="71"/>
    </row>
    <row r="125" spans="9:9">
      <c r="I125" s="71"/>
    </row>
    <row r="126" spans="9:9">
      <c r="I126" s="71"/>
    </row>
    <row r="127" spans="9:9">
      <c r="I127" s="71"/>
    </row>
    <row r="128" spans="9:9">
      <c r="I128" s="71"/>
    </row>
    <row r="129" spans="9:9">
      <c r="I129" s="71"/>
    </row>
    <row r="130" spans="9:9">
      <c r="I130" s="71"/>
    </row>
    <row r="131" spans="9:9">
      <c r="I131" s="71"/>
    </row>
    <row r="132" spans="9:9">
      <c r="I132" s="71"/>
    </row>
    <row r="133" spans="9:9">
      <c r="I133" s="71"/>
    </row>
    <row r="134" spans="9:9">
      <c r="I134" s="71"/>
    </row>
    <row r="135" spans="9:9">
      <c r="I135" s="71"/>
    </row>
    <row r="136" spans="9:9">
      <c r="I136" s="71"/>
    </row>
    <row r="137" spans="9:9">
      <c r="I137" s="71"/>
    </row>
    <row r="138" spans="9:9">
      <c r="I138" s="71"/>
    </row>
    <row r="139" spans="9:9">
      <c r="I139" s="71"/>
    </row>
    <row r="140" spans="9:9">
      <c r="I140" s="71"/>
    </row>
    <row r="141" spans="9:9">
      <c r="I141" s="71"/>
    </row>
    <row r="142" spans="9:9">
      <c r="I142" s="71"/>
    </row>
    <row r="143" spans="9:9">
      <c r="I143" s="71"/>
    </row>
    <row r="144" spans="9:9">
      <c r="I144" s="71"/>
    </row>
    <row r="145" spans="9:9">
      <c r="I145" s="71"/>
    </row>
    <row r="146" spans="9:9">
      <c r="I146" s="71"/>
    </row>
    <row r="147" spans="9:9">
      <c r="I147" s="71"/>
    </row>
    <row r="148" spans="9:9">
      <c r="I148" s="71"/>
    </row>
    <row r="149" spans="9:9">
      <c r="I149" s="71"/>
    </row>
    <row r="150" spans="9:9">
      <c r="I150" s="71"/>
    </row>
    <row r="151" spans="9:9">
      <c r="I151" s="71"/>
    </row>
    <row r="152" spans="9:9">
      <c r="I152" s="71"/>
    </row>
    <row r="153" spans="9:9">
      <c r="I153" s="71"/>
    </row>
    <row r="154" spans="9:9">
      <c r="I154" s="71"/>
    </row>
    <row r="155" spans="9:9">
      <c r="I155" s="71"/>
    </row>
    <row r="156" spans="9:9">
      <c r="I156" s="71"/>
    </row>
    <row r="157" spans="9:9">
      <c r="I157" s="71"/>
    </row>
    <row r="158" spans="9:9">
      <c r="I158" s="71"/>
    </row>
    <row r="159" spans="9:9">
      <c r="I159" s="71"/>
    </row>
    <row r="160" spans="9:9">
      <c r="I160" s="71"/>
    </row>
    <row r="194" spans="9:9">
      <c r="I194" s="71"/>
    </row>
    <row r="195" spans="9:9">
      <c r="I195" s="71"/>
    </row>
    <row r="196" spans="9:9">
      <c r="I196" s="71"/>
    </row>
    <row r="197" spans="9:9">
      <c r="I197" s="71"/>
    </row>
    <row r="198" spans="9:9">
      <c r="I198" s="71"/>
    </row>
    <row r="199" spans="9:9">
      <c r="I199" s="71"/>
    </row>
    <row r="200" spans="9:9">
      <c r="I200" s="71"/>
    </row>
    <row r="201" spans="9:9">
      <c r="I201" s="71"/>
    </row>
    <row r="202" spans="9:9">
      <c r="I202" s="71"/>
    </row>
    <row r="203" spans="9:9">
      <c r="I203" s="71"/>
    </row>
    <row r="204" spans="9:9">
      <c r="I204" s="71"/>
    </row>
    <row r="205" spans="9:9">
      <c r="I205" s="71"/>
    </row>
    <row r="206" spans="9:9">
      <c r="I206" s="71"/>
    </row>
    <row r="207" spans="9:9">
      <c r="I207" s="71"/>
    </row>
    <row r="208" spans="9:9">
      <c r="I208" s="71"/>
    </row>
    <row r="209" spans="9:9">
      <c r="I209" s="71"/>
    </row>
    <row r="210" spans="9:9">
      <c r="I210" s="71"/>
    </row>
    <row r="211" spans="9:9">
      <c r="I211" s="71"/>
    </row>
    <row r="212" spans="9:9">
      <c r="I212" s="71"/>
    </row>
    <row r="213" spans="9:9">
      <c r="I213" s="71"/>
    </row>
    <row r="214" spans="9:9">
      <c r="I214" s="71"/>
    </row>
    <row r="215" spans="9:9">
      <c r="I215" s="71"/>
    </row>
    <row r="216" spans="9:9">
      <c r="I216" s="71"/>
    </row>
    <row r="217" spans="9:9">
      <c r="I217" s="71"/>
    </row>
    <row r="218" spans="9:9">
      <c r="I218" s="71"/>
    </row>
    <row r="219" spans="9:9">
      <c r="I219" s="71"/>
    </row>
    <row r="220" spans="9:9">
      <c r="I220" s="71"/>
    </row>
    <row r="221" spans="9:9">
      <c r="I221" s="71"/>
    </row>
    <row r="222" spans="9:9">
      <c r="I222" s="71"/>
    </row>
    <row r="223" spans="9:9">
      <c r="I223" s="71"/>
    </row>
    <row r="224" spans="9:9">
      <c r="I224" s="71"/>
    </row>
    <row r="225" spans="9:9">
      <c r="I225" s="71"/>
    </row>
    <row r="226" spans="9:9">
      <c r="I226" s="71"/>
    </row>
    <row r="227" spans="9:9">
      <c r="I227" s="71"/>
    </row>
    <row r="228" spans="9:9">
      <c r="I228" s="71"/>
    </row>
    <row r="229" spans="9:9">
      <c r="I229" s="71"/>
    </row>
    <row r="230" spans="9:9">
      <c r="I230" s="71"/>
    </row>
    <row r="231" spans="9:9">
      <c r="I231" s="71"/>
    </row>
    <row r="232" spans="9:9">
      <c r="I232" s="71"/>
    </row>
    <row r="233" spans="9:9">
      <c r="I233" s="71"/>
    </row>
    <row r="234" spans="9:9">
      <c r="I234" s="71"/>
    </row>
    <row r="235" spans="9:9">
      <c r="I235" s="71"/>
    </row>
    <row r="236" spans="9:9">
      <c r="I236" s="71"/>
    </row>
    <row r="237" spans="9:9">
      <c r="I237" s="71"/>
    </row>
    <row r="238" spans="9:9">
      <c r="I238" s="71"/>
    </row>
    <row r="239" spans="9:9">
      <c r="I239" s="71"/>
    </row>
    <row r="240" spans="9:9">
      <c r="I240" s="71"/>
    </row>
    <row r="241" spans="9:9">
      <c r="I241" s="71"/>
    </row>
    <row r="242" spans="9:9">
      <c r="I242" s="71"/>
    </row>
    <row r="243" spans="9:9">
      <c r="I243" s="71"/>
    </row>
    <row r="244" spans="9:9">
      <c r="I244" s="71"/>
    </row>
    <row r="245" spans="9:9">
      <c r="I245" s="71"/>
    </row>
    <row r="246" spans="9:9">
      <c r="I246" s="71"/>
    </row>
    <row r="247" spans="9:9">
      <c r="I247" s="71"/>
    </row>
    <row r="248" spans="9:9">
      <c r="I248" s="71"/>
    </row>
    <row r="249" spans="9:9">
      <c r="I249" s="71"/>
    </row>
    <row r="250" spans="9:9">
      <c r="I250" s="71"/>
    </row>
    <row r="251" spans="9:9">
      <c r="I251" s="71"/>
    </row>
    <row r="252" spans="9:9">
      <c r="I252" s="71"/>
    </row>
    <row r="253" spans="9:9">
      <c r="I253" s="71"/>
    </row>
    <row r="254" spans="9:9">
      <c r="I254" s="71"/>
    </row>
    <row r="255" spans="9:9">
      <c r="I255" s="71"/>
    </row>
    <row r="256" spans="9:9">
      <c r="I256" s="71"/>
    </row>
    <row r="257" spans="9:9">
      <c r="I257" s="71"/>
    </row>
    <row r="258" spans="9:9">
      <c r="I258" s="71"/>
    </row>
    <row r="259" spans="9:9">
      <c r="I259" s="71"/>
    </row>
    <row r="260" spans="9:9">
      <c r="I260" s="71"/>
    </row>
    <row r="261" spans="9:9">
      <c r="I261" s="71"/>
    </row>
    <row r="262" spans="9:9">
      <c r="I262" s="71"/>
    </row>
    <row r="263" spans="9:9">
      <c r="I263" s="71"/>
    </row>
    <row r="264" spans="9:9">
      <c r="I264" s="71"/>
    </row>
    <row r="265" spans="9:9">
      <c r="I265" s="71"/>
    </row>
    <row r="266" spans="9:9">
      <c r="I266" s="71"/>
    </row>
    <row r="267" spans="9:9">
      <c r="I267" s="71"/>
    </row>
    <row r="268" spans="9:9">
      <c r="I268" s="71"/>
    </row>
    <row r="269" spans="9:9">
      <c r="I269" s="71"/>
    </row>
    <row r="270" spans="9:9">
      <c r="I270" s="71"/>
    </row>
    <row r="271" spans="9:9">
      <c r="I271" s="71"/>
    </row>
    <row r="272" spans="9:9">
      <c r="I272" s="71"/>
    </row>
    <row r="273" spans="9:9">
      <c r="I273" s="71"/>
    </row>
    <row r="274" spans="9:9">
      <c r="I274" s="71"/>
    </row>
    <row r="295" spans="9:9">
      <c r="I295" s="71"/>
    </row>
  </sheetData>
  <sortState xmlns:xlrd2="http://schemas.microsoft.com/office/spreadsheetml/2017/richdata2" ref="H8:J297">
    <sortCondition ref="J8:J297"/>
  </sortState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54D52-8DB2-4D15-9C06-DE2948638557}">
  <dimension ref="A1:H32"/>
  <sheetViews>
    <sheetView topLeftCell="A12" workbookViewId="0">
      <selection activeCell="L21" sqref="L21"/>
    </sheetView>
  </sheetViews>
  <sheetFormatPr defaultRowHeight="14.4"/>
  <cols>
    <col min="8" max="8" width="30" customWidth="1"/>
  </cols>
  <sheetData>
    <row r="1" spans="1:4">
      <c r="A1" s="19" t="s">
        <v>223</v>
      </c>
      <c r="B1" s="3" t="s">
        <v>224</v>
      </c>
      <c r="C1" s="2" t="s">
        <v>225</v>
      </c>
      <c r="D1" s="2" t="s">
        <v>226</v>
      </c>
    </row>
    <row r="2" spans="1:4">
      <c r="A2" t="s">
        <v>7551</v>
      </c>
      <c r="B2">
        <v>1E-3</v>
      </c>
      <c r="C2" t="s">
        <v>3712</v>
      </c>
      <c r="D2" t="str">
        <f>VLOOKUP(C2,'MASTER KEY'!$A$2:$B$2999,2,FALSE)</f>
        <v>Amphidinium spp 0001</v>
      </c>
    </row>
    <row r="3" spans="1:4">
      <c r="A3" t="s">
        <v>2421</v>
      </c>
      <c r="B3">
        <v>1E-3</v>
      </c>
      <c r="C3" t="s">
        <v>4001</v>
      </c>
      <c r="D3" t="str">
        <f>VLOOKUP(C3,'MASTER KEY'!$A$2:$B$2999,2,FALSE)</f>
        <v>Cerataulina pelagica</v>
      </c>
    </row>
    <row r="4" spans="1:4">
      <c r="A4" t="s">
        <v>2474</v>
      </c>
      <c r="B4">
        <v>1E-3</v>
      </c>
      <c r="C4" t="s">
        <v>4062</v>
      </c>
      <c r="D4" t="str">
        <f>VLOOKUP(C4,'MASTER KEY'!$A$2:$B$2999,2,FALSE)</f>
        <v>Chaetoceros socialis</v>
      </c>
    </row>
    <row r="5" spans="1:4">
      <c r="A5" t="s">
        <v>7550</v>
      </c>
      <c r="B5">
        <v>1E-3</v>
      </c>
      <c r="C5" t="s">
        <v>4097</v>
      </c>
      <c r="D5" t="str">
        <f>VLOOKUP(C5,'MASTER KEY'!$A$2:$B$2999,2,FALSE)</f>
        <v>Chaetoceros spp 0035</v>
      </c>
    </row>
    <row r="6" spans="1:4">
      <c r="A6" t="s">
        <v>7534</v>
      </c>
      <c r="B6">
        <v>1E-3</v>
      </c>
      <c r="C6" t="s">
        <v>4192</v>
      </c>
      <c r="D6" t="str">
        <f>VLOOKUP(C6,'MASTER KEY'!$A$2:$B$2999,2,FALSE)</f>
        <v>Cocconeis heteroidea</v>
      </c>
    </row>
    <row r="7" spans="1:4">
      <c r="A7" t="s">
        <v>2566</v>
      </c>
      <c r="B7">
        <v>1E-3</v>
      </c>
      <c r="C7" t="s">
        <v>4194</v>
      </c>
      <c r="D7" t="str">
        <f>VLOOKUP(C7,'MASTER KEY'!$A$2:$B$2999,2,FALSE)</f>
        <v>Cocconeis scutellum</v>
      </c>
    </row>
    <row r="8" spans="1:4">
      <c r="A8" t="s">
        <v>7547</v>
      </c>
      <c r="B8">
        <v>1E-3</v>
      </c>
      <c r="C8" t="s">
        <v>4268</v>
      </c>
      <c r="D8" t="str">
        <f>VLOOKUP(C8,'MASTER KEY'!$A$2:$B$2999,2,FALSE)</f>
        <v>Cryptophyta spp 0002</v>
      </c>
    </row>
    <row r="9" spans="1:4">
      <c r="A9" t="s">
        <v>2661</v>
      </c>
      <c r="B9">
        <v>1E-3</v>
      </c>
      <c r="C9" t="s">
        <v>4313</v>
      </c>
      <c r="D9" t="str">
        <f>VLOOKUP(C9,'MASTER KEY'!$A$2:$B$2999,2,FALSE)</f>
        <v>Cylindrotheca closterium</v>
      </c>
    </row>
    <row r="10" spans="1:4">
      <c r="A10" t="s">
        <v>7537</v>
      </c>
      <c r="B10">
        <v>1E-3</v>
      </c>
      <c r="C10" t="s">
        <v>4405</v>
      </c>
      <c r="D10" t="str">
        <f>VLOOKUP(C10,'MASTER KEY'!$A$2:$B$2999,2,FALSE)</f>
        <v>Dinoflagellate spp 0038</v>
      </c>
    </row>
    <row r="11" spans="1:4">
      <c r="A11" t="s">
        <v>7552</v>
      </c>
      <c r="B11">
        <v>1E-3</v>
      </c>
      <c r="C11" t="s">
        <v>4406</v>
      </c>
      <c r="D11" t="str">
        <f>VLOOKUP(C11,'MASTER KEY'!$A$2:$B$2999,2,FALSE)</f>
        <v>Dinoflagellate spp 0039</v>
      </c>
    </row>
    <row r="12" spans="1:4">
      <c r="A12" t="s">
        <v>7543</v>
      </c>
      <c r="B12">
        <v>1E-3</v>
      </c>
      <c r="C12" t="s">
        <v>4407</v>
      </c>
      <c r="D12" t="str">
        <f>VLOOKUP(C12,'MASTER KEY'!$A$2:$B$2999,2,FALSE)</f>
        <v>Dinoflagellate spp 0040</v>
      </c>
    </row>
    <row r="13" spans="1:4">
      <c r="A13" t="s">
        <v>7553</v>
      </c>
      <c r="B13">
        <v>1E-3</v>
      </c>
      <c r="C13" t="s">
        <v>4409</v>
      </c>
      <c r="D13" t="str">
        <f>VLOOKUP(C13,'MASTER KEY'!$A$2:$B$2999,2,FALSE)</f>
        <v>Dinoflagellate spp 0042</v>
      </c>
    </row>
    <row r="14" spans="1:4">
      <c r="A14" t="s">
        <v>7548</v>
      </c>
      <c r="B14">
        <v>1E-3</v>
      </c>
      <c r="C14" t="s">
        <v>4499</v>
      </c>
      <c r="D14" t="str">
        <f>VLOOKUP(C14,'MASTER KEY'!$A$2:$B$2999,2,FALSE)</f>
        <v>Eucampia spp 0009</v>
      </c>
    </row>
    <row r="15" spans="1:4">
      <c r="A15" t="s">
        <v>2841</v>
      </c>
      <c r="B15">
        <v>1E-3</v>
      </c>
      <c r="C15" t="s">
        <v>4523</v>
      </c>
      <c r="D15" t="str">
        <f>VLOOKUP(C15,'MASTER KEY'!$A$2:$B$2999,2,FALSE)</f>
        <v>Falcula hyalina</v>
      </c>
    </row>
    <row r="16" spans="1:4">
      <c r="A16" t="s">
        <v>2891</v>
      </c>
      <c r="B16">
        <v>1E-3</v>
      </c>
      <c r="C16" t="s">
        <v>4587</v>
      </c>
      <c r="D16" t="str">
        <f>VLOOKUP(C16,'MASTER KEY'!$A$2:$B$2999,2,FALSE)</f>
        <v>Gramatophora marina</v>
      </c>
    </row>
    <row r="17" spans="1:8">
      <c r="A17" t="s">
        <v>2892</v>
      </c>
      <c r="B17">
        <v>1E-3</v>
      </c>
      <c r="C17" t="s">
        <v>4588</v>
      </c>
      <c r="D17" t="str">
        <f>VLOOKUP(C17,'MASTER KEY'!$A$2:$B$2999,2,FALSE)</f>
        <v>Gramatophora oceanica</v>
      </c>
    </row>
    <row r="18" spans="1:8">
      <c r="A18" t="s">
        <v>3018</v>
      </c>
      <c r="B18">
        <v>1E-3</v>
      </c>
      <c r="C18" t="s">
        <v>4762</v>
      </c>
      <c r="D18" t="str">
        <f>VLOOKUP(C18,'MASTER KEY'!$A$2:$B$2999,2,FALSE)</f>
        <v>Leptocylindrus danicus</v>
      </c>
    </row>
    <row r="19" spans="1:8">
      <c r="A19" t="s">
        <v>3020</v>
      </c>
      <c r="B19">
        <v>1E-3</v>
      </c>
      <c r="C19" t="s">
        <v>4764</v>
      </c>
      <c r="D19" t="str">
        <f>VLOOKUP(C19,'MASTER KEY'!$A$2:$B$2999,2,FALSE)</f>
        <v>Leptocylindrus minimus</v>
      </c>
    </row>
    <row r="20" spans="1:8">
      <c r="A20" t="s">
        <v>5721</v>
      </c>
      <c r="B20">
        <v>1E-3</v>
      </c>
      <c r="C20" t="s">
        <v>4775</v>
      </c>
      <c r="D20" t="str">
        <f>VLOOKUP(C20,'MASTER KEY'!$A$2:$B$2999,2,FALSE)</f>
        <v>Licmophora lyngbei</v>
      </c>
    </row>
    <row r="21" spans="1:8">
      <c r="A21" t="s">
        <v>3044</v>
      </c>
      <c r="B21">
        <v>1E-3</v>
      </c>
      <c r="C21" t="s">
        <v>4803</v>
      </c>
      <c r="D21" t="str">
        <f>VLOOKUP(C21,'MASTER KEY'!$A$2:$B$2999,2,FALSE)</f>
        <v>Mastogloia cocconeiformis</v>
      </c>
    </row>
    <row r="22" spans="1:8">
      <c r="A22" t="s">
        <v>7522</v>
      </c>
      <c r="B22">
        <v>1E-3</v>
      </c>
      <c r="C22" t="s">
        <v>4901</v>
      </c>
      <c r="D22" t="str">
        <f>VLOOKUP(C22,'MASTER KEY'!$A$2:$B$2999,2,FALSE)</f>
        <v>Navicula spp 0038</v>
      </c>
    </row>
    <row r="23" spans="1:8">
      <c r="A23" t="s">
        <v>3135</v>
      </c>
      <c r="B23">
        <v>1E-3</v>
      </c>
      <c r="C23" t="s">
        <v>4926</v>
      </c>
      <c r="D23" t="str">
        <f>VLOOKUP(C23,'MASTER KEY'!$A$2:$B$2999,2,FALSE)</f>
        <v>Nitzschia longissima</v>
      </c>
    </row>
    <row r="24" spans="1:8">
      <c r="A24" t="s">
        <v>3140</v>
      </c>
      <c r="B24">
        <v>1E-3</v>
      </c>
      <c r="C24" t="s">
        <v>4933</v>
      </c>
      <c r="D24" t="str">
        <f>VLOOKUP(C24,'MASTER KEY'!$A$2:$B$2999,2,FALSE)</f>
        <v>Nitzschia seriata</v>
      </c>
    </row>
    <row r="25" spans="1:8">
      <c r="A25" t="s">
        <v>3297</v>
      </c>
      <c r="B25">
        <v>1E-3</v>
      </c>
      <c r="C25" t="s">
        <v>5136</v>
      </c>
      <c r="D25" t="str">
        <f>VLOOKUP(C25,'MASTER KEY'!$A$2:$B$2999,2,FALSE)</f>
        <v>Pleurosigma salinarum</v>
      </c>
    </row>
    <row r="26" spans="1:8">
      <c r="A26" t="s">
        <v>7554</v>
      </c>
      <c r="B26">
        <v>1E-3</v>
      </c>
      <c r="C26" t="s">
        <v>5196</v>
      </c>
      <c r="D26" t="str">
        <f>VLOOKUP(C26,'MASTER KEY'!$A$2:$B$2999,2,FALSE)</f>
        <v>Prasinophyte spp 0028</v>
      </c>
    </row>
    <row r="27" spans="1:8">
      <c r="A27" t="s">
        <v>3368</v>
      </c>
      <c r="B27">
        <v>1E-3</v>
      </c>
      <c r="C27" t="s">
        <v>5219</v>
      </c>
      <c r="D27" t="str">
        <f>VLOOKUP(C27,'MASTER KEY'!$A$2:$B$2999,2,FALSE)</f>
        <v>Prorocentrum micans</v>
      </c>
    </row>
    <row r="28" spans="1:8">
      <c r="A28" t="s">
        <v>3381</v>
      </c>
      <c r="B28">
        <v>1E-3</v>
      </c>
      <c r="C28" t="s">
        <v>6808</v>
      </c>
      <c r="D28" t="str">
        <f>VLOOKUP(C28,'MASTER KEY'!$A$2:$B$2999,2,FALSE)</f>
        <v>Protoperidinium bipes</v>
      </c>
    </row>
    <row r="29" spans="1:8">
      <c r="A29" t="s">
        <v>3512</v>
      </c>
      <c r="B29">
        <v>1E-3</v>
      </c>
      <c r="C29" t="s">
        <v>6982</v>
      </c>
      <c r="D29" t="str">
        <f>VLOOKUP(C29,'MASTER KEY'!$A$2:$B$2999,2,FALSE)</f>
        <v>Scrippsiella trochoidea</v>
      </c>
    </row>
    <row r="30" spans="1:8">
      <c r="A30" t="s">
        <v>3536</v>
      </c>
      <c r="B30">
        <v>1E-3</v>
      </c>
      <c r="C30" t="s">
        <v>7020</v>
      </c>
      <c r="D30" t="str">
        <f>VLOOKUP(C30,'MASTER KEY'!$A$2:$B$2999,2,FALSE)</f>
        <v>Striatella unipunctata</v>
      </c>
    </row>
    <row r="31" spans="1:8">
      <c r="A31" t="s">
        <v>7555</v>
      </c>
      <c r="B31">
        <v>1E-3</v>
      </c>
      <c r="C31" t="s">
        <v>7062</v>
      </c>
      <c r="D31" t="str">
        <f>VLOOKUP(C31,'MASTER KEY'!$A$2:$B$2999,2,FALSE)</f>
        <v>Tetraselmis spp 0005</v>
      </c>
      <c r="H31" s="74"/>
    </row>
    <row r="32" spans="1:8">
      <c r="A32" t="s">
        <v>3573</v>
      </c>
      <c r="B32">
        <v>1E-3</v>
      </c>
      <c r="C32" t="s">
        <v>7086</v>
      </c>
      <c r="D32" t="str">
        <f>VLOOKUP(C32,'MASTER KEY'!$A$2:$B$2999,2,FALSE)</f>
        <v>Thalassiosira pseudonana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67AE7-ACD7-4C91-913C-5067EFA2602D}">
  <sheetPr>
    <outlinePr summaryBelow="0"/>
  </sheetPr>
  <dimension ref="A1:E18"/>
  <sheetViews>
    <sheetView workbookViewId="0">
      <selection activeCell="D15" sqref="D15"/>
    </sheetView>
  </sheetViews>
  <sheetFormatPr defaultRowHeight="14.4"/>
  <cols>
    <col min="1" max="1" width="12.88671875" customWidth="1"/>
    <col min="4" max="4" width="29.44140625" customWidth="1"/>
  </cols>
  <sheetData>
    <row r="1" spans="1:5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>
      <c r="A2" t="s">
        <v>2093</v>
      </c>
      <c r="B2">
        <v>1</v>
      </c>
      <c r="C2" s="6" t="s">
        <v>2075</v>
      </c>
      <c r="D2" t="str">
        <f>VLOOKUP(C2,'MASTER KEY'!$A$2:$B1218,2,TRUE)</f>
        <v>eastern wind speed at 10 m height</v>
      </c>
    </row>
    <row r="3" spans="1:5">
      <c r="A3" t="s">
        <v>2094</v>
      </c>
      <c r="B3">
        <v>1</v>
      </c>
      <c r="C3" s="57" t="s">
        <v>2076</v>
      </c>
      <c r="D3" t="str">
        <f>VLOOKUP(C3,'MASTER KEY'!$A$2:$B1219,2,TRUE)</f>
        <v>northern wind speed at 10 m height</v>
      </c>
    </row>
    <row r="4" spans="1:5">
      <c r="A4" s="62" t="s">
        <v>2095</v>
      </c>
      <c r="B4">
        <v>1</v>
      </c>
      <c r="C4" s="2" t="s">
        <v>2101</v>
      </c>
      <c r="D4" t="str">
        <f>VLOOKUP(C4,'MASTER KEY'!$A$2:$B1220,2,TRUE)</f>
        <v>mslp</v>
      </c>
    </row>
    <row r="5" spans="1:5">
      <c r="A5" s="62" t="s">
        <v>2096</v>
      </c>
      <c r="B5">
        <v>1</v>
      </c>
      <c r="C5" s="6" t="s">
        <v>2102</v>
      </c>
      <c r="D5" t="str">
        <f>VLOOKUP(C5,'MASTER KEY'!$A$2:$B1221,2,TRUE)</f>
        <v>lwsfcdown</v>
      </c>
    </row>
    <row r="6" spans="1:5">
      <c r="A6" t="s">
        <v>2097</v>
      </c>
      <c r="B6">
        <v>1</v>
      </c>
      <c r="C6" s="57" t="s">
        <v>1525</v>
      </c>
      <c r="D6" t="str">
        <f>VLOOKUP(C6,'MASTER KEY'!$A$2:$B1221,2,TRUE)</f>
        <v>Photosynthetically Active Radiation</v>
      </c>
    </row>
    <row r="7" spans="1:5">
      <c r="A7" s="62" t="s">
        <v>2098</v>
      </c>
      <c r="B7">
        <v>1</v>
      </c>
      <c r="C7" s="2" t="s">
        <v>2103</v>
      </c>
      <c r="D7" t="str">
        <f>VLOOKUP(C7,'MASTER KEY'!$A$2:$B1223,2,TRUE)</f>
        <v>temp_scrn</v>
      </c>
    </row>
    <row r="8" spans="1:5">
      <c r="A8" t="s">
        <v>2099</v>
      </c>
      <c r="B8">
        <v>1</v>
      </c>
      <c r="C8" s="6" t="s">
        <v>2087</v>
      </c>
      <c r="D8" t="str">
        <f>VLOOKUP(C8,'MASTER KEY'!$A$2:$B1223,2,TRUE)</f>
        <v>Precipitation Rate</v>
      </c>
    </row>
    <row r="9" spans="1:5">
      <c r="A9" t="s">
        <v>2100</v>
      </c>
      <c r="B9">
        <v>1</v>
      </c>
      <c r="C9" s="6" t="s">
        <v>339</v>
      </c>
      <c r="D9" t="str">
        <f>VLOOKUP(C9,'MASTER KEY'!$A$2:$B1224,2,TRUE)</f>
        <v>Relative Humidity</v>
      </c>
    </row>
    <row r="10" spans="1:5">
      <c r="A10" s="12"/>
      <c r="C10" s="6"/>
    </row>
    <row r="11" spans="1:5">
      <c r="A11" s="12"/>
      <c r="C11" s="6"/>
    </row>
    <row r="12" spans="1:5">
      <c r="A12" s="6"/>
      <c r="C12" s="58"/>
    </row>
    <row r="13" spans="1:5">
      <c r="C13" s="6"/>
    </row>
    <row r="14" spans="1:5">
      <c r="C14" s="6"/>
    </row>
    <row r="15" spans="1:5">
      <c r="C15" s="58"/>
    </row>
    <row r="16" spans="1:5">
      <c r="C16" s="58"/>
    </row>
    <row r="17" spans="3:3">
      <c r="C17" s="6"/>
    </row>
    <row r="18" spans="3:3">
      <c r="C18" s="6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7A055-F438-435B-B56F-16DA71D19828}">
  <dimension ref="A1:D27"/>
  <sheetViews>
    <sheetView topLeftCell="A9" workbookViewId="0">
      <selection activeCell="J21" sqref="J21"/>
    </sheetView>
  </sheetViews>
  <sheetFormatPr defaultRowHeight="14.4"/>
  <sheetData>
    <row r="1" spans="1:4">
      <c r="A1" s="19" t="s">
        <v>223</v>
      </c>
      <c r="B1" s="3" t="s">
        <v>224</v>
      </c>
      <c r="C1" s="2" t="s">
        <v>225</v>
      </c>
      <c r="D1" s="2" t="s">
        <v>226</v>
      </c>
    </row>
    <row r="2" spans="1:4">
      <c r="A2" t="s">
        <v>2474</v>
      </c>
      <c r="B2">
        <v>1E-3</v>
      </c>
      <c r="C2" t="s">
        <v>4062</v>
      </c>
      <c r="D2" t="str">
        <f>VLOOKUP(C2,'MASTER KEY'!$A$2:$B$2999,2,FALSE)</f>
        <v>Chaetoceros socialis</v>
      </c>
    </row>
    <row r="3" spans="1:4">
      <c r="A3" t="s">
        <v>2564</v>
      </c>
      <c r="B3">
        <v>1E-3</v>
      </c>
      <c r="C3" t="s">
        <v>4192</v>
      </c>
      <c r="D3" t="str">
        <f>VLOOKUP(C3,'MASTER KEY'!$A$2:$B$2999,2,FALSE)</f>
        <v>Cocconeis heteroidea</v>
      </c>
    </row>
    <row r="4" spans="1:4">
      <c r="A4" t="s">
        <v>2566</v>
      </c>
      <c r="B4">
        <v>1E-3</v>
      </c>
      <c r="C4" t="s">
        <v>4194</v>
      </c>
      <c r="D4" t="str">
        <f>VLOOKUP(C4,'MASTER KEY'!$A$2:$B$2999,2,FALSE)</f>
        <v>Cocconeis scutellum</v>
      </c>
    </row>
    <row r="5" spans="1:4">
      <c r="A5" t="s">
        <v>7556</v>
      </c>
      <c r="B5">
        <v>1E-3</v>
      </c>
      <c r="C5" t="s">
        <v>4243</v>
      </c>
      <c r="D5" t="str">
        <f>VLOOKUP(C5,'MASTER KEY'!$A$2:$B$2999,2,FALSE)</f>
        <v>Coscinodiscus spp 0014</v>
      </c>
    </row>
    <row r="6" spans="1:4">
      <c r="A6" t="s">
        <v>7547</v>
      </c>
      <c r="B6">
        <v>1E-3</v>
      </c>
      <c r="C6" t="s">
        <v>4268</v>
      </c>
      <c r="D6" t="str">
        <f>VLOOKUP(C6,'MASTER KEY'!$A$2:$B$2999,2,FALSE)</f>
        <v>Cryptophyta spp 0002</v>
      </c>
    </row>
    <row r="7" spans="1:4">
      <c r="A7" t="s">
        <v>2661</v>
      </c>
      <c r="B7">
        <v>1E-3</v>
      </c>
      <c r="C7" t="s">
        <v>4313</v>
      </c>
      <c r="D7" t="str">
        <f>VLOOKUP(C7,'MASTER KEY'!$A$2:$B$2999,2,FALSE)</f>
        <v>Cylindrotheca closterium</v>
      </c>
    </row>
    <row r="8" spans="1:4">
      <c r="A8" t="s">
        <v>7536</v>
      </c>
      <c r="B8">
        <v>1E-3</v>
      </c>
      <c r="C8" t="s">
        <v>4353</v>
      </c>
      <c r="D8" t="str">
        <f>VLOOKUP(C8,'MASTER KEY'!$A$2:$B$2999,2,FALSE)</f>
        <v>Dictyocha fibula</v>
      </c>
    </row>
    <row r="9" spans="1:4">
      <c r="A9" t="s">
        <v>2697</v>
      </c>
      <c r="B9">
        <v>1E-3</v>
      </c>
      <c r="C9" t="s">
        <v>4354</v>
      </c>
      <c r="D9" t="str">
        <f>VLOOKUP(C9,'MASTER KEY'!$A$2:$B$2999,2,FALSE)</f>
        <v>Dictyocha octonaria</v>
      </c>
    </row>
    <row r="10" spans="1:4">
      <c r="A10" t="s">
        <v>7537</v>
      </c>
      <c r="B10">
        <v>1E-3</v>
      </c>
      <c r="C10" t="s">
        <v>4405</v>
      </c>
      <c r="D10" t="str">
        <f>VLOOKUP(C10,'MASTER KEY'!$A$2:$B$2999,2,FALSE)</f>
        <v>Dinoflagellate spp 0038</v>
      </c>
    </row>
    <row r="11" spans="1:4">
      <c r="A11" t="s">
        <v>2777</v>
      </c>
      <c r="B11">
        <v>1E-3</v>
      </c>
      <c r="C11" t="s">
        <v>4439</v>
      </c>
      <c r="D11" t="str">
        <f>VLOOKUP(C11,'MASTER KEY'!$A$2:$B$2999,2,FALSE)</f>
        <v>Diploneis chersonensis</v>
      </c>
    </row>
    <row r="12" spans="1:4">
      <c r="A12" t="s">
        <v>2798</v>
      </c>
      <c r="B12">
        <v>1E-3</v>
      </c>
      <c r="C12" t="s">
        <v>4469</v>
      </c>
      <c r="D12" t="str">
        <f>VLOOKUP(C12,'MASTER KEY'!$A$2:$B$2999,2,FALSE)</f>
        <v>Druridgia compressa</v>
      </c>
    </row>
    <row r="13" spans="1:4">
      <c r="A13" t="s">
        <v>2802</v>
      </c>
      <c r="B13">
        <v>1E-3</v>
      </c>
      <c r="C13" t="s">
        <v>4477</v>
      </c>
      <c r="D13" t="str">
        <f>VLOOKUP(C13,'MASTER KEY'!$A$2:$B$2999,2,FALSE)</f>
        <v>Entomoeoneis tenuistriata</v>
      </c>
    </row>
    <row r="14" spans="1:4">
      <c r="A14" t="s">
        <v>2813</v>
      </c>
      <c r="B14">
        <v>1E-3</v>
      </c>
      <c r="C14" t="s">
        <v>4490</v>
      </c>
      <c r="D14" t="str">
        <f>VLOOKUP(C14,'MASTER KEY'!$A$2:$B$2999,2,FALSE)</f>
        <v>Eucampia cornuta</v>
      </c>
    </row>
    <row r="15" spans="1:4">
      <c r="A15" t="s">
        <v>2892</v>
      </c>
      <c r="B15">
        <v>1E-3</v>
      </c>
      <c r="C15" t="s">
        <v>4588</v>
      </c>
      <c r="D15" t="str">
        <f>VLOOKUP(C15,'MASTER KEY'!$A$2:$B$2999,2,FALSE)</f>
        <v>Gramatophora oceanica</v>
      </c>
    </row>
    <row r="16" spans="1:4">
      <c r="A16" t="s">
        <v>7560</v>
      </c>
      <c r="B16">
        <v>1E-3</v>
      </c>
      <c r="C16" t="s">
        <v>4743</v>
      </c>
      <c r="D16" t="str">
        <f>VLOOKUP(C16,'MASTER KEY'!$A$2:$B$2999,2,FALSE)</f>
        <v>Katodinium spp 0002</v>
      </c>
    </row>
    <row r="17" spans="1:4">
      <c r="A17" t="s">
        <v>3018</v>
      </c>
      <c r="B17">
        <v>1E-3</v>
      </c>
      <c r="C17" t="s">
        <v>4762</v>
      </c>
      <c r="D17" t="str">
        <f>VLOOKUP(C17,'MASTER KEY'!$A$2:$B$2999,2,FALSE)</f>
        <v>Leptocylindrus danicus</v>
      </c>
    </row>
    <row r="18" spans="1:4">
      <c r="A18" t="s">
        <v>5721</v>
      </c>
      <c r="B18">
        <v>1E-3</v>
      </c>
      <c r="C18" t="s">
        <v>4775</v>
      </c>
      <c r="D18" t="str">
        <f>VLOOKUP(C18,'MASTER KEY'!$A$2:$B$2999,2,FALSE)</f>
        <v>Licmophora lyngbei</v>
      </c>
    </row>
    <row r="19" spans="1:4">
      <c r="A19" t="s">
        <v>7557</v>
      </c>
      <c r="B19">
        <v>1E-3</v>
      </c>
      <c r="C19" t="s">
        <v>4908</v>
      </c>
      <c r="D19" t="str">
        <f>VLOOKUP(C19,'MASTER KEY'!$A$2:$B$2999,2,FALSE)</f>
        <v>Navicula transitans</v>
      </c>
    </row>
    <row r="20" spans="1:4">
      <c r="A20" t="s">
        <v>3131</v>
      </c>
      <c r="B20">
        <v>1E-3</v>
      </c>
      <c r="C20" t="s">
        <v>4920</v>
      </c>
      <c r="D20" t="str">
        <f>VLOOKUP(C20,'MASTER KEY'!$A$2:$B$2999,2,FALSE)</f>
        <v>Nitzschia fasciculata</v>
      </c>
    </row>
    <row r="21" spans="1:4">
      <c r="A21" t="s">
        <v>3137</v>
      </c>
      <c r="B21">
        <v>1E-3</v>
      </c>
      <c r="C21" t="s">
        <v>4929</v>
      </c>
      <c r="D21" t="str">
        <f>VLOOKUP(C21,'MASTER KEY'!$A$2:$B$2999,2,FALSE)</f>
        <v>Nitzschia punctata</v>
      </c>
    </row>
    <row r="22" spans="1:4">
      <c r="A22" t="s">
        <v>3297</v>
      </c>
      <c r="B22">
        <v>1E-3</v>
      </c>
      <c r="C22" t="s">
        <v>5136</v>
      </c>
      <c r="D22" t="str">
        <f>VLOOKUP(C22,'MASTER KEY'!$A$2:$B$2999,2,FALSE)</f>
        <v>Pleurosigma salinarum</v>
      </c>
    </row>
    <row r="23" spans="1:4">
      <c r="A23" t="s">
        <v>3366</v>
      </c>
      <c r="B23">
        <v>1E-3</v>
      </c>
      <c r="C23" t="s">
        <v>5217</v>
      </c>
      <c r="D23" t="str">
        <f>VLOOKUP(C23,'MASTER KEY'!$A$2:$B$2999,2,FALSE)</f>
        <v>Prorocentrum lima</v>
      </c>
    </row>
    <row r="24" spans="1:4">
      <c r="A24" t="s">
        <v>3515</v>
      </c>
      <c r="B24">
        <v>1E-3</v>
      </c>
      <c r="C24" t="s">
        <v>6987</v>
      </c>
      <c r="D24" t="str">
        <f>VLOOKUP(C24,'MASTER KEY'!$A$2:$B$2999,2,FALSE)</f>
        <v>Skeletonema costatum</v>
      </c>
    </row>
    <row r="25" spans="1:4">
      <c r="A25" t="s">
        <v>7558</v>
      </c>
      <c r="B25">
        <v>1E-3</v>
      </c>
      <c r="C25" t="s">
        <v>7016</v>
      </c>
      <c r="D25" t="str">
        <f>VLOOKUP(C25,'MASTER KEY'!$A$2:$B$2999,2,FALSE)</f>
        <v>Streptotheca spp 0002</v>
      </c>
    </row>
    <row r="26" spans="1:4">
      <c r="A26" t="s">
        <v>7559</v>
      </c>
      <c r="B26">
        <v>1E-3</v>
      </c>
      <c r="C26" t="s">
        <v>7070</v>
      </c>
      <c r="D26" t="str">
        <f>VLOOKUP(C26,'MASTER KEY'!$A$2:$B$2999,2,FALSE)</f>
        <v>Thalassionema frauenfeldii</v>
      </c>
    </row>
    <row r="27" spans="1:4">
      <c r="A27" t="s">
        <v>3573</v>
      </c>
      <c r="B27">
        <v>1E-3</v>
      </c>
      <c r="C27" t="s">
        <v>7086</v>
      </c>
      <c r="D27" t="str">
        <f>VLOOKUP(C27,'MASTER KEY'!$A$2:$B$2999,2,FALSE)</f>
        <v>Thalassiosira pseudonana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outlinePr summaryBelow="0"/>
  </sheetPr>
  <dimension ref="A1:D42"/>
  <sheetViews>
    <sheetView workbookViewId="0">
      <selection activeCell="D2" sqref="D2"/>
    </sheetView>
  </sheetViews>
  <sheetFormatPr defaultRowHeight="14.4"/>
  <cols>
    <col min="1" max="1" width="36.6640625" style="23" bestFit="1" customWidth="1"/>
    <col min="2" max="2" width="9.109375" style="24" bestFit="1" customWidth="1"/>
    <col min="3" max="3" width="9.109375" style="6" bestFit="1" customWidth="1"/>
    <col min="4" max="4" width="23.88671875" style="6" bestFit="1" customWidth="1"/>
  </cols>
  <sheetData>
    <row r="1" spans="1:4" ht="18.75" customHeight="1">
      <c r="A1" s="19" t="s">
        <v>223</v>
      </c>
      <c r="B1" s="3" t="s">
        <v>224</v>
      </c>
      <c r="C1" s="2" t="s">
        <v>225</v>
      </c>
      <c r="D1" s="2" t="s">
        <v>226</v>
      </c>
    </row>
    <row r="2" spans="1:4" ht="18.75" customHeight="1">
      <c r="A2" s="20" t="s">
        <v>429</v>
      </c>
      <c r="B2" s="3">
        <v>1</v>
      </c>
      <c r="C2" s="2" t="s">
        <v>430</v>
      </c>
      <c r="D2" s="2" t="str">
        <f>VLOOKUP(C2,'MASTER KEY'!$A$2:$B913,2,FALSE)</f>
        <v>Total Alkalinity</v>
      </c>
    </row>
    <row r="3" spans="1:4" ht="18.75" customHeight="1">
      <c r="A3" s="20" t="s">
        <v>431</v>
      </c>
      <c r="B3" s="3">
        <v>-1</v>
      </c>
      <c r="C3" s="2" t="s">
        <v>432</v>
      </c>
      <c r="D3" s="2" t="str">
        <f>VLOOKUP(C3,'MASTER KEY'!$A$2:$B914,2,FALSE)</f>
        <v>Bottom Depth</v>
      </c>
    </row>
    <row r="4" spans="1:4" ht="18.75" customHeight="1">
      <c r="A4" s="20" t="s">
        <v>433</v>
      </c>
      <c r="B4" s="13">
        <f>1/1000</f>
        <v>1E-3</v>
      </c>
      <c r="C4" s="2" t="s">
        <v>434</v>
      </c>
      <c r="D4" s="2" t="str">
        <f>VLOOKUP(C4,'MASTER KEY'!$A$2:$B915,2,FALSE)</f>
        <v>Dissolved Organic Carbon</v>
      </c>
    </row>
    <row r="5" spans="1:4" ht="18.75" customHeight="1">
      <c r="A5" s="21" t="s">
        <v>435</v>
      </c>
      <c r="B5" s="13">
        <f>1/1000</f>
        <v>1E-3</v>
      </c>
      <c r="C5" s="2" t="s">
        <v>436</v>
      </c>
      <c r="D5" s="2" t="str">
        <f>VLOOKUP(C5,'MASTER KEY'!$A$2:$B916,2,FALSE)</f>
        <v>Particulate Organic Carbon</v>
      </c>
    </row>
    <row r="6" spans="1:4" ht="18.75" customHeight="1">
      <c r="A6" s="20" t="s">
        <v>437</v>
      </c>
      <c r="B6" s="3">
        <v>1000</v>
      </c>
      <c r="C6" s="2" t="s">
        <v>438</v>
      </c>
      <c r="D6" s="2" t="str">
        <f>VLOOKUP(C6,'MASTER KEY'!$A$2:$B916,2,FALSE)</f>
        <v>Chlorophyll-a</v>
      </c>
    </row>
    <row r="7" spans="1:4" ht="18.75" customHeight="1">
      <c r="A7" s="20" t="s">
        <v>439</v>
      </c>
      <c r="B7" s="3">
        <v>1000</v>
      </c>
      <c r="C7" s="2" t="s">
        <v>440</v>
      </c>
      <c r="D7" s="2" t="str">
        <f>VLOOKUP(C7,'MASTER KEY'!$A$2:$B917,2,FALSE)</f>
        <v>Chlorophyll-b</v>
      </c>
    </row>
    <row r="8" spans="1:4" ht="18.75" customHeight="1">
      <c r="A8" s="20" t="s">
        <v>441</v>
      </c>
      <c r="B8" s="3">
        <v>1000</v>
      </c>
      <c r="C8" s="2" t="s">
        <v>442</v>
      </c>
      <c r="D8" s="2" t="str">
        <f>VLOOKUP(C8,'MASTER KEY'!$A$2:$B918,2,FALSE)</f>
        <v>Chlorophyll-c</v>
      </c>
    </row>
    <row r="9" spans="1:4" ht="18.75" customHeight="1">
      <c r="A9" s="20" t="s">
        <v>443</v>
      </c>
      <c r="B9" s="3">
        <v>1</v>
      </c>
      <c r="C9" s="2" t="s">
        <v>444</v>
      </c>
      <c r="D9" s="2" t="str">
        <f>VLOOKUP(C9,'MASTER KEY'!$A$2:$B919,2,FALSE)</f>
        <v>Chlorophyll Sample Volume</v>
      </c>
    </row>
    <row r="10" spans="1:4" ht="18.75" customHeight="1">
      <c r="A10" s="20" t="s">
        <v>445</v>
      </c>
      <c r="B10" s="3">
        <v>1</v>
      </c>
      <c r="C10" s="2" t="s">
        <v>446</v>
      </c>
      <c r="D10" s="2" t="str">
        <f>VLOOKUP(C10,'MASTER KEY'!$A$2:$B920,2,FALSE)</f>
        <v>Cloud Cover</v>
      </c>
    </row>
    <row r="11" spans="1:4" ht="18.75" customHeight="1">
      <c r="A11" s="20" t="s">
        <v>447</v>
      </c>
      <c r="B11" s="3">
        <v>1</v>
      </c>
      <c r="C11" s="2" t="s">
        <v>427</v>
      </c>
      <c r="D11" s="2" t="str">
        <f>VLOOKUP(C11,'MASTER KEY'!$A$2:$B921,2,FALSE)</f>
        <v>Specific Conductivity</v>
      </c>
    </row>
    <row r="12" spans="1:4" ht="18.75" customHeight="1">
      <c r="A12" s="20" t="s">
        <v>448</v>
      </c>
      <c r="B12" s="3">
        <v>1</v>
      </c>
      <c r="C12" s="2" t="s">
        <v>449</v>
      </c>
      <c r="D12" s="2" t="str">
        <f>VLOOKUP(C12,'MASTER KEY'!$A$2:$B922,2,FALSE)</f>
        <v>Flow Status</v>
      </c>
    </row>
    <row r="13" spans="1:4" ht="18.75" customHeight="1">
      <c r="A13" s="20" t="s">
        <v>450</v>
      </c>
      <c r="B13" s="13">
        <f>1/1000</f>
        <v>1E-3</v>
      </c>
      <c r="C13" s="2" t="s">
        <v>451</v>
      </c>
      <c r="D13" s="2" t="str">
        <f>VLOOKUP(C13,'MASTER KEY'!$A$2:$B923,2,FALSE)</f>
        <v>Dissolved Organic Nitrogen</v>
      </c>
    </row>
    <row r="14" spans="1:4" ht="18.75" customHeight="1">
      <c r="A14" s="20" t="s">
        <v>452</v>
      </c>
      <c r="B14" s="13">
        <f>1/1000</f>
        <v>1E-3</v>
      </c>
      <c r="C14" s="2" t="s">
        <v>453</v>
      </c>
      <c r="D14" s="2" t="str">
        <f>VLOOKUP(C14,'MASTER KEY'!$A$2:$B924,2,FALSE)</f>
        <v>Nitrate</v>
      </c>
    </row>
    <row r="15" spans="1:4" ht="18.75" customHeight="1">
      <c r="A15" s="20" t="s">
        <v>454</v>
      </c>
      <c r="B15" s="13">
        <f>1/1000</f>
        <v>1E-3</v>
      </c>
      <c r="C15" s="2" t="s">
        <v>455</v>
      </c>
      <c r="D15" s="2" t="str">
        <f>VLOOKUP(C15,'MASTER KEY'!$A$2:$B925,2,FALSE)</f>
        <v>Total Kjeldahl Nitrogen</v>
      </c>
    </row>
    <row r="16" spans="1:4" ht="18.75" customHeight="1">
      <c r="A16" s="20" t="s">
        <v>456</v>
      </c>
      <c r="B16" s="13">
        <f>1/1000</f>
        <v>1E-3</v>
      </c>
      <c r="C16" s="2" t="s">
        <v>457</v>
      </c>
      <c r="D16" s="2" t="str">
        <f>VLOOKUP(C16,'MASTER KEY'!$A$2:$B926,2,FALSE)</f>
        <v>Total Nitrogen</v>
      </c>
    </row>
    <row r="17" spans="1:4" ht="18.75" customHeight="1">
      <c r="A17" s="20" t="s">
        <v>458</v>
      </c>
      <c r="B17" s="13">
        <f>1/1000</f>
        <v>1E-3</v>
      </c>
      <c r="C17" s="2" t="s">
        <v>459</v>
      </c>
      <c r="D17" s="2" t="str">
        <f>VLOOKUP(C17,'MASTER KEY'!$A$2:$B927,2,FALSE)</f>
        <v>Ammonium</v>
      </c>
    </row>
    <row r="18" spans="1:4" ht="18.75" customHeight="1">
      <c r="A18" s="20" t="s">
        <v>460</v>
      </c>
      <c r="B18" s="3">
        <v>1</v>
      </c>
      <c r="C18" s="2" t="s">
        <v>397</v>
      </c>
      <c r="D18" s="2" t="str">
        <f>VLOOKUP(C18,'MASTER KEY'!$A$2:$B928,2,FALSE)</f>
        <v>O2 Saturation</v>
      </c>
    </row>
    <row r="19" spans="1:4" ht="18.75" customHeight="1">
      <c r="A19" s="20" t="s">
        <v>461</v>
      </c>
      <c r="B19" s="3">
        <v>1</v>
      </c>
      <c r="C19" s="2" t="s">
        <v>395</v>
      </c>
      <c r="D19" s="2" t="str">
        <f>VLOOKUP(C19,'MASTER KEY'!$A$2:$B929,2,FALSE)</f>
        <v>Dissolved Oxygen</v>
      </c>
    </row>
    <row r="20" spans="1:4" ht="18.75" customHeight="1">
      <c r="A20" s="20" t="s">
        <v>462</v>
      </c>
      <c r="B20" s="13">
        <f>1/1000</f>
        <v>1E-3</v>
      </c>
      <c r="C20" s="2" t="s">
        <v>463</v>
      </c>
      <c r="D20" s="2" t="str">
        <f>VLOOKUP(C20,'MASTER KEY'!$A$2:$B930,2,FALSE)</f>
        <v>Total Phosphorus</v>
      </c>
    </row>
    <row r="21" spans="1:4" ht="18.75" customHeight="1">
      <c r="A21" s="20" t="s">
        <v>464</v>
      </c>
      <c r="B21" s="3">
        <v>1</v>
      </c>
      <c r="C21" s="2" t="s">
        <v>399</v>
      </c>
      <c r="D21" s="2" t="str">
        <f>VLOOKUP(C21,'MASTER KEY'!$A$2:$B931,2,FALSE)</f>
        <v>pH</v>
      </c>
    </row>
    <row r="22" spans="1:4" ht="18.75" customHeight="1">
      <c r="A22" s="20" t="s">
        <v>465</v>
      </c>
      <c r="B22" s="3">
        <v>1</v>
      </c>
      <c r="C22" s="2" t="s">
        <v>466</v>
      </c>
      <c r="D22" s="2" t="str">
        <f>VLOOKUP(C22,'MASTER KEY'!$A$2:$B932,2,FALSE)</f>
        <v>Phaeophytin-a</v>
      </c>
    </row>
    <row r="23" spans="1:4" ht="18.75" customHeight="1">
      <c r="A23" s="20" t="s">
        <v>467</v>
      </c>
      <c r="B23" s="13">
        <f>1/1000</f>
        <v>1E-3</v>
      </c>
      <c r="C23" s="2" t="s">
        <v>468</v>
      </c>
      <c r="D23" s="2" t="str">
        <f>VLOOKUP(C23,'MASTER KEY'!$A$2:$B933,2,FALSE)</f>
        <v>Filterable Reactive Phosphate</v>
      </c>
    </row>
    <row r="24" spans="1:4" ht="18.75" customHeight="1">
      <c r="A24" s="20" t="s">
        <v>393</v>
      </c>
      <c r="B24" s="3">
        <v>1</v>
      </c>
      <c r="C24" s="2" t="s">
        <v>236</v>
      </c>
      <c r="D24" s="2" t="str">
        <f>VLOOKUP(C24,'MASTER KEY'!$A$2:$B934,2,FALSE)</f>
        <v>Salinity</v>
      </c>
    </row>
    <row r="25" spans="1:4" ht="18.75" customHeight="1">
      <c r="A25" s="20" t="s">
        <v>469</v>
      </c>
      <c r="B25" s="3">
        <v>1</v>
      </c>
      <c r="C25" s="2" t="s">
        <v>470</v>
      </c>
      <c r="D25" s="2" t="str">
        <f>VLOOKUP(C25,'MASTER KEY'!$A$2:$B935,2,FALSE)</f>
        <v>Secchi Depth</v>
      </c>
    </row>
    <row r="26" spans="1:4" ht="18.75" customHeight="1">
      <c r="A26" s="20" t="s">
        <v>471</v>
      </c>
      <c r="B26" s="13">
        <f>1/1000</f>
        <v>1E-3</v>
      </c>
      <c r="C26" s="2" t="s">
        <v>472</v>
      </c>
      <c r="D26" s="2" t="str">
        <f>VLOOKUP(C26,'MASTER KEY'!$A$2:$B936,2,FALSE)</f>
        <v>Reactive Silica</v>
      </c>
    </row>
    <row r="27" spans="1:4" ht="18.75" customHeight="1">
      <c r="A27" s="20" t="s">
        <v>473</v>
      </c>
      <c r="B27" s="3">
        <v>1</v>
      </c>
      <c r="C27" s="2" t="s">
        <v>474</v>
      </c>
      <c r="D27" s="2" t="str">
        <f>VLOOKUP(C27,'MASTER KEY'!$A$2:$B937,2,FALSE)</f>
        <v>Total Suspended Solids</v>
      </c>
    </row>
    <row r="28" spans="1:4" ht="18.75" customHeight="1">
      <c r="A28" s="20" t="s">
        <v>475</v>
      </c>
      <c r="B28" s="3">
        <v>1</v>
      </c>
      <c r="C28" s="2" t="s">
        <v>234</v>
      </c>
      <c r="D28" s="2" t="str">
        <f>VLOOKUP(C28,'MASTER KEY'!$A$2:$B938,2,FALSE)</f>
        <v>Temperature</v>
      </c>
    </row>
    <row r="29" spans="1:4" ht="18.75" customHeight="1">
      <c r="A29" s="20" t="s">
        <v>476</v>
      </c>
      <c r="B29" s="3">
        <v>1</v>
      </c>
      <c r="C29" s="2" t="s">
        <v>477</v>
      </c>
      <c r="D29" s="2" t="str">
        <f>VLOOKUP(C29,'MASTER KEY'!$A$2:$B939,2,FALSE)</f>
        <v>Tide Status</v>
      </c>
    </row>
    <row r="30" spans="1:4" ht="18.75" customHeight="1">
      <c r="A30" s="20" t="s">
        <v>478</v>
      </c>
      <c r="B30" s="3">
        <v>1</v>
      </c>
      <c r="C30" s="2" t="s">
        <v>392</v>
      </c>
      <c r="D30" s="2" t="str">
        <f>VLOOKUP(C30,'MASTER KEY'!$A$2:$B940,2,FALSE)</f>
        <v>Turbidity</v>
      </c>
    </row>
    <row r="31" spans="1:4" ht="18.75" customHeight="1">
      <c r="A31" s="20" t="s">
        <v>479</v>
      </c>
      <c r="B31" s="3">
        <v>1</v>
      </c>
      <c r="C31" s="2" t="s">
        <v>270</v>
      </c>
      <c r="D31" s="2" t="str">
        <f>VLOOKUP(C31,'MASTER KEY'!$A$2:$B941,2,FALSE)</f>
        <v>Wind Direction</v>
      </c>
    </row>
    <row r="32" spans="1:4" ht="18.75" customHeight="1">
      <c r="A32" s="20" t="s">
        <v>480</v>
      </c>
      <c r="B32" s="13">
        <f>0.51</f>
        <v>0.51</v>
      </c>
      <c r="C32" s="2" t="s">
        <v>268</v>
      </c>
      <c r="D32" s="2" t="str">
        <f>VLOOKUP(C32,'MASTER KEY'!$A$2:$B942,2,FALSE)</f>
        <v>Wind Speed</v>
      </c>
    </row>
    <row r="33" spans="1:4" ht="18.75" customHeight="1">
      <c r="A33" s="22" t="s">
        <v>481</v>
      </c>
      <c r="B33" s="3">
        <v>1</v>
      </c>
      <c r="C33" s="2" t="s">
        <v>482</v>
      </c>
      <c r="D33" s="2" t="str">
        <f>VLOOKUP(C33,'MASTER KEY'!$A$2:$B943,2,FALSE)</f>
        <v>Discharge (max)</v>
      </c>
    </row>
    <row r="34" spans="1:4" ht="18.75" customHeight="1">
      <c r="A34" s="22" t="s">
        <v>483</v>
      </c>
      <c r="B34" s="3">
        <v>1</v>
      </c>
      <c r="C34" s="2" t="s">
        <v>484</v>
      </c>
      <c r="D34" s="2" t="str">
        <f>VLOOKUP(C34,'MASTER KEY'!$A$2:$B944,2,FALSE)</f>
        <v>Discharge</v>
      </c>
    </row>
    <row r="35" spans="1:4" ht="18.75" customHeight="1">
      <c r="A35" s="22" t="s">
        <v>485</v>
      </c>
      <c r="B35" s="3">
        <v>1</v>
      </c>
      <c r="C35" s="2" t="s">
        <v>486</v>
      </c>
      <c r="D35" s="2" t="str">
        <f>VLOOKUP(C35,'MASTER KEY'!$A$2:$B945,2,FALSE)</f>
        <v>Discharge (min)</v>
      </c>
    </row>
    <row r="36" spans="1:4" ht="18.75" customHeight="1">
      <c r="A36" s="22" t="s">
        <v>487</v>
      </c>
      <c r="B36" s="3">
        <v>1</v>
      </c>
      <c r="C36" s="2" t="s">
        <v>488</v>
      </c>
      <c r="D36" s="2" t="str">
        <f>VLOOKUP(C36,'MASTER KEY'!$A$2:$B946,2,FALSE)</f>
        <v>Daily Discharge</v>
      </c>
    </row>
    <row r="37" spans="1:4" ht="18.75" customHeight="1">
      <c r="A37" s="22" t="s">
        <v>489</v>
      </c>
      <c r="B37" s="3">
        <v>1</v>
      </c>
      <c r="C37" s="2" t="s">
        <v>490</v>
      </c>
      <c r="D37" s="2" t="str">
        <f>VLOOKUP(C37,'MASTER KEY'!$A$2:$B947,2,FALSE)</f>
        <v>Stage Height CTF (max)</v>
      </c>
    </row>
    <row r="38" spans="1:4" ht="18.75" customHeight="1">
      <c r="A38" s="22" t="s">
        <v>491</v>
      </c>
      <c r="B38" s="3">
        <v>1</v>
      </c>
      <c r="C38" s="2" t="s">
        <v>492</v>
      </c>
      <c r="D38" s="2" t="str">
        <f>VLOOKUP(C38,'MASTER KEY'!$A$2:$B948,2,FALSE)</f>
        <v>Stage Height CTF</v>
      </c>
    </row>
    <row r="39" spans="1:4" ht="18.75" customHeight="1">
      <c r="A39" s="22" t="s">
        <v>493</v>
      </c>
      <c r="B39" s="3">
        <v>1</v>
      </c>
      <c r="C39" s="2" t="s">
        <v>494</v>
      </c>
      <c r="D39" s="2" t="str">
        <f>VLOOKUP(C39,'MASTER KEY'!$A$2:$B949,2,FALSE)</f>
        <v>Stage Height CTF (min)</v>
      </c>
    </row>
    <row r="40" spans="1:4" ht="18.75" customHeight="1">
      <c r="A40" s="22" t="s">
        <v>495</v>
      </c>
      <c r="B40" s="3">
        <v>1</v>
      </c>
      <c r="C40" s="2" t="s">
        <v>496</v>
      </c>
      <c r="D40" s="2" t="str">
        <f>VLOOKUP(C40,'MASTER KEY'!$A$2:$B950,2,FALSE)</f>
        <v>Stage Height (max)</v>
      </c>
    </row>
    <row r="41" spans="1:4" ht="18.75" customHeight="1">
      <c r="A41" s="22" t="s">
        <v>497</v>
      </c>
      <c r="B41" s="3">
        <v>1</v>
      </c>
      <c r="C41" s="2" t="s">
        <v>498</v>
      </c>
      <c r="D41" s="2" t="str">
        <f>VLOOKUP(C41,'MASTER KEY'!$A$2:$B951,2,FALSE)</f>
        <v>Stage Height</v>
      </c>
    </row>
    <row r="42" spans="1:4" ht="18.75" customHeight="1">
      <c r="A42" s="22" t="s">
        <v>499</v>
      </c>
      <c r="B42" s="3">
        <v>1</v>
      </c>
      <c r="C42" s="2" t="s">
        <v>500</v>
      </c>
      <c r="D42" s="2" t="str">
        <f>VLOOKUP(C42,'MASTER KEY'!$A$2:$B952,2,FALSE)</f>
        <v>Stage Height (min)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outlinePr summaryBelow="0"/>
  </sheetPr>
  <dimension ref="A1:J23"/>
  <sheetViews>
    <sheetView topLeftCell="A12" workbookViewId="0">
      <selection activeCell="D20" sqref="D20"/>
    </sheetView>
  </sheetViews>
  <sheetFormatPr defaultRowHeight="14.4"/>
  <cols>
    <col min="1" max="1" width="21.6640625" bestFit="1" customWidth="1"/>
    <col min="2" max="2" width="13.5546875" style="5" bestFit="1" customWidth="1"/>
    <col min="3" max="3" width="13.5546875" style="6" bestFit="1" customWidth="1"/>
    <col min="4" max="4" width="37.6640625" style="6" bestFit="1" customWidth="1"/>
    <col min="5" max="10" width="13.5546875" bestFit="1" customWidth="1"/>
  </cols>
  <sheetData>
    <row r="1" spans="1:10" ht="18.75" customHeight="1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10" ht="19.5" customHeight="1">
      <c r="A2" t="s">
        <v>389</v>
      </c>
      <c r="B2" s="4">
        <v>1</v>
      </c>
      <c r="C2" s="2" t="s">
        <v>333</v>
      </c>
      <c r="D2" s="2" t="str">
        <f>VLOOKUP(C2,'MASTER KEY'!$A$2:$B913,2,FALSE)</f>
        <v>Air Temperature</v>
      </c>
    </row>
    <row r="3" spans="1:10" ht="19.5" customHeight="1">
      <c r="A3" t="s">
        <v>390</v>
      </c>
      <c r="B3" s="4">
        <v>1</v>
      </c>
      <c r="C3" s="2" t="s">
        <v>234</v>
      </c>
      <c r="D3" s="2" t="str">
        <f>VLOOKUP(C3,'MASTER KEY'!$A$2:$B914,2,FALSE)</f>
        <v>Temperature</v>
      </c>
    </row>
    <row r="4" spans="1:10" ht="19.5" customHeight="1">
      <c r="A4" t="s">
        <v>391</v>
      </c>
      <c r="B4" s="4">
        <v>1</v>
      </c>
      <c r="C4" s="2" t="s">
        <v>392</v>
      </c>
      <c r="D4" s="2" t="str">
        <f>VLOOKUP(C4,'MASTER KEY'!$A$2:$B915,2,FALSE)</f>
        <v>Turbidity</v>
      </c>
    </row>
    <row r="5" spans="1:10" ht="19.5" customHeight="1">
      <c r="A5" t="s">
        <v>393</v>
      </c>
      <c r="B5" s="4">
        <v>1</v>
      </c>
      <c r="C5" s="2" t="s">
        <v>236</v>
      </c>
      <c r="D5" s="2" t="str">
        <f>VLOOKUP(C5,'MASTER KEY'!$A$2:$B916,2,FALSE)</f>
        <v>Salinity</v>
      </c>
    </row>
    <row r="6" spans="1:10" ht="19.5" customHeight="1">
      <c r="A6" t="s">
        <v>394</v>
      </c>
      <c r="B6" s="4">
        <v>1</v>
      </c>
      <c r="C6" s="2" t="s">
        <v>395</v>
      </c>
      <c r="D6" s="2" t="str">
        <f>VLOOKUP(C6,'MASTER KEY'!$A$2:$B917,2,FALSE)</f>
        <v>Dissolved Oxygen</v>
      </c>
    </row>
    <row r="7" spans="1:10" ht="19.5" customHeight="1">
      <c r="A7" t="s">
        <v>396</v>
      </c>
      <c r="B7" s="4">
        <v>1</v>
      </c>
      <c r="C7" s="2" t="s">
        <v>397</v>
      </c>
      <c r="D7" s="2" t="str">
        <f>VLOOKUP(C7,'MASTER KEY'!$A$2:$B918,2,FALSE)</f>
        <v>O2 Saturation</v>
      </c>
    </row>
    <row r="8" spans="1:10" ht="19.5" customHeight="1">
      <c r="A8" t="s">
        <v>398</v>
      </c>
      <c r="B8" s="4">
        <v>1</v>
      </c>
      <c r="C8" s="2" t="s">
        <v>399</v>
      </c>
      <c r="D8" s="2" t="str">
        <f>VLOOKUP(C8,'MASTER KEY'!$A$2:$B919,2,FALSE)</f>
        <v>pH</v>
      </c>
    </row>
    <row r="9" spans="1:10" ht="19.5" customHeight="1">
      <c r="A9" t="s">
        <v>400</v>
      </c>
      <c r="B9" s="4">
        <v>1</v>
      </c>
      <c r="C9" s="2" t="s">
        <v>278</v>
      </c>
      <c r="D9" s="2" t="str">
        <f>VLOOKUP(C9,'MASTER KEY'!$A$2:$B920,2,FALSE)</f>
        <v>Depth</v>
      </c>
    </row>
    <row r="10" spans="1:10" ht="19.5" customHeight="1">
      <c r="A10" t="s">
        <v>401</v>
      </c>
      <c r="B10" s="4">
        <v>1</v>
      </c>
      <c r="C10" s="2" t="s">
        <v>402</v>
      </c>
      <c r="D10" s="2" t="str">
        <f>VLOOKUP(C10,'MASTER KEY'!$A$2:$B921,2,FALSE)</f>
        <v>Tilt</v>
      </c>
    </row>
    <row r="11" spans="1:10" ht="19.5" customHeight="1">
      <c r="A11" t="s">
        <v>403</v>
      </c>
      <c r="B11" s="4">
        <v>1</v>
      </c>
      <c r="C11" s="2" t="s">
        <v>404</v>
      </c>
      <c r="D11" s="2" t="str">
        <f>VLOOKUP(C11,'MASTER KEY'!$A$2:$B922,2,FALSE)</f>
        <v>Spectral Radiative Flux (WL - 410W)</v>
      </c>
    </row>
    <row r="12" spans="1:10" ht="19.5" customHeight="1">
      <c r="A12" t="s">
        <v>405</v>
      </c>
      <c r="B12" s="4">
        <v>1</v>
      </c>
      <c r="C12" s="2" t="s">
        <v>406</v>
      </c>
      <c r="D12" s="2" t="str">
        <f>VLOOKUP(C12,'MASTER KEY'!$A$2:$B923,2,FALSE)</f>
        <v>Spectral Radiative Flux (WL - 440W)</v>
      </c>
    </row>
    <row r="13" spans="1:10" ht="19.5" customHeight="1">
      <c r="A13" t="s">
        <v>407</v>
      </c>
      <c r="B13" s="4">
        <v>1</v>
      </c>
      <c r="C13" s="2" t="s">
        <v>408</v>
      </c>
      <c r="D13" s="2" t="str">
        <f>VLOOKUP(C13,'MASTER KEY'!$A$2:$B924,2,FALSE)</f>
        <v>Spectral Radiative Flux (WL - 490W)</v>
      </c>
    </row>
    <row r="14" spans="1:10" ht="19.5" customHeight="1">
      <c r="A14" t="s">
        <v>409</v>
      </c>
      <c r="B14" s="4">
        <v>1</v>
      </c>
      <c r="C14" s="2" t="s">
        <v>410</v>
      </c>
      <c r="D14" s="2" t="str">
        <f>VLOOKUP(C14,'MASTER KEY'!$A$2:$B925,2,FALSE)</f>
        <v>Spectral Radiative Flux (WL - 510W)</v>
      </c>
    </row>
    <row r="15" spans="1:10" ht="19.5" customHeight="1">
      <c r="A15" t="s">
        <v>411</v>
      </c>
      <c r="B15" s="4">
        <v>1</v>
      </c>
      <c r="C15" s="2" t="s">
        <v>412</v>
      </c>
      <c r="D15" s="2" t="str">
        <f>VLOOKUP(C15,'MASTER KEY'!$A$2:$B926,2,FALSE)</f>
        <v>Spectral Radiative Flux (WL - 550W)</v>
      </c>
    </row>
    <row r="16" spans="1:10" ht="19.5" customHeight="1">
      <c r="A16" t="s">
        <v>413</v>
      </c>
      <c r="B16" s="4">
        <v>1</v>
      </c>
      <c r="C16" s="2" t="s">
        <v>414</v>
      </c>
      <c r="D16" s="2" t="str">
        <f>VLOOKUP(C16,'MASTER KEY'!$A$2:$B927,2,FALSE)</f>
        <v>Spectral Radiative Flux (WL - 590W)</v>
      </c>
      <c r="J16" t="s">
        <v>415</v>
      </c>
    </row>
    <row r="17" spans="1:5" ht="19.5" customHeight="1">
      <c r="A17" t="s">
        <v>416</v>
      </c>
      <c r="B17" s="4">
        <v>1</v>
      </c>
      <c r="C17" s="2" t="s">
        <v>417</v>
      </c>
      <c r="D17" s="2" t="str">
        <f>VLOOKUP(C17,'MASTER KEY'!$A$2:$B928,2,FALSE)</f>
        <v>Spectral Radiative Flux (WL - 635W)</v>
      </c>
    </row>
    <row r="18" spans="1:5" ht="19.5" customHeight="1">
      <c r="A18" t="s">
        <v>418</v>
      </c>
      <c r="B18" s="4">
        <v>1</v>
      </c>
      <c r="C18" s="2" t="s">
        <v>419</v>
      </c>
      <c r="D18" s="2" t="str">
        <f>VLOOKUP(C18,'MASTER KEY'!$A$2:$B929,2,FALSE)</f>
        <v>Spectral Radiative Flux (WL - 660W)</v>
      </c>
    </row>
    <row r="19" spans="1:5" ht="19.5" customHeight="1">
      <c r="A19" t="s">
        <v>420</v>
      </c>
      <c r="B19" s="4">
        <v>1</v>
      </c>
      <c r="C19" s="2" t="s">
        <v>421</v>
      </c>
      <c r="D19" s="2" t="str">
        <f>VLOOKUP(C19,'MASTER KEY'!$A$2:$B930,2,FALSE)</f>
        <v>Spectral Radiative Flux (WL - 700W)</v>
      </c>
    </row>
    <row r="20" spans="1:5" ht="18.75" customHeight="1">
      <c r="A20" t="s">
        <v>422</v>
      </c>
      <c r="B20" s="4">
        <v>1</v>
      </c>
      <c r="C20" s="2" t="s">
        <v>423</v>
      </c>
      <c r="D20" s="2" t="str">
        <f>VLOOKUP(C20,'MASTER KEY'!$A$2:$B931,2,FALSE)</f>
        <v>Photosynthetically Active Photon Flux</v>
      </c>
    </row>
    <row r="21" spans="1:5" ht="18.75" customHeight="1">
      <c r="A21" t="s">
        <v>2024</v>
      </c>
      <c r="B21" s="4">
        <v>1</v>
      </c>
      <c r="C21" s="2" t="s">
        <v>424</v>
      </c>
      <c r="D21" s="2" t="str">
        <f>VLOOKUP(C21,'MASTER KEY'!$A$2:$B932,2,FALSE)</f>
        <v>Surface Photosynthetically Active Photon Flux</v>
      </c>
      <c r="E21" s="7" t="s">
        <v>425</v>
      </c>
    </row>
    <row r="22" spans="1:5" ht="18.75" customHeight="1">
      <c r="A22" t="s">
        <v>426</v>
      </c>
      <c r="B22" s="4">
        <v>1</v>
      </c>
      <c r="C22" s="2" t="s">
        <v>427</v>
      </c>
      <c r="D22" s="2" t="str">
        <f>VLOOKUP(C22,'MASTER KEY'!$A$2:$B933,2,FALSE)</f>
        <v>Specific Conductivity</v>
      </c>
    </row>
    <row r="23" spans="1:5" ht="18.75" customHeight="1">
      <c r="A23" t="s">
        <v>428</v>
      </c>
      <c r="B23" s="4">
        <v>1</v>
      </c>
      <c r="C23" s="2" t="s">
        <v>397</v>
      </c>
      <c r="D23" s="2" t="str">
        <f>VLOOKUP(C23,'MASTER KEY'!$A$2:$B934,2,FALSE)</f>
        <v>O2 Saturation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outlinePr summaryBelow="0"/>
  </sheetPr>
  <dimension ref="A1:E35"/>
  <sheetViews>
    <sheetView topLeftCell="A6" workbookViewId="0">
      <selection activeCell="A12" sqref="A12"/>
    </sheetView>
  </sheetViews>
  <sheetFormatPr defaultRowHeight="14.4"/>
  <cols>
    <col min="1" max="1" width="53" bestFit="1" customWidth="1"/>
    <col min="2" max="2" width="12" style="18" bestFit="1" customWidth="1"/>
    <col min="3" max="3" width="8.6640625" style="6" bestFit="1" customWidth="1"/>
    <col min="4" max="4" width="45.88671875" style="6" bestFit="1" customWidth="1"/>
    <col min="5" max="5" width="13.5546875" bestFit="1" customWidth="1"/>
  </cols>
  <sheetData>
    <row r="1" spans="1:5" ht="18.75" customHeight="1">
      <c r="A1" s="2" t="s">
        <v>223</v>
      </c>
      <c r="B1" s="13" t="s">
        <v>224</v>
      </c>
      <c r="C1" s="2" t="s">
        <v>225</v>
      </c>
      <c r="D1" s="2" t="s">
        <v>226</v>
      </c>
      <c r="E1" s="2" t="s">
        <v>239</v>
      </c>
    </row>
    <row r="2" spans="1:5" ht="18.75" customHeight="1">
      <c r="A2" s="2" t="s">
        <v>329</v>
      </c>
      <c r="B2" s="13">
        <f>1/1000</f>
        <v>1E-3</v>
      </c>
      <c r="C2" s="2" t="s">
        <v>330</v>
      </c>
      <c r="D2" s="2" t="str">
        <f>VLOOKUP(C2,'MASTER KEY'!$A$2:$B913,2,FALSE)</f>
        <v>Precipitation</v>
      </c>
      <c r="E2" s="17" t="s">
        <v>331</v>
      </c>
    </row>
    <row r="3" spans="1:5" ht="18.75" customHeight="1">
      <c r="A3" s="2" t="s">
        <v>332</v>
      </c>
      <c r="B3" s="3">
        <v>1</v>
      </c>
      <c r="C3" s="2" t="s">
        <v>333</v>
      </c>
      <c r="D3" s="2" t="str">
        <f>VLOOKUP(C3,'MASTER KEY'!$A$2:$B914,2,FALSE)</f>
        <v>Air Temperature</v>
      </c>
    </row>
    <row r="4" spans="1:5" ht="18.75" customHeight="1">
      <c r="A4" s="2" t="s">
        <v>334</v>
      </c>
      <c r="B4" s="3">
        <v>1</v>
      </c>
      <c r="C4" s="2" t="s">
        <v>335</v>
      </c>
      <c r="D4" s="2" t="str">
        <f>VLOOKUP(C4,'MASTER KEY'!$A$2:$B915,2,FALSE)</f>
        <v>Wet Bulb Air Temperature</v>
      </c>
    </row>
    <row r="5" spans="1:5" ht="18.75" customHeight="1">
      <c r="A5" s="2" t="s">
        <v>336</v>
      </c>
      <c r="B5" s="3">
        <v>1</v>
      </c>
      <c r="C5" s="2" t="s">
        <v>337</v>
      </c>
      <c r="D5" s="2" t="str">
        <f>VLOOKUP(C5,'MASTER KEY'!$A$2:$B916,2,FALSE)</f>
        <v>Dew Point Temperature</v>
      </c>
    </row>
    <row r="6" spans="1:5" ht="18.75" customHeight="1">
      <c r="A6" s="2" t="s">
        <v>338</v>
      </c>
      <c r="B6" s="3">
        <v>1</v>
      </c>
      <c r="C6" s="2" t="s">
        <v>339</v>
      </c>
      <c r="D6" s="2" t="str">
        <f>VLOOKUP(C6,'MASTER KEY'!$A$2:$B917,2,FALSE)</f>
        <v>Relative Humidity</v>
      </c>
    </row>
    <row r="7" spans="1:5" ht="18.75" customHeight="1">
      <c r="A7" s="2" t="s">
        <v>340</v>
      </c>
      <c r="B7" s="13">
        <f>1/3.6</f>
        <v>0.27777777777777779</v>
      </c>
      <c r="C7" s="2" t="s">
        <v>268</v>
      </c>
      <c r="D7" s="2" t="str">
        <f>VLOOKUP(C7,'MASTER KEY'!$A$2:$B918,2,FALSE)</f>
        <v>Wind Speed</v>
      </c>
    </row>
    <row r="8" spans="1:5" ht="18.75" customHeight="1">
      <c r="A8" s="2" t="s">
        <v>341</v>
      </c>
      <c r="B8" s="3">
        <v>1</v>
      </c>
      <c r="C8" s="2" t="s">
        <v>270</v>
      </c>
      <c r="D8" s="2" t="str">
        <f>VLOOKUP(C8,'MASTER KEY'!$A$2:$B919,2,FALSE)</f>
        <v>Wind Direction</v>
      </c>
    </row>
    <row r="9" spans="1:5" ht="18.75" customHeight="1">
      <c r="A9" s="2" t="s">
        <v>342</v>
      </c>
      <c r="B9" s="13">
        <f>1/3.6</f>
        <v>0.27777777777777779</v>
      </c>
      <c r="C9" s="2" t="s">
        <v>343</v>
      </c>
      <c r="D9" s="2" t="str">
        <f>VLOOKUP(C9,'MASTER KEY'!$A$2:$B920,2,FALSE)</f>
        <v>Wind Speed (max)</v>
      </c>
    </row>
    <row r="10" spans="1:5" ht="18.75" customHeight="1">
      <c r="A10" s="2" t="s">
        <v>344</v>
      </c>
      <c r="B10" s="3">
        <v>1</v>
      </c>
      <c r="C10" s="2" t="s">
        <v>345</v>
      </c>
      <c r="D10" s="2" t="str">
        <f>VLOOKUP(C10,'MASTER KEY'!$A$2:$B921,2,FALSE)</f>
        <v>Cloud Amount of First Group in Eighths</v>
      </c>
    </row>
    <row r="11" spans="1:5" ht="18.75" customHeight="1">
      <c r="A11" s="2" t="s">
        <v>346</v>
      </c>
      <c r="B11" s="3">
        <v>1</v>
      </c>
      <c r="C11" s="2" t="s">
        <v>347</v>
      </c>
      <c r="D11" s="2" t="str">
        <f>VLOOKUP(C11,'MASTER KEY'!$A$2:$B922,2,FALSE)</f>
        <v>Cloud Height of First Group</v>
      </c>
    </row>
    <row r="12" spans="1:5" ht="18.75" customHeight="1">
      <c r="A12" s="2" t="s">
        <v>2050</v>
      </c>
      <c r="B12" s="3">
        <v>1</v>
      </c>
      <c r="C12" s="2" t="s">
        <v>348</v>
      </c>
      <c r="D12" s="2" t="str">
        <f>VLOOKUP(C12,'MASTER KEY'!$A$2:$B923,2,FALSE)</f>
        <v>Cloud Amount of Second Group in Eighths</v>
      </c>
    </row>
    <row r="13" spans="1:5" ht="18.75" customHeight="1">
      <c r="A13" s="2" t="s">
        <v>349</v>
      </c>
      <c r="B13" s="3">
        <v>1</v>
      </c>
      <c r="C13" s="2" t="s">
        <v>350</v>
      </c>
      <c r="D13" s="2" t="str">
        <f>VLOOKUP(C13,'MASTER KEY'!$A$2:$B924,2,FALSE)</f>
        <v>Cloud Height of Second Group</v>
      </c>
    </row>
    <row r="14" spans="1:5" ht="18.75" customHeight="1">
      <c r="A14" s="2" t="s">
        <v>351</v>
      </c>
      <c r="B14" s="3">
        <v>1</v>
      </c>
      <c r="C14" s="2" t="s">
        <v>352</v>
      </c>
      <c r="D14" s="2" t="str">
        <f>VLOOKUP(C14,'MASTER KEY'!$A$2:$B925,2,FALSE)</f>
        <v>Cloud Amount of Third Group in Eighths</v>
      </c>
    </row>
    <row r="15" spans="1:5" ht="18.75" customHeight="1">
      <c r="A15" s="2" t="s">
        <v>353</v>
      </c>
      <c r="B15" s="3">
        <v>1</v>
      </c>
      <c r="C15" s="2" t="s">
        <v>354</v>
      </c>
      <c r="D15" s="2" t="str">
        <f>VLOOKUP(C15,'MASTER KEY'!$A$2:$B926,2,FALSE)</f>
        <v>Cloud Height of Third Group</v>
      </c>
    </row>
    <row r="16" spans="1:5" ht="18.75" customHeight="1">
      <c r="A16" s="2" t="s">
        <v>355</v>
      </c>
      <c r="B16" s="3">
        <v>1</v>
      </c>
      <c r="C16" s="2" t="s">
        <v>356</v>
      </c>
      <c r="D16" s="2" t="str">
        <f>VLOOKUP(C16,'MASTER KEY'!$A$2:$B927,2,FALSE)</f>
        <v>Cloud Amount of Fourth Group in Eighths</v>
      </c>
    </row>
    <row r="17" spans="1:4" ht="18.75" customHeight="1">
      <c r="A17" s="2" t="s">
        <v>357</v>
      </c>
      <c r="B17" s="3">
        <v>1</v>
      </c>
      <c r="C17" s="2" t="s">
        <v>358</v>
      </c>
      <c r="D17" s="2" t="str">
        <f>VLOOKUP(C17,'MASTER KEY'!$A$2:$B928,2,FALSE)</f>
        <v>Cloud Height of Fourth Group</v>
      </c>
    </row>
    <row r="18" spans="1:4" ht="18.75" customHeight="1">
      <c r="A18" s="2" t="s">
        <v>359</v>
      </c>
      <c r="B18" s="3">
        <v>1</v>
      </c>
      <c r="C18" s="2" t="s">
        <v>360</v>
      </c>
      <c r="D18" s="2" t="str">
        <f>VLOOKUP(C18,'MASTER KEY'!$A$2:$B929,2,FALSE)</f>
        <v>Ceilometer Cloud Amount of First Group</v>
      </c>
    </row>
    <row r="19" spans="1:4" ht="18.75" customHeight="1">
      <c r="A19" s="2" t="s">
        <v>361</v>
      </c>
      <c r="B19" s="3">
        <v>1</v>
      </c>
      <c r="C19" s="2" t="s">
        <v>362</v>
      </c>
      <c r="D19" s="2" t="str">
        <f>VLOOKUP(C19,'MASTER KEY'!$A$2:$B930,2,FALSE)</f>
        <v>Ceilometer Cloud Height of First Group</v>
      </c>
    </row>
    <row r="20" spans="1:4" ht="18.75" customHeight="1">
      <c r="A20" s="2" t="s">
        <v>363</v>
      </c>
      <c r="B20" s="3">
        <v>1</v>
      </c>
      <c r="C20" s="2" t="s">
        <v>364</v>
      </c>
      <c r="D20" s="2" t="str">
        <f>VLOOKUP(C20,'MASTER KEY'!$A$2:$B931,2,FALSE)</f>
        <v>Ceilometer Cloud Amount of Second Group</v>
      </c>
    </row>
    <row r="21" spans="1:4" ht="18.75" customHeight="1">
      <c r="A21" s="2" t="s">
        <v>365</v>
      </c>
      <c r="B21" s="3">
        <v>1</v>
      </c>
      <c r="C21" s="2" t="s">
        <v>366</v>
      </c>
      <c r="D21" s="2" t="str">
        <f>VLOOKUP(C21,'MASTER KEY'!$A$2:$B932,2,FALSE)</f>
        <v>Ceilometer Cloud Height of Second Group</v>
      </c>
    </row>
    <row r="22" spans="1:4" ht="18.75" customHeight="1">
      <c r="A22" s="2" t="s">
        <v>367</v>
      </c>
      <c r="B22" s="3">
        <v>1</v>
      </c>
      <c r="C22" s="2" t="s">
        <v>368</v>
      </c>
      <c r="D22" s="2" t="str">
        <f>VLOOKUP(C22,'MASTER KEY'!$A$2:$B933,2,FALSE)</f>
        <v>Ceilometer Cloud Amount of Third Group</v>
      </c>
    </row>
    <row r="23" spans="1:4" ht="18.75" customHeight="1">
      <c r="A23" s="2" t="s">
        <v>369</v>
      </c>
      <c r="B23" s="3">
        <v>1</v>
      </c>
      <c r="C23" s="2" t="s">
        <v>370</v>
      </c>
      <c r="D23" s="2" t="str">
        <f>VLOOKUP(C23,'MASTER KEY'!$A$2:$B934,2,FALSE)</f>
        <v>Ceilometer Cloud Height of Third Group</v>
      </c>
    </row>
    <row r="24" spans="1:4" ht="18.75" customHeight="1">
      <c r="A24" s="2" t="s">
        <v>371</v>
      </c>
      <c r="B24" s="3">
        <v>1</v>
      </c>
      <c r="C24" s="2" t="s">
        <v>372</v>
      </c>
      <c r="D24" s="2" t="str">
        <f>VLOOKUP(C24,'MASTER KEY'!$A$2:$B935,2,FALSE)</f>
        <v>Ceilometer Sky Clear Flag</v>
      </c>
    </row>
    <row r="25" spans="1:4" ht="18.75" customHeight="1">
      <c r="A25" s="2" t="s">
        <v>373</v>
      </c>
      <c r="B25" s="3">
        <v>1</v>
      </c>
      <c r="C25" s="2" t="s">
        <v>374</v>
      </c>
      <c r="D25" s="2" t="str">
        <f>VLOOKUP(C25,'MASTER KEY'!$A$2:$B936,2,FALSE)</f>
        <v>Horizontal Visibility</v>
      </c>
    </row>
    <row r="26" spans="1:4" ht="18.75" customHeight="1">
      <c r="A26" s="2" t="s">
        <v>375</v>
      </c>
      <c r="B26" s="3">
        <v>1</v>
      </c>
      <c r="C26" s="2" t="s">
        <v>376</v>
      </c>
      <c r="D26" s="2" t="str">
        <f>VLOOKUP(C26,'MASTER KEY'!$A$2:$B937,2,FALSE)</f>
        <v>AWS Visibility</v>
      </c>
    </row>
    <row r="27" spans="1:4" ht="18.75" customHeight="1">
      <c r="A27" s="2" t="s">
        <v>377</v>
      </c>
      <c r="B27" s="3">
        <v>1</v>
      </c>
      <c r="C27" s="2" t="s">
        <v>378</v>
      </c>
      <c r="D27" s="2" t="str">
        <f>VLOOKUP(C27,'MASTER KEY'!$A$2:$B938,2,FALSE)</f>
        <v>Present Weather in Code</v>
      </c>
    </row>
    <row r="28" spans="1:4" ht="18.75" customHeight="1">
      <c r="A28" s="2" t="s">
        <v>379</v>
      </c>
      <c r="B28" s="3">
        <v>1</v>
      </c>
      <c r="C28" s="2" t="s">
        <v>380</v>
      </c>
      <c r="D28" s="2" t="str">
        <f>VLOOKUP(C28,'MASTER KEY'!$A$2:$B939,2,FALSE)</f>
        <v>Mean sea level pressure in hPa</v>
      </c>
    </row>
    <row r="29" spans="1:4" ht="18.75" customHeight="1">
      <c r="A29" s="2" t="s">
        <v>381</v>
      </c>
      <c r="B29" s="3">
        <v>1</v>
      </c>
      <c r="C29" s="2" t="s">
        <v>382</v>
      </c>
      <c r="D29" s="2" t="str">
        <f>VLOOKUP(C29,'MASTER KEY'!$A$2:$B940,2,FALSE)</f>
        <v>Station Level Pressure</v>
      </c>
    </row>
    <row r="30" spans="1:4" ht="18.75" customHeight="1">
      <c r="A30" t="s">
        <v>383</v>
      </c>
      <c r="B30" s="3">
        <v>1</v>
      </c>
      <c r="C30" s="2" t="s">
        <v>228</v>
      </c>
      <c r="D30" s="2" t="str">
        <f>VLOOKUP(C30,'MASTER KEY'!$A$2:$B941,2,FALSE)</f>
        <v>Water Surface Height</v>
      </c>
    </row>
    <row r="31" spans="1:4" ht="18.75" customHeight="1">
      <c r="A31" t="s">
        <v>384</v>
      </c>
      <c r="B31" s="3">
        <v>1</v>
      </c>
      <c r="C31" s="2" t="s">
        <v>234</v>
      </c>
      <c r="D31" s="2" t="str">
        <f>VLOOKUP(C31,'MASTER KEY'!$A$2:$B942,2,FALSE)</f>
        <v>Temperature</v>
      </c>
    </row>
    <row r="32" spans="1:4" ht="18.75" customHeight="1">
      <c r="A32" t="s">
        <v>385</v>
      </c>
      <c r="B32" s="3">
        <v>1</v>
      </c>
      <c r="C32" s="2" t="s">
        <v>333</v>
      </c>
      <c r="D32" s="2" t="str">
        <f>VLOOKUP(C32,'MASTER KEY'!$A$2:$B943,2,FALSE)</f>
        <v>Air Temperature</v>
      </c>
    </row>
    <row r="33" spans="1:4" ht="18.75" customHeight="1">
      <c r="A33" t="s">
        <v>386</v>
      </c>
      <c r="B33" s="3">
        <v>1</v>
      </c>
      <c r="C33" s="2" t="s">
        <v>382</v>
      </c>
      <c r="D33" s="2" t="str">
        <f>VLOOKUP(C33,'MASTER KEY'!$A$2:$B944,2,FALSE)</f>
        <v>Station Level Pressure</v>
      </c>
    </row>
    <row r="34" spans="1:4" ht="18.75" customHeight="1">
      <c r="A34" t="s">
        <v>387</v>
      </c>
      <c r="B34" s="3">
        <v>1</v>
      </c>
      <c r="C34" s="2" t="s">
        <v>270</v>
      </c>
      <c r="D34" s="2" t="str">
        <f>VLOOKUP(C34,'MASTER KEY'!$A$2:$B945,2,FALSE)</f>
        <v>Wind Direction</v>
      </c>
    </row>
    <row r="35" spans="1:4" ht="18.75" customHeight="1">
      <c r="A35" t="s">
        <v>388</v>
      </c>
      <c r="B35" s="13">
        <f>1/3.6</f>
        <v>0.27777777777777779</v>
      </c>
      <c r="C35" s="2" t="s">
        <v>268</v>
      </c>
      <c r="D35" s="2" t="str">
        <f>VLOOKUP(C35,'MASTER KEY'!$A$2:$B946,2,FALSE)</f>
        <v>Wind Speed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outlinePr summaryBelow="0"/>
  </sheetPr>
  <dimension ref="A1:E24"/>
  <sheetViews>
    <sheetView workbookViewId="0"/>
  </sheetViews>
  <sheetFormatPr defaultRowHeight="14.4"/>
  <cols>
    <col min="1" max="1" width="17.88671875" style="6" bestFit="1" customWidth="1"/>
    <col min="2" max="2" width="6" style="5" bestFit="1" customWidth="1"/>
    <col min="3" max="3" width="13.5546875" style="6" bestFit="1" customWidth="1"/>
    <col min="4" max="4" width="19" style="6" bestFit="1" customWidth="1"/>
    <col min="5" max="5" width="13.5546875" bestFit="1" customWidth="1"/>
  </cols>
  <sheetData>
    <row r="1" spans="1:5" ht="18.75" customHeight="1">
      <c r="A1" s="2" t="s">
        <v>223</v>
      </c>
      <c r="B1" s="3" t="s">
        <v>224</v>
      </c>
      <c r="C1" s="2" t="s">
        <v>225</v>
      </c>
      <c r="D1" s="2" t="s">
        <v>226</v>
      </c>
      <c r="E1" s="2" t="s">
        <v>304</v>
      </c>
    </row>
    <row r="2" spans="1:5" ht="18.75" customHeight="1">
      <c r="A2" s="2" t="s">
        <v>305</v>
      </c>
      <c r="B2" s="13">
        <f>1/1000</f>
        <v>1E-3</v>
      </c>
      <c r="C2" s="2" t="s">
        <v>228</v>
      </c>
      <c r="D2" s="2" t="str">
        <f>VLOOKUP(C2,'MASTER KEY'!$A$2:$B913,2,FALSE)</f>
        <v>Water Surface Height</v>
      </c>
    </row>
    <row r="3" spans="1:5" ht="18.75" customHeight="1">
      <c r="A3" s="6" t="s">
        <v>227</v>
      </c>
      <c r="B3" s="14">
        <v>0.01</v>
      </c>
      <c r="C3" s="2" t="s">
        <v>228</v>
      </c>
      <c r="D3" s="2" t="str">
        <f>VLOOKUP(C3,'MASTER KEY'!$A$2:$B914,2,FALSE)</f>
        <v>Water Surface Height</v>
      </c>
    </row>
    <row r="4" spans="1:5" ht="18.75" customHeight="1">
      <c r="A4" s="15" t="s">
        <v>306</v>
      </c>
      <c r="B4" s="4">
        <v>1</v>
      </c>
      <c r="C4" s="2" t="s">
        <v>250</v>
      </c>
      <c r="D4" s="2" t="str">
        <f>VLOOKUP(C4,'MASTER KEY'!$A$2:$B915,2,FALSE)</f>
        <v>Significant Wave Height</v>
      </c>
    </row>
    <row r="5" spans="1:5" ht="18.75" customHeight="1">
      <c r="A5" s="15" t="s">
        <v>307</v>
      </c>
      <c r="B5" s="4">
        <v>1</v>
      </c>
      <c r="C5" s="2" t="s">
        <v>248</v>
      </c>
      <c r="D5" s="2" t="str">
        <f>VLOOKUP(C5,'MASTER KEY'!$A$2:$B916,2,FALSE)</f>
        <v>Peak Wave Period</v>
      </c>
    </row>
    <row r="6" spans="1:5" ht="18.75" customHeight="1">
      <c r="A6" s="15" t="s">
        <v>308</v>
      </c>
      <c r="B6" s="4">
        <v>1</v>
      </c>
      <c r="C6" s="2" t="s">
        <v>246</v>
      </c>
      <c r="D6" s="2" t="str">
        <f>VLOOKUP(C6,'MASTER KEY'!$A$2:$B917,2,FALSE)</f>
        <v>Mean Wave Period</v>
      </c>
    </row>
    <row r="7" spans="1:5" ht="18.75" customHeight="1">
      <c r="A7" s="15" t="s">
        <v>309</v>
      </c>
      <c r="B7" s="4">
        <v>1</v>
      </c>
      <c r="C7" s="2" t="s">
        <v>255</v>
      </c>
      <c r="D7" s="2" t="str">
        <f>VLOOKUP(C7,'MASTER KEY'!$A$2:$B918,2,FALSE)</f>
        <v>Peak Wave Direction</v>
      </c>
    </row>
    <row r="8" spans="1:5" ht="18.75" customHeight="1">
      <c r="A8" s="15" t="s">
        <v>310</v>
      </c>
      <c r="B8" s="4">
        <v>1</v>
      </c>
      <c r="C8" s="2" t="s">
        <v>246</v>
      </c>
      <c r="D8" s="2" t="str">
        <f>VLOOKUP(C8,'MASTER KEY'!$A$2:$B919,2,FALSE)</f>
        <v>Mean Wave Period</v>
      </c>
    </row>
    <row r="9" spans="1:5" ht="18.75" customHeight="1">
      <c r="A9" s="6" t="s">
        <v>311</v>
      </c>
      <c r="B9" s="4">
        <v>1</v>
      </c>
      <c r="C9" s="2" t="s">
        <v>278</v>
      </c>
      <c r="D9" s="2" t="str">
        <f>VLOOKUP(C9,'MASTER KEY'!$A$2:$B920,2,FALSE)</f>
        <v>Depth</v>
      </c>
    </row>
    <row r="10" spans="1:5" ht="18.75" customHeight="1">
      <c r="A10" s="6" t="s">
        <v>312</v>
      </c>
      <c r="B10" s="14">
        <v>1E-3</v>
      </c>
      <c r="C10" s="2" t="s">
        <v>238</v>
      </c>
      <c r="D10" s="2" t="str">
        <f>VLOOKUP(C10,'MASTER KEY'!$A$2:$B921,2,FALSE)</f>
        <v>Current Velocity</v>
      </c>
      <c r="E10" t="s">
        <v>313</v>
      </c>
    </row>
    <row r="11" spans="1:5" ht="18.75" customHeight="1">
      <c r="A11" s="6" t="s">
        <v>314</v>
      </c>
      <c r="B11" s="4">
        <v>1</v>
      </c>
      <c r="C11" s="2" t="s">
        <v>273</v>
      </c>
      <c r="D11" s="2" t="str">
        <f>VLOOKUP(C11,'MASTER KEY'!$A$2:$B922,2,FALSE)</f>
        <v>Current Direction</v>
      </c>
      <c r="E11" t="s">
        <v>313</v>
      </c>
    </row>
    <row r="12" spans="1:5" ht="18.75" customHeight="1">
      <c r="A12" s="6" t="s">
        <v>315</v>
      </c>
      <c r="B12" s="14">
        <v>1E-3</v>
      </c>
      <c r="C12" s="2" t="s">
        <v>238</v>
      </c>
      <c r="D12" s="2" t="str">
        <f>VLOOKUP(C12,'MASTER KEY'!$A$2:$B923,2,FALSE)</f>
        <v>Current Velocity</v>
      </c>
    </row>
    <row r="13" spans="1:5" ht="18.75" customHeight="1">
      <c r="A13" s="6" t="s">
        <v>309</v>
      </c>
      <c r="B13" s="4">
        <v>1</v>
      </c>
      <c r="C13" s="2" t="s">
        <v>273</v>
      </c>
      <c r="D13" s="2" t="str">
        <f>VLOOKUP(C13,'MASTER KEY'!$A$2:$B924,2,FALSE)</f>
        <v>Current Direction</v>
      </c>
    </row>
    <row r="14" spans="1:5" ht="18.75" customHeight="1">
      <c r="A14" s="6" t="s">
        <v>316</v>
      </c>
      <c r="B14" s="4">
        <v>1</v>
      </c>
      <c r="C14" s="2" t="s">
        <v>317</v>
      </c>
      <c r="D14" s="2" t="str">
        <f>VLOOKUP(C14,'MASTER KEY'!$A$2:$B925,2,FALSE)</f>
        <v>HEADING</v>
      </c>
    </row>
    <row r="15" spans="1:5" ht="18.75" customHeight="1">
      <c r="A15" s="6" t="s">
        <v>318</v>
      </c>
      <c r="B15" s="4">
        <v>1</v>
      </c>
      <c r="C15" s="2" t="s">
        <v>319</v>
      </c>
      <c r="D15" s="2" t="str">
        <f>VLOOKUP(C15,'MASTER KEY'!$A$2:$B926,2,FALSE)</f>
        <v>Pitch</v>
      </c>
    </row>
    <row r="16" spans="1:5" ht="18.75" customHeight="1">
      <c r="A16" s="6" t="s">
        <v>320</v>
      </c>
      <c r="B16" s="4">
        <v>1</v>
      </c>
      <c r="C16" s="2" t="s">
        <v>321</v>
      </c>
      <c r="D16" s="2" t="str">
        <f>VLOOKUP(C16,'MASTER KEY'!$A$2:$B927,2,FALSE)</f>
        <v>ROLL</v>
      </c>
    </row>
    <row r="17" spans="1:4" ht="18.75" customHeight="1">
      <c r="A17" s="6" t="s">
        <v>322</v>
      </c>
      <c r="B17" s="4">
        <v>1</v>
      </c>
      <c r="C17" s="2" t="s">
        <v>234</v>
      </c>
      <c r="D17" s="2" t="str">
        <f>VLOOKUP(C17,'MASTER KEY'!$A$2:$B928,2,FALSE)</f>
        <v>Temperature</v>
      </c>
    </row>
    <row r="18" spans="1:4" ht="18.75" customHeight="1">
      <c r="A18" s="6" t="s">
        <v>323</v>
      </c>
      <c r="B18" s="4">
        <v>1</v>
      </c>
      <c r="C18" s="2" t="s">
        <v>228</v>
      </c>
      <c r="D18" s="2" t="str">
        <f>VLOOKUP(C18,'MASTER KEY'!$A$2:$B929,2,FALSE)</f>
        <v>Water Surface Height</v>
      </c>
    </row>
    <row r="19" spans="1:4" ht="18.75" customHeight="1">
      <c r="A19" s="6" t="s">
        <v>324</v>
      </c>
      <c r="B19" s="4">
        <v>1</v>
      </c>
      <c r="C19" s="2" t="s">
        <v>255</v>
      </c>
      <c r="D19" s="2" t="str">
        <f>VLOOKUP(C19,'MASTER KEY'!$A$2:$B930,2,FALSE)</f>
        <v>Peak Wave Direction</v>
      </c>
    </row>
    <row r="20" spans="1:4" ht="18.75" customHeight="1">
      <c r="A20" s="6" t="s">
        <v>325</v>
      </c>
      <c r="B20" s="4">
        <v>1</v>
      </c>
      <c r="C20" s="2" t="s">
        <v>244</v>
      </c>
      <c r="D20" s="2" t="str">
        <f>VLOOKUP(C20,'MASTER KEY'!$A$2:$B931,2,FALSE)</f>
        <v>Mean Wave Direction</v>
      </c>
    </row>
    <row r="21" spans="1:4" ht="18.75" customHeight="1">
      <c r="A21" s="11" t="s">
        <v>287</v>
      </c>
      <c r="B21" s="4">
        <v>1</v>
      </c>
      <c r="C21" s="16" t="s">
        <v>288</v>
      </c>
      <c r="D21" s="2" t="str">
        <f>VLOOKUP(C21,'MASTER KEY'!$A$2:$B932,2,FALSE)</f>
        <v>Maximum Wave Height</v>
      </c>
    </row>
    <row r="22" spans="1:4" ht="18.75" customHeight="1">
      <c r="A22" s="11" t="s">
        <v>326</v>
      </c>
      <c r="B22" s="4">
        <v>1</v>
      </c>
      <c r="C22" s="16" t="s">
        <v>297</v>
      </c>
      <c r="D22" s="2" t="str">
        <f>VLOOKUP(C22,'MASTER KEY'!$A$2:$B933,2,FALSE)</f>
        <v>Maximum Wave Period</v>
      </c>
    </row>
    <row r="23" spans="1:4" ht="18.75" customHeight="1">
      <c r="A23" s="11" t="s">
        <v>327</v>
      </c>
      <c r="B23" s="4">
        <v>1</v>
      </c>
      <c r="C23" s="2" t="s">
        <v>255</v>
      </c>
      <c r="D23" s="2" t="str">
        <f>VLOOKUP(C23,'MASTER KEY'!$A$2:$B934,2,FALSE)</f>
        <v>Peak Wave Direction</v>
      </c>
    </row>
    <row r="24" spans="1:4" ht="18.75" customHeight="1">
      <c r="A24" s="11" t="s">
        <v>328</v>
      </c>
      <c r="B24" s="4">
        <v>1</v>
      </c>
      <c r="C24" s="16" t="s">
        <v>297</v>
      </c>
      <c r="D24" s="2" t="str">
        <f>VLOOKUP(C24,'MASTER KEY'!$A$2:$B935,2,FALSE)</f>
        <v>Maximum Wave Period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outlinePr summaryBelow="0"/>
  </sheetPr>
  <dimension ref="A1:D15"/>
  <sheetViews>
    <sheetView workbookViewId="0"/>
  </sheetViews>
  <sheetFormatPr defaultRowHeight="14.4"/>
  <cols>
    <col min="1" max="1" width="13.5546875" bestFit="1" customWidth="1"/>
    <col min="2" max="2" width="13.5546875" style="12" bestFit="1" customWidth="1"/>
    <col min="3" max="3" width="13.5546875" style="6" bestFit="1" customWidth="1"/>
    <col min="4" max="4" width="13.5546875" bestFit="1" customWidth="1"/>
  </cols>
  <sheetData>
    <row r="1" spans="1:4" ht="18.75" customHeight="1">
      <c r="A1" s="2" t="s">
        <v>223</v>
      </c>
      <c r="B1" s="3" t="s">
        <v>224</v>
      </c>
      <c r="C1" s="2" t="s">
        <v>225</v>
      </c>
      <c r="D1" s="2" t="s">
        <v>226</v>
      </c>
    </row>
    <row r="2" spans="1:4" ht="18.75" customHeight="1">
      <c r="A2" t="s">
        <v>301</v>
      </c>
      <c r="B2" s="4">
        <v>1</v>
      </c>
      <c r="C2" s="2" t="s">
        <v>250</v>
      </c>
      <c r="D2" t="str">
        <f>VLOOKUP(C2,'MASTER KEY'!$A$2:$B913,2,FALSE)</f>
        <v>Significant Wave Height</v>
      </c>
    </row>
    <row r="3" spans="1:4" ht="18.75" customHeight="1">
      <c r="A3" t="s">
        <v>302</v>
      </c>
      <c r="B3" s="4">
        <v>1</v>
      </c>
      <c r="C3" s="2" t="s">
        <v>255</v>
      </c>
      <c r="D3" t="str">
        <f>VLOOKUP(C3,'MASTER KEY'!$A$2:$B914,2,FALSE)</f>
        <v>Peak Wave Direction</v>
      </c>
    </row>
    <row r="4" spans="1:4" ht="18.75" customHeight="1">
      <c r="A4" t="s">
        <v>303</v>
      </c>
      <c r="B4" s="4">
        <v>1</v>
      </c>
      <c r="C4" s="2" t="s">
        <v>248</v>
      </c>
      <c r="D4" t="str">
        <f>VLOOKUP(C4,'MASTER KEY'!$A$2:$B915,2,FALSE)</f>
        <v>Peak Wave Period</v>
      </c>
    </row>
    <row r="5" spans="1:4" ht="18.75" customHeight="1">
      <c r="A5" s="11"/>
    </row>
    <row r="6" spans="1:4" ht="18.75" customHeight="1">
      <c r="A6" s="11"/>
    </row>
    <row r="7" spans="1:4" ht="18.75" customHeight="1">
      <c r="A7" s="11"/>
    </row>
    <row r="8" spans="1:4" ht="18.75" customHeight="1">
      <c r="A8" s="11"/>
    </row>
    <row r="9" spans="1:4" ht="18.75" customHeight="1">
      <c r="A9" s="11"/>
    </row>
    <row r="10" spans="1:4" ht="18.75" customHeight="1">
      <c r="C10" s="2"/>
    </row>
    <row r="11" spans="1:4" ht="18.75" customHeight="1">
      <c r="C11" s="2"/>
    </row>
    <row r="12" spans="1:4" ht="18.75" customHeight="1">
      <c r="C12" s="2"/>
    </row>
    <row r="13" spans="1:4" ht="18.75" customHeight="1">
      <c r="C13" s="2"/>
    </row>
    <row r="14" spans="1:4" ht="18.75" customHeight="1">
      <c r="A14" s="11"/>
    </row>
    <row r="15" spans="1:4" ht="18.75" customHeight="1">
      <c r="C15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outlinePr summaryBelow="0"/>
  </sheetPr>
  <dimension ref="A1:D19"/>
  <sheetViews>
    <sheetView workbookViewId="0"/>
  </sheetViews>
  <sheetFormatPr defaultRowHeight="14.4"/>
  <cols>
    <col min="1" max="1" width="15.6640625" bestFit="1" customWidth="1"/>
    <col min="2" max="2" width="13.5546875" style="5" bestFit="1" customWidth="1"/>
    <col min="3" max="3" width="13.5546875" style="6" bestFit="1" customWidth="1"/>
    <col min="4" max="4" width="26.6640625" bestFit="1" customWidth="1"/>
  </cols>
  <sheetData>
    <row r="1" spans="1:4" ht="18.75" customHeight="1">
      <c r="A1" s="2" t="s">
        <v>223</v>
      </c>
      <c r="B1" s="3" t="s">
        <v>224</v>
      </c>
      <c r="C1" s="2" t="s">
        <v>225</v>
      </c>
      <c r="D1" s="2" t="s">
        <v>226</v>
      </c>
    </row>
    <row r="2" spans="1:4" ht="18.75" customHeight="1">
      <c r="A2" t="s">
        <v>277</v>
      </c>
      <c r="B2" s="4">
        <v>1</v>
      </c>
      <c r="C2" s="2" t="s">
        <v>278</v>
      </c>
      <c r="D2" t="str">
        <f>VLOOKUP(C2,'MASTER KEY'!$A$2:$B910,2,FALSE)</f>
        <v>Depth</v>
      </c>
    </row>
    <row r="3" spans="1:4" ht="18.75" customHeight="1">
      <c r="A3" t="s">
        <v>227</v>
      </c>
      <c r="B3" s="4">
        <v>1</v>
      </c>
      <c r="C3" s="2" t="s">
        <v>279</v>
      </c>
      <c r="D3" t="str">
        <f>VLOOKUP(C3,'MASTER KEY'!$A$2:$B911,2,FALSE)</f>
        <v>Pressure Head</v>
      </c>
    </row>
    <row r="4" spans="1:4" ht="18.75" customHeight="1">
      <c r="A4" t="s">
        <v>229</v>
      </c>
      <c r="B4" s="4">
        <v>1</v>
      </c>
      <c r="C4" s="2" t="s">
        <v>230</v>
      </c>
      <c r="D4" t="str">
        <f>VLOOKUP(C4,'MASTER KEY'!$A$2:$B912,2,FALSE)</f>
        <v>Current Velocity (x component)</v>
      </c>
    </row>
    <row r="5" spans="1:4" ht="18.75" customHeight="1">
      <c r="A5" t="s">
        <v>231</v>
      </c>
      <c r="B5" s="4">
        <v>1</v>
      </c>
      <c r="C5" s="2" t="s">
        <v>232</v>
      </c>
      <c r="D5" t="str">
        <f>VLOOKUP(C5,'MASTER KEY'!$A$2:$B913,2,FALSE)</f>
        <v>Current Velocity (y component)</v>
      </c>
    </row>
    <row r="6" spans="1:4" ht="18.75" customHeight="1">
      <c r="A6" t="s">
        <v>233</v>
      </c>
      <c r="B6" s="4">
        <v>1</v>
      </c>
      <c r="C6" s="2" t="s">
        <v>234</v>
      </c>
      <c r="D6" t="str">
        <f>VLOOKUP(C6,'MASTER KEY'!$A$2:$B914,2,FALSE)</f>
        <v>Temperature</v>
      </c>
    </row>
    <row r="7" spans="1:4" ht="18.75" customHeight="1">
      <c r="A7" t="s">
        <v>280</v>
      </c>
      <c r="B7" s="4">
        <v>1</v>
      </c>
      <c r="C7" s="2" t="s">
        <v>250</v>
      </c>
      <c r="D7" t="str">
        <f>VLOOKUP(C7,'MASTER KEY'!$A$2:$B915,2,FALSE)</f>
        <v>Significant Wave Height</v>
      </c>
    </row>
    <row r="8" spans="1:4" ht="18.75" customHeight="1">
      <c r="A8" t="s">
        <v>281</v>
      </c>
      <c r="B8" s="4">
        <v>1</v>
      </c>
      <c r="C8" s="2" t="s">
        <v>248</v>
      </c>
      <c r="D8" t="str">
        <f>VLOOKUP(C8,'MASTER KEY'!$A$2:$B916,2,FALSE)</f>
        <v>Peak Wave Period</v>
      </c>
    </row>
    <row r="9" spans="1:4" ht="18.75" customHeight="1">
      <c r="A9" t="s">
        <v>282</v>
      </c>
      <c r="B9" s="4">
        <v>1</v>
      </c>
      <c r="C9" s="2" t="s">
        <v>255</v>
      </c>
      <c r="D9" t="str">
        <f>VLOOKUP(C9,'MASTER KEY'!$A$2:$B917,2,FALSE)</f>
        <v>Peak Wave Direction</v>
      </c>
    </row>
    <row r="10" spans="1:4" ht="18.75" customHeight="1">
      <c r="A10" t="s">
        <v>283</v>
      </c>
      <c r="B10" s="4">
        <v>1</v>
      </c>
      <c r="C10" s="2" t="s">
        <v>284</v>
      </c>
      <c r="D10" t="str">
        <f>VLOOKUP(C10,'MASTER KEY'!$A$2:$B918,2,FALSE)</f>
        <v>Mean 1/3 Wave Height</v>
      </c>
    </row>
    <row r="11" spans="1:4" ht="18.75" customHeight="1">
      <c r="A11" t="s">
        <v>285</v>
      </c>
      <c r="B11" s="4">
        <v>1</v>
      </c>
      <c r="C11" s="2" t="s">
        <v>286</v>
      </c>
      <c r="D11" t="str">
        <f>VLOOKUP(C11,'MASTER KEY'!$A$2:$B919,2,FALSE)</f>
        <v>Mean 1/10 Wave Height</v>
      </c>
    </row>
    <row r="12" spans="1:4" ht="18.75" customHeight="1">
      <c r="A12" t="s">
        <v>287</v>
      </c>
      <c r="B12" s="4">
        <v>1</v>
      </c>
      <c r="C12" s="2" t="s">
        <v>288</v>
      </c>
      <c r="D12" t="str">
        <f>VLOOKUP(C12,'MASTER KEY'!$A$2:$B920,2,FALSE)</f>
        <v>Maximum Wave Height</v>
      </c>
    </row>
    <row r="13" spans="1:4" ht="18.75" customHeight="1">
      <c r="A13" t="s">
        <v>289</v>
      </c>
      <c r="B13" s="4">
        <v>1</v>
      </c>
      <c r="C13" s="2" t="s">
        <v>290</v>
      </c>
      <c r="D13" t="str">
        <f>VLOOKUP(C13,'MASTER KEY'!$A$2:$B921,2,FALSE)</f>
        <v>Mean Wave Height</v>
      </c>
    </row>
    <row r="14" spans="1:4" ht="18.75" customHeight="1">
      <c r="A14" t="s">
        <v>291</v>
      </c>
      <c r="B14" s="4">
        <v>1</v>
      </c>
      <c r="C14" s="2" t="s">
        <v>246</v>
      </c>
      <c r="D14" t="str">
        <f>VLOOKUP(C14,'MASTER KEY'!$A$2:$B922,2,FALSE)</f>
        <v>Mean Wave Period</v>
      </c>
    </row>
    <row r="15" spans="1:4" ht="18.75" customHeight="1">
      <c r="A15" t="s">
        <v>292</v>
      </c>
      <c r="B15" s="4">
        <v>1</v>
      </c>
      <c r="C15" s="2" t="s">
        <v>293</v>
      </c>
      <c r="D15" t="str">
        <f>VLOOKUP(C15,'MASTER KEY'!$A$2:$B923,2,FALSE)</f>
        <v>Mean 1/3 Period</v>
      </c>
    </row>
    <row r="16" spans="1:4" ht="18.75" customHeight="1">
      <c r="A16" t="s">
        <v>294</v>
      </c>
      <c r="B16" s="4">
        <v>1</v>
      </c>
      <c r="C16" s="2" t="s">
        <v>295</v>
      </c>
      <c r="D16" t="str">
        <f>VLOOKUP(C16,'MASTER KEY'!$A$2:$B924,2,FALSE)</f>
        <v>Mean 1/10 Period</v>
      </c>
    </row>
    <row r="17" spans="1:4" ht="18.75" customHeight="1">
      <c r="A17" t="s">
        <v>296</v>
      </c>
      <c r="B17" s="4">
        <v>1</v>
      </c>
      <c r="C17" s="2" t="s">
        <v>297</v>
      </c>
      <c r="D17" t="str">
        <f>VLOOKUP(C17,'MASTER KEY'!$A$2:$B925,2,FALSE)</f>
        <v>Maximum Wave Period</v>
      </c>
    </row>
    <row r="18" spans="1:4" ht="18.75" customHeight="1">
      <c r="A18" t="s">
        <v>298</v>
      </c>
      <c r="B18" s="4">
        <v>1</v>
      </c>
      <c r="C18" s="2" t="s">
        <v>299</v>
      </c>
      <c r="D18" t="str">
        <f>VLOOKUP(C18,'MASTER KEY'!$A$2:$B926,2,FALSE)</f>
        <v>Directional Spread</v>
      </c>
    </row>
    <row r="19" spans="1:4" ht="18.75" customHeight="1">
      <c r="A19" t="s">
        <v>300</v>
      </c>
      <c r="B19" s="4">
        <v>1</v>
      </c>
      <c r="C19" s="2" t="s">
        <v>244</v>
      </c>
      <c r="D19" t="str">
        <f>VLOOKUP(C19,'MASTER KEY'!$A$2:$B927,2,FALSE)</f>
        <v>Mean Wave Direction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outlinePr summaryBelow="0"/>
  </sheetPr>
  <dimension ref="A1:E16"/>
  <sheetViews>
    <sheetView workbookViewId="0"/>
  </sheetViews>
  <sheetFormatPr defaultRowHeight="14.4"/>
  <cols>
    <col min="1" max="1" width="26.88671875" bestFit="1" customWidth="1"/>
    <col min="2" max="2" width="13.5546875" style="5" bestFit="1" customWidth="1"/>
    <col min="3" max="3" width="13.5546875" style="6" bestFit="1" customWidth="1"/>
    <col min="4" max="4" width="21.44140625" bestFit="1" customWidth="1"/>
    <col min="5" max="5" width="13.5546875" style="6" bestFit="1" customWidth="1"/>
  </cols>
  <sheetData>
    <row r="1" spans="1:5" ht="18.75" customHeight="1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ht="18.75" customHeight="1">
      <c r="A2" t="s">
        <v>257</v>
      </c>
      <c r="B2" s="4">
        <v>1</v>
      </c>
      <c r="C2" s="2" t="s">
        <v>250</v>
      </c>
      <c r="D2" t="str">
        <f>VLOOKUP(C2,'MASTER KEY'!$A$2:$B910,2,FALSE)</f>
        <v>Significant Wave Height</v>
      </c>
    </row>
    <row r="3" spans="1:5" ht="18.75" customHeight="1">
      <c r="A3" t="s">
        <v>258</v>
      </c>
      <c r="B3" s="4">
        <v>1</v>
      </c>
      <c r="C3" s="2" t="s">
        <v>248</v>
      </c>
      <c r="D3" t="str">
        <f>VLOOKUP(C3,'MASTER KEY'!$A$2:$B911,2,FALSE)</f>
        <v>Peak Wave Period</v>
      </c>
    </row>
    <row r="4" spans="1:5" ht="18.75" customHeight="1">
      <c r="A4" t="s">
        <v>259</v>
      </c>
      <c r="B4" s="4">
        <v>1</v>
      </c>
      <c r="C4" s="2" t="s">
        <v>246</v>
      </c>
      <c r="D4" t="str">
        <f>VLOOKUP(C4,'MASTER KEY'!$A$2:$B912,2,FALSE)</f>
        <v>Mean Wave Period</v>
      </c>
    </row>
    <row r="5" spans="1:5" ht="18.75" customHeight="1">
      <c r="A5" s="11" t="s">
        <v>260</v>
      </c>
      <c r="D5" t="e">
        <f>VLOOKUP(C5,'MASTER KEY'!$A$2:$B913,2,FALSE)</f>
        <v>#N/A</v>
      </c>
    </row>
    <row r="6" spans="1:5" ht="18.75" customHeight="1">
      <c r="A6" s="11" t="s">
        <v>261</v>
      </c>
      <c r="D6" t="e">
        <f>VLOOKUP(C6,'MASTER KEY'!$A$2:$B914,2,FALSE)</f>
        <v>#N/A</v>
      </c>
    </row>
    <row r="7" spans="1:5" ht="18.75" customHeight="1">
      <c r="A7" s="11" t="s">
        <v>262</v>
      </c>
      <c r="D7" t="e">
        <f>VLOOKUP(C7,'MASTER KEY'!$A$2:$B915,2,FALSE)</f>
        <v>#N/A</v>
      </c>
    </row>
    <row r="8" spans="1:5" ht="18.75" customHeight="1">
      <c r="A8" s="11" t="s">
        <v>263</v>
      </c>
      <c r="D8" t="e">
        <f>VLOOKUP(C8,'MASTER KEY'!$A$2:$B916,2,FALSE)</f>
        <v>#N/A</v>
      </c>
    </row>
    <row r="9" spans="1:5" ht="18.75" customHeight="1">
      <c r="A9" s="11" t="s">
        <v>264</v>
      </c>
      <c r="D9" t="e">
        <f>VLOOKUP(C9,'MASTER KEY'!$A$2:$B917,2,FALSE)</f>
        <v>#N/A</v>
      </c>
    </row>
    <row r="10" spans="1:5" ht="18.75" customHeight="1">
      <c r="A10" t="s">
        <v>265</v>
      </c>
      <c r="B10" s="4">
        <v>1</v>
      </c>
      <c r="C10" s="2" t="s">
        <v>234</v>
      </c>
      <c r="D10" t="str">
        <f>VLOOKUP(C10,'MASTER KEY'!$A$2:$B918,2,FALSE)</f>
        <v>Temperature</v>
      </c>
    </row>
    <row r="11" spans="1:5" ht="18.75" customHeight="1">
      <c r="A11" t="s">
        <v>266</v>
      </c>
      <c r="B11" s="4">
        <v>1</v>
      </c>
      <c r="C11" s="2" t="s">
        <v>234</v>
      </c>
      <c r="D11" t="str">
        <f>VLOOKUP(C11,'MASTER KEY'!$A$2:$B919,2,FALSE)</f>
        <v>Temperature</v>
      </c>
    </row>
    <row r="12" spans="1:5" ht="18.75" customHeight="1">
      <c r="A12" t="s">
        <v>267</v>
      </c>
      <c r="B12" s="4">
        <v>1</v>
      </c>
      <c r="C12" s="2" t="s">
        <v>268</v>
      </c>
      <c r="D12" t="str">
        <f>VLOOKUP(C12,'MASTER KEY'!$A$2:$B920,2,FALSE)</f>
        <v>Wind Speed</v>
      </c>
    </row>
    <row r="13" spans="1:5" ht="18.75" customHeight="1">
      <c r="A13" t="s">
        <v>269</v>
      </c>
      <c r="B13" s="4">
        <v>1</v>
      </c>
      <c r="C13" s="2" t="s">
        <v>270</v>
      </c>
      <c r="D13" t="str">
        <f>VLOOKUP(C13,'MASTER KEY'!$A$2:$B921,2,FALSE)</f>
        <v>Wind Direction</v>
      </c>
    </row>
    <row r="14" spans="1:5" ht="18.75" customHeight="1">
      <c r="A14" s="11" t="s">
        <v>271</v>
      </c>
      <c r="C14" s="2" t="s">
        <v>238</v>
      </c>
      <c r="D14" t="str">
        <f>VLOOKUP(C14,'MASTER KEY'!$A$2:$B922,2,FALSE)</f>
        <v>Current Velocity</v>
      </c>
    </row>
    <row r="15" spans="1:5" ht="18.75" customHeight="1">
      <c r="A15" t="s">
        <v>272</v>
      </c>
      <c r="C15" s="2" t="s">
        <v>273</v>
      </c>
      <c r="D15" t="str">
        <f>VLOOKUP(C15,'MASTER KEY'!$A$2:$B923,2,FALSE)</f>
        <v>Current Direction</v>
      </c>
    </row>
    <row r="16" spans="1:5" ht="18.75" customHeight="1">
      <c r="A16" t="s">
        <v>274</v>
      </c>
      <c r="B16" s="4">
        <v>1</v>
      </c>
      <c r="C16" s="2" t="s">
        <v>275</v>
      </c>
      <c r="D16" t="str">
        <f>VLOOKUP(C16,'MASTER KEY'!$A$2:$B924,2,FALSE)</f>
        <v>Surface Photosynthetically Active Photon Flux (std)</v>
      </c>
      <c r="E16" s="7" t="s">
        <v>276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outlinePr summaryBelow="0"/>
  </sheetPr>
  <dimension ref="A1:E10"/>
  <sheetViews>
    <sheetView workbookViewId="0"/>
  </sheetViews>
  <sheetFormatPr defaultRowHeight="14.4"/>
  <cols>
    <col min="1" max="1" width="24.6640625" style="6" bestFit="1" customWidth="1"/>
    <col min="2" max="2" width="13.5546875" style="5" bestFit="1" customWidth="1"/>
    <col min="3" max="3" width="13.5546875" style="6" bestFit="1" customWidth="1"/>
    <col min="4" max="4" width="19.88671875" bestFit="1" customWidth="1"/>
    <col min="5" max="5" width="13.5546875" bestFit="1" customWidth="1"/>
  </cols>
  <sheetData>
    <row r="1" spans="1:5" ht="18.75" customHeight="1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ht="18.75" customHeight="1">
      <c r="A2" s="6" t="s">
        <v>243</v>
      </c>
      <c r="B2" s="4">
        <v>1</v>
      </c>
      <c r="C2" s="2" t="s">
        <v>244</v>
      </c>
      <c r="D2" t="str">
        <f>VLOOKUP(C2,'MASTER KEY'!$A$2:$B910,2,FALSE)</f>
        <v>Mean Wave Direction</v>
      </c>
    </row>
    <row r="3" spans="1:5" ht="18.75" customHeight="1">
      <c r="A3" s="6" t="s">
        <v>245</v>
      </c>
      <c r="B3" s="4">
        <v>1</v>
      </c>
      <c r="C3" s="2" t="s">
        <v>246</v>
      </c>
      <c r="D3" t="str">
        <f>VLOOKUP(C3,'MASTER KEY'!$A$2:$B911,2,FALSE)</f>
        <v>Mean Wave Period</v>
      </c>
    </row>
    <row r="4" spans="1:5" ht="18.75" customHeight="1">
      <c r="A4" s="6" t="s">
        <v>247</v>
      </c>
      <c r="B4" s="4">
        <v>1</v>
      </c>
      <c r="C4" s="2" t="s">
        <v>248</v>
      </c>
      <c r="D4" t="str">
        <f>VLOOKUP(C4,'MASTER KEY'!$A$2:$B912,2,FALSE)</f>
        <v>Peak Wave Period</v>
      </c>
    </row>
    <row r="5" spans="1:5" ht="18.75" customHeight="1">
      <c r="A5" s="6" t="s">
        <v>249</v>
      </c>
      <c r="B5" s="4">
        <v>1</v>
      </c>
      <c r="C5" s="2" t="s">
        <v>250</v>
      </c>
      <c r="D5" t="str">
        <f>VLOOKUP(C5,'MASTER KEY'!$A$2:$B913,2,FALSE)</f>
        <v>Significant Wave Height</v>
      </c>
    </row>
    <row r="6" spans="1:5" ht="18.75" customHeight="1">
      <c r="A6" s="8" t="s">
        <v>251</v>
      </c>
      <c r="B6" s="4">
        <v>1</v>
      </c>
      <c r="C6" s="2" t="s">
        <v>228</v>
      </c>
      <c r="D6" t="str">
        <f>VLOOKUP(C6,'MASTER KEY'!$A$2:$B914,2,FALSE)</f>
        <v>Water Surface Height</v>
      </c>
    </row>
    <row r="7" spans="1:5" ht="18.75" customHeight="1">
      <c r="A7" s="9" t="s">
        <v>252</v>
      </c>
      <c r="B7" s="4">
        <v>1</v>
      </c>
      <c r="C7" s="2" t="s">
        <v>248</v>
      </c>
      <c r="D7" t="str">
        <f>VLOOKUP(C7,'MASTER KEY'!$A$2:$B915,2,FALSE)</f>
        <v>Peak Wave Period</v>
      </c>
    </row>
    <row r="8" spans="1:5" ht="18.75" customHeight="1">
      <c r="A8" s="9" t="s">
        <v>253</v>
      </c>
      <c r="B8" s="4">
        <v>1</v>
      </c>
      <c r="C8" s="2" t="s">
        <v>246</v>
      </c>
      <c r="D8" t="str">
        <f>VLOOKUP(C8,'MASTER KEY'!$A$2:$B916,2,FALSE)</f>
        <v>Mean Wave Period</v>
      </c>
    </row>
    <row r="9" spans="1:5" ht="18.75" customHeight="1">
      <c r="A9" s="9" t="s">
        <v>254</v>
      </c>
      <c r="B9" s="4">
        <v>1</v>
      </c>
      <c r="C9" s="2" t="s">
        <v>255</v>
      </c>
      <c r="D9" t="str">
        <f>VLOOKUP(C9,'MASTER KEY'!$A$2:$B917,2,FALSE)</f>
        <v>Peak Wave Direction</v>
      </c>
    </row>
    <row r="10" spans="1:5" ht="18.75" customHeight="1">
      <c r="A10" s="10" t="s">
        <v>256</v>
      </c>
      <c r="B10" s="4">
        <v>1</v>
      </c>
      <c r="C10" s="2" t="s">
        <v>244</v>
      </c>
      <c r="D10" t="str">
        <f>VLOOKUP(C10,'MASTER KEY'!$A$2:$B918,2,FALSE)</f>
        <v>Mean Wave Direction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outlinePr summaryBelow="0"/>
  </sheetPr>
  <dimension ref="A1:E8"/>
  <sheetViews>
    <sheetView workbookViewId="0"/>
  </sheetViews>
  <sheetFormatPr defaultRowHeight="14.4"/>
  <cols>
    <col min="1" max="1" width="13.5546875" bestFit="1" customWidth="1"/>
    <col min="2" max="2" width="13.5546875" style="5" bestFit="1" customWidth="1"/>
    <col min="3" max="3" width="13.5546875" style="6" bestFit="1" customWidth="1"/>
    <col min="4" max="4" width="25.109375" bestFit="1" customWidth="1"/>
    <col min="5" max="5" width="13.5546875" bestFit="1" customWidth="1"/>
  </cols>
  <sheetData>
    <row r="1" spans="1:5" ht="18.75" customHeight="1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ht="18.75" customHeight="1">
      <c r="A2" t="s">
        <v>240</v>
      </c>
      <c r="B2" s="4">
        <v>1</v>
      </c>
      <c r="C2" s="2" t="s">
        <v>228</v>
      </c>
      <c r="D2" t="str">
        <f>VLOOKUP(C2,'MASTER KEY'!$A$2:$B910,2,FALSE)</f>
        <v>Water Surface Height</v>
      </c>
    </row>
    <row r="3" spans="1:5" ht="18.75" customHeight="1">
      <c r="A3" t="s">
        <v>227</v>
      </c>
      <c r="B3" s="4">
        <v>1</v>
      </c>
      <c r="C3" s="2" t="s">
        <v>241</v>
      </c>
      <c r="D3" t="e">
        <f>VLOOKUP(C3,'MASTER KEY'!$A$2:$B911,2,FALSE)</f>
        <v>#N/A</v>
      </c>
      <c r="E3" s="7" t="s">
        <v>242</v>
      </c>
    </row>
    <row r="4" spans="1:5" ht="18.75" customHeight="1">
      <c r="A4" t="s">
        <v>229</v>
      </c>
      <c r="B4" s="4">
        <v>1</v>
      </c>
      <c r="C4" s="2" t="s">
        <v>230</v>
      </c>
      <c r="D4" t="str">
        <f>VLOOKUP(C4,'MASTER KEY'!$A$2:$B912,2,FALSE)</f>
        <v>Current Velocity (x component)</v>
      </c>
    </row>
    <row r="5" spans="1:5" ht="18.75" customHeight="1">
      <c r="A5" t="s">
        <v>231</v>
      </c>
      <c r="B5" s="4">
        <v>1</v>
      </c>
      <c r="C5" s="2" t="s">
        <v>232</v>
      </c>
      <c r="D5" t="str">
        <f>VLOOKUP(C5,'MASTER KEY'!$A$2:$B913,2,FALSE)</f>
        <v>Current Velocity (y component)</v>
      </c>
    </row>
    <row r="6" spans="1:5" ht="18.75" customHeight="1">
      <c r="A6" t="s">
        <v>233</v>
      </c>
      <c r="B6" s="4">
        <v>1</v>
      </c>
      <c r="C6" s="2" t="s">
        <v>234</v>
      </c>
      <c r="D6" t="str">
        <f>VLOOKUP(C6,'MASTER KEY'!$A$2:$B914,2,FALSE)</f>
        <v>Temperature</v>
      </c>
    </row>
    <row r="7" spans="1:5" ht="18.75" customHeight="1">
      <c r="A7" t="s">
        <v>235</v>
      </c>
      <c r="B7" s="4">
        <v>1</v>
      </c>
      <c r="C7" s="2" t="s">
        <v>236</v>
      </c>
      <c r="D7" t="str">
        <f>VLOOKUP(C7,'MASTER KEY'!$A$2:$B915,2,FALSE)</f>
        <v>Salinity</v>
      </c>
    </row>
    <row r="8" spans="1:5" ht="18.75" customHeight="1">
      <c r="A8" t="s">
        <v>237</v>
      </c>
      <c r="B8" s="4">
        <v>1</v>
      </c>
      <c r="C8" s="2" t="s">
        <v>238</v>
      </c>
      <c r="D8" t="str">
        <f>VLOOKUP(C8,'MASTER KEY'!$A$2:$B916,2,FALSE)</f>
        <v>Current Velocity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782F3-70A2-4B48-9AAE-EC989FDE5AB1}">
  <sheetPr>
    <outlinePr summaryBelow="0"/>
  </sheetPr>
  <dimension ref="A1:E2"/>
  <sheetViews>
    <sheetView workbookViewId="0">
      <selection activeCell="D9" sqref="D9"/>
    </sheetView>
  </sheetViews>
  <sheetFormatPr defaultRowHeight="14.4"/>
  <cols>
    <col min="1" max="1" width="12.88671875" customWidth="1"/>
    <col min="4" max="4" width="29.44140625" customWidth="1"/>
  </cols>
  <sheetData>
    <row r="1" spans="1:5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>
      <c r="A2" t="s">
        <v>384</v>
      </c>
      <c r="B2">
        <v>1</v>
      </c>
      <c r="C2" s="2" t="s">
        <v>234</v>
      </c>
      <c r="D2" t="str">
        <f>VLOOKUP(C2,'MASTER KEY'!$A$2:$B1218,2,TRUE)</f>
        <v>Temperature</v>
      </c>
    </row>
  </sheetData>
  <pageMargins left="0.7" right="0.7" top="0.75" bottom="0.75" header="0.3" footer="0.3"/>
  <pageSetup paperSize="9" orientation="portrait" horizontalDpi="4294967293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outlinePr summaryBelow="0"/>
  </sheetPr>
  <dimension ref="A1:D7"/>
  <sheetViews>
    <sheetView workbookViewId="0"/>
  </sheetViews>
  <sheetFormatPr defaultRowHeight="14.4"/>
  <cols>
    <col min="1" max="1" width="13.5546875" bestFit="1" customWidth="1"/>
    <col min="2" max="2" width="13.5546875" style="5" bestFit="1" customWidth="1"/>
    <col min="3" max="3" width="13.5546875" style="6" bestFit="1" customWidth="1"/>
    <col min="4" max="4" width="13.5546875" bestFit="1" customWidth="1"/>
  </cols>
  <sheetData>
    <row r="1" spans="1:4" ht="18.75" customHeight="1">
      <c r="A1" s="2" t="s">
        <v>223</v>
      </c>
      <c r="B1" s="3" t="s">
        <v>224</v>
      </c>
      <c r="C1" s="2" t="s">
        <v>225</v>
      </c>
      <c r="D1" s="2" t="s">
        <v>226</v>
      </c>
    </row>
    <row r="2" spans="1:4" ht="18.75" customHeight="1">
      <c r="A2" t="s">
        <v>227</v>
      </c>
      <c r="B2" s="4">
        <v>1</v>
      </c>
      <c r="C2" s="2" t="s">
        <v>228</v>
      </c>
      <c r="D2" t="str">
        <f>VLOOKUP(C2,'MASTER KEY'!$A$2:$B910,2,FALSE)</f>
        <v>Water Surface Height</v>
      </c>
    </row>
    <row r="3" spans="1:4" ht="18.75" customHeight="1">
      <c r="A3" t="s">
        <v>229</v>
      </c>
      <c r="B3" s="4">
        <v>1</v>
      </c>
      <c r="C3" s="2" t="s">
        <v>230</v>
      </c>
      <c r="D3" t="str">
        <f>VLOOKUP(C3,'MASTER KEY'!$A$2:$B911,2,FALSE)</f>
        <v>Current Velocity (x component)</v>
      </c>
    </row>
    <row r="4" spans="1:4" ht="18.75" customHeight="1">
      <c r="A4" t="s">
        <v>231</v>
      </c>
      <c r="B4" s="4">
        <v>1</v>
      </c>
      <c r="C4" s="2" t="s">
        <v>232</v>
      </c>
      <c r="D4" t="str">
        <f>VLOOKUP(C4,'MASTER KEY'!$A$2:$B912,2,FALSE)</f>
        <v>Current Velocity (y component)</v>
      </c>
    </row>
    <row r="5" spans="1:4" ht="18.75" customHeight="1">
      <c r="A5" t="s">
        <v>233</v>
      </c>
      <c r="B5" s="4">
        <v>1</v>
      </c>
      <c r="C5" s="2" t="s">
        <v>234</v>
      </c>
      <c r="D5" t="str">
        <f>VLOOKUP(C5,'MASTER KEY'!$A$2:$B913,2,FALSE)</f>
        <v>Temperature</v>
      </c>
    </row>
    <row r="6" spans="1:4" ht="18.75" customHeight="1">
      <c r="A6" t="s">
        <v>235</v>
      </c>
      <c r="B6" s="4">
        <v>1</v>
      </c>
      <c r="C6" s="2" t="s">
        <v>236</v>
      </c>
      <c r="D6" t="str">
        <f>VLOOKUP(C6,'MASTER KEY'!$A$2:$B914,2,FALSE)</f>
        <v>Salinity</v>
      </c>
    </row>
    <row r="7" spans="1:4" ht="18.75" customHeight="1">
      <c r="A7" t="s">
        <v>237</v>
      </c>
      <c r="B7" s="4">
        <v>1</v>
      </c>
      <c r="C7" s="2" t="s">
        <v>238</v>
      </c>
      <c r="D7" t="str">
        <f>VLOOKUP(C7,'MASTER KEY'!$A$2:$B915,2,FALSE)</f>
        <v>Current Velocity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outlinePr summaryBelow="0"/>
  </sheetPr>
  <dimension ref="A1:A236"/>
  <sheetViews>
    <sheetView workbookViewId="0"/>
  </sheetViews>
  <sheetFormatPr defaultRowHeight="14.4"/>
  <cols>
    <col min="1" max="1" width="40" bestFit="1" customWidth="1"/>
  </cols>
  <sheetData>
    <row r="1" spans="1:1" ht="18.75" customHeight="1">
      <c r="A1" s="1" t="s">
        <v>0</v>
      </c>
    </row>
    <row r="2" spans="1:1" ht="18.75" customHeight="1">
      <c r="A2" s="1" t="s">
        <v>1</v>
      </c>
    </row>
    <row r="3" spans="1:1" ht="18.75" customHeight="1">
      <c r="A3" s="1" t="s">
        <v>2</v>
      </c>
    </row>
    <row r="4" spans="1:1" ht="18.75" customHeight="1">
      <c r="A4" t="s">
        <v>3</v>
      </c>
    </row>
    <row r="5" spans="1:1" ht="18.75" customHeight="1">
      <c r="A5" t="s">
        <v>4</v>
      </c>
    </row>
    <row r="6" spans="1:1" ht="18.75" customHeight="1">
      <c r="A6" t="s">
        <v>5</v>
      </c>
    </row>
    <row r="7" spans="1:1" ht="18.75" customHeight="1">
      <c r="A7" t="s">
        <v>6</v>
      </c>
    </row>
    <row r="8" spans="1:1" ht="18.75" customHeight="1">
      <c r="A8" t="s">
        <v>7</v>
      </c>
    </row>
    <row r="9" spans="1:1" ht="18.75" customHeight="1">
      <c r="A9" t="s">
        <v>8</v>
      </c>
    </row>
    <row r="10" spans="1:1" ht="18.75" customHeight="1">
      <c r="A10" t="s">
        <v>9</v>
      </c>
    </row>
    <row r="11" spans="1:1" ht="18.75" customHeight="1">
      <c r="A11" t="s">
        <v>10</v>
      </c>
    </row>
    <row r="12" spans="1:1" ht="18.75" customHeight="1">
      <c r="A12" t="s">
        <v>11</v>
      </c>
    </row>
    <row r="13" spans="1:1" ht="18.75" customHeight="1">
      <c r="A13" t="s">
        <v>12</v>
      </c>
    </row>
    <row r="14" spans="1:1" ht="18.75" customHeight="1">
      <c r="A14" t="s">
        <v>13</v>
      </c>
    </row>
    <row r="15" spans="1:1" ht="18.75" customHeight="1">
      <c r="A15" t="s">
        <v>14</v>
      </c>
    </row>
    <row r="16" spans="1:1" ht="18.75" customHeight="1">
      <c r="A16" t="s">
        <v>15</v>
      </c>
    </row>
    <row r="17" spans="1:1" ht="18.75" customHeight="1">
      <c r="A17" t="s">
        <v>16</v>
      </c>
    </row>
    <row r="18" spans="1:1" ht="18.75" customHeight="1">
      <c r="A18" t="s">
        <v>17</v>
      </c>
    </row>
    <row r="19" spans="1:1" ht="18.75" customHeight="1">
      <c r="A19" t="s">
        <v>18</v>
      </c>
    </row>
    <row r="20" spans="1:1" ht="18.75" customHeight="1">
      <c r="A20" t="s">
        <v>19</v>
      </c>
    </row>
    <row r="21" spans="1:1" ht="18.75" customHeight="1">
      <c r="A21" t="s">
        <v>20</v>
      </c>
    </row>
    <row r="22" spans="1:1" ht="18.75" customHeight="1">
      <c r="A22" t="s">
        <v>21</v>
      </c>
    </row>
    <row r="23" spans="1:1" ht="18.75" customHeight="1">
      <c r="A23" t="s">
        <v>22</v>
      </c>
    </row>
    <row r="24" spans="1:1" ht="18.75" customHeight="1">
      <c r="A24" t="s">
        <v>23</v>
      </c>
    </row>
    <row r="25" spans="1:1" ht="18.75" customHeight="1">
      <c r="A25" t="s">
        <v>24</v>
      </c>
    </row>
    <row r="26" spans="1:1" ht="18.75" customHeight="1">
      <c r="A26" t="s">
        <v>25</v>
      </c>
    </row>
    <row r="27" spans="1:1" ht="18.75" customHeight="1">
      <c r="A27" t="s">
        <v>26</v>
      </c>
    </row>
    <row r="28" spans="1:1" ht="18.75" customHeight="1">
      <c r="A28" t="s">
        <v>27</v>
      </c>
    </row>
    <row r="29" spans="1:1" ht="18.75" customHeight="1">
      <c r="A29" t="s">
        <v>28</v>
      </c>
    </row>
    <row r="30" spans="1:1" ht="18.75" customHeight="1">
      <c r="A30" t="s">
        <v>29</v>
      </c>
    </row>
    <row r="31" spans="1:1" ht="18.75" customHeight="1">
      <c r="A31" t="s">
        <v>30</v>
      </c>
    </row>
    <row r="32" spans="1:1" ht="18.75" customHeight="1">
      <c r="A32" t="s">
        <v>31</v>
      </c>
    </row>
    <row r="33" spans="1:1" ht="18.75" customHeight="1">
      <c r="A33" t="s">
        <v>32</v>
      </c>
    </row>
    <row r="34" spans="1:1" ht="18.75" customHeight="1">
      <c r="A34" t="s">
        <v>33</v>
      </c>
    </row>
    <row r="35" spans="1:1" ht="18.75" customHeight="1">
      <c r="A35" t="s">
        <v>34</v>
      </c>
    </row>
    <row r="36" spans="1:1" ht="18.75" customHeight="1">
      <c r="A36" t="s">
        <v>35</v>
      </c>
    </row>
    <row r="37" spans="1:1" ht="18.75" customHeight="1">
      <c r="A37" t="s">
        <v>36</v>
      </c>
    </row>
    <row r="38" spans="1:1" ht="18.75" customHeight="1">
      <c r="A38" t="s">
        <v>37</v>
      </c>
    </row>
    <row r="39" spans="1:1" ht="18.75" customHeight="1">
      <c r="A39" t="s">
        <v>38</v>
      </c>
    </row>
    <row r="40" spans="1:1" ht="18.75" customHeight="1">
      <c r="A40" t="s">
        <v>39</v>
      </c>
    </row>
    <row r="41" spans="1:1" ht="18.75" customHeight="1">
      <c r="A41" t="s">
        <v>40</v>
      </c>
    </row>
    <row r="42" spans="1:1" ht="18.75" customHeight="1">
      <c r="A42" t="s">
        <v>41</v>
      </c>
    </row>
    <row r="43" spans="1:1" ht="18.75" customHeight="1">
      <c r="A43" t="s">
        <v>42</v>
      </c>
    </row>
    <row r="44" spans="1:1" ht="18.75" customHeight="1">
      <c r="A44" t="s">
        <v>43</v>
      </c>
    </row>
    <row r="45" spans="1:1" ht="18.75" customHeight="1">
      <c r="A45" t="s">
        <v>44</v>
      </c>
    </row>
    <row r="46" spans="1:1" ht="18.75" customHeight="1">
      <c r="A46" t="s">
        <v>45</v>
      </c>
    </row>
    <row r="47" spans="1:1" ht="18.75" customHeight="1">
      <c r="A47" t="s">
        <v>46</v>
      </c>
    </row>
    <row r="48" spans="1:1" ht="18.75" customHeight="1">
      <c r="A48" t="s">
        <v>47</v>
      </c>
    </row>
    <row r="49" spans="1:1" ht="18.75" customHeight="1">
      <c r="A49" t="s">
        <v>48</v>
      </c>
    </row>
    <row r="50" spans="1:1" ht="18.75" customHeight="1">
      <c r="A50" t="s">
        <v>49</v>
      </c>
    </row>
    <row r="51" spans="1:1" ht="18.75" customHeight="1">
      <c r="A51" t="s">
        <v>50</v>
      </c>
    </row>
    <row r="52" spans="1:1" ht="18.75" customHeight="1">
      <c r="A52" t="s">
        <v>51</v>
      </c>
    </row>
    <row r="53" spans="1:1" ht="18.75" customHeight="1">
      <c r="A53" t="s">
        <v>52</v>
      </c>
    </row>
    <row r="54" spans="1:1" ht="18.75" customHeight="1">
      <c r="A54" t="s">
        <v>53</v>
      </c>
    </row>
    <row r="55" spans="1:1" ht="18.75" customHeight="1">
      <c r="A55" t="s">
        <v>52</v>
      </c>
    </row>
    <row r="56" spans="1:1" ht="18.75" customHeight="1">
      <c r="A56" t="s">
        <v>54</v>
      </c>
    </row>
    <row r="57" spans="1:1" ht="18.75" customHeight="1">
      <c r="A57" t="s">
        <v>55</v>
      </c>
    </row>
    <row r="58" spans="1:1" ht="18.75" customHeight="1">
      <c r="A58" t="s">
        <v>56</v>
      </c>
    </row>
    <row r="59" spans="1:1" ht="18.75" customHeight="1">
      <c r="A59" t="s">
        <v>57</v>
      </c>
    </row>
    <row r="60" spans="1:1" ht="18.75" customHeight="1">
      <c r="A60" t="s">
        <v>58</v>
      </c>
    </row>
    <row r="61" spans="1:1" ht="18.75" customHeight="1">
      <c r="A61" t="s">
        <v>59</v>
      </c>
    </row>
    <row r="62" spans="1:1" ht="18.75" customHeight="1">
      <c r="A62" t="s">
        <v>60</v>
      </c>
    </row>
    <row r="63" spans="1:1" ht="18.75" customHeight="1">
      <c r="A63" t="s">
        <v>61</v>
      </c>
    </row>
    <row r="64" spans="1:1" ht="18.75" customHeight="1">
      <c r="A64" t="s">
        <v>62</v>
      </c>
    </row>
    <row r="65" spans="1:1" ht="18.75" customHeight="1">
      <c r="A65" t="s">
        <v>63</v>
      </c>
    </row>
    <row r="66" spans="1:1" ht="18.75" customHeight="1">
      <c r="A66" t="s">
        <v>64</v>
      </c>
    </row>
    <row r="67" spans="1:1" ht="18.75" customHeight="1">
      <c r="A67" t="s">
        <v>65</v>
      </c>
    </row>
    <row r="68" spans="1:1" ht="18.75" customHeight="1">
      <c r="A68" t="s">
        <v>66</v>
      </c>
    </row>
    <row r="69" spans="1:1" ht="18.75" customHeight="1">
      <c r="A69" t="s">
        <v>67</v>
      </c>
    </row>
    <row r="70" spans="1:1" ht="18.75" customHeight="1">
      <c r="A70" t="s">
        <v>68</v>
      </c>
    </row>
    <row r="71" spans="1:1" ht="18.75" customHeight="1">
      <c r="A71" t="s">
        <v>69</v>
      </c>
    </row>
    <row r="72" spans="1:1" ht="18.75" customHeight="1">
      <c r="A72" t="s">
        <v>70</v>
      </c>
    </row>
    <row r="73" spans="1:1" ht="18.75" customHeight="1">
      <c r="A73" t="s">
        <v>71</v>
      </c>
    </row>
    <row r="74" spans="1:1" ht="18.75" customHeight="1">
      <c r="A74" t="s">
        <v>72</v>
      </c>
    </row>
    <row r="75" spans="1:1" ht="18.75" customHeight="1">
      <c r="A75" t="s">
        <v>73</v>
      </c>
    </row>
    <row r="76" spans="1:1" ht="18.75" customHeight="1">
      <c r="A76" t="s">
        <v>74</v>
      </c>
    </row>
    <row r="77" spans="1:1" ht="18.75" customHeight="1">
      <c r="A77" t="s">
        <v>75</v>
      </c>
    </row>
    <row r="78" spans="1:1" ht="18.75" customHeight="1">
      <c r="A78" t="s">
        <v>76</v>
      </c>
    </row>
    <row r="79" spans="1:1" ht="18.75" customHeight="1">
      <c r="A79" t="s">
        <v>77</v>
      </c>
    </row>
    <row r="80" spans="1:1" ht="18.75" customHeight="1">
      <c r="A80" t="s">
        <v>78</v>
      </c>
    </row>
    <row r="81" spans="1:1" ht="18.75" customHeight="1">
      <c r="A81" t="s">
        <v>79</v>
      </c>
    </row>
    <row r="82" spans="1:1" ht="18.75" customHeight="1">
      <c r="A82" t="s">
        <v>80</v>
      </c>
    </row>
    <row r="83" spans="1:1" ht="18.75" customHeight="1">
      <c r="A83" t="s">
        <v>81</v>
      </c>
    </row>
    <row r="84" spans="1:1" ht="18.75" customHeight="1">
      <c r="A84" t="s">
        <v>82</v>
      </c>
    </row>
    <row r="85" spans="1:1" ht="18.75" customHeight="1">
      <c r="A85" t="s">
        <v>83</v>
      </c>
    </row>
    <row r="86" spans="1:1" ht="18.75" customHeight="1">
      <c r="A86" t="s">
        <v>84</v>
      </c>
    </row>
    <row r="87" spans="1:1" ht="18.75" customHeight="1">
      <c r="A87" t="s">
        <v>85</v>
      </c>
    </row>
    <row r="88" spans="1:1" ht="18.75" customHeight="1">
      <c r="A88" t="s">
        <v>86</v>
      </c>
    </row>
    <row r="89" spans="1:1" ht="18.75" customHeight="1">
      <c r="A89" t="s">
        <v>87</v>
      </c>
    </row>
    <row r="90" spans="1:1" ht="18.75" customHeight="1">
      <c r="A90" t="s">
        <v>88</v>
      </c>
    </row>
    <row r="91" spans="1:1" ht="18.75" customHeight="1">
      <c r="A91" t="s">
        <v>89</v>
      </c>
    </row>
    <row r="92" spans="1:1" ht="18.75" customHeight="1">
      <c r="A92" t="s">
        <v>90</v>
      </c>
    </row>
    <row r="93" spans="1:1" ht="18.75" customHeight="1">
      <c r="A93" t="s">
        <v>91</v>
      </c>
    </row>
    <row r="94" spans="1:1" ht="18.75" customHeight="1">
      <c r="A94" t="s">
        <v>92</v>
      </c>
    </row>
    <row r="95" spans="1:1" ht="18.75" customHeight="1">
      <c r="A95" t="s">
        <v>93</v>
      </c>
    </row>
    <row r="96" spans="1:1" ht="18.75" customHeight="1">
      <c r="A96" t="s">
        <v>52</v>
      </c>
    </row>
    <row r="97" spans="1:1" ht="18.75" customHeight="1">
      <c r="A97" t="s">
        <v>94</v>
      </c>
    </row>
    <row r="98" spans="1:1" ht="18.75" customHeight="1">
      <c r="A98" t="s">
        <v>52</v>
      </c>
    </row>
    <row r="99" spans="1:1" ht="18.75" customHeight="1">
      <c r="A99" t="s">
        <v>95</v>
      </c>
    </row>
    <row r="100" spans="1:1" ht="18.75" customHeight="1">
      <c r="A100" t="s">
        <v>96</v>
      </c>
    </row>
    <row r="101" spans="1:1" ht="18.75" customHeight="1">
      <c r="A101" t="s">
        <v>97</v>
      </c>
    </row>
    <row r="102" spans="1:1" ht="18.75" customHeight="1">
      <c r="A102" t="s">
        <v>98</v>
      </c>
    </row>
    <row r="103" spans="1:1" ht="18.75" customHeight="1">
      <c r="A103" t="s">
        <v>99</v>
      </c>
    </row>
    <row r="104" spans="1:1" ht="18.75" customHeight="1">
      <c r="A104" t="s">
        <v>52</v>
      </c>
    </row>
    <row r="105" spans="1:1" ht="18.75" customHeight="1">
      <c r="A105" t="s">
        <v>100</v>
      </c>
    </row>
    <row r="106" spans="1:1" ht="18.75" customHeight="1">
      <c r="A106" t="s">
        <v>52</v>
      </c>
    </row>
    <row r="107" spans="1:1" ht="18.75" customHeight="1">
      <c r="A107" t="s">
        <v>101</v>
      </c>
    </row>
    <row r="108" spans="1:1" ht="18.75" customHeight="1">
      <c r="A108" t="s">
        <v>102</v>
      </c>
    </row>
    <row r="109" spans="1:1" ht="18.75" customHeight="1">
      <c r="A109" t="s">
        <v>103</v>
      </c>
    </row>
    <row r="110" spans="1:1" ht="18.75" customHeight="1">
      <c r="A110" t="s">
        <v>104</v>
      </c>
    </row>
    <row r="111" spans="1:1" ht="18.75" customHeight="1">
      <c r="A111" t="s">
        <v>105</v>
      </c>
    </row>
    <row r="112" spans="1:1" ht="18.75" customHeight="1">
      <c r="A112" t="s">
        <v>106</v>
      </c>
    </row>
    <row r="113" spans="1:1" ht="18.75" customHeight="1">
      <c r="A113" t="s">
        <v>107</v>
      </c>
    </row>
    <row r="114" spans="1:1" ht="18.75" customHeight="1">
      <c r="A114" t="s">
        <v>108</v>
      </c>
    </row>
    <row r="115" spans="1:1" ht="18.75" customHeight="1">
      <c r="A115" t="s">
        <v>109</v>
      </c>
    </row>
    <row r="116" spans="1:1" ht="18.75" customHeight="1">
      <c r="A116" t="s">
        <v>110</v>
      </c>
    </row>
    <row r="117" spans="1:1" ht="18.75" customHeight="1">
      <c r="A117" t="s">
        <v>111</v>
      </c>
    </row>
    <row r="118" spans="1:1" ht="18.75" customHeight="1">
      <c r="A118" t="s">
        <v>112</v>
      </c>
    </row>
    <row r="119" spans="1:1" ht="18.75" customHeight="1">
      <c r="A119" t="s">
        <v>113</v>
      </c>
    </row>
    <row r="120" spans="1:1" ht="18.75" customHeight="1">
      <c r="A120" t="s">
        <v>114</v>
      </c>
    </row>
    <row r="121" spans="1:1" ht="18.75" customHeight="1">
      <c r="A121" t="s">
        <v>115</v>
      </c>
    </row>
    <row r="122" spans="1:1" ht="18.75" customHeight="1">
      <c r="A122" t="s">
        <v>116</v>
      </c>
    </row>
    <row r="123" spans="1:1" ht="18.75" customHeight="1">
      <c r="A123" t="s">
        <v>117</v>
      </c>
    </row>
    <row r="124" spans="1:1" ht="18.75" customHeight="1">
      <c r="A124" t="s">
        <v>118</v>
      </c>
    </row>
    <row r="125" spans="1:1" ht="18.75" customHeight="1">
      <c r="A125" t="s">
        <v>119</v>
      </c>
    </row>
    <row r="126" spans="1:1" ht="18.75" customHeight="1">
      <c r="A126" t="s">
        <v>120</v>
      </c>
    </row>
    <row r="127" spans="1:1" ht="18.75" customHeight="1">
      <c r="A127" t="s">
        <v>121</v>
      </c>
    </row>
    <row r="128" spans="1:1" ht="18.75" customHeight="1">
      <c r="A128" t="s">
        <v>122</v>
      </c>
    </row>
    <row r="129" spans="1:1" ht="18.75" customHeight="1">
      <c r="A129" t="s">
        <v>123</v>
      </c>
    </row>
    <row r="130" spans="1:1" ht="18.75" customHeight="1">
      <c r="A130" t="s">
        <v>124</v>
      </c>
    </row>
    <row r="131" spans="1:1" ht="18.75" customHeight="1">
      <c r="A131" t="s">
        <v>125</v>
      </c>
    </row>
    <row r="132" spans="1:1" ht="18.75" customHeight="1">
      <c r="A132" t="s">
        <v>126</v>
      </c>
    </row>
    <row r="133" spans="1:1" ht="18.75" customHeight="1">
      <c r="A133" t="s">
        <v>127</v>
      </c>
    </row>
    <row r="134" spans="1:1" ht="18.75" customHeight="1">
      <c r="A134" t="s">
        <v>128</v>
      </c>
    </row>
    <row r="135" spans="1:1" ht="18.75" customHeight="1">
      <c r="A135" t="s">
        <v>52</v>
      </c>
    </row>
    <row r="136" spans="1:1" ht="18.75" customHeight="1">
      <c r="A136" t="s">
        <v>129</v>
      </c>
    </row>
    <row r="137" spans="1:1" ht="18.75" customHeight="1">
      <c r="A137" t="s">
        <v>52</v>
      </c>
    </row>
    <row r="138" spans="1:1" ht="18.75" customHeight="1">
      <c r="A138" t="s">
        <v>130</v>
      </c>
    </row>
    <row r="139" spans="1:1" ht="18.75" customHeight="1">
      <c r="A139" t="s">
        <v>131</v>
      </c>
    </row>
    <row r="140" spans="1:1" ht="18.75" customHeight="1">
      <c r="A140" t="s">
        <v>132</v>
      </c>
    </row>
    <row r="141" spans="1:1" ht="18.75" customHeight="1">
      <c r="A141" t="s">
        <v>133</v>
      </c>
    </row>
    <row r="142" spans="1:1" ht="18.75" customHeight="1">
      <c r="A142" t="s">
        <v>134</v>
      </c>
    </row>
    <row r="143" spans="1:1" ht="18.75" customHeight="1">
      <c r="A143" t="s">
        <v>135</v>
      </c>
    </row>
    <row r="144" spans="1:1" ht="18.75" customHeight="1">
      <c r="A144" t="s">
        <v>136</v>
      </c>
    </row>
    <row r="145" spans="1:1" ht="18.75" customHeight="1">
      <c r="A145" t="s">
        <v>137</v>
      </c>
    </row>
    <row r="146" spans="1:1" ht="18.75" customHeight="1">
      <c r="A146" t="s">
        <v>138</v>
      </c>
    </row>
    <row r="147" spans="1:1" ht="18.75" customHeight="1">
      <c r="A147" t="s">
        <v>139</v>
      </c>
    </row>
    <row r="148" spans="1:1" ht="18.75" customHeight="1">
      <c r="A148" t="s">
        <v>140</v>
      </c>
    </row>
    <row r="149" spans="1:1" ht="18.75" customHeight="1">
      <c r="A149" t="s">
        <v>141</v>
      </c>
    </row>
    <row r="150" spans="1:1" ht="18.75" customHeight="1">
      <c r="A150" t="s">
        <v>142</v>
      </c>
    </row>
    <row r="151" spans="1:1" ht="18.75" customHeight="1">
      <c r="A151" t="s">
        <v>143</v>
      </c>
    </row>
    <row r="152" spans="1:1" ht="18.75" customHeight="1">
      <c r="A152" t="s">
        <v>144</v>
      </c>
    </row>
    <row r="153" spans="1:1" ht="18.75" customHeight="1">
      <c r="A153" t="s">
        <v>145</v>
      </c>
    </row>
    <row r="154" spans="1:1" ht="18.75" customHeight="1">
      <c r="A154" t="s">
        <v>146</v>
      </c>
    </row>
    <row r="155" spans="1:1" ht="18.75" customHeight="1">
      <c r="A155" t="s">
        <v>147</v>
      </c>
    </row>
    <row r="156" spans="1:1" ht="18.75" customHeight="1">
      <c r="A156" t="s">
        <v>148</v>
      </c>
    </row>
    <row r="157" spans="1:1" ht="18.75" customHeight="1">
      <c r="A157" t="s">
        <v>149</v>
      </c>
    </row>
    <row r="158" spans="1:1" ht="18.75" customHeight="1">
      <c r="A158" t="s">
        <v>150</v>
      </c>
    </row>
    <row r="159" spans="1:1" ht="18.75" customHeight="1">
      <c r="A159" t="s">
        <v>151</v>
      </c>
    </row>
    <row r="160" spans="1:1" ht="18.75" customHeight="1">
      <c r="A160" t="s">
        <v>152</v>
      </c>
    </row>
    <row r="161" spans="1:1" ht="18.75" customHeight="1">
      <c r="A161" t="s">
        <v>153</v>
      </c>
    </row>
    <row r="162" spans="1:1" ht="18.75" customHeight="1">
      <c r="A162" t="s">
        <v>154</v>
      </c>
    </row>
    <row r="163" spans="1:1" ht="18.75" customHeight="1">
      <c r="A163" t="s">
        <v>155</v>
      </c>
    </row>
    <row r="164" spans="1:1" ht="18.75" customHeight="1">
      <c r="A164" t="s">
        <v>156</v>
      </c>
    </row>
    <row r="165" spans="1:1" ht="18.75" customHeight="1">
      <c r="A165" t="s">
        <v>157</v>
      </c>
    </row>
    <row r="166" spans="1:1" ht="18.75" customHeight="1">
      <c r="A166" t="s">
        <v>158</v>
      </c>
    </row>
    <row r="167" spans="1:1" ht="18.75" customHeight="1">
      <c r="A167" t="s">
        <v>159</v>
      </c>
    </row>
    <row r="168" spans="1:1" ht="18.75" customHeight="1">
      <c r="A168" t="s">
        <v>160</v>
      </c>
    </row>
    <row r="169" spans="1:1" ht="18.75" customHeight="1">
      <c r="A169" t="s">
        <v>161</v>
      </c>
    </row>
    <row r="170" spans="1:1" ht="18.75" customHeight="1">
      <c r="A170" t="s">
        <v>162</v>
      </c>
    </row>
    <row r="171" spans="1:1" ht="18.75" customHeight="1">
      <c r="A171" t="s">
        <v>163</v>
      </c>
    </row>
    <row r="172" spans="1:1" ht="18.75" customHeight="1">
      <c r="A172" t="s">
        <v>164</v>
      </c>
    </row>
    <row r="173" spans="1:1" ht="18.75" customHeight="1">
      <c r="A173" t="s">
        <v>165</v>
      </c>
    </row>
    <row r="174" spans="1:1" ht="18.75" customHeight="1">
      <c r="A174" t="s">
        <v>166</v>
      </c>
    </row>
    <row r="175" spans="1:1" ht="18.75" customHeight="1">
      <c r="A175" t="s">
        <v>167</v>
      </c>
    </row>
    <row r="176" spans="1:1" ht="18.75" customHeight="1">
      <c r="A176" t="s">
        <v>168</v>
      </c>
    </row>
    <row r="177" spans="1:1" ht="18.75" customHeight="1">
      <c r="A177" t="s">
        <v>169</v>
      </c>
    </row>
    <row r="178" spans="1:1" ht="18.75" customHeight="1">
      <c r="A178" t="s">
        <v>170</v>
      </c>
    </row>
    <row r="179" spans="1:1" ht="18.75" customHeight="1">
      <c r="A179" t="s">
        <v>171</v>
      </c>
    </row>
    <row r="180" spans="1:1" ht="18.75" customHeight="1">
      <c r="A180" t="s">
        <v>172</v>
      </c>
    </row>
    <row r="181" spans="1:1" ht="18.75" customHeight="1">
      <c r="A181" t="s">
        <v>173</v>
      </c>
    </row>
    <row r="182" spans="1:1" ht="18.75" customHeight="1">
      <c r="A182" t="s">
        <v>174</v>
      </c>
    </row>
    <row r="183" spans="1:1" ht="18.75" customHeight="1">
      <c r="A183" t="s">
        <v>175</v>
      </c>
    </row>
    <row r="184" spans="1:1" ht="18.75" customHeight="1">
      <c r="A184" t="s">
        <v>176</v>
      </c>
    </row>
    <row r="185" spans="1:1" ht="18.75" customHeight="1">
      <c r="A185" t="s">
        <v>177</v>
      </c>
    </row>
    <row r="186" spans="1:1" ht="18.75" customHeight="1">
      <c r="A186" t="s">
        <v>178</v>
      </c>
    </row>
    <row r="187" spans="1:1" ht="18.75" customHeight="1">
      <c r="A187" t="s">
        <v>179</v>
      </c>
    </row>
    <row r="188" spans="1:1" ht="18.75" customHeight="1">
      <c r="A188" t="s">
        <v>180</v>
      </c>
    </row>
    <row r="189" spans="1:1" ht="18.75" customHeight="1">
      <c r="A189" t="s">
        <v>181</v>
      </c>
    </row>
    <row r="190" spans="1:1" ht="18.75" customHeight="1">
      <c r="A190" t="s">
        <v>182</v>
      </c>
    </row>
    <row r="191" spans="1:1" ht="18.75" customHeight="1">
      <c r="A191" t="s">
        <v>52</v>
      </c>
    </row>
    <row r="192" spans="1:1" ht="18.75" customHeight="1">
      <c r="A192" t="s">
        <v>183</v>
      </c>
    </row>
    <row r="193" spans="1:1" ht="18.75" customHeight="1">
      <c r="A193" t="s">
        <v>52</v>
      </c>
    </row>
    <row r="194" spans="1:1" ht="18.75" customHeight="1">
      <c r="A194" t="s">
        <v>184</v>
      </c>
    </row>
    <row r="195" spans="1:1" ht="18.75" customHeight="1">
      <c r="A195" t="s">
        <v>52</v>
      </c>
    </row>
    <row r="196" spans="1:1" ht="18.75" customHeight="1">
      <c r="A196" t="s">
        <v>185</v>
      </c>
    </row>
    <row r="197" spans="1:1" ht="18.75" customHeight="1">
      <c r="A197" t="s">
        <v>52</v>
      </c>
    </row>
    <row r="198" spans="1:1" ht="18.75" customHeight="1">
      <c r="A198" t="s">
        <v>186</v>
      </c>
    </row>
    <row r="199" spans="1:1" ht="18.75" customHeight="1">
      <c r="A199" t="s">
        <v>187</v>
      </c>
    </row>
    <row r="200" spans="1:1" ht="18.75" customHeight="1">
      <c r="A200" t="s">
        <v>188</v>
      </c>
    </row>
    <row r="201" spans="1:1" ht="18.75" customHeight="1">
      <c r="A201" t="s">
        <v>52</v>
      </c>
    </row>
    <row r="202" spans="1:1" ht="18.75" customHeight="1">
      <c r="A202" t="s">
        <v>189</v>
      </c>
    </row>
    <row r="203" spans="1:1" ht="18.75" customHeight="1">
      <c r="A203" t="s">
        <v>52</v>
      </c>
    </row>
    <row r="204" spans="1:1" ht="18.75" customHeight="1">
      <c r="A204" t="s">
        <v>190</v>
      </c>
    </row>
    <row r="205" spans="1:1" ht="18.75" customHeight="1">
      <c r="A205" t="s">
        <v>191</v>
      </c>
    </row>
    <row r="206" spans="1:1" ht="18.75" customHeight="1">
      <c r="A206" t="s">
        <v>192</v>
      </c>
    </row>
    <row r="207" spans="1:1" ht="18.75" customHeight="1">
      <c r="A207" t="s">
        <v>193</v>
      </c>
    </row>
    <row r="208" spans="1:1" ht="18.75" customHeight="1">
      <c r="A208" t="s">
        <v>194</v>
      </c>
    </row>
    <row r="209" spans="1:1" ht="18.75" customHeight="1">
      <c r="A209" t="s">
        <v>195</v>
      </c>
    </row>
    <row r="210" spans="1:1" ht="18.75" customHeight="1">
      <c r="A210" t="s">
        <v>196</v>
      </c>
    </row>
    <row r="211" spans="1:1" ht="18.75" customHeight="1">
      <c r="A211" t="s">
        <v>197</v>
      </c>
    </row>
    <row r="212" spans="1:1" ht="18.75" customHeight="1">
      <c r="A212" t="s">
        <v>198</v>
      </c>
    </row>
    <row r="213" spans="1:1" ht="18.75" customHeight="1">
      <c r="A213" t="s">
        <v>199</v>
      </c>
    </row>
    <row r="214" spans="1:1" ht="18.75" customHeight="1">
      <c r="A214" t="s">
        <v>200</v>
      </c>
    </row>
    <row r="215" spans="1:1" ht="18.75" customHeight="1">
      <c r="A215" t="s">
        <v>201</v>
      </c>
    </row>
    <row r="216" spans="1:1" ht="18.75" customHeight="1">
      <c r="A216" t="s">
        <v>202</v>
      </c>
    </row>
    <row r="217" spans="1:1" ht="18.75" customHeight="1">
      <c r="A217" t="s">
        <v>203</v>
      </c>
    </row>
    <row r="218" spans="1:1" ht="18.75" customHeight="1">
      <c r="A218" t="s">
        <v>204</v>
      </c>
    </row>
    <row r="219" spans="1:1" ht="18.75" customHeight="1">
      <c r="A219" t="s">
        <v>205</v>
      </c>
    </row>
    <row r="220" spans="1:1" ht="18.75" customHeight="1">
      <c r="A220" t="s">
        <v>206</v>
      </c>
    </row>
    <row r="221" spans="1:1" ht="18.75" customHeight="1">
      <c r="A221" t="s">
        <v>207</v>
      </c>
    </row>
    <row r="222" spans="1:1" ht="18.75" customHeight="1">
      <c r="A222" t="s">
        <v>208</v>
      </c>
    </row>
    <row r="223" spans="1:1" ht="18.75" customHeight="1">
      <c r="A223" t="s">
        <v>209</v>
      </c>
    </row>
    <row r="224" spans="1:1" ht="18.75" customHeight="1">
      <c r="A224" t="s">
        <v>210</v>
      </c>
    </row>
    <row r="225" spans="1:1" ht="18.75" customHeight="1">
      <c r="A225" t="s">
        <v>211</v>
      </c>
    </row>
    <row r="226" spans="1:1" ht="18.75" customHeight="1">
      <c r="A226" t="s">
        <v>212</v>
      </c>
    </row>
    <row r="227" spans="1:1" ht="18.75" customHeight="1">
      <c r="A227" t="s">
        <v>213</v>
      </c>
    </row>
    <row r="228" spans="1:1" ht="18.75" customHeight="1">
      <c r="A228" t="s">
        <v>214</v>
      </c>
    </row>
    <row r="229" spans="1:1" ht="18.75" customHeight="1">
      <c r="A229" t="s">
        <v>215</v>
      </c>
    </row>
    <row r="230" spans="1:1" ht="18.75" customHeight="1">
      <c r="A230" t="s">
        <v>216</v>
      </c>
    </row>
    <row r="231" spans="1:1" ht="18.75" customHeight="1">
      <c r="A231" t="s">
        <v>217</v>
      </c>
    </row>
    <row r="232" spans="1:1" ht="18.75" customHeight="1">
      <c r="A232" t="s">
        <v>218</v>
      </c>
    </row>
    <row r="233" spans="1:1" ht="18.75" customHeight="1">
      <c r="A233" t="s">
        <v>219</v>
      </c>
    </row>
    <row r="234" spans="1:1" ht="18.75" customHeight="1">
      <c r="A234" t="s">
        <v>220</v>
      </c>
    </row>
    <row r="235" spans="1:1" ht="18.75" customHeight="1">
      <c r="A235" t="s">
        <v>221</v>
      </c>
    </row>
    <row r="236" spans="1:1" ht="18.75" customHeight="1">
      <c r="A236" t="s">
        <v>222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E18"/>
  <sheetViews>
    <sheetView workbookViewId="0">
      <selection activeCell="G17" sqref="G17"/>
    </sheetView>
  </sheetViews>
  <sheetFormatPr defaultRowHeight="14.4"/>
  <cols>
    <col min="1" max="1" width="12.88671875" customWidth="1"/>
    <col min="4" max="4" width="29.44140625" customWidth="1"/>
  </cols>
  <sheetData>
    <row r="1" spans="1:5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>
      <c r="A2" t="s">
        <v>2055</v>
      </c>
      <c r="B2">
        <v>1</v>
      </c>
      <c r="C2" s="6" t="s">
        <v>2090</v>
      </c>
      <c r="D2" t="str">
        <f>VLOOKUP(C2,'MASTER KEY'!$A$2:$B1218,2,TRUE)</f>
        <v>Air Pressure</v>
      </c>
    </row>
    <row r="3" spans="1:5">
      <c r="A3" s="6" t="s">
        <v>2056</v>
      </c>
      <c r="B3">
        <v>1</v>
      </c>
      <c r="C3" s="57" t="s">
        <v>1525</v>
      </c>
      <c r="D3" t="str">
        <f>VLOOKUP(C3,'MASTER KEY'!$A$2:$B1219,2,TRUE)</f>
        <v>Photosynthetically Active Radiation</v>
      </c>
    </row>
    <row r="4" spans="1:5">
      <c r="A4" s="6" t="s">
        <v>2057</v>
      </c>
      <c r="B4">
        <v>1</v>
      </c>
      <c r="C4" s="6" t="s">
        <v>2051</v>
      </c>
      <c r="D4" t="str">
        <f>VLOOKUP(C4,'MASTER KEY'!$A$2:$B1220,2,TRUE)</f>
        <v>longwave radiation</v>
      </c>
    </row>
    <row r="5" spans="1:5">
      <c r="A5" t="s">
        <v>2058</v>
      </c>
      <c r="B5">
        <f>1/1000</f>
        <v>1E-3</v>
      </c>
      <c r="C5" s="57" t="s">
        <v>330</v>
      </c>
      <c r="D5" t="str">
        <f>VLOOKUP(C5,'MASTER KEY'!$A$2:$B1221,2,TRUE)</f>
        <v>Precipitation</v>
      </c>
    </row>
    <row r="6" spans="1:5">
      <c r="A6" t="s">
        <v>2092</v>
      </c>
      <c r="B6">
        <v>1</v>
      </c>
      <c r="C6" s="57" t="s">
        <v>2087</v>
      </c>
      <c r="D6" t="str">
        <f>VLOOKUP(C6,'MASTER KEY'!$A$2:$B1221,2,TRUE)</f>
        <v>Precipitation Rate</v>
      </c>
    </row>
    <row r="7" spans="1:5">
      <c r="A7" t="s">
        <v>2059</v>
      </c>
      <c r="B7">
        <v>1</v>
      </c>
      <c r="C7" s="57" t="s">
        <v>333</v>
      </c>
      <c r="D7" t="str">
        <f>VLOOKUP(C7,'MASTER KEY'!$A$2:$B1222,2,TRUE)</f>
        <v>Air Temperature</v>
      </c>
    </row>
    <row r="8" spans="1:5">
      <c r="A8" t="s">
        <v>2060</v>
      </c>
      <c r="B8">
        <v>1</v>
      </c>
      <c r="C8" s="6" t="s">
        <v>2071</v>
      </c>
      <c r="D8" t="str">
        <f>VLOOKUP(C8,'MASTER KEY'!$A$2:$B1223,2,TRUE)</f>
        <v>Specific humidity at 2m height</v>
      </c>
    </row>
    <row r="9" spans="1:5" ht="17.399999999999999">
      <c r="A9" s="54" t="s">
        <v>2061</v>
      </c>
      <c r="B9">
        <v>1</v>
      </c>
      <c r="C9" s="6" t="s">
        <v>2072</v>
      </c>
      <c r="D9" t="str">
        <f>VLOOKUP(C9,'MASTER KEY'!$A$2:$B1224,2,TRUE)</f>
        <v>Sensible heat flux</v>
      </c>
    </row>
    <row r="10" spans="1:5">
      <c r="A10" s="12" t="s">
        <v>2062</v>
      </c>
      <c r="B10">
        <v>1</v>
      </c>
      <c r="C10" s="6" t="s">
        <v>2073</v>
      </c>
      <c r="D10" t="str">
        <f>VLOOKUP(C10,'MASTER KEY'!$A$2:$B1225,2,TRUE)</f>
        <v xml:space="preserve">Latent heat flux </v>
      </c>
    </row>
    <row r="11" spans="1:5">
      <c r="A11" s="12" t="s">
        <v>2063</v>
      </c>
      <c r="B11">
        <v>1</v>
      </c>
      <c r="C11" s="6" t="s">
        <v>2074</v>
      </c>
      <c r="D11" t="str">
        <f>VLOOKUP(C11,'MASTER KEY'!$A$2:$B1226,2,TRUE)</f>
        <v>sea surface temperature</v>
      </c>
    </row>
    <row r="12" spans="1:5">
      <c r="A12" s="6" t="s">
        <v>2064</v>
      </c>
      <c r="B12">
        <v>1</v>
      </c>
      <c r="C12" s="58" t="s">
        <v>339</v>
      </c>
      <c r="D12" t="str">
        <f>VLOOKUP(C12,'MASTER KEY'!$A$2:$B1227,2,TRUE)</f>
        <v>Relative Humidity</v>
      </c>
    </row>
    <row r="13" spans="1:5">
      <c r="A13" t="s">
        <v>2065</v>
      </c>
      <c r="B13">
        <v>1</v>
      </c>
      <c r="C13" s="6" t="s">
        <v>2075</v>
      </c>
      <c r="D13" t="str">
        <f>VLOOKUP(C13,'MASTER KEY'!$A$2:$B1228,2,TRUE)</f>
        <v>eastern wind speed at 10 m height</v>
      </c>
    </row>
    <row r="14" spans="1:5">
      <c r="A14" t="s">
        <v>2066</v>
      </c>
      <c r="B14">
        <v>1</v>
      </c>
      <c r="C14" s="6" t="s">
        <v>2076</v>
      </c>
      <c r="D14" t="str">
        <f>VLOOKUP(C14,'MASTER KEY'!$A$2:$B1229,2,TRUE)</f>
        <v>northern wind speed at 10 m height</v>
      </c>
    </row>
    <row r="15" spans="1:5">
      <c r="A15" t="s">
        <v>2067</v>
      </c>
      <c r="B15">
        <v>1</v>
      </c>
      <c r="C15" s="58" t="s">
        <v>268</v>
      </c>
      <c r="D15" t="str">
        <f>VLOOKUP(C15,'MASTER KEY'!$A$2:$B1230,2,TRUE)</f>
        <v>Wind Speed</v>
      </c>
    </row>
    <row r="16" spans="1:5">
      <c r="A16" t="s">
        <v>2068</v>
      </c>
      <c r="B16">
        <v>1</v>
      </c>
      <c r="C16" s="58" t="s">
        <v>270</v>
      </c>
      <c r="D16" t="str">
        <f>VLOOKUP(C16,'MASTER KEY'!$A$2:$B1231,2,TRUE)</f>
        <v>Wind Direction</v>
      </c>
    </row>
    <row r="17" spans="1:4">
      <c r="A17" t="s">
        <v>2069</v>
      </c>
      <c r="B17">
        <v>1</v>
      </c>
      <c r="C17" s="6" t="s">
        <v>446</v>
      </c>
      <c r="D17" t="str">
        <f>VLOOKUP(C17,'MASTER KEY'!$A$2:$B1232,2,TRUE)</f>
        <v>Cloud Cover</v>
      </c>
    </row>
    <row r="18" spans="1:4">
      <c r="A18" t="s">
        <v>2070</v>
      </c>
      <c r="B18">
        <v>1</v>
      </c>
      <c r="C18" s="6" t="s">
        <v>2078</v>
      </c>
      <c r="D18" t="str">
        <f>VLOOKUP(C18,'MASTER KEY'!$A$2:$B1233,2,TRUE)</f>
        <v>RAINV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3C97D-8B7C-4F98-B2D4-A7B882560B9E}">
  <dimension ref="A1:E2"/>
  <sheetViews>
    <sheetView workbookViewId="0">
      <selection activeCell="D2" sqref="C2:D2"/>
    </sheetView>
  </sheetViews>
  <sheetFormatPr defaultRowHeight="14.4"/>
  <cols>
    <col min="1" max="1" width="12.109375" customWidth="1"/>
    <col min="4" max="4" width="21.109375" customWidth="1"/>
  </cols>
  <sheetData>
    <row r="1" spans="1:5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>
      <c r="A2" s="66" t="s">
        <v>2106</v>
      </c>
      <c r="B2">
        <v>1</v>
      </c>
      <c r="C2" s="6" t="s">
        <v>2074</v>
      </c>
      <c r="D2" t="str">
        <f>VLOOKUP(C2,'MASTER KEY'!$A$2:$B1217,2,TRUE)</f>
        <v>sea surface temperature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36020-ACA9-4B4D-93C5-4F7F0C2BDE6D}">
  <dimension ref="A1:E11"/>
  <sheetViews>
    <sheetView workbookViewId="0">
      <selection activeCell="C7" sqref="C7"/>
    </sheetView>
  </sheetViews>
  <sheetFormatPr defaultRowHeight="14.4"/>
  <cols>
    <col min="1" max="1" width="24.33203125" customWidth="1"/>
  </cols>
  <sheetData>
    <row r="1" spans="1:5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>
      <c r="A2" s="67" t="s">
        <v>2107</v>
      </c>
      <c r="B2">
        <v>1</v>
      </c>
      <c r="C2" s="6" t="s">
        <v>2116</v>
      </c>
      <c r="D2" t="e">
        <f>VLOOKUP(C2,'MASTER KEY'!$A$2:$B1217,2,TRUE)</f>
        <v>#N/A</v>
      </c>
    </row>
    <row r="3" spans="1:5">
      <c r="A3" t="s">
        <v>2108</v>
      </c>
      <c r="B3">
        <v>1</v>
      </c>
      <c r="C3" s="6" t="s">
        <v>2117</v>
      </c>
      <c r="D3" t="str">
        <f>VLOOKUP(C3,'MASTER KEY'!$A$2:$B1218,2,TRUE)</f>
        <v>NTUe</v>
      </c>
    </row>
    <row r="4" spans="1:5">
      <c r="A4" t="s">
        <v>2109</v>
      </c>
      <c r="B4">
        <v>1</v>
      </c>
      <c r="C4" s="2" t="s">
        <v>2118</v>
      </c>
      <c r="D4" t="str">
        <f>VLOOKUP(C4,'MASTER KEY'!$A$2:$B1219,2,TRUE)</f>
        <v>SSC_mg.l</v>
      </c>
    </row>
    <row r="5" spans="1:5">
      <c r="A5" t="s">
        <v>2110</v>
      </c>
      <c r="B5">
        <v>1</v>
      </c>
      <c r="C5" s="6" t="s">
        <v>2119</v>
      </c>
      <c r="D5" t="str">
        <f>VLOOKUP(C5,'MASTER KEY'!$A$2:$B1220,2,TRUE)</f>
        <v>light_shift</v>
      </c>
    </row>
    <row r="6" spans="1:5">
      <c r="A6" t="s">
        <v>2111</v>
      </c>
      <c r="B6">
        <v>1</v>
      </c>
      <c r="C6" s="2" t="s">
        <v>2120</v>
      </c>
      <c r="D6" t="str">
        <f>VLOOKUP(C6,'MASTER KEY'!$A$2:$B1221,2,TRUE)</f>
        <v>Dep_mg.cm2</v>
      </c>
    </row>
    <row r="7" spans="1:5">
      <c r="A7" t="s">
        <v>2112</v>
      </c>
      <c r="B7">
        <v>1</v>
      </c>
      <c r="C7" s="6" t="s">
        <v>2116</v>
      </c>
      <c r="D7" t="e">
        <f>VLOOKUP(C7,'MASTER KEY'!$A$2:$B1222,2,TRUE)</f>
        <v>#N/A</v>
      </c>
    </row>
    <row r="8" spans="1:5">
      <c r="A8" t="s">
        <v>2113</v>
      </c>
      <c r="B8">
        <v>1</v>
      </c>
      <c r="C8" s="2" t="s">
        <v>2121</v>
      </c>
      <c r="D8" t="str">
        <f>VLOOKUP(C8,'MASTER KEY'!$A$2:$B1223,2,TRUE)</f>
        <v>RMS</v>
      </c>
    </row>
    <row r="9" spans="1:5">
      <c r="A9" t="s">
        <v>322</v>
      </c>
      <c r="B9">
        <v>1</v>
      </c>
      <c r="C9" s="31" t="s">
        <v>757</v>
      </c>
      <c r="D9" t="str">
        <f>VLOOKUP(C9,'MASTER KEY'!$A$2:$B1224,2,TRUE)</f>
        <v>Logger Temperature</v>
      </c>
    </row>
    <row r="10" spans="1:5">
      <c r="A10" t="s">
        <v>2114</v>
      </c>
      <c r="B10">
        <v>1</v>
      </c>
      <c r="C10" s="2" t="s">
        <v>2122</v>
      </c>
      <c r="D10" t="str">
        <f>VLOOKUP(C10,'MASTER KEY'!$A$2:$B1225,2,TRUE)</f>
        <v>Deprate_mg.cm2day</v>
      </c>
    </row>
    <row r="11" spans="1:5">
      <c r="A11" t="s">
        <v>2115</v>
      </c>
      <c r="B11">
        <v>1</v>
      </c>
      <c r="C11" s="6" t="s">
        <v>2123</v>
      </c>
      <c r="D11" t="str">
        <f>VLOOKUP(C11,'MASTER KEY'!$A$2:$B1226,2,TRUE)</f>
        <v>Depratemean_mg.cm2day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</vt:i4>
      </vt:variant>
    </vt:vector>
  </HeadingPairs>
  <TitlesOfParts>
    <vt:vector size="62" baseType="lpstr">
      <vt:lpstr>Information</vt:lpstr>
      <vt:lpstr>MASTER KEY</vt:lpstr>
      <vt:lpstr>WCWA</vt:lpstr>
      <vt:lpstr>IMOSSRS</vt:lpstr>
      <vt:lpstr>BOM-BARRA</vt:lpstr>
      <vt:lpstr>AIMS</vt:lpstr>
      <vt:lpstr>WWMSP1.1-WRF</vt:lpstr>
      <vt:lpstr>UKMO</vt:lpstr>
      <vt:lpstr>WWMSP3.1-Sediment-Deposition</vt:lpstr>
      <vt:lpstr>THEME2.2</vt:lpstr>
      <vt:lpstr>Model_TFV</vt:lpstr>
      <vt:lpstr>FPA-MQMP</vt:lpstr>
      <vt:lpstr>THEME5</vt:lpstr>
      <vt:lpstr>THEME5MET</vt:lpstr>
      <vt:lpstr>WWMSP5</vt:lpstr>
      <vt:lpstr>WWMSP3SGREST</vt:lpstr>
      <vt:lpstr>WWMSP5.1Waves</vt:lpstr>
      <vt:lpstr>WWMSP5Waves</vt:lpstr>
      <vt:lpstr>BMT-SWAN</vt:lpstr>
      <vt:lpstr>WWMSP3SEDPSD</vt:lpstr>
      <vt:lpstr>THEME3CTD</vt:lpstr>
      <vt:lpstr>WWMSP2</vt:lpstr>
      <vt:lpstr>THEME2LIGHT</vt:lpstr>
      <vt:lpstr>MAFRL</vt:lpstr>
      <vt:lpstr>IMOSBGC</vt:lpstr>
      <vt:lpstr>IMOSPROFILE</vt:lpstr>
      <vt:lpstr>DWER Phytoplankton</vt:lpstr>
      <vt:lpstr>DWERPhytoPlanktonGroups</vt:lpstr>
      <vt:lpstr>IMOS Phytonplakton</vt:lpstr>
      <vt:lpstr>IMOSPhytoGroups</vt:lpstr>
      <vt:lpstr>WCWA PhytoplanktonSpecies</vt:lpstr>
      <vt:lpstr>WCWA PhytoplanktonGroup</vt:lpstr>
      <vt:lpstr>WCWA Phyto Species2</vt:lpstr>
      <vt:lpstr>WCWA Phyto Group2</vt:lpstr>
      <vt:lpstr>SWANEST Groups</vt:lpstr>
      <vt:lpstr>SWANEST Species</vt:lpstr>
      <vt:lpstr>WCWA Phyto Groups3</vt:lpstr>
      <vt:lpstr>WCWA Phyto Species3</vt:lpstr>
      <vt:lpstr>WCWA Phyto Species4</vt:lpstr>
      <vt:lpstr>WCWA Phyto Species5</vt:lpstr>
      <vt:lpstr>WCWA Phyto Species6</vt:lpstr>
      <vt:lpstr>WCWA Phyto Species7</vt:lpstr>
      <vt:lpstr>WCWA Phyto Groups5</vt:lpstr>
      <vt:lpstr>WCWA Phyto Groups6</vt:lpstr>
      <vt:lpstr>WCWA Phyto Groups7</vt:lpstr>
      <vt:lpstr>WCWA Phyto Groups4</vt:lpstr>
      <vt:lpstr>WCWA Phyto Groups8</vt:lpstr>
      <vt:lpstr>WCWA Phyto Groups9</vt:lpstr>
      <vt:lpstr>WCWA Phyto Species8</vt:lpstr>
      <vt:lpstr>WCWA Phyto Species9</vt:lpstr>
      <vt:lpstr>DWER</vt:lpstr>
      <vt:lpstr>DWERMOORING</vt:lpstr>
      <vt:lpstr>BOM</vt:lpstr>
      <vt:lpstr>DOT</vt:lpstr>
      <vt:lpstr>WWM</vt:lpstr>
      <vt:lpstr>JPPLAWAC</vt:lpstr>
      <vt:lpstr>UWA</vt:lpstr>
      <vt:lpstr>BMTBNA</vt:lpstr>
      <vt:lpstr>FPA_BMT</vt:lpstr>
      <vt:lpstr>WC_BMT</vt:lpstr>
      <vt:lpstr>SentientHubs</vt:lpstr>
      <vt:lpstr>'MASTER KEY'!_FilterDatabase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Lachlan</cp:lastModifiedBy>
  <dcterms:created xsi:type="dcterms:W3CDTF">2024-03-18T02:17:33Z</dcterms:created>
  <dcterms:modified xsi:type="dcterms:W3CDTF">2024-09-16T04:23:02Z</dcterms:modified>
</cp:coreProperties>
</file>