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65525\Github\csiem-data\data-lake\"/>
    </mc:Choice>
  </mc:AlternateContent>
  <xr:revisionPtr revIDLastSave="0" documentId="13_ncr:1_{B29C4938-36D5-4A33-B51A-ECE7306D354B}" xr6:coauthVersionLast="47" xr6:coauthVersionMax="47" xr10:uidLastSave="{00000000-0000-0000-0000-000000000000}"/>
  <bookViews>
    <workbookView xWindow="1040" yWindow="1040" windowWidth="14400" windowHeight="7590" activeTab="1" xr2:uid="{6DF7D7CC-01DB-4B77-91E2-7CCE474EE386}"/>
  </bookViews>
  <sheets>
    <sheet name="Key" sheetId="1" r:id="rId1"/>
    <sheet name="Model_TFV" sheetId="5" r:id="rId2"/>
    <sheet name="DOT" sheetId="4" r:id="rId3"/>
    <sheet name="BOM" sheetId="3" r:id="rId4"/>
    <sheet name="DWER" sheetId="2" r:id="rId5"/>
    <sheet name="Informatio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5" l="1"/>
  <c r="B3" i="5"/>
  <c r="C3" i="5"/>
  <c r="A4" i="5"/>
  <c r="B4" i="5"/>
  <c r="C4" i="5"/>
  <c r="A5" i="5"/>
  <c r="B5" i="5"/>
  <c r="C5" i="5"/>
  <c r="A6" i="5"/>
  <c r="B6" i="5"/>
  <c r="C6" i="5"/>
  <c r="A7" i="5"/>
  <c r="B7" i="5"/>
  <c r="C7" i="5"/>
  <c r="A8" i="5"/>
  <c r="B8" i="5"/>
  <c r="C8" i="5"/>
  <c r="A9" i="5"/>
  <c r="B9" i="5"/>
  <c r="C9" i="5"/>
  <c r="A10" i="5"/>
  <c r="B10" i="5"/>
  <c r="C10" i="5"/>
  <c r="A11" i="5"/>
  <c r="B11" i="5"/>
  <c r="C11" i="5"/>
  <c r="A12" i="5"/>
  <c r="B12" i="5"/>
  <c r="C12" i="5"/>
  <c r="A13" i="5"/>
  <c r="B13" i="5"/>
  <c r="C13" i="5"/>
  <c r="A14" i="5"/>
  <c r="B14" i="5"/>
  <c r="C14" i="5"/>
  <c r="A15" i="5"/>
  <c r="B15" i="5"/>
  <c r="C15" i="5"/>
  <c r="A16" i="5"/>
  <c r="B16" i="5"/>
  <c r="C16" i="5"/>
  <c r="A17" i="5"/>
  <c r="B17" i="5"/>
  <c r="C17" i="5"/>
  <c r="A18" i="5"/>
  <c r="B18" i="5"/>
  <c r="C18" i="5"/>
  <c r="A19" i="5"/>
  <c r="B19" i="5"/>
  <c r="C19" i="5"/>
  <c r="A20" i="5"/>
  <c r="B20" i="5"/>
  <c r="C20" i="5"/>
  <c r="A21" i="5"/>
  <c r="B21" i="5"/>
  <c r="C21" i="5"/>
  <c r="A22" i="5"/>
  <c r="B22" i="5"/>
  <c r="C22" i="5"/>
  <c r="A23" i="5"/>
  <c r="B23" i="5"/>
  <c r="C23" i="5"/>
  <c r="A24" i="5"/>
  <c r="B24" i="5"/>
  <c r="C24" i="5"/>
  <c r="A25" i="5"/>
  <c r="B25" i="5"/>
  <c r="C25" i="5"/>
  <c r="A26" i="5"/>
  <c r="B26" i="5"/>
  <c r="C26" i="5"/>
  <c r="A27" i="5"/>
  <c r="B27" i="5"/>
  <c r="C27" i="5"/>
  <c r="A28" i="5"/>
  <c r="B28" i="5"/>
  <c r="C28" i="5"/>
  <c r="A29" i="5"/>
  <c r="B29" i="5"/>
  <c r="C29" i="5"/>
  <c r="A30" i="5"/>
  <c r="B30" i="5"/>
  <c r="C30" i="5"/>
  <c r="A31" i="5"/>
  <c r="B31" i="5"/>
  <c r="C31" i="5"/>
  <c r="A32" i="5"/>
  <c r="B32" i="5"/>
  <c r="C32" i="5"/>
  <c r="A33" i="5"/>
  <c r="B33" i="5"/>
  <c r="C33" i="5"/>
  <c r="A34" i="5"/>
  <c r="B34" i="5"/>
  <c r="C34" i="5"/>
  <c r="A35" i="5"/>
  <c r="B35" i="5"/>
  <c r="C35" i="5"/>
  <c r="A36" i="5"/>
  <c r="B36" i="5"/>
  <c r="C36" i="5"/>
  <c r="A37" i="5"/>
  <c r="B37" i="5"/>
  <c r="C37" i="5"/>
  <c r="A38" i="5"/>
  <c r="B38" i="5"/>
  <c r="C38" i="5"/>
  <c r="A39" i="5"/>
  <c r="B39" i="5"/>
  <c r="C39" i="5"/>
  <c r="A40" i="5"/>
  <c r="B40" i="5"/>
  <c r="C40" i="5"/>
  <c r="A41" i="5"/>
  <c r="B41" i="5"/>
  <c r="C41" i="5"/>
  <c r="A42" i="5"/>
  <c r="B42" i="5"/>
  <c r="C42" i="5"/>
  <c r="A43" i="5"/>
  <c r="B43" i="5"/>
  <c r="C43" i="5"/>
  <c r="A44" i="5"/>
  <c r="B44" i="5"/>
  <c r="C44" i="5"/>
  <c r="A45" i="5"/>
  <c r="B45" i="5"/>
  <c r="C45" i="5"/>
  <c r="A46" i="5"/>
  <c r="B46" i="5"/>
  <c r="C46" i="5"/>
  <c r="A47" i="5"/>
  <c r="B47" i="5"/>
  <c r="C47" i="5"/>
  <c r="A48" i="5"/>
  <c r="B48" i="5"/>
  <c r="C48" i="5"/>
  <c r="A49" i="5"/>
  <c r="B49" i="5"/>
  <c r="C49" i="5"/>
  <c r="A50" i="5"/>
  <c r="B50" i="5"/>
  <c r="C50" i="5"/>
  <c r="A51" i="5"/>
  <c r="B51" i="5"/>
  <c r="C51" i="5"/>
  <c r="A52" i="5"/>
  <c r="B52" i="5"/>
  <c r="C52" i="5"/>
  <c r="A53" i="5"/>
  <c r="B53" i="5"/>
  <c r="C53" i="5"/>
  <c r="A54" i="5"/>
  <c r="B54" i="5"/>
  <c r="C54" i="5"/>
  <c r="A55" i="5"/>
  <c r="B55" i="5"/>
  <c r="C55" i="5"/>
  <c r="A56" i="5"/>
  <c r="B56" i="5"/>
  <c r="C56" i="5"/>
  <c r="A57" i="5"/>
  <c r="B57" i="5"/>
  <c r="C57" i="5"/>
  <c r="A58" i="5"/>
  <c r="B58" i="5"/>
  <c r="C58" i="5"/>
  <c r="A59" i="5"/>
  <c r="B59" i="5"/>
  <c r="C59" i="5"/>
  <c r="A60" i="5"/>
  <c r="B60" i="5"/>
  <c r="C60" i="5"/>
  <c r="A61" i="5"/>
  <c r="B61" i="5"/>
  <c r="C61" i="5"/>
  <c r="A62" i="5"/>
  <c r="B62" i="5"/>
  <c r="C62" i="5"/>
  <c r="A63" i="5"/>
  <c r="B63" i="5"/>
  <c r="C63" i="5"/>
  <c r="A64" i="5"/>
  <c r="B64" i="5"/>
  <c r="C64" i="5"/>
  <c r="A65" i="5"/>
  <c r="B65" i="5"/>
  <c r="C65" i="5"/>
  <c r="A66" i="5"/>
  <c r="B66" i="5"/>
  <c r="C66" i="5"/>
  <c r="A67" i="5"/>
  <c r="B67" i="5"/>
  <c r="C67" i="5"/>
  <c r="A68" i="5"/>
  <c r="B68" i="5"/>
  <c r="C68" i="5"/>
  <c r="A69" i="5"/>
  <c r="B69" i="5"/>
  <c r="C69" i="5"/>
  <c r="A70" i="5"/>
  <c r="B70" i="5"/>
  <c r="C70" i="5"/>
  <c r="A71" i="5"/>
  <c r="B71" i="5"/>
  <c r="C71" i="5"/>
  <c r="A72" i="5"/>
  <c r="B72" i="5"/>
  <c r="C72" i="5"/>
  <c r="A73" i="5"/>
  <c r="B73" i="5"/>
  <c r="C73" i="5"/>
  <c r="A74" i="5"/>
  <c r="B74" i="5"/>
  <c r="C74" i="5"/>
  <c r="A75" i="5"/>
  <c r="B75" i="5"/>
  <c r="C75" i="5"/>
  <c r="A76" i="5"/>
  <c r="B76" i="5"/>
  <c r="C76" i="5"/>
  <c r="A77" i="5"/>
  <c r="B77" i="5"/>
  <c r="C77" i="5"/>
  <c r="A78" i="5"/>
  <c r="B78" i="5"/>
  <c r="C78" i="5"/>
  <c r="A79" i="5"/>
  <c r="B79" i="5"/>
  <c r="C79" i="5"/>
  <c r="A80" i="5"/>
  <c r="B80" i="5"/>
  <c r="C80" i="5"/>
  <c r="A81" i="5"/>
  <c r="B81" i="5"/>
  <c r="C81" i="5"/>
  <c r="A82" i="5"/>
  <c r="B82" i="5"/>
  <c r="C82" i="5"/>
  <c r="A83" i="5"/>
  <c r="B83" i="5"/>
  <c r="C83" i="5"/>
  <c r="A84" i="5"/>
  <c r="B84" i="5"/>
  <c r="C84" i="5"/>
  <c r="A85" i="5"/>
  <c r="B85" i="5"/>
  <c r="C85" i="5"/>
  <c r="A86" i="5"/>
  <c r="B86" i="5"/>
  <c r="C86" i="5"/>
  <c r="A87" i="5"/>
  <c r="B87" i="5"/>
  <c r="C87" i="5"/>
  <c r="A88" i="5"/>
  <c r="B88" i="5"/>
  <c r="C88" i="5"/>
  <c r="A89" i="5"/>
  <c r="B89" i="5"/>
  <c r="C89" i="5"/>
  <c r="A90" i="5"/>
  <c r="B90" i="5"/>
  <c r="C90" i="5"/>
  <c r="A91" i="5"/>
  <c r="B91" i="5"/>
  <c r="C91" i="5"/>
  <c r="A92" i="5"/>
  <c r="B92" i="5"/>
  <c r="C92" i="5"/>
  <c r="A93" i="5"/>
  <c r="B93" i="5"/>
  <c r="C93" i="5"/>
  <c r="A94" i="5"/>
  <c r="B94" i="5"/>
  <c r="C94" i="5"/>
  <c r="A95" i="5"/>
  <c r="B95" i="5"/>
  <c r="C95" i="5"/>
  <c r="A96" i="5"/>
  <c r="B96" i="5"/>
  <c r="C96" i="5"/>
  <c r="A97" i="5"/>
  <c r="B97" i="5"/>
  <c r="C97" i="5"/>
  <c r="A98" i="5"/>
  <c r="B98" i="5"/>
  <c r="C98" i="5"/>
  <c r="A99" i="5"/>
  <c r="B99" i="5"/>
  <c r="C99" i="5"/>
  <c r="A100" i="5"/>
  <c r="B100" i="5"/>
  <c r="C100" i="5"/>
  <c r="A101" i="5"/>
  <c r="B101" i="5"/>
  <c r="C101" i="5"/>
  <c r="A102" i="5"/>
  <c r="B102" i="5"/>
  <c r="C102" i="5"/>
  <c r="A103" i="5"/>
  <c r="B103" i="5"/>
  <c r="C103" i="5"/>
  <c r="A104" i="5"/>
  <c r="B104" i="5"/>
  <c r="C104" i="5"/>
  <c r="A105" i="5"/>
  <c r="B105" i="5"/>
  <c r="C105" i="5"/>
  <c r="A106" i="5"/>
  <c r="B106" i="5"/>
  <c r="C106" i="5"/>
  <c r="A107" i="5"/>
  <c r="B107" i="5"/>
  <c r="C107" i="5"/>
  <c r="A108" i="5"/>
  <c r="B108" i="5"/>
  <c r="C108" i="5"/>
  <c r="A109" i="5"/>
  <c r="B109" i="5"/>
  <c r="C109" i="5"/>
  <c r="A110" i="5"/>
  <c r="B110" i="5"/>
  <c r="C110" i="5"/>
  <c r="A111" i="5"/>
  <c r="B111" i="5"/>
  <c r="C111" i="5"/>
  <c r="A112" i="5"/>
  <c r="B112" i="5"/>
  <c r="C112" i="5"/>
  <c r="A113" i="5"/>
  <c r="B113" i="5"/>
  <c r="C113" i="5"/>
  <c r="A114" i="5"/>
  <c r="B114" i="5"/>
  <c r="C114" i="5"/>
  <c r="A115" i="5"/>
  <c r="B115" i="5"/>
  <c r="C115" i="5"/>
  <c r="A116" i="5"/>
  <c r="B116" i="5"/>
  <c r="C116" i="5"/>
  <c r="A117" i="5"/>
  <c r="B117" i="5"/>
  <c r="C117" i="5"/>
  <c r="A118" i="5"/>
  <c r="B118" i="5"/>
  <c r="C118" i="5"/>
  <c r="A119" i="5"/>
  <c r="B119" i="5"/>
  <c r="C119" i="5"/>
  <c r="A120" i="5"/>
  <c r="B120" i="5"/>
  <c r="C120" i="5"/>
  <c r="A121" i="5"/>
  <c r="B121" i="5"/>
  <c r="C121" i="5"/>
  <c r="A122" i="5"/>
  <c r="B122" i="5"/>
  <c r="C122" i="5"/>
  <c r="A123" i="5"/>
  <c r="B123" i="5"/>
  <c r="C123" i="5"/>
  <c r="A124" i="5"/>
  <c r="B124" i="5"/>
  <c r="C124" i="5"/>
  <c r="A125" i="5"/>
  <c r="B125" i="5"/>
  <c r="C125" i="5"/>
  <c r="A126" i="5"/>
  <c r="B126" i="5"/>
  <c r="C126" i="5"/>
  <c r="A127" i="5"/>
  <c r="B127" i="5"/>
  <c r="C127" i="5"/>
  <c r="A128" i="5"/>
  <c r="B128" i="5"/>
  <c r="C128" i="5"/>
  <c r="A129" i="5"/>
  <c r="B129" i="5"/>
  <c r="C129" i="5"/>
  <c r="A130" i="5"/>
  <c r="B130" i="5"/>
  <c r="C130" i="5"/>
  <c r="A131" i="5"/>
  <c r="B131" i="5"/>
  <c r="C131" i="5"/>
  <c r="A132" i="5"/>
  <c r="B132" i="5"/>
  <c r="C132" i="5"/>
  <c r="A133" i="5"/>
  <c r="B133" i="5"/>
  <c r="C133" i="5"/>
  <c r="A134" i="5"/>
  <c r="B134" i="5"/>
  <c r="C134" i="5"/>
  <c r="A135" i="5"/>
  <c r="B135" i="5"/>
  <c r="C135" i="5"/>
  <c r="A136" i="5"/>
  <c r="B136" i="5"/>
  <c r="C136" i="5"/>
  <c r="A137" i="5"/>
  <c r="B137" i="5"/>
  <c r="C137" i="5"/>
  <c r="A138" i="5"/>
  <c r="B138" i="5"/>
  <c r="C138" i="5"/>
  <c r="A139" i="5"/>
  <c r="B139" i="5"/>
  <c r="C139" i="5"/>
  <c r="A140" i="5"/>
  <c r="B140" i="5"/>
  <c r="C140" i="5"/>
  <c r="A141" i="5"/>
  <c r="B141" i="5"/>
  <c r="C141" i="5"/>
  <c r="A142" i="5"/>
  <c r="B142" i="5"/>
  <c r="C142" i="5"/>
  <c r="A143" i="5"/>
  <c r="B143" i="5"/>
  <c r="C143" i="5"/>
  <c r="A144" i="5"/>
  <c r="B144" i="5"/>
  <c r="C144" i="5"/>
  <c r="A145" i="5"/>
  <c r="B145" i="5"/>
  <c r="C145" i="5"/>
  <c r="A146" i="5"/>
  <c r="B146" i="5"/>
  <c r="C146" i="5"/>
  <c r="A147" i="5"/>
  <c r="B147" i="5"/>
  <c r="C147" i="5"/>
  <c r="A148" i="5"/>
  <c r="B148" i="5"/>
  <c r="C148" i="5"/>
  <c r="A149" i="5"/>
  <c r="B149" i="5"/>
  <c r="C149" i="5"/>
  <c r="A150" i="5"/>
  <c r="B150" i="5"/>
  <c r="C150" i="5"/>
  <c r="A151" i="5"/>
  <c r="B151" i="5"/>
  <c r="C151" i="5"/>
  <c r="A152" i="5"/>
  <c r="B152" i="5"/>
  <c r="C152" i="5"/>
  <c r="A153" i="5"/>
  <c r="B153" i="5"/>
  <c r="C153" i="5"/>
  <c r="A154" i="5"/>
  <c r="B154" i="5"/>
  <c r="C154" i="5"/>
  <c r="A155" i="5"/>
  <c r="B155" i="5"/>
  <c r="C155" i="5"/>
  <c r="A156" i="5"/>
  <c r="B156" i="5"/>
  <c r="C156" i="5"/>
  <c r="A157" i="5"/>
  <c r="B157" i="5"/>
  <c r="C157" i="5"/>
  <c r="A158" i="5"/>
  <c r="B158" i="5"/>
  <c r="C158" i="5"/>
  <c r="A159" i="5"/>
  <c r="B159" i="5"/>
  <c r="C159" i="5"/>
  <c r="A160" i="5"/>
  <c r="B160" i="5"/>
  <c r="C160" i="5"/>
  <c r="A161" i="5"/>
  <c r="B161" i="5"/>
  <c r="C161" i="5"/>
  <c r="A162" i="5"/>
  <c r="B162" i="5"/>
  <c r="C162" i="5"/>
  <c r="A163" i="5"/>
  <c r="B163" i="5"/>
  <c r="C163" i="5"/>
  <c r="A164" i="5"/>
  <c r="B164" i="5"/>
  <c r="C164" i="5"/>
  <c r="A165" i="5"/>
  <c r="B165" i="5"/>
  <c r="C165" i="5"/>
  <c r="A166" i="5"/>
  <c r="B166" i="5"/>
  <c r="C166" i="5"/>
  <c r="A167" i="5"/>
  <c r="B167" i="5"/>
  <c r="C167" i="5"/>
  <c r="A168" i="5"/>
  <c r="B168" i="5"/>
  <c r="C168" i="5"/>
  <c r="A169" i="5"/>
  <c r="B169" i="5"/>
  <c r="C169" i="5"/>
  <c r="A170" i="5"/>
  <c r="B170" i="5"/>
  <c r="C170" i="5"/>
  <c r="A171" i="5"/>
  <c r="B171" i="5"/>
  <c r="C171" i="5"/>
  <c r="A172" i="5"/>
  <c r="B172" i="5"/>
  <c r="C172" i="5"/>
  <c r="A173" i="5"/>
  <c r="B173" i="5"/>
  <c r="C173" i="5"/>
  <c r="A174" i="5"/>
  <c r="B174" i="5"/>
  <c r="C174" i="5"/>
  <c r="A175" i="5"/>
  <c r="B175" i="5"/>
  <c r="C175" i="5"/>
  <c r="A176" i="5"/>
  <c r="B176" i="5"/>
  <c r="C176" i="5"/>
  <c r="A177" i="5"/>
  <c r="B177" i="5"/>
  <c r="C177" i="5"/>
  <c r="A178" i="5"/>
  <c r="B178" i="5"/>
  <c r="C178" i="5"/>
  <c r="A179" i="5"/>
  <c r="B179" i="5"/>
  <c r="C179" i="5"/>
  <c r="A180" i="5"/>
  <c r="B180" i="5"/>
  <c r="C180" i="5"/>
  <c r="A181" i="5"/>
  <c r="B181" i="5"/>
  <c r="C181" i="5"/>
  <c r="B2" i="5"/>
  <c r="C2" i="5"/>
  <c r="A2" i="5"/>
  <c r="B2" i="3"/>
  <c r="B2" i="4"/>
  <c r="D2" i="4"/>
  <c r="B19" i="2"/>
  <c r="B22" i="2"/>
  <c r="B25" i="2"/>
  <c r="B16" i="2"/>
  <c r="B15" i="2"/>
  <c r="B14" i="2"/>
  <c r="B13" i="2"/>
  <c r="B12" i="2"/>
  <c r="B31" i="2" l="1"/>
  <c r="B9" i="3"/>
  <c r="B7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2" i="3"/>
  <c r="D2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3" i="2"/>
</calcChain>
</file>

<file path=xl/sharedStrings.xml><?xml version="1.0" encoding="utf-8"?>
<sst xmlns="http://schemas.openxmlformats.org/spreadsheetml/2006/main" count="1365" uniqueCount="844">
  <si>
    <t>Units</t>
  </si>
  <si>
    <t>E. coli</t>
  </si>
  <si>
    <t>cfu/100mL</t>
  </si>
  <si>
    <t>Enterococci</t>
  </si>
  <si>
    <t>TN:TP</t>
  </si>
  <si>
    <t>mg N / mg P</t>
  </si>
  <si>
    <t>Organic Nitrogen</t>
  </si>
  <si>
    <t>mg/L</t>
  </si>
  <si>
    <t>Organic Phosphorus</t>
  </si>
  <si>
    <t>Salinity</t>
  </si>
  <si>
    <t>psu</t>
  </si>
  <si>
    <t>Temperature</t>
  </si>
  <si>
    <t>^{\circ}C</t>
  </si>
  <si>
    <t>Depth</t>
  </si>
  <si>
    <t>m</t>
  </si>
  <si>
    <t>Total Nitrogen</t>
  </si>
  <si>
    <t>Total Phosphorus</t>
  </si>
  <si>
    <t>Total Organic Carbon</t>
  </si>
  <si>
    <t>Total Suspended Solids</t>
  </si>
  <si>
    <t>Turbidity</t>
  </si>
  <si>
    <t>NTU</t>
  </si>
  <si>
    <t>Chlorophyll-a</t>
  </si>
  <si>
    <t>\mug/L</t>
  </si>
  <si>
    <t>Ruppia Biomass</t>
  </si>
  <si>
    <t>mmol C/m^2</t>
  </si>
  <si>
    <t>Suspended Solids #1</t>
  </si>
  <si>
    <t>Sediment Mass (SS1)</t>
  </si>
  <si>
    <t>g/m^2</t>
  </si>
  <si>
    <t>Suspended Solids #2</t>
  </si>
  <si>
    <t>Sediment Mass (SS2)</t>
  </si>
  <si>
    <t>Suspended Solids #3</t>
  </si>
  <si>
    <t>Sediment Mass (SS3)</t>
  </si>
  <si>
    <t>Water Age</t>
  </si>
  <si>
    <t>days</t>
  </si>
  <si>
    <t>Oxygen</t>
  </si>
  <si>
    <t>Reactive Silica</t>
  </si>
  <si>
    <t>Ammonium</t>
  </si>
  <si>
    <t>Nitrate</t>
  </si>
  <si>
    <t>Filterable Reactive Phosphate</t>
  </si>
  <si>
    <t>Adsorped Phosphate</t>
  </si>
  <si>
    <t>Dissolved Organic Carbon</t>
  </si>
  <si>
    <t>Dissolved Organic Carbon (refractory)</t>
  </si>
  <si>
    <t>Particulate Organic Carbon</t>
  </si>
  <si>
    <t>Dissolved Organic Nitrogen</t>
  </si>
  <si>
    <t>Particulate Organic Nitrogen</t>
  </si>
  <si>
    <t>Dissolved Organic Nitrogen (refractory)</t>
  </si>
  <si>
    <t>Dissolved Organic Phosphorus</t>
  </si>
  <si>
    <t>Particulate Organic Phosphorus</t>
  </si>
  <si>
    <t>Dissolved Organic Phosphorus (refractory)</t>
  </si>
  <si>
    <t>Phytoplankton Biomass (greens)</t>
  </si>
  <si>
    <t>mmol C/m^3</t>
  </si>
  <si>
    <t>Phytoplankton Biomass (crypt)</t>
  </si>
  <si>
    <t>Phytoplankton Biomass (diatom)</t>
  </si>
  <si>
    <t>Phytoplankton Biomass (dino)</t>
  </si>
  <si>
    <t>Filamentous Algae (floating)</t>
  </si>
  <si>
    <t>Filamentous Algae Nitrogen (floating)</t>
  </si>
  <si>
    <t>mmol N/m^3</t>
  </si>
  <si>
    <t>Filamentous Algae Phosphorus (floating)</t>
  </si>
  <si>
    <t>mmol P/m^3</t>
  </si>
  <si>
    <t>Filamentous Algae Biomass (total)</t>
  </si>
  <si>
    <t>g DW/m^2</t>
  </si>
  <si>
    <t>O2 Dissolved Sediment Flux</t>
  </si>
  <si>
    <t>mmol O_2/m^2</t>
  </si>
  <si>
    <t>DIC Dissolved Sediment Flux</t>
  </si>
  <si>
    <t>NH4 Dissolved Sediment Flux</t>
  </si>
  <si>
    <t>mmol N/m^2</t>
  </si>
  <si>
    <t>NO3 Dissolved Sediment Flux</t>
  </si>
  <si>
    <t>FRP Dissolved Sediment Flux</t>
  </si>
  <si>
    <t>mmol P/m^2</t>
  </si>
  <si>
    <t>POC Dissolved Sediment Flux</t>
  </si>
  <si>
    <t>DOC Dissolved Sediment Flux</t>
  </si>
  <si>
    <t>PON Dissolved Sediment Flux</t>
  </si>
  <si>
    <t>DON Dissolved Sediment Flux</t>
  </si>
  <si>
    <t>POP Dissolved Sediment Flux</t>
  </si>
  <si>
    <t>DOP Dissolved Sediment Flux</t>
  </si>
  <si>
    <t>Photosynthetically Active Radiation</t>
  </si>
  <si>
    <t>W/m^2</t>
  </si>
  <si>
    <t>Ruppia Gross Primary Productivity</t>
  </si>
  <si>
    <t>mmol C/m^3/d</t>
  </si>
  <si>
    <t>Ruppia Net Primary Productivity</t>
  </si>
  <si>
    <t>Ruppia Leaf Area Index</t>
  </si>
  <si>
    <t>m^2/m^2</t>
  </si>
  <si>
    <t>Ruppia Biomass (above-ground)</t>
  </si>
  <si>
    <t>Ruppia Biomass (below-ground)</t>
  </si>
  <si>
    <t>Ruppia Root Depth</t>
  </si>
  <si>
    <t>Ruppia O2 Injection Rate</t>
  </si>
  <si>
    <t>Sedimentation Velocity (SS1)</t>
  </si>
  <si>
    <t>m/d</t>
  </si>
  <si>
    <t>Sedimentation Rate (SS1)</t>
  </si>
  <si>
    <t>g/m^3/d</t>
  </si>
  <si>
    <t>Sedimentation Velocity (SS2)</t>
  </si>
  <si>
    <t>Sedimentation Rate (SS2)</t>
  </si>
  <si>
    <t>Sedimentation Velocity (SS3)</t>
  </si>
  <si>
    <t>Sedimentation Rate (SS3)</t>
  </si>
  <si>
    <t>Sediment Mass</t>
  </si>
  <si>
    <t>Critical Shear Stress</t>
  </si>
  <si>
    <t>N/m^2</t>
  </si>
  <si>
    <t>Resuspension Rate</t>
  </si>
  <si>
    <t>g/m^2/d</t>
  </si>
  <si>
    <t>Sediment Fraction (SS1)</t>
  </si>
  <si>
    <t>v/v</t>
  </si>
  <si>
    <t>Sediment Fraction (SS2)</t>
  </si>
  <si>
    <t>Sediment Fraction (SS3)</t>
  </si>
  <si>
    <t>Sedimentation Rate (SS)</t>
  </si>
  <si>
    <t>SS Net SWI Flux</t>
  </si>
  <si>
    <t>Change in SWI Position</t>
  </si>
  <si>
    <t>Resuspension Rate (SS)</t>
  </si>
  <si>
    <t>Bottom Shear Stress</t>
  </si>
  <si>
    <t>O2 Saturation</t>
  </si>
  <si>
    <t>%</t>
  </si>
  <si>
    <t>O2 Atmospheric Flux</t>
  </si>
  <si>
    <t>O2 Dissolved Sediment Exchange Rate</t>
  </si>
  <si>
    <t>mmol O_2/m^3</t>
  </si>
  <si>
    <t>O2 Atmospheric Exchange Rate</t>
  </si>
  <si>
    <t>Si Dissolved Sediment Flux</t>
  </si>
  <si>
    <t>mmol Si/m^2</t>
  </si>
  <si>
    <t>Nitrification Rate</t>
  </si>
  <si>
    <t>mmol N/m^3/d</t>
  </si>
  <si>
    <t>Denitrification Rate</t>
  </si>
  <si>
    <t>Annamox Rate</t>
  </si>
  <si>
    <t>DNRA Rate</t>
  </si>
  <si>
    <t>DIN Atmospheric Deposition Flux</t>
  </si>
  <si>
    <t>mmol N/m^2/d</t>
  </si>
  <si>
    <t>PIP Sedimentation Rate</t>
  </si>
  <si>
    <t>mmol P/m^3/d</t>
  </si>
  <si>
    <t>PIP Resuspension Rate</t>
  </si>
  <si>
    <t>mmol P/m^2/d</t>
  </si>
  <si>
    <t>PIP Net SWI Flux</t>
  </si>
  <si>
    <t>FRP Sorption Rate</t>
  </si>
  <si>
    <t>DIP Atmospheric Deposition Flux</t>
  </si>
  <si>
    <t>POC Sedimentation Rate</t>
  </si>
  <si>
    <t>PON Sedimentation Rate</t>
  </si>
  <si>
    <t>POP Sedimentation Rate</t>
  </si>
  <si>
    <t>Sediment OM Fraction</t>
  </si>
  <si>
    <t>Chromophoric DOM</t>
  </si>
  <si>
    <t>/m</t>
  </si>
  <si>
    <t>Sediment Total Organic Carbon</t>
  </si>
  <si>
    <t>Sediment Total Organic Nitrogen</t>
  </si>
  <si>
    <t>Sediment Total Organic Phosphorus</t>
  </si>
  <si>
    <t>POC Net SWI Flux</t>
  </si>
  <si>
    <t>mmol C/m^2/d</t>
  </si>
  <si>
    <t>DOC Net SWI Flux</t>
  </si>
  <si>
    <t>PON Net SWI Flux</t>
  </si>
  <si>
    <t>DON Net SWI Flux</t>
  </si>
  <si>
    <t>POP Net SWI Flux</t>
  </si>
  <si>
    <t>DOP Net SWI Flux</t>
  </si>
  <si>
    <t>POC Resuspension Rate</t>
  </si>
  <si>
    <t>PON Resuspension Rate</t>
  </si>
  <si>
    <t>POP Resuspension Rate</t>
  </si>
  <si>
    <t>POC Hydrolysis Rate</t>
  </si>
  <si>
    <t>PON Hydrolysis Rate</t>
  </si>
  <si>
    <t>POP Hydrolysis Rate</t>
  </si>
  <si>
    <t>DOC Mineralisation Rate</t>
  </si>
  <si>
    <t>DON Mineralisation Rate</t>
  </si>
  <si>
    <t>DOP Mineralisation Rate</t>
  </si>
  <si>
    <t>DOC Mineralisation Rate (anaerobic)</t>
  </si>
  <si>
    <t>DOC Mineralisation Rate (denitrification)</t>
  </si>
  <si>
    <t>Variable Name</t>
  </si>
  <si>
    <t>Variable ID</t>
  </si>
  <si>
    <t>Symbol</t>
  </si>
  <si>
    <t>C_{ecoli}</t>
  </si>
  <si>
    <t>C_{entercocci}</t>
  </si>
  <si>
    <t>ON</t>
  </si>
  <si>
    <t>OP</t>
  </si>
  <si>
    <t>S</t>
  </si>
  <si>
    <t>T</t>
  </si>
  <si>
    <t>D</t>
  </si>
  <si>
    <t>TN</t>
  </si>
  <si>
    <t>TP</t>
  </si>
  <si>
    <t>TOC</t>
  </si>
  <si>
    <t>TSS</t>
  </si>
  <si>
    <t>C_T</t>
  </si>
  <si>
    <t>Chl-a</t>
  </si>
  <si>
    <t>Ruppia</t>
  </si>
  <si>
    <t>SS_1</t>
  </si>
  <si>
    <t>SS_1_{SED}</t>
  </si>
  <si>
    <t>SS_2</t>
  </si>
  <si>
    <t>SS_2_{SED}</t>
  </si>
  <si>
    <t>SS_3</t>
  </si>
  <si>
    <t>SS_3_{SED}</t>
  </si>
  <si>
    <t>\tau_{age}</t>
  </si>
  <si>
    <t>O_2</t>
  </si>
  <si>
    <t>RSi</t>
  </si>
  <si>
    <t>NH_4</t>
  </si>
  <si>
    <t>NO_3</t>
  </si>
  <si>
    <t>FRP</t>
  </si>
  <si>
    <t>FRP_{ads}</t>
  </si>
  <si>
    <t>DOC</t>
  </si>
  <si>
    <t>DOC_R</t>
  </si>
  <si>
    <t>POC</t>
  </si>
  <si>
    <t>DON</t>
  </si>
  <si>
    <t>PON</t>
  </si>
  <si>
    <t>DON_R</t>
  </si>
  <si>
    <t>DOP</t>
  </si>
  <si>
    <t>POP</t>
  </si>
  <si>
    <t>DOP_R</t>
  </si>
  <si>
    <t>PHY_{grn}</t>
  </si>
  <si>
    <t>PHY_{crypt}</t>
  </si>
  <si>
    <t>PHY_{diatom}</t>
  </si>
  <si>
    <t>PHY_{dino}</t>
  </si>
  <si>
    <t>M_{ulva\:(float)}</t>
  </si>
  <si>
    <t>MIN_{ulva\:(float)}</t>
  </si>
  <si>
    <t>MIP_{ulva\:(float)}</t>
  </si>
  <si>
    <t>M_{ulva}</t>
  </si>
  <si>
    <t>F_{sed}^{oxy}</t>
  </si>
  <si>
    <t>F_{dsf}^{doc}</t>
  </si>
  <si>
    <t>var00001</t>
  </si>
  <si>
    <t>var00002</t>
  </si>
  <si>
    <t>var00003</t>
  </si>
  <si>
    <t>var00004</t>
  </si>
  <si>
    <t>var00005</t>
  </si>
  <si>
    <t>var00006</t>
  </si>
  <si>
    <t>var00007</t>
  </si>
  <si>
    <t>var00008</t>
  </si>
  <si>
    <t>var00009</t>
  </si>
  <si>
    <t>var00010</t>
  </si>
  <si>
    <t>var00011</t>
  </si>
  <si>
    <t>var00012</t>
  </si>
  <si>
    <t>var00013</t>
  </si>
  <si>
    <t>var00014</t>
  </si>
  <si>
    <t>var00015</t>
  </si>
  <si>
    <t>var00016</t>
  </si>
  <si>
    <t>var00017</t>
  </si>
  <si>
    <t>var00018</t>
  </si>
  <si>
    <t>var00019</t>
  </si>
  <si>
    <t>var00020</t>
  </si>
  <si>
    <t>var00021</t>
  </si>
  <si>
    <t>var00022</t>
  </si>
  <si>
    <t>var00023</t>
  </si>
  <si>
    <t>var00024</t>
  </si>
  <si>
    <t>var00025</t>
  </si>
  <si>
    <t>var00026</t>
  </si>
  <si>
    <t>var00027</t>
  </si>
  <si>
    <t>var00028</t>
  </si>
  <si>
    <t>var00029</t>
  </si>
  <si>
    <t>var00030</t>
  </si>
  <si>
    <t>var00031</t>
  </si>
  <si>
    <t>var00032</t>
  </si>
  <si>
    <t>var00033</t>
  </si>
  <si>
    <t>var00034</t>
  </si>
  <si>
    <t>var00035</t>
  </si>
  <si>
    <t>var00036</t>
  </si>
  <si>
    <t>var00037</t>
  </si>
  <si>
    <t>var00038</t>
  </si>
  <si>
    <t>var00039</t>
  </si>
  <si>
    <t>var00040</t>
  </si>
  <si>
    <t>var00041</t>
  </si>
  <si>
    <t>var00042</t>
  </si>
  <si>
    <t>var00043</t>
  </si>
  <si>
    <t>var00044</t>
  </si>
  <si>
    <t>var00045</t>
  </si>
  <si>
    <t>var00046</t>
  </si>
  <si>
    <t>var00047</t>
  </si>
  <si>
    <t>var00048</t>
  </si>
  <si>
    <t>var00049</t>
  </si>
  <si>
    <t>var00050</t>
  </si>
  <si>
    <t>var00051</t>
  </si>
  <si>
    <t>var00052</t>
  </si>
  <si>
    <t>var00053</t>
  </si>
  <si>
    <t>var00054</t>
  </si>
  <si>
    <t>var00055</t>
  </si>
  <si>
    <t>var00056</t>
  </si>
  <si>
    <t>var00057</t>
  </si>
  <si>
    <t>var00058</t>
  </si>
  <si>
    <t>var00059</t>
  </si>
  <si>
    <t>var00060</t>
  </si>
  <si>
    <t>var00061</t>
  </si>
  <si>
    <t>var00062</t>
  </si>
  <si>
    <t>var00063</t>
  </si>
  <si>
    <t>var00064</t>
  </si>
  <si>
    <t>var00065</t>
  </si>
  <si>
    <t>var00066</t>
  </si>
  <si>
    <t>var00067</t>
  </si>
  <si>
    <t>var00068</t>
  </si>
  <si>
    <t>var00069</t>
  </si>
  <si>
    <t>var00070</t>
  </si>
  <si>
    <t>var00071</t>
  </si>
  <si>
    <t>var00072</t>
  </si>
  <si>
    <t>var00073</t>
  </si>
  <si>
    <t>var00074</t>
  </si>
  <si>
    <t>var00075</t>
  </si>
  <si>
    <t>var00076</t>
  </si>
  <si>
    <t>var00077</t>
  </si>
  <si>
    <t>var00078</t>
  </si>
  <si>
    <t>var00079</t>
  </si>
  <si>
    <t>var00080</t>
  </si>
  <si>
    <t>var00081</t>
  </si>
  <si>
    <t>var00082</t>
  </si>
  <si>
    <t>var00083</t>
  </si>
  <si>
    <t>var00084</t>
  </si>
  <si>
    <t>var00085</t>
  </si>
  <si>
    <t>var00086</t>
  </si>
  <si>
    <t>var00087</t>
  </si>
  <si>
    <t>var00088</t>
  </si>
  <si>
    <t>var00089</t>
  </si>
  <si>
    <t>var00090</t>
  </si>
  <si>
    <t>var00091</t>
  </si>
  <si>
    <t>var00092</t>
  </si>
  <si>
    <t>var00093</t>
  </si>
  <si>
    <t>var00094</t>
  </si>
  <si>
    <t>var00095</t>
  </si>
  <si>
    <t>var00096</t>
  </si>
  <si>
    <t>var00097</t>
  </si>
  <si>
    <t>var00098</t>
  </si>
  <si>
    <t>var00099</t>
  </si>
  <si>
    <t>var00100</t>
  </si>
  <si>
    <t>var00101</t>
  </si>
  <si>
    <t>var00102</t>
  </si>
  <si>
    <t>var00103</t>
  </si>
  <si>
    <t>var00104</t>
  </si>
  <si>
    <t>var00105</t>
  </si>
  <si>
    <t>var00106</t>
  </si>
  <si>
    <t>var00107</t>
  </si>
  <si>
    <t>var00108</t>
  </si>
  <si>
    <t>var00109</t>
  </si>
  <si>
    <t>var00110</t>
  </si>
  <si>
    <t>var00111</t>
  </si>
  <si>
    <t>var00112</t>
  </si>
  <si>
    <t>var00113</t>
  </si>
  <si>
    <t>var00114</t>
  </si>
  <si>
    <t>var00115</t>
  </si>
  <si>
    <t>var00116</t>
  </si>
  <si>
    <t>var00117</t>
  </si>
  <si>
    <t>var00118</t>
  </si>
  <si>
    <t>var00119</t>
  </si>
  <si>
    <t>var00120</t>
  </si>
  <si>
    <t>var00121</t>
  </si>
  <si>
    <t>var00122</t>
  </si>
  <si>
    <t>var00123</t>
  </si>
  <si>
    <t>var00124</t>
  </si>
  <si>
    <t>var00125</t>
  </si>
  <si>
    <t>var00126</t>
  </si>
  <si>
    <t>var00127</t>
  </si>
  <si>
    <t>var00128</t>
  </si>
  <si>
    <t>Alkalinity (tot) (CaCO3) (ug/L)</t>
  </si>
  <si>
    <t>Bottom Depth (m)</t>
  </si>
  <si>
    <t>C (sol org) {DOC, DOC as NPOC} (ug/L)</t>
  </si>
  <si>
    <t>Chlorophyll a (by vol) (mg/L)</t>
  </si>
  <si>
    <t>Chlorophyll b (by vol) (mg/L)</t>
  </si>
  <si>
    <t>Chlorophyll c (by vol) (mg/L)</t>
  </si>
  <si>
    <t>Chlorophyll sample volume (mL)</t>
  </si>
  <si>
    <t>Cloud cover (%)</t>
  </si>
  <si>
    <t>Cond @ 25 deg C (uS/cm)</t>
  </si>
  <si>
    <t>Flow status (no units)</t>
  </si>
  <si>
    <t>N (sum sol org) {DON} (ug/L)</t>
  </si>
  <si>
    <t>N (sum sol ox) {NOx-N, TON} (ug/L)</t>
  </si>
  <si>
    <t>N (tot kjel) {TKN} (ug/L)</t>
  </si>
  <si>
    <t>N (tot) {TN, pTN} (ug/L)</t>
  </si>
  <si>
    <t>NH3-N/NH4-N (sol) (ug/L)</t>
  </si>
  <si>
    <t>O2-{DO %sat} (%)</t>
  </si>
  <si>
    <t>O2-{DO conc} (mg/L)</t>
  </si>
  <si>
    <t>P (tot) {TP, pTP} (ug/L)</t>
  </si>
  <si>
    <t>pH (no units)</t>
  </si>
  <si>
    <t>Phaeophytin a (by vol) (mg/L)</t>
  </si>
  <si>
    <t>PO4-P (sol react) {SRP, FRP} (ug/L)</t>
  </si>
  <si>
    <t>Salinity (ppt)</t>
  </si>
  <si>
    <t>Secchi depth (m)</t>
  </si>
  <si>
    <t>SiO2-Si (sol react) (ug/L)</t>
  </si>
  <si>
    <t>Suspended Solids (Total) {TSS} (mg/L)</t>
  </si>
  <si>
    <t>Temperature (deg C)</t>
  </si>
  <si>
    <t>Tide status (no units)</t>
  </si>
  <si>
    <t>Turbidity (NTU) (NTU)</t>
  </si>
  <si>
    <t>Wind direction (ø)</t>
  </si>
  <si>
    <t>Wind speed (knot)</t>
  </si>
  <si>
    <t>Discharge (m³/s) MAX</t>
  </si>
  <si>
    <t>Discharge (m³/s) MEAN</t>
  </si>
  <si>
    <t>Discharge (m³/s) MIN</t>
  </si>
  <si>
    <t>Discharge (Ml) TOTAL</t>
  </si>
  <si>
    <t>Stage - CTF (m) MAX</t>
  </si>
  <si>
    <t>Stage - CTF (m) MEAN</t>
  </si>
  <si>
    <t>Stage - CTF (m) MIN</t>
  </si>
  <si>
    <t>STAGE (m) MAX</t>
  </si>
  <si>
    <t>STAGE (m) MEAN</t>
  </si>
  <si>
    <t>STAGE (m) MIN</t>
  </si>
  <si>
    <t>Header</t>
  </si>
  <si>
    <t>Conv</t>
  </si>
  <si>
    <t>Key</t>
  </si>
  <si>
    <t>Wind Direction</t>
  </si>
  <si>
    <t>Wind Speed</t>
  </si>
  <si>
    <t>m/s</t>
  </si>
  <si>
    <t>var00129</t>
  </si>
  <si>
    <t>var00130</t>
  </si>
  <si>
    <t>Chlorophyll-b</t>
  </si>
  <si>
    <t>Chlorophyll-c</t>
  </si>
  <si>
    <t>Chl-b</t>
  </si>
  <si>
    <t>Chl-c</t>
  </si>
  <si>
    <t>var00131</t>
  </si>
  <si>
    <t>var00132</t>
  </si>
  <si>
    <t>Cloud Cover</t>
  </si>
  <si>
    <t>var00133</t>
  </si>
  <si>
    <t>Conductivity</t>
  </si>
  <si>
    <t>\muS/cm</t>
  </si>
  <si>
    <t>var00134</t>
  </si>
  <si>
    <t>Flow Status</t>
  </si>
  <si>
    <t xml:space="preserve"> </t>
  </si>
  <si>
    <t>var00135</t>
  </si>
  <si>
    <t>Key Value</t>
  </si>
  <si>
    <t>var00136</t>
  </si>
  <si>
    <t>TKN</t>
  </si>
  <si>
    <t>Total TKN</t>
  </si>
  <si>
    <t>pH</t>
  </si>
  <si>
    <t>var00137</t>
  </si>
  <si>
    <t>Phaeophytin a</t>
  </si>
  <si>
    <t>var00138</t>
  </si>
  <si>
    <t>Total Alkalinity</t>
  </si>
  <si>
    <t>CaCO_3</t>
  </si>
  <si>
    <t>var00139</t>
  </si>
  <si>
    <t>Secchi depth</t>
  </si>
  <si>
    <t>var00140</t>
  </si>
  <si>
    <t>Tide status</t>
  </si>
  <si>
    <t>var00141</t>
  </si>
  <si>
    <t>Discharge</t>
  </si>
  <si>
    <t>Max Discharge</t>
  </si>
  <si>
    <t>Mean Discharge</t>
  </si>
  <si>
    <t>Min Discharge</t>
  </si>
  <si>
    <t>ML</t>
  </si>
  <si>
    <t>Max Stage Height</t>
  </si>
  <si>
    <t>Mean Stage Height</t>
  </si>
  <si>
    <t>Min Stage Height</t>
  </si>
  <si>
    <t>Max Stage Height CTF</t>
  </si>
  <si>
    <t>Mean Stage Height CTF</t>
  </si>
  <si>
    <t>Min Stage Height CTF</t>
  </si>
  <si>
    <t>var00142</t>
  </si>
  <si>
    <t>var00143</t>
  </si>
  <si>
    <t>var00144</t>
  </si>
  <si>
    <t>var00145</t>
  </si>
  <si>
    <t>var00146</t>
  </si>
  <si>
    <t>var00147</t>
  </si>
  <si>
    <t>var00148</t>
  </si>
  <si>
    <t>var00149</t>
  </si>
  <si>
    <t>var00150</t>
  </si>
  <si>
    <t>var00151</t>
  </si>
  <si>
    <t>Precipitation since 9am local time in mm</t>
  </si>
  <si>
    <t>Air Temperature in degrees C</t>
  </si>
  <si>
    <t>Wet bulb temperature in degrees C</t>
  </si>
  <si>
    <t>Dew point temperature in degrees C</t>
  </si>
  <si>
    <t>Relative humidity in percentage %</t>
  </si>
  <si>
    <t>Wind speed in km/h</t>
  </si>
  <si>
    <t>Wind direction in degrees true</t>
  </si>
  <si>
    <t>Speed of maximum windgust in last 10 minutes in  km/h</t>
  </si>
  <si>
    <t>Cloud amount (of first group) in eighths</t>
  </si>
  <si>
    <t>Cloud height (of first group) in feet</t>
  </si>
  <si>
    <t>Cloud height (of second group) in feet</t>
  </si>
  <si>
    <t>Cloud amount (of third group) in eighths</t>
  </si>
  <si>
    <t>Cloud height (of third group) in feet</t>
  </si>
  <si>
    <t>Cloud amount (of fourth group) in eighths</t>
  </si>
  <si>
    <t>Cloud height (of fourth group) in feet</t>
  </si>
  <si>
    <t>Ceilometer cloud amount (of first group)</t>
  </si>
  <si>
    <t>Ceilometer cloud height (of first group) in feet</t>
  </si>
  <si>
    <t>Ceilometer cloud amount (of second group)</t>
  </si>
  <si>
    <t>Ceilometer cloud height (of second group) in feet</t>
  </si>
  <si>
    <t>Ceilometer cloud amount (of third group)</t>
  </si>
  <si>
    <t>Ceilometer cloud height (of third group) in feet</t>
  </si>
  <si>
    <t>Ceilometer sky clear flag</t>
  </si>
  <si>
    <t>Horizontal visibility in km</t>
  </si>
  <si>
    <t>AWS visibility in km</t>
  </si>
  <si>
    <t>Present weather in code</t>
  </si>
  <si>
    <t>Mean sea level pressure in hPa</t>
  </si>
  <si>
    <t>Station level pressure in hPa</t>
  </si>
  <si>
    <t>Precipitation</t>
  </si>
  <si>
    <t>var00152</t>
  </si>
  <si>
    <t>var00153</t>
  </si>
  <si>
    <t>var00154</t>
  </si>
  <si>
    <t>var00155</t>
  </si>
  <si>
    <t>var00156</t>
  </si>
  <si>
    <t>var00157</t>
  </si>
  <si>
    <t>var00158</t>
  </si>
  <si>
    <t>var00159</t>
  </si>
  <si>
    <t>var00160</t>
  </si>
  <si>
    <t>var00161</t>
  </si>
  <si>
    <t>var00162</t>
  </si>
  <si>
    <t>var00163</t>
  </si>
  <si>
    <t>var00164</t>
  </si>
  <si>
    <t>var00165</t>
  </si>
  <si>
    <t>var00166</t>
  </si>
  <si>
    <t>var00167</t>
  </si>
  <si>
    <t>var00168</t>
  </si>
  <si>
    <t>var00169</t>
  </si>
  <si>
    <t>var00170</t>
  </si>
  <si>
    <t>var00171</t>
  </si>
  <si>
    <t>var00172</t>
  </si>
  <si>
    <t>var00173</t>
  </si>
  <si>
    <t>var00174</t>
  </si>
  <si>
    <t>var00175</t>
  </si>
  <si>
    <t>var00176</t>
  </si>
  <si>
    <t>var00177</t>
  </si>
  <si>
    <t>var00178</t>
  </si>
  <si>
    <t>Air Temperature</t>
  </si>
  <si>
    <t>Wet Bulb Air Temperature</t>
  </si>
  <si>
    <t>Dew Point Temperature</t>
  </si>
  <si>
    <t>Relative Humidity</t>
  </si>
  <si>
    <t>Max Wind Speed</t>
  </si>
  <si>
    <t>Chlorophyll sample volume</t>
  </si>
  <si>
    <t>var00179</t>
  </si>
  <si>
    <t>Bottom Depth</t>
  </si>
  <si>
    <t>var00180</t>
  </si>
  <si>
    <t>Tidal Height</t>
  </si>
  <si>
    <t>Height</t>
  </si>
  <si>
    <t>Cloud amount of first group in eighths</t>
  </si>
  <si>
    <t>Cloud amount of third group in eighths</t>
  </si>
  <si>
    <t>Cloud amount of fourth group in eighths</t>
  </si>
  <si>
    <t>Ceilometer cloud amount of first group</t>
  </si>
  <si>
    <t>Ceilometer cloud amount of second group</t>
  </si>
  <si>
    <t>Ceilometer cloud amount of third group</t>
  </si>
  <si>
    <t>hPa</t>
  </si>
  <si>
    <t>km</t>
  </si>
  <si>
    <t>ft</t>
  </si>
  <si>
    <t>oktas</t>
  </si>
  <si>
    <t>ø</t>
  </si>
  <si>
    <t>Horizontal visibility</t>
  </si>
  <si>
    <t>AWS visibility</t>
  </si>
  <si>
    <t>Mean sea level pressure</t>
  </si>
  <si>
    <t>Station level pressure</t>
  </si>
  <si>
    <t>Ceilometer cloud height of third group</t>
  </si>
  <si>
    <t>Ceilometer cloud height of second group</t>
  </si>
  <si>
    <t>Ceilometer cloud height of first group</t>
  </si>
  <si>
    <t>Cloud height of fourth group</t>
  </si>
  <si>
    <t>Cloud height of third group</t>
  </si>
  <si>
    <t>Cloud height of second group</t>
  </si>
  <si>
    <t>Cloud height of first group</t>
  </si>
  <si>
    <t>Cloud amount (of second group) in eighths</t>
  </si>
  <si>
    <t>Cloud amount of second group in eighths</t>
  </si>
  <si>
    <t>mL</t>
  </si>
  <si>
    <t>Programmatic</t>
  </si>
  <si>
    <t>CF Name</t>
  </si>
  <si>
    <t>CF Units</t>
  </si>
  <si>
    <t>CF Conversion</t>
  </si>
  <si>
    <t>e_coli</t>
  </si>
  <si>
    <t>enterococci</t>
  </si>
  <si>
    <t>salinity</t>
  </si>
  <si>
    <t>temperature</t>
  </si>
  <si>
    <t>depth</t>
  </si>
  <si>
    <t>turbidity</t>
  </si>
  <si>
    <t>oxygen</t>
  </si>
  <si>
    <t>ammonium</t>
  </si>
  <si>
    <t>nitrate</t>
  </si>
  <si>
    <t>tn_tp_ratio</t>
  </si>
  <si>
    <t>organic_nitrogen</t>
  </si>
  <si>
    <t>organic_phosphorus</t>
  </si>
  <si>
    <t>total_nitrogen</t>
  </si>
  <si>
    <t>total_phosphorus</t>
  </si>
  <si>
    <t>ruppia_biomass</t>
  </si>
  <si>
    <t>reactive_silica</t>
  </si>
  <si>
    <t>sediment_mass</t>
  </si>
  <si>
    <t>resuspension_rate</t>
  </si>
  <si>
    <t>nitrification_rate</t>
  </si>
  <si>
    <t>denitrification_rate</t>
  </si>
  <si>
    <t>annamox_rate</t>
  </si>
  <si>
    <t>wind_direction</t>
  </si>
  <si>
    <t>wind_speed</t>
  </si>
  <si>
    <t>cloud_cover</t>
  </si>
  <si>
    <t>flow_status</t>
  </si>
  <si>
    <t>phaeophytin_a</t>
  </si>
  <si>
    <t>total_alkalinity</t>
  </si>
  <si>
    <t>secchi_depth</t>
  </si>
  <si>
    <t>tide_status</t>
  </si>
  <si>
    <t>max_discharge</t>
  </si>
  <si>
    <t>mean_discharge</t>
  </si>
  <si>
    <t>min_discharge</t>
  </si>
  <si>
    <t>air_temperature</t>
  </si>
  <si>
    <t>relative_humidity</t>
  </si>
  <si>
    <t>horizontal_visibility</t>
  </si>
  <si>
    <t>bottom_depth</t>
  </si>
  <si>
    <t>tidal_height</t>
  </si>
  <si>
    <t>water_age</t>
  </si>
  <si>
    <t>adsorped_phosphate</t>
  </si>
  <si>
    <t>conductivity</t>
  </si>
  <si>
    <t>ph</t>
  </si>
  <si>
    <t>discharge</t>
  </si>
  <si>
    <t>precipitation</t>
  </si>
  <si>
    <t>suspended_solids_1</t>
  </si>
  <si>
    <t>suspended_solids_2</t>
  </si>
  <si>
    <t>dnra_rate</t>
  </si>
  <si>
    <t>chromophoric_dom</t>
  </si>
  <si>
    <t>total_tkn</t>
  </si>
  <si>
    <t>aws_visibility</t>
  </si>
  <si>
    <t>sediment_mass_ss1</t>
  </si>
  <si>
    <t>total_organic_carbon</t>
  </si>
  <si>
    <t>total_suspended_solids</t>
  </si>
  <si>
    <t>sediment_mass_ss2</t>
  </si>
  <si>
    <t>suspended_solids_3</t>
  </si>
  <si>
    <t>sediment_mass_ss3</t>
  </si>
  <si>
    <t>filterable_reactive_phosphate</t>
  </si>
  <si>
    <t>dissolved_organic_carbon</t>
  </si>
  <si>
    <t>particulate_organic_carbon</t>
  </si>
  <si>
    <t>dissolved_organic_nitrogen</t>
  </si>
  <si>
    <t>particulate_organic_nitrogen</t>
  </si>
  <si>
    <t>dissolved_organic_phosphorus</t>
  </si>
  <si>
    <t>particulate_organic_phosphorus</t>
  </si>
  <si>
    <t>phytoplankton_biomass_greens</t>
  </si>
  <si>
    <t>phytoplankton_biomass_crypt</t>
  </si>
  <si>
    <t>phytoplankton_biomass_diatom</t>
  </si>
  <si>
    <t>phytoplankton_biomass_dino</t>
  </si>
  <si>
    <t>filamentous_algae_floating</t>
  </si>
  <si>
    <t>photosynthetically_active_radiation</t>
  </si>
  <si>
    <t>ruppia_root_depth</t>
  </si>
  <si>
    <t>sedimentation_velocity_ss1</t>
  </si>
  <si>
    <t>sedimentation_rate_ss1</t>
  </si>
  <si>
    <t>sedimentation_velocity_ss2</t>
  </si>
  <si>
    <t>sedimentation_rate_ss2</t>
  </si>
  <si>
    <t>sedimentation_velocity_ss3</t>
  </si>
  <si>
    <t>sedimentation_rate_ss3</t>
  </si>
  <si>
    <t>critical_shear_stress</t>
  </si>
  <si>
    <t>sediment_fraction_ss1</t>
  </si>
  <si>
    <t>sediment_fraction_ss2</t>
  </si>
  <si>
    <t>sediment_fraction_ss3</t>
  </si>
  <si>
    <t>sedimentation_rate_ss</t>
  </si>
  <si>
    <t>resuspension_rate_ss</t>
  </si>
  <si>
    <t>bottom_shear_stress</t>
  </si>
  <si>
    <t>pip_sedimentation_rate</t>
  </si>
  <si>
    <t>pip_resuspension_rate</t>
  </si>
  <si>
    <t>frp_sorption_rate</t>
  </si>
  <si>
    <t>poc_sedimentation_rate</t>
  </si>
  <si>
    <t>pon_sedimentation_rate</t>
  </si>
  <si>
    <t>pop_sedimentation_rate</t>
  </si>
  <si>
    <t>sediment_om_fraction</t>
  </si>
  <si>
    <t>poc_resuspension_rate</t>
  </si>
  <si>
    <t>pon_resuspension_rate</t>
  </si>
  <si>
    <t>pop_resuspension_rate</t>
  </si>
  <si>
    <t>poc_hydrolysis_rate</t>
  </si>
  <si>
    <t>pon_hydrolysis_rate</t>
  </si>
  <si>
    <t>pop_hydrolysis_rate</t>
  </si>
  <si>
    <t>doc_mineralisation_rate</t>
  </si>
  <si>
    <t>don_mineralisation_rate</t>
  </si>
  <si>
    <t>dop_mineralisation_rate</t>
  </si>
  <si>
    <t>max_stage_height</t>
  </si>
  <si>
    <t>mean_stage_height</t>
  </si>
  <si>
    <t>min_stage_height</t>
  </si>
  <si>
    <t>dew_point_temperature</t>
  </si>
  <si>
    <t>max_wind_speed</t>
  </si>
  <si>
    <t>station_level_pressure</t>
  </si>
  <si>
    <t>chlorophyll_sample_volume</t>
  </si>
  <si>
    <t>dissolved_organic_carbon_refractory</t>
  </si>
  <si>
    <t>dissolved_organic_nitrogen_refractory</t>
  </si>
  <si>
    <t>dissolved_organic_phosphorus_refractory</t>
  </si>
  <si>
    <t>filamentous_algae_nitrogen_floating</t>
  </si>
  <si>
    <t>filamentous_algae_phosphorus_floating</t>
  </si>
  <si>
    <t>filamentous_algae_biomass_total</t>
  </si>
  <si>
    <t>dic_dissolved_sediment_flux</t>
  </si>
  <si>
    <t>frp_dissolved_sediment_flux</t>
  </si>
  <si>
    <t>poc_dissolved_sediment_flux</t>
  </si>
  <si>
    <t>doc_dissolved_sediment_flux</t>
  </si>
  <si>
    <t>pon_dissolved_sediment_flux</t>
  </si>
  <si>
    <t>don_dissolved_sediment_flux</t>
  </si>
  <si>
    <t>pop_dissolved_sediment_flux</t>
  </si>
  <si>
    <t>dop_dissolved_sediment_flux</t>
  </si>
  <si>
    <t>ruppia_gross_primary_productivity</t>
  </si>
  <si>
    <t>ruppia_net_primary_productivity</t>
  </si>
  <si>
    <t>ruppia_leaf_area_index</t>
  </si>
  <si>
    <t>ss_net_swi_flux</t>
  </si>
  <si>
    <t>change_in_swi_position</t>
  </si>
  <si>
    <t>si_dissolved_sediment_flux</t>
  </si>
  <si>
    <t>din_atmospheric_deposition_flux</t>
  </si>
  <si>
    <t>pip_net_swi_flux</t>
  </si>
  <si>
    <t>dip_atmospheric_deposition_flux</t>
  </si>
  <si>
    <t>sediment_total_organic_carbon</t>
  </si>
  <si>
    <t>sediment_total_organic_nitrogen</t>
  </si>
  <si>
    <t>sediment_total_organic_phosphorus</t>
  </si>
  <si>
    <t>poc_net_swi_flux</t>
  </si>
  <si>
    <t>doc_net_swi_flux</t>
  </si>
  <si>
    <t>pon_net_swi_flux</t>
  </si>
  <si>
    <t>don_net_swi_flux</t>
  </si>
  <si>
    <t>pop_net_swi_flux</t>
  </si>
  <si>
    <t>dop_net_swi_flux</t>
  </si>
  <si>
    <t>doc_mineralisation_rate_anaerobic</t>
  </si>
  <si>
    <t>doc_mineralisation_rate_denitrification</t>
  </si>
  <si>
    <t>max_stage_height_ctf</t>
  </si>
  <si>
    <t>mean_stage_height_ctf</t>
  </si>
  <si>
    <t>min_stage_height_ctf</t>
  </si>
  <si>
    <t>wet_bulb_air_temperature</t>
  </si>
  <si>
    <t>cloud_amount_of_first_group_in_eighths</t>
  </si>
  <si>
    <t>cloud_height_of_first_group</t>
  </si>
  <si>
    <t>cloud_amount_of_second_group_in_eighths</t>
  </si>
  <si>
    <t>cloud_height_of_second_group</t>
  </si>
  <si>
    <t>cloud_amount_of_third_group_in_eighths</t>
  </si>
  <si>
    <t>cloud_height_of_third_group</t>
  </si>
  <si>
    <t>cloud_amount_of_fourth_group_in_eighths</t>
  </si>
  <si>
    <t>cloud_height_of_fourth_group</t>
  </si>
  <si>
    <t>ceilometer_cloud_amount_of_first_group</t>
  </si>
  <si>
    <t>ceilometer_cloud_height_of_first_group</t>
  </si>
  <si>
    <t>ceilometer_cloud_amount_of_second_group</t>
  </si>
  <si>
    <t>ceilometer_cloud_height_of_second_group</t>
  </si>
  <si>
    <t>ceilometer_cloud_amount_of_third_group</t>
  </si>
  <si>
    <t>ceilometer_cloud_height_of_third_group</t>
  </si>
  <si>
    <t>ceilometer_sky_clear_flag</t>
  </si>
  <si>
    <t>present_weather_in_code</t>
  </si>
  <si>
    <t>mean_sea_level_pressure</t>
  </si>
  <si>
    <t>o2_dissolved_sediment_flux</t>
  </si>
  <si>
    <t>nh4_dissolved_sediment_flux</t>
  </si>
  <si>
    <t>no3_dissolved_sediment_flux</t>
  </si>
  <si>
    <t>ruppia_o2_injection_rate</t>
  </si>
  <si>
    <t>o2_atmospheric_flux</t>
  </si>
  <si>
    <t>o2_dissolved_sediment_exchange_rate</t>
  </si>
  <si>
    <t>o2_atmospheric_exchange_rate</t>
  </si>
  <si>
    <t>tchl_a</t>
  </si>
  <si>
    <t>tchl_b</t>
  </si>
  <si>
    <t>tchl_c</t>
  </si>
  <si>
    <t>ruppia_biomass_ag</t>
  </si>
  <si>
    <t>ruppia_biomass_bg</t>
  </si>
  <si>
    <t>o2_saturation</t>
  </si>
  <si>
    <t>air_pressure</t>
  </si>
  <si>
    <t>Pa</t>
  </si>
  <si>
    <t>K</t>
  </si>
  <si>
    <t>secchi_depth_of_sea_water</t>
  </si>
  <si>
    <t>wind_to_direction</t>
  </si>
  <si>
    <t>degree</t>
  </si>
  <si>
    <t>m s-1</t>
  </si>
  <si>
    <t>wind_speed_of_gust</t>
  </si>
  <si>
    <t>wet_bulb_temperature</t>
  </si>
  <si>
    <t>TFV Variable Name</t>
  </si>
  <si>
    <t>TFV Units</t>
  </si>
  <si>
    <t>Conversion</t>
  </si>
  <si>
    <t>ECOLI_PASSIVE</t>
  </si>
  <si>
    <t>ENTEROCOCCI_PASSIVE</t>
  </si>
  <si>
    <t>TN_TP</t>
  </si>
  <si>
    <t>SAL</t>
  </si>
  <si>
    <t>TEMP</t>
  </si>
  <si>
    <t>WQ_DIAG_TOT_TN</t>
  </si>
  <si>
    <t>WQ_DIAG_TOT_TP</t>
  </si>
  <si>
    <t>WQ_DIAG_TOT_TOC</t>
  </si>
  <si>
    <t>WQ_DIAG_TOT_TSS</t>
  </si>
  <si>
    <t>WQ_DIAG_TOT_TURBIDITY</t>
  </si>
  <si>
    <t>WQ_DIAG_PHY_TCHLA</t>
  </si>
  <si>
    <t>WQ_MAC_RUPPIA</t>
  </si>
  <si>
    <t>WQ_NCS_SS1</t>
  </si>
  <si>
    <t>WQ_NCS_SS1_SED</t>
  </si>
  <si>
    <t>WQ_NCS_SS2</t>
  </si>
  <si>
    <t>WQ_NCS_SS2_SED</t>
  </si>
  <si>
    <t>WQ_NCS_SS3</t>
  </si>
  <si>
    <t>WQ_NCS_SS3_SED</t>
  </si>
  <si>
    <t>WQ_TRC_AGE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</si>
  <si>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</si>
  <si>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</si>
  <si>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</si>
  <si>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</si>
  <si>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</si>
  <si>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</si>
  <si>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</si>
  <si>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WQ_OGM_DOCR</t>
  </si>
  <si>
    <t>WQ_OGM_POC</t>
  </si>
  <si>
    <t>WQ_OGM_DON</t>
  </si>
  <si>
    <t>WQ_OGM_PON</t>
  </si>
  <si>
    <t>WQ_OGM_DONR</t>
  </si>
  <si>
    <t>WQ_OGM_DOP</t>
  </si>
  <si>
    <t>WQ_OGM_POP</t>
  </si>
  <si>
    <t>WQ_OGM_DOPR</t>
  </si>
  <si>
    <t>WQ_PHY_GRN</t>
  </si>
  <si>
    <t>WQ_PHY_CRYPT</t>
  </si>
  <si>
    <t>WQ_PHY_DIATOM</t>
  </si>
  <si>
    <t>WQ_PHY_DINO</t>
  </si>
  <si>
    <t>WQ_MAG_ULVA_C</t>
  </si>
  <si>
    <t>WQ_MAG_ULVA_C_IN</t>
  </si>
  <si>
    <t>WQ_MAG_ULVA_C_IP</t>
  </si>
  <si>
    <t>WQ_DIAG_MAG_MA2</t>
  </si>
  <si>
    <t>WQ_DIAG_MA2_TMALG</t>
  </si>
  <si>
    <t>WQ_DIAG_MAG_TMALG</t>
  </si>
  <si>
    <t>WQ_DIAG_SDF_FSED_OXY</t>
  </si>
  <si>
    <t>WQ_DIAG_SDF_FSED_DIC</t>
  </si>
  <si>
    <t>WQ_DIAG_SDF_FSED_AMM</t>
  </si>
  <si>
    <t>WQ_DIAG_SDF_FSED_NIT</t>
  </si>
  <si>
    <t>WQ_DIAG_SDF_FSED_FRP</t>
  </si>
  <si>
    <t>WQ_DIAG_SDF_FSED_POC</t>
  </si>
  <si>
    <t>WQ_DIAG_SDF_FSED_DOC</t>
  </si>
  <si>
    <t>WQ_DIAG_SDF_FSED_PON</t>
  </si>
  <si>
    <t>WQ_DIAG_SDF_FSED_DON</t>
  </si>
  <si>
    <t>WQ_DIAG_SDF_FSED_POP</t>
  </si>
  <si>
    <t>WQ_DIAG_SDF_FSED_DOP</t>
  </si>
  <si>
    <t>WQ_DIAG_MAC_PAR</t>
  </si>
  <si>
    <t>WQ_DIAG_MAC_GPP</t>
  </si>
  <si>
    <t>WQ_DIAG_MAC_NPP</t>
  </si>
  <si>
    <t>WQ_DIAG_MAC_MAC_BEN</t>
  </si>
  <si>
    <t>WQ_DIAG_MAC_MAC_LAI</t>
  </si>
  <si>
    <t>WQ_DIAG_MAC_MAC_AG</t>
  </si>
  <si>
    <t>WQ_DIAG_MAC_MAC_BG</t>
  </si>
  <si>
    <t>WQ_DIAG_MAC_MAC_ROOT_DEPTH</t>
  </si>
  <si>
    <t>WQ_DIAG_MAC_MAC_ROOT_O2</t>
  </si>
  <si>
    <t>WQ_DIAG_NCS_SS1_VVEL</t>
  </si>
  <si>
    <t>WQ_DIAG_NCS_SS1_SET</t>
  </si>
  <si>
    <t>WQ_DIAG_NCS_SS2_VVEL</t>
  </si>
  <si>
    <t>WQ_DIAG_NCS_SS2_SET</t>
  </si>
  <si>
    <t>WQ_DIAG_NCS_SS3_VVEL</t>
  </si>
  <si>
    <t>WQ_DIAG_NCS_SS3_SET</t>
  </si>
  <si>
    <t>WQ_DIAG_NCS_SS_SED</t>
  </si>
  <si>
    <t>WQ_DIAG_NCS_TAU_0</t>
  </si>
  <si>
    <t>WQ_DIAG_NCS_EPSILON</t>
  </si>
  <si>
    <t>WQ_DIAG_NCS_FS1</t>
  </si>
  <si>
    <t>WQ_DIAG_NCS_FS2</t>
  </si>
  <si>
    <t>WQ_DIAG_NCS_FS3</t>
  </si>
  <si>
    <t>WQ_DIAG_NCS_SET</t>
  </si>
  <si>
    <t>WQ_DIAG_NCS_SWI</t>
  </si>
  <si>
    <t>WQ_DIAG_NCS_SWI_DZ</t>
  </si>
  <si>
    <t>WQ_DIAG_NCS_RESUS</t>
  </si>
  <si>
    <t>WQ_DIAG_NCS_D_TAUB</t>
  </si>
  <si>
    <t>WQ_DIAG_OXY_SAT</t>
  </si>
  <si>
    <t>WQ_DIAG_OXY_OXY_DSF</t>
  </si>
  <si>
    <t>WQ_DIAG_OXY_OXY_ATM</t>
  </si>
  <si>
    <t>WQ_DIAG_OXY_OXY_DSFV</t>
  </si>
  <si>
    <t>WQ_DIAG_OXY_OXY_ATMV</t>
  </si>
  <si>
    <t>WQ_DIAG_SIL_DSF_RSI</t>
  </si>
  <si>
    <t>WQ_DIAG_NIT_AMM_DSF</t>
  </si>
  <si>
    <t>WQ_DIAG_NIT_NIT_DSF</t>
  </si>
  <si>
    <t>WQ_DIAG_NIT_NITRIF</t>
  </si>
  <si>
    <t>WQ_DIAG_NIT_DENIT</t>
  </si>
  <si>
    <t>WQ_DIAG_NIT_ANAMMOX</t>
  </si>
  <si>
    <t>WQ_DIAG_NIT_DNRA</t>
  </si>
  <si>
    <t>WQ_DIAG_NIT_DIN_ATM</t>
  </si>
  <si>
    <t>WQ_DIAG_PHS_FRP_ADS_SET</t>
  </si>
  <si>
    <t>WQ_DIAG_PHS_FRP_ADS_RES</t>
  </si>
  <si>
    <t>WQ_DIAG_PHS_FRP_ADS_SWI</t>
  </si>
  <si>
    <t>WQ_DIAG_PHS_FRP_SRP</t>
  </si>
  <si>
    <t>WQ_DIAG_PHS_FRP_DSF</t>
  </si>
  <si>
    <t>WQ_DIAG_PHS_DIP_ATM</t>
  </si>
  <si>
    <t>WQ_DIAG_OGM_POC_SET</t>
  </si>
  <si>
    <t>WQ_DIAG_OGM_PON_SET</t>
  </si>
  <si>
    <t>WQ_DIAG_OGM_POP_SET</t>
  </si>
  <si>
    <t>WQ_DIAG_OGM_OM_SED_FRAC</t>
  </si>
  <si>
    <t>WQ_DIAG_OGM_CDOM</t>
  </si>
  <si>
    <t>WQ_DIAG_OGM_TOC_SED</t>
  </si>
  <si>
    <t>WQ_DIAG_OGM_TON_SED</t>
  </si>
  <si>
    <t>WQ_DIAG_OGM_TOP_SED</t>
  </si>
  <si>
    <t>WQ_DIAG_OGM_POC_SWI</t>
  </si>
  <si>
    <t>WQ_DIAG_OGM_DOC_SWI</t>
  </si>
  <si>
    <t>WQ_DIAG_OGM_PON_SWI</t>
  </si>
  <si>
    <t>WQ_DIAG_OGM_DON_SWI</t>
  </si>
  <si>
    <t>WQ_DIAG_OGM_POP_SWI</t>
  </si>
  <si>
    <t>WQ_DIAG_OGM_DOP_SWI</t>
  </si>
  <si>
    <t>WQ_DIAG_OGM_POC_RES</t>
  </si>
  <si>
    <t>WQ_DIAG_OGM_PON_RES</t>
  </si>
  <si>
    <t>WQ_DIAG_OGM_POP_RES</t>
  </si>
  <si>
    <t>WQ_DIAG_OGM_POC_HYD</t>
  </si>
  <si>
    <t>WQ_DIAG_OGM_PON_HYD</t>
  </si>
  <si>
    <t>WQ_DIAG_OGM_POP_HYD</t>
  </si>
  <si>
    <t>WQ_DIAG_OGM_DOC_MIN</t>
  </si>
  <si>
    <t>WQ_DIAG_OGM_DON_MIN</t>
  </si>
  <si>
    <t>WQ_DIAG_OGM_DOP_MIN</t>
  </si>
  <si>
    <t>WQ_DIAG_OGM_DOC_ANAEROBIC</t>
  </si>
  <si>
    <t>WQ_DIAG_OGM_DOC_DENIT</t>
  </si>
  <si>
    <t>mmol C/m^4</t>
  </si>
  <si>
    <t>mmol C/m^5</t>
  </si>
  <si>
    <t>Model Variable Conversion</t>
  </si>
  <si>
    <t>All units are converted back into the base units of the system.</t>
  </si>
  <si>
    <t>N/A</t>
  </si>
  <si>
    <t>H</t>
  </si>
  <si>
    <t>mmol /m^3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</si>
</sst>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7"/>
      <color rgb="FF2021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2" fillId="3" borderId="0" xfId="0" applyFont="1" applyFill="1" applyAlignment="1">
      <alignment horizontal="left"/>
    </xf>
    <xf numFmtId="0" fontId="4" fillId="0" borderId="2" xfId="0" applyFont="1" applyFill="1" applyBorder="1" applyAlignment="1">
      <alignment horizontal="left" vertical="center" wrapText="1" readingOrder="1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 readingOrder="1"/>
    </xf>
    <xf numFmtId="0" fontId="5" fillId="0" borderId="0" xfId="0" applyFont="1"/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1833-63F5-4230-AD16-32E9E48F56BB}">
  <dimension ref="A1:H181"/>
  <sheetViews>
    <sheetView zoomScale="85" zoomScaleNormal="85" workbookViewId="0">
      <pane ySplit="1" topLeftCell="A2" activePane="bottomLeft" state="frozen"/>
      <selection pane="bottomLeft" activeCell="E50" sqref="E50"/>
    </sheetView>
  </sheetViews>
  <sheetFormatPr defaultColWidth="9.1796875" defaultRowHeight="13" x14ac:dyDescent="0.3"/>
  <cols>
    <col min="1" max="1" width="9.81640625" style="1" bestFit="1" customWidth="1"/>
    <col min="2" max="2" width="35.54296875" style="1" bestFit="1" customWidth="1"/>
    <col min="3" max="3" width="13.1796875" style="1" bestFit="1" customWidth="1"/>
    <col min="4" max="4" width="15.81640625" style="1" bestFit="1" customWidth="1"/>
    <col min="5" max="5" width="37.453125" style="1" bestFit="1" customWidth="1"/>
    <col min="6" max="6" width="27.453125" style="1" bestFit="1" customWidth="1"/>
    <col min="7" max="7" width="7.54296875" style="1" bestFit="1" customWidth="1"/>
    <col min="8" max="8" width="12.26953125" style="1" bestFit="1" customWidth="1"/>
    <col min="9" max="16384" width="9.1796875" style="1"/>
  </cols>
  <sheetData>
    <row r="1" spans="1:8" x14ac:dyDescent="0.3">
      <c r="A1" s="1" t="s">
        <v>158</v>
      </c>
      <c r="B1" s="1" t="s">
        <v>157</v>
      </c>
      <c r="C1" s="1" t="s">
        <v>0</v>
      </c>
      <c r="D1" s="1" t="s">
        <v>159</v>
      </c>
      <c r="E1" s="1" t="s">
        <v>523</v>
      </c>
      <c r="F1" s="1" t="s">
        <v>524</v>
      </c>
      <c r="G1" s="1" t="s">
        <v>525</v>
      </c>
      <c r="H1" s="1" t="s">
        <v>526</v>
      </c>
    </row>
    <row r="2" spans="1:8" x14ac:dyDescent="0.3">
      <c r="A2" s="1" t="s">
        <v>206</v>
      </c>
      <c r="B2" s="1" t="s">
        <v>1</v>
      </c>
      <c r="C2" s="1" t="s">
        <v>2</v>
      </c>
      <c r="D2" s="1" t="s">
        <v>160</v>
      </c>
      <c r="E2" s="1" t="s">
        <v>527</v>
      </c>
    </row>
    <row r="3" spans="1:8" x14ac:dyDescent="0.3">
      <c r="A3" s="1" t="s">
        <v>207</v>
      </c>
      <c r="B3" s="1" t="s">
        <v>3</v>
      </c>
      <c r="C3" s="1" t="s">
        <v>2</v>
      </c>
      <c r="D3" s="1" t="s">
        <v>161</v>
      </c>
      <c r="E3" s="1" t="s">
        <v>528</v>
      </c>
    </row>
    <row r="4" spans="1:8" x14ac:dyDescent="0.3">
      <c r="A4" s="1" t="s">
        <v>208</v>
      </c>
      <c r="B4" s="1" t="s">
        <v>4</v>
      </c>
      <c r="C4" s="1" t="s">
        <v>5</v>
      </c>
      <c r="D4" s="1" t="s">
        <v>4</v>
      </c>
      <c r="E4" s="1" t="s">
        <v>536</v>
      </c>
    </row>
    <row r="5" spans="1:8" x14ac:dyDescent="0.3">
      <c r="A5" s="1" t="s">
        <v>209</v>
      </c>
      <c r="B5" s="1" t="s">
        <v>6</v>
      </c>
      <c r="C5" s="1" t="s">
        <v>7</v>
      </c>
      <c r="D5" s="1" t="s">
        <v>162</v>
      </c>
      <c r="E5" s="1" t="s">
        <v>537</v>
      </c>
    </row>
    <row r="6" spans="1:8" x14ac:dyDescent="0.3">
      <c r="A6" s="1" t="s">
        <v>210</v>
      </c>
      <c r="B6" s="1" t="s">
        <v>8</v>
      </c>
      <c r="C6" s="1" t="s">
        <v>7</v>
      </c>
      <c r="D6" s="1" t="s">
        <v>163</v>
      </c>
      <c r="E6" s="1" t="s">
        <v>538</v>
      </c>
    </row>
    <row r="7" spans="1:8" x14ac:dyDescent="0.3">
      <c r="A7" s="1" t="s">
        <v>211</v>
      </c>
      <c r="B7" s="1" t="s">
        <v>9</v>
      </c>
      <c r="C7" s="1" t="s">
        <v>10</v>
      </c>
      <c r="D7" s="1" t="s">
        <v>164</v>
      </c>
      <c r="E7" s="1" t="s">
        <v>529</v>
      </c>
    </row>
    <row r="8" spans="1:8" x14ac:dyDescent="0.3">
      <c r="A8" s="1" t="s">
        <v>212</v>
      </c>
      <c r="B8" s="1" t="s">
        <v>11</v>
      </c>
      <c r="C8" s="1" t="s">
        <v>12</v>
      </c>
      <c r="D8" s="1" t="s">
        <v>165</v>
      </c>
      <c r="E8" s="1" t="s">
        <v>530</v>
      </c>
    </row>
    <row r="9" spans="1:8" x14ac:dyDescent="0.3">
      <c r="A9" s="1" t="s">
        <v>213</v>
      </c>
      <c r="B9" s="1" t="s">
        <v>13</v>
      </c>
      <c r="C9" s="1" t="s">
        <v>14</v>
      </c>
      <c r="D9" s="1" t="s">
        <v>166</v>
      </c>
      <c r="E9" s="1" t="s">
        <v>531</v>
      </c>
    </row>
    <row r="10" spans="1:8" x14ac:dyDescent="0.3">
      <c r="A10" s="1" t="s">
        <v>214</v>
      </c>
      <c r="B10" s="1" t="s">
        <v>15</v>
      </c>
      <c r="C10" s="1" t="s">
        <v>7</v>
      </c>
      <c r="D10" s="1" t="s">
        <v>167</v>
      </c>
      <c r="E10" s="1" t="s">
        <v>539</v>
      </c>
    </row>
    <row r="11" spans="1:8" x14ac:dyDescent="0.3">
      <c r="A11" s="1" t="s">
        <v>215</v>
      </c>
      <c r="B11" s="1" t="s">
        <v>16</v>
      </c>
      <c r="C11" s="2" t="s">
        <v>7</v>
      </c>
      <c r="D11" s="1" t="s">
        <v>168</v>
      </c>
      <c r="E11" s="1" t="s">
        <v>540</v>
      </c>
    </row>
    <row r="12" spans="1:8" x14ac:dyDescent="0.3">
      <c r="A12" s="1" t="s">
        <v>216</v>
      </c>
      <c r="B12" s="1" t="s">
        <v>17</v>
      </c>
      <c r="C12" s="3" t="s">
        <v>7</v>
      </c>
      <c r="D12" s="1" t="s">
        <v>169</v>
      </c>
      <c r="E12" s="1" t="s">
        <v>577</v>
      </c>
    </row>
    <row r="13" spans="1:8" x14ac:dyDescent="0.3">
      <c r="A13" s="1" t="s">
        <v>217</v>
      </c>
      <c r="B13" s="1" t="s">
        <v>18</v>
      </c>
      <c r="C13" s="2" t="s">
        <v>7</v>
      </c>
      <c r="D13" s="1" t="s">
        <v>170</v>
      </c>
      <c r="E13" s="1" t="s">
        <v>578</v>
      </c>
    </row>
    <row r="14" spans="1:8" x14ac:dyDescent="0.3">
      <c r="A14" s="1" t="s">
        <v>218</v>
      </c>
      <c r="B14" s="1" t="s">
        <v>19</v>
      </c>
      <c r="C14" s="2" t="s">
        <v>20</v>
      </c>
      <c r="D14" s="1" t="s">
        <v>171</v>
      </c>
      <c r="E14" s="1" t="s">
        <v>532</v>
      </c>
    </row>
    <row r="15" spans="1:8" x14ac:dyDescent="0.3">
      <c r="A15" s="1" t="s">
        <v>219</v>
      </c>
      <c r="B15" s="1" t="s">
        <v>21</v>
      </c>
      <c r="C15" s="2" t="s">
        <v>22</v>
      </c>
      <c r="D15" s="1" t="s">
        <v>172</v>
      </c>
      <c r="E15" s="1" t="s">
        <v>694</v>
      </c>
    </row>
    <row r="16" spans="1:8" x14ac:dyDescent="0.3">
      <c r="A16" s="1" t="s">
        <v>220</v>
      </c>
      <c r="B16" s="1" t="s">
        <v>23</v>
      </c>
      <c r="C16" s="2" t="s">
        <v>24</v>
      </c>
      <c r="D16" s="1" t="s">
        <v>173</v>
      </c>
      <c r="E16" s="1" t="s">
        <v>541</v>
      </c>
    </row>
    <row r="17" spans="1:5" x14ac:dyDescent="0.3">
      <c r="A17" s="1" t="s">
        <v>221</v>
      </c>
      <c r="B17" s="1" t="s">
        <v>25</v>
      </c>
      <c r="C17" s="1" t="s">
        <v>7</v>
      </c>
      <c r="D17" s="1" t="s">
        <v>174</v>
      </c>
      <c r="E17" s="1" t="s">
        <v>570</v>
      </c>
    </row>
    <row r="18" spans="1:5" x14ac:dyDescent="0.3">
      <c r="A18" s="1" t="s">
        <v>222</v>
      </c>
      <c r="B18" s="1" t="s">
        <v>26</v>
      </c>
      <c r="C18" s="1" t="s">
        <v>27</v>
      </c>
      <c r="D18" s="1" t="s">
        <v>175</v>
      </c>
      <c r="E18" s="1" t="s">
        <v>576</v>
      </c>
    </row>
    <row r="19" spans="1:5" x14ac:dyDescent="0.3">
      <c r="A19" s="1" t="s">
        <v>223</v>
      </c>
      <c r="B19" s="1" t="s">
        <v>28</v>
      </c>
      <c r="C19" s="1" t="s">
        <v>7</v>
      </c>
      <c r="D19" s="1" t="s">
        <v>176</v>
      </c>
      <c r="E19" s="1" t="s">
        <v>571</v>
      </c>
    </row>
    <row r="20" spans="1:5" x14ac:dyDescent="0.3">
      <c r="A20" s="1" t="s">
        <v>224</v>
      </c>
      <c r="B20" s="1" t="s">
        <v>29</v>
      </c>
      <c r="C20" s="1" t="s">
        <v>27</v>
      </c>
      <c r="D20" s="1" t="s">
        <v>177</v>
      </c>
      <c r="E20" s="1" t="s">
        <v>579</v>
      </c>
    </row>
    <row r="21" spans="1:5" x14ac:dyDescent="0.3">
      <c r="A21" s="1" t="s">
        <v>225</v>
      </c>
      <c r="B21" s="4" t="s">
        <v>30</v>
      </c>
      <c r="C21" s="1" t="s">
        <v>7</v>
      </c>
      <c r="D21" s="4" t="s">
        <v>178</v>
      </c>
      <c r="E21" s="1" t="s">
        <v>580</v>
      </c>
    </row>
    <row r="22" spans="1:5" x14ac:dyDescent="0.3">
      <c r="A22" s="1" t="s">
        <v>226</v>
      </c>
      <c r="B22" s="4" t="s">
        <v>31</v>
      </c>
      <c r="C22" s="1" t="s">
        <v>27</v>
      </c>
      <c r="D22" s="1" t="s">
        <v>179</v>
      </c>
      <c r="E22" s="1" t="s">
        <v>581</v>
      </c>
    </row>
    <row r="23" spans="1:5" x14ac:dyDescent="0.3">
      <c r="A23" s="1" t="s">
        <v>227</v>
      </c>
      <c r="B23" s="1" t="s">
        <v>32</v>
      </c>
      <c r="C23" s="1" t="s">
        <v>33</v>
      </c>
      <c r="D23" s="1" t="s">
        <v>180</v>
      </c>
      <c r="E23" s="1" t="s">
        <v>564</v>
      </c>
    </row>
    <row r="24" spans="1:5" x14ac:dyDescent="0.3">
      <c r="A24" s="1" t="s">
        <v>228</v>
      </c>
      <c r="B24" s="1" t="s">
        <v>34</v>
      </c>
      <c r="C24" s="1" t="s">
        <v>7</v>
      </c>
      <c r="D24" s="1" t="s">
        <v>181</v>
      </c>
      <c r="E24" s="1" t="s">
        <v>533</v>
      </c>
    </row>
    <row r="25" spans="1:5" x14ac:dyDescent="0.3">
      <c r="A25" s="1" t="s">
        <v>229</v>
      </c>
      <c r="B25" s="1" t="s">
        <v>35</v>
      </c>
      <c r="C25" s="1" t="s">
        <v>7</v>
      </c>
      <c r="D25" s="1" t="s">
        <v>182</v>
      </c>
      <c r="E25" s="1" t="s">
        <v>542</v>
      </c>
    </row>
    <row r="26" spans="1:5" x14ac:dyDescent="0.3">
      <c r="A26" s="1" t="s">
        <v>230</v>
      </c>
      <c r="B26" s="1" t="s">
        <v>36</v>
      </c>
      <c r="C26" s="1" t="s">
        <v>7</v>
      </c>
      <c r="D26" s="1" t="s">
        <v>183</v>
      </c>
      <c r="E26" s="1" t="s">
        <v>534</v>
      </c>
    </row>
    <row r="27" spans="1:5" x14ac:dyDescent="0.3">
      <c r="A27" s="1" t="s">
        <v>231</v>
      </c>
      <c r="B27" s="1" t="s">
        <v>37</v>
      </c>
      <c r="C27" s="1" t="s">
        <v>7</v>
      </c>
      <c r="D27" s="1" t="s">
        <v>184</v>
      </c>
      <c r="E27" s="1" t="s">
        <v>535</v>
      </c>
    </row>
    <row r="28" spans="1:5" x14ac:dyDescent="0.3">
      <c r="A28" s="1" t="s">
        <v>232</v>
      </c>
      <c r="B28" s="1" t="s">
        <v>38</v>
      </c>
      <c r="C28" s="2" t="s">
        <v>7</v>
      </c>
      <c r="D28" s="1" t="s">
        <v>185</v>
      </c>
      <c r="E28" s="1" t="s">
        <v>582</v>
      </c>
    </row>
    <row r="29" spans="1:5" x14ac:dyDescent="0.3">
      <c r="A29" s="1" t="s">
        <v>233</v>
      </c>
      <c r="B29" s="1" t="s">
        <v>39</v>
      </c>
      <c r="C29" s="2" t="s">
        <v>7</v>
      </c>
      <c r="D29" s="1" t="s">
        <v>186</v>
      </c>
      <c r="E29" s="1" t="s">
        <v>565</v>
      </c>
    </row>
    <row r="30" spans="1:5" x14ac:dyDescent="0.3">
      <c r="A30" s="1" t="s">
        <v>234</v>
      </c>
      <c r="B30" s="3" t="s">
        <v>40</v>
      </c>
      <c r="C30" s="3" t="s">
        <v>7</v>
      </c>
      <c r="D30" s="3" t="s">
        <v>187</v>
      </c>
      <c r="E30" s="1" t="s">
        <v>583</v>
      </c>
    </row>
    <row r="31" spans="1:5" x14ac:dyDescent="0.3">
      <c r="A31" s="1" t="s">
        <v>235</v>
      </c>
      <c r="B31" s="3" t="s">
        <v>41</v>
      </c>
      <c r="C31" s="3" t="s">
        <v>7</v>
      </c>
      <c r="D31" s="3" t="s">
        <v>188</v>
      </c>
      <c r="E31" s="1" t="s">
        <v>632</v>
      </c>
    </row>
    <row r="32" spans="1:5" x14ac:dyDescent="0.3">
      <c r="A32" s="1" t="s">
        <v>236</v>
      </c>
      <c r="B32" s="3" t="s">
        <v>42</v>
      </c>
      <c r="C32" s="3" t="s">
        <v>7</v>
      </c>
      <c r="D32" s="3" t="s">
        <v>189</v>
      </c>
      <c r="E32" s="1" t="s">
        <v>584</v>
      </c>
    </row>
    <row r="33" spans="1:5" x14ac:dyDescent="0.3">
      <c r="A33" s="1" t="s">
        <v>237</v>
      </c>
      <c r="B33" s="5" t="s">
        <v>43</v>
      </c>
      <c r="C33" s="5" t="s">
        <v>7</v>
      </c>
      <c r="D33" s="3" t="s">
        <v>190</v>
      </c>
      <c r="E33" s="1" t="s">
        <v>585</v>
      </c>
    </row>
    <row r="34" spans="1:5" x14ac:dyDescent="0.3">
      <c r="A34" s="1" t="s">
        <v>238</v>
      </c>
      <c r="B34" s="5" t="s">
        <v>44</v>
      </c>
      <c r="C34" s="5" t="s">
        <v>7</v>
      </c>
      <c r="D34" s="3" t="s">
        <v>191</v>
      </c>
      <c r="E34" s="1" t="s">
        <v>586</v>
      </c>
    </row>
    <row r="35" spans="1:5" x14ac:dyDescent="0.3">
      <c r="A35" s="1" t="s">
        <v>239</v>
      </c>
      <c r="B35" s="5" t="s">
        <v>45</v>
      </c>
      <c r="C35" s="5" t="s">
        <v>7</v>
      </c>
      <c r="D35" s="3" t="s">
        <v>192</v>
      </c>
      <c r="E35" s="1" t="s">
        <v>633</v>
      </c>
    </row>
    <row r="36" spans="1:5" x14ac:dyDescent="0.3">
      <c r="A36" s="1" t="s">
        <v>240</v>
      </c>
      <c r="B36" s="2" t="s">
        <v>46</v>
      </c>
      <c r="C36" s="2" t="s">
        <v>7</v>
      </c>
      <c r="D36" s="2" t="s">
        <v>193</v>
      </c>
      <c r="E36" s="1" t="s">
        <v>587</v>
      </c>
    </row>
    <row r="37" spans="1:5" x14ac:dyDescent="0.3">
      <c r="A37" s="1" t="s">
        <v>241</v>
      </c>
      <c r="B37" s="2" t="s">
        <v>47</v>
      </c>
      <c r="C37" s="2" t="s">
        <v>7</v>
      </c>
      <c r="D37" s="2" t="s">
        <v>194</v>
      </c>
      <c r="E37" s="1" t="s">
        <v>588</v>
      </c>
    </row>
    <row r="38" spans="1:5" x14ac:dyDescent="0.3">
      <c r="A38" s="1" t="s">
        <v>242</v>
      </c>
      <c r="B38" s="2" t="s">
        <v>48</v>
      </c>
      <c r="C38" s="2" t="s">
        <v>7</v>
      </c>
      <c r="D38" s="2" t="s">
        <v>195</v>
      </c>
      <c r="E38" s="1" t="s">
        <v>634</v>
      </c>
    </row>
    <row r="39" spans="1:5" x14ac:dyDescent="0.3">
      <c r="A39" s="1" t="s">
        <v>243</v>
      </c>
      <c r="B39" s="2" t="s">
        <v>49</v>
      </c>
      <c r="C39" s="2" t="s">
        <v>50</v>
      </c>
      <c r="D39" s="2" t="s">
        <v>196</v>
      </c>
      <c r="E39" s="1" t="s">
        <v>589</v>
      </c>
    </row>
    <row r="40" spans="1:5" x14ac:dyDescent="0.3">
      <c r="A40" s="1" t="s">
        <v>244</v>
      </c>
      <c r="B40" s="2" t="s">
        <v>51</v>
      </c>
      <c r="C40" s="2" t="s">
        <v>50</v>
      </c>
      <c r="D40" s="2" t="s">
        <v>197</v>
      </c>
      <c r="E40" s="1" t="s">
        <v>590</v>
      </c>
    </row>
    <row r="41" spans="1:5" x14ac:dyDescent="0.3">
      <c r="A41" s="1" t="s">
        <v>245</v>
      </c>
      <c r="B41" s="2" t="s">
        <v>52</v>
      </c>
      <c r="C41" s="2" t="s">
        <v>50</v>
      </c>
      <c r="D41" s="2" t="s">
        <v>198</v>
      </c>
      <c r="E41" s="1" t="s">
        <v>591</v>
      </c>
    </row>
    <row r="42" spans="1:5" x14ac:dyDescent="0.3">
      <c r="A42" s="1" t="s">
        <v>246</v>
      </c>
      <c r="B42" s="4" t="s">
        <v>53</v>
      </c>
      <c r="C42" s="2" t="s">
        <v>50</v>
      </c>
      <c r="D42" s="2" t="s">
        <v>199</v>
      </c>
      <c r="E42" s="1" t="s">
        <v>592</v>
      </c>
    </row>
    <row r="43" spans="1:5" x14ac:dyDescent="0.3">
      <c r="A43" s="1" t="s">
        <v>247</v>
      </c>
      <c r="B43" s="2" t="s">
        <v>54</v>
      </c>
      <c r="C43" s="2" t="s">
        <v>50</v>
      </c>
      <c r="D43" s="2" t="s">
        <v>200</v>
      </c>
      <c r="E43" s="1" t="s">
        <v>593</v>
      </c>
    </row>
    <row r="44" spans="1:5" x14ac:dyDescent="0.3">
      <c r="A44" s="1" t="s">
        <v>248</v>
      </c>
      <c r="B44" s="2" t="s">
        <v>55</v>
      </c>
      <c r="C44" s="2" t="s">
        <v>56</v>
      </c>
      <c r="D44" s="2" t="s">
        <v>201</v>
      </c>
      <c r="E44" s="1" t="s">
        <v>635</v>
      </c>
    </row>
    <row r="45" spans="1:5" x14ac:dyDescent="0.3">
      <c r="A45" s="1" t="s">
        <v>249</v>
      </c>
      <c r="B45" s="2" t="s">
        <v>57</v>
      </c>
      <c r="C45" s="2" t="s">
        <v>58</v>
      </c>
      <c r="D45" s="2" t="s">
        <v>202</v>
      </c>
      <c r="E45" s="1" t="s">
        <v>636</v>
      </c>
    </row>
    <row r="46" spans="1:5" x14ac:dyDescent="0.3">
      <c r="A46" s="1" t="s">
        <v>250</v>
      </c>
      <c r="B46" s="4" t="s">
        <v>59</v>
      </c>
      <c r="C46" s="1" t="s">
        <v>60</v>
      </c>
      <c r="D46" s="2" t="s">
        <v>203</v>
      </c>
      <c r="E46" s="1" t="s">
        <v>637</v>
      </c>
    </row>
    <row r="47" spans="1:5" x14ac:dyDescent="0.3">
      <c r="A47" s="1" t="s">
        <v>251</v>
      </c>
      <c r="B47" s="4" t="s">
        <v>59</v>
      </c>
      <c r="C47" s="1" t="s">
        <v>60</v>
      </c>
      <c r="D47" s="2" t="s">
        <v>203</v>
      </c>
      <c r="E47" s="1" t="s">
        <v>637</v>
      </c>
    </row>
    <row r="48" spans="1:5" x14ac:dyDescent="0.3">
      <c r="A48" s="1" t="s">
        <v>252</v>
      </c>
      <c r="B48" s="4" t="s">
        <v>59</v>
      </c>
      <c r="C48" s="1" t="s">
        <v>60</v>
      </c>
      <c r="D48" s="2" t="s">
        <v>203</v>
      </c>
      <c r="E48" s="1" t="s">
        <v>637</v>
      </c>
    </row>
    <row r="49" spans="1:5" x14ac:dyDescent="0.3">
      <c r="A49" s="1" t="s">
        <v>253</v>
      </c>
      <c r="B49" s="2" t="s">
        <v>61</v>
      </c>
      <c r="C49" s="2" t="s">
        <v>62</v>
      </c>
      <c r="D49" s="1" t="s">
        <v>204</v>
      </c>
      <c r="E49" s="1" t="s">
        <v>687</v>
      </c>
    </row>
    <row r="50" spans="1:5" x14ac:dyDescent="0.3">
      <c r="A50" s="1" t="s">
        <v>254</v>
      </c>
      <c r="B50" s="2" t="s">
        <v>63</v>
      </c>
      <c r="C50" s="2" t="s">
        <v>24</v>
      </c>
      <c r="E50" s="1" t="s">
        <v>638</v>
      </c>
    </row>
    <row r="51" spans="1:5" x14ac:dyDescent="0.3">
      <c r="A51" s="1" t="s">
        <v>255</v>
      </c>
      <c r="B51" s="2" t="s">
        <v>64</v>
      </c>
      <c r="C51" s="2" t="s">
        <v>65</v>
      </c>
      <c r="E51" s="1" t="s">
        <v>688</v>
      </c>
    </row>
    <row r="52" spans="1:5" x14ac:dyDescent="0.3">
      <c r="A52" s="1" t="s">
        <v>256</v>
      </c>
      <c r="B52" s="4" t="s">
        <v>66</v>
      </c>
      <c r="C52" s="2" t="s">
        <v>65</v>
      </c>
      <c r="E52" s="1" t="s">
        <v>689</v>
      </c>
    </row>
    <row r="53" spans="1:5" x14ac:dyDescent="0.3">
      <c r="A53" s="1" t="s">
        <v>257</v>
      </c>
      <c r="B53" s="4" t="s">
        <v>67</v>
      </c>
      <c r="C53" s="2" t="s">
        <v>68</v>
      </c>
      <c r="E53" s="1" t="s">
        <v>639</v>
      </c>
    </row>
    <row r="54" spans="1:5" x14ac:dyDescent="0.3">
      <c r="A54" s="1" t="s">
        <v>258</v>
      </c>
      <c r="B54" s="4" t="s">
        <v>69</v>
      </c>
      <c r="C54" s="2" t="s">
        <v>24</v>
      </c>
      <c r="E54" s="1" t="s">
        <v>640</v>
      </c>
    </row>
    <row r="55" spans="1:5" x14ac:dyDescent="0.3">
      <c r="A55" s="1" t="s">
        <v>259</v>
      </c>
      <c r="B55" s="4" t="s">
        <v>70</v>
      </c>
      <c r="C55" s="2" t="s">
        <v>24</v>
      </c>
      <c r="D55" s="1" t="s">
        <v>205</v>
      </c>
      <c r="E55" s="1" t="s">
        <v>641</v>
      </c>
    </row>
    <row r="56" spans="1:5" x14ac:dyDescent="0.3">
      <c r="A56" s="1" t="s">
        <v>260</v>
      </c>
      <c r="B56" s="4" t="s">
        <v>71</v>
      </c>
      <c r="C56" s="2" t="s">
        <v>65</v>
      </c>
      <c r="E56" s="1" t="s">
        <v>642</v>
      </c>
    </row>
    <row r="57" spans="1:5" x14ac:dyDescent="0.3">
      <c r="A57" s="1" t="s">
        <v>261</v>
      </c>
      <c r="B57" s="4" t="s">
        <v>72</v>
      </c>
      <c r="C57" s="2" t="s">
        <v>65</v>
      </c>
      <c r="E57" s="1" t="s">
        <v>643</v>
      </c>
    </row>
    <row r="58" spans="1:5" x14ac:dyDescent="0.3">
      <c r="A58" s="1" t="s">
        <v>262</v>
      </c>
      <c r="B58" s="4" t="s">
        <v>73</v>
      </c>
      <c r="C58" s="2" t="s">
        <v>68</v>
      </c>
      <c r="E58" s="1" t="s">
        <v>644</v>
      </c>
    </row>
    <row r="59" spans="1:5" x14ac:dyDescent="0.3">
      <c r="A59" s="1" t="s">
        <v>263</v>
      </c>
      <c r="B59" s="4" t="s">
        <v>74</v>
      </c>
      <c r="C59" s="2" t="s">
        <v>68</v>
      </c>
      <c r="E59" s="1" t="s">
        <v>645</v>
      </c>
    </row>
    <row r="60" spans="1:5" x14ac:dyDescent="0.3">
      <c r="A60" s="1" t="s">
        <v>264</v>
      </c>
      <c r="B60" s="4" t="s">
        <v>75</v>
      </c>
      <c r="C60" s="2" t="s">
        <v>76</v>
      </c>
      <c r="E60" s="1" t="s">
        <v>594</v>
      </c>
    </row>
    <row r="61" spans="1:5" x14ac:dyDescent="0.3">
      <c r="A61" s="1" t="s">
        <v>265</v>
      </c>
      <c r="B61" s="4" t="s">
        <v>77</v>
      </c>
      <c r="C61" s="2" t="s">
        <v>78</v>
      </c>
      <c r="E61" s="1" t="s">
        <v>646</v>
      </c>
    </row>
    <row r="62" spans="1:5" x14ac:dyDescent="0.3">
      <c r="A62" s="1" t="s">
        <v>266</v>
      </c>
      <c r="B62" s="4" t="s">
        <v>79</v>
      </c>
      <c r="C62" s="2" t="s">
        <v>78</v>
      </c>
      <c r="E62" s="1" t="s">
        <v>647</v>
      </c>
    </row>
    <row r="63" spans="1:5" x14ac:dyDescent="0.3">
      <c r="A63" s="1" t="s">
        <v>267</v>
      </c>
      <c r="B63" s="4" t="s">
        <v>23</v>
      </c>
      <c r="C63" s="2" t="s">
        <v>24</v>
      </c>
      <c r="E63" s="1" t="s">
        <v>541</v>
      </c>
    </row>
    <row r="64" spans="1:5" x14ac:dyDescent="0.3">
      <c r="A64" s="1" t="s">
        <v>268</v>
      </c>
      <c r="B64" s="4" t="s">
        <v>80</v>
      </c>
      <c r="C64" s="2" t="s">
        <v>81</v>
      </c>
      <c r="E64" s="1" t="s">
        <v>648</v>
      </c>
    </row>
    <row r="65" spans="1:5" x14ac:dyDescent="0.3">
      <c r="A65" s="1" t="s">
        <v>269</v>
      </c>
      <c r="B65" s="4" t="s">
        <v>82</v>
      </c>
      <c r="C65" s="2" t="s">
        <v>24</v>
      </c>
      <c r="E65" s="1" t="s">
        <v>697</v>
      </c>
    </row>
    <row r="66" spans="1:5" x14ac:dyDescent="0.3">
      <c r="A66" s="1" t="s">
        <v>270</v>
      </c>
      <c r="B66" s="4" t="s">
        <v>83</v>
      </c>
      <c r="C66" s="2" t="s">
        <v>24</v>
      </c>
      <c r="E66" s="1" t="s">
        <v>698</v>
      </c>
    </row>
    <row r="67" spans="1:5" x14ac:dyDescent="0.3">
      <c r="A67" s="1" t="s">
        <v>271</v>
      </c>
      <c r="B67" s="4" t="s">
        <v>84</v>
      </c>
      <c r="C67" s="2" t="s">
        <v>14</v>
      </c>
      <c r="E67" s="1" t="s">
        <v>595</v>
      </c>
    </row>
    <row r="68" spans="1:5" x14ac:dyDescent="0.3">
      <c r="A68" s="1" t="s">
        <v>272</v>
      </c>
      <c r="B68" s="4" t="s">
        <v>85</v>
      </c>
      <c r="C68" s="2" t="s">
        <v>62</v>
      </c>
      <c r="E68" s="1" t="s">
        <v>690</v>
      </c>
    </row>
    <row r="69" spans="1:5" x14ac:dyDescent="0.3">
      <c r="A69" s="1" t="s">
        <v>273</v>
      </c>
      <c r="B69" s="4" t="s">
        <v>86</v>
      </c>
      <c r="C69" s="2" t="s">
        <v>87</v>
      </c>
      <c r="E69" s="1" t="s">
        <v>596</v>
      </c>
    </row>
    <row r="70" spans="1:5" x14ac:dyDescent="0.3">
      <c r="A70" s="1" t="s">
        <v>274</v>
      </c>
      <c r="B70" s="4" t="s">
        <v>88</v>
      </c>
      <c r="C70" s="2" t="s">
        <v>89</v>
      </c>
      <c r="E70" s="1" t="s">
        <v>597</v>
      </c>
    </row>
    <row r="71" spans="1:5" x14ac:dyDescent="0.3">
      <c r="A71" s="1" t="s">
        <v>275</v>
      </c>
      <c r="B71" s="4" t="s">
        <v>90</v>
      </c>
      <c r="C71" s="2" t="s">
        <v>87</v>
      </c>
      <c r="E71" s="1" t="s">
        <v>598</v>
      </c>
    </row>
    <row r="72" spans="1:5" x14ac:dyDescent="0.3">
      <c r="A72" s="1" t="s">
        <v>276</v>
      </c>
      <c r="B72" s="4" t="s">
        <v>91</v>
      </c>
      <c r="C72" s="2" t="s">
        <v>89</v>
      </c>
      <c r="E72" s="1" t="s">
        <v>599</v>
      </c>
    </row>
    <row r="73" spans="1:5" x14ac:dyDescent="0.3">
      <c r="A73" s="1" t="s">
        <v>277</v>
      </c>
      <c r="B73" s="4" t="s">
        <v>92</v>
      </c>
      <c r="C73" s="2" t="s">
        <v>87</v>
      </c>
      <c r="E73" s="1" t="s">
        <v>600</v>
      </c>
    </row>
    <row r="74" spans="1:5" x14ac:dyDescent="0.3">
      <c r="A74" s="1" t="s">
        <v>278</v>
      </c>
      <c r="B74" s="4" t="s">
        <v>93</v>
      </c>
      <c r="C74" s="2" t="s">
        <v>89</v>
      </c>
      <c r="E74" s="1" t="s">
        <v>601</v>
      </c>
    </row>
    <row r="75" spans="1:5" x14ac:dyDescent="0.3">
      <c r="A75" s="1" t="s">
        <v>279</v>
      </c>
      <c r="B75" s="4" t="s">
        <v>94</v>
      </c>
      <c r="C75" s="1" t="s">
        <v>27</v>
      </c>
      <c r="E75" s="1" t="s">
        <v>543</v>
      </c>
    </row>
    <row r="76" spans="1:5" x14ac:dyDescent="0.3">
      <c r="A76" s="1" t="s">
        <v>280</v>
      </c>
      <c r="B76" s="4" t="s">
        <v>95</v>
      </c>
      <c r="C76" s="1" t="s">
        <v>96</v>
      </c>
      <c r="E76" s="1" t="s">
        <v>602</v>
      </c>
    </row>
    <row r="77" spans="1:5" x14ac:dyDescent="0.3">
      <c r="A77" s="1" t="s">
        <v>281</v>
      </c>
      <c r="B77" s="4" t="s">
        <v>97</v>
      </c>
      <c r="C77" s="1" t="s">
        <v>98</v>
      </c>
      <c r="E77" s="1" t="s">
        <v>544</v>
      </c>
    </row>
    <row r="78" spans="1:5" x14ac:dyDescent="0.3">
      <c r="A78" s="1" t="s">
        <v>282</v>
      </c>
      <c r="B78" s="4" t="s">
        <v>99</v>
      </c>
      <c r="C78" s="1" t="s">
        <v>100</v>
      </c>
      <c r="E78" s="1" t="s">
        <v>603</v>
      </c>
    </row>
    <row r="79" spans="1:5" x14ac:dyDescent="0.3">
      <c r="A79" s="1" t="s">
        <v>283</v>
      </c>
      <c r="B79" s="4" t="s">
        <v>101</v>
      </c>
      <c r="C79" s="1" t="s">
        <v>100</v>
      </c>
      <c r="E79" s="1" t="s">
        <v>604</v>
      </c>
    </row>
    <row r="80" spans="1:5" x14ac:dyDescent="0.3">
      <c r="A80" s="1" t="s">
        <v>284</v>
      </c>
      <c r="B80" s="4" t="s">
        <v>102</v>
      </c>
      <c r="C80" s="1" t="s">
        <v>100</v>
      </c>
      <c r="E80" s="1" t="s">
        <v>605</v>
      </c>
    </row>
    <row r="81" spans="1:5" x14ac:dyDescent="0.3">
      <c r="A81" s="1" t="s">
        <v>285</v>
      </c>
      <c r="B81" s="4" t="s">
        <v>103</v>
      </c>
      <c r="C81" s="2" t="s">
        <v>89</v>
      </c>
      <c r="E81" s="1" t="s">
        <v>606</v>
      </c>
    </row>
    <row r="82" spans="1:5" x14ac:dyDescent="0.3">
      <c r="A82" s="1" t="s">
        <v>286</v>
      </c>
      <c r="B82" s="4" t="s">
        <v>104</v>
      </c>
      <c r="C82" s="2" t="s">
        <v>98</v>
      </c>
      <c r="E82" s="1" t="s">
        <v>649</v>
      </c>
    </row>
    <row r="83" spans="1:5" x14ac:dyDescent="0.3">
      <c r="A83" s="1" t="s">
        <v>287</v>
      </c>
      <c r="B83" s="4" t="s">
        <v>105</v>
      </c>
      <c r="C83" s="2" t="s">
        <v>14</v>
      </c>
      <c r="E83" s="1" t="s">
        <v>650</v>
      </c>
    </row>
    <row r="84" spans="1:5" x14ac:dyDescent="0.3">
      <c r="A84" s="1" t="s">
        <v>288</v>
      </c>
      <c r="B84" s="4" t="s">
        <v>106</v>
      </c>
      <c r="C84" s="1" t="s">
        <v>98</v>
      </c>
      <c r="E84" s="1" t="s">
        <v>607</v>
      </c>
    </row>
    <row r="85" spans="1:5" x14ac:dyDescent="0.3">
      <c r="A85" s="1" t="s">
        <v>289</v>
      </c>
      <c r="B85" s="4" t="s">
        <v>107</v>
      </c>
      <c r="C85" s="1" t="s">
        <v>96</v>
      </c>
      <c r="E85" s="1" t="s">
        <v>608</v>
      </c>
    </row>
    <row r="86" spans="1:5" x14ac:dyDescent="0.3">
      <c r="A86" s="1" t="s">
        <v>290</v>
      </c>
      <c r="B86" s="4" t="s">
        <v>108</v>
      </c>
      <c r="C86" s="1" t="s">
        <v>109</v>
      </c>
      <c r="E86" s="1" t="s">
        <v>699</v>
      </c>
    </row>
    <row r="87" spans="1:5" x14ac:dyDescent="0.3">
      <c r="A87" s="1" t="s">
        <v>291</v>
      </c>
      <c r="B87" s="2" t="s">
        <v>61</v>
      </c>
      <c r="C87" s="2" t="s">
        <v>62</v>
      </c>
      <c r="E87" s="1" t="s">
        <v>687</v>
      </c>
    </row>
    <row r="88" spans="1:5" x14ac:dyDescent="0.3">
      <c r="A88" s="1" t="s">
        <v>292</v>
      </c>
      <c r="B88" s="2" t="s">
        <v>110</v>
      </c>
      <c r="C88" s="2" t="s">
        <v>62</v>
      </c>
      <c r="E88" s="1" t="s">
        <v>691</v>
      </c>
    </row>
    <row r="89" spans="1:5" x14ac:dyDescent="0.3">
      <c r="A89" s="1" t="s">
        <v>293</v>
      </c>
      <c r="B89" s="2" t="s">
        <v>111</v>
      </c>
      <c r="C89" s="2" t="s">
        <v>112</v>
      </c>
      <c r="E89" s="1" t="s">
        <v>692</v>
      </c>
    </row>
    <row r="90" spans="1:5" x14ac:dyDescent="0.3">
      <c r="A90" s="1" t="s">
        <v>294</v>
      </c>
      <c r="B90" s="2" t="s">
        <v>113</v>
      </c>
      <c r="C90" s="4" t="s">
        <v>112</v>
      </c>
      <c r="E90" s="1" t="s">
        <v>693</v>
      </c>
    </row>
    <row r="91" spans="1:5" x14ac:dyDescent="0.3">
      <c r="A91" s="1" t="s">
        <v>295</v>
      </c>
      <c r="B91" s="2" t="s">
        <v>114</v>
      </c>
      <c r="C91" s="4" t="s">
        <v>115</v>
      </c>
      <c r="E91" s="1" t="s">
        <v>651</v>
      </c>
    </row>
    <row r="92" spans="1:5" x14ac:dyDescent="0.3">
      <c r="A92" s="1" t="s">
        <v>296</v>
      </c>
      <c r="B92" s="2" t="s">
        <v>64</v>
      </c>
      <c r="C92" s="2" t="s">
        <v>65</v>
      </c>
      <c r="E92" s="1" t="s">
        <v>688</v>
      </c>
    </row>
    <row r="93" spans="1:5" x14ac:dyDescent="0.3">
      <c r="A93" s="1" t="s">
        <v>297</v>
      </c>
      <c r="B93" s="4" t="s">
        <v>66</v>
      </c>
      <c r="C93" s="2" t="s">
        <v>65</v>
      </c>
      <c r="E93" s="1" t="s">
        <v>689</v>
      </c>
    </row>
    <row r="94" spans="1:5" x14ac:dyDescent="0.3">
      <c r="A94" s="1" t="s">
        <v>298</v>
      </c>
      <c r="B94" s="2" t="s">
        <v>116</v>
      </c>
      <c r="C94" s="2" t="s">
        <v>117</v>
      </c>
      <c r="E94" s="1" t="s">
        <v>545</v>
      </c>
    </row>
    <row r="95" spans="1:5" x14ac:dyDescent="0.3">
      <c r="A95" s="1" t="s">
        <v>299</v>
      </c>
      <c r="B95" s="2" t="s">
        <v>118</v>
      </c>
      <c r="C95" s="2" t="s">
        <v>117</v>
      </c>
      <c r="E95" s="1" t="s">
        <v>546</v>
      </c>
    </row>
    <row r="96" spans="1:5" x14ac:dyDescent="0.3">
      <c r="A96" s="1" t="s">
        <v>300</v>
      </c>
      <c r="B96" s="2" t="s">
        <v>119</v>
      </c>
      <c r="C96" s="2" t="s">
        <v>117</v>
      </c>
      <c r="E96" s="1" t="s">
        <v>547</v>
      </c>
    </row>
    <row r="97" spans="1:5" x14ac:dyDescent="0.3">
      <c r="A97" s="1" t="s">
        <v>301</v>
      </c>
      <c r="B97" s="2" t="s">
        <v>120</v>
      </c>
      <c r="C97" s="2" t="s">
        <v>117</v>
      </c>
      <c r="E97" s="1" t="s">
        <v>572</v>
      </c>
    </row>
    <row r="98" spans="1:5" x14ac:dyDescent="0.3">
      <c r="A98" s="1" t="s">
        <v>302</v>
      </c>
      <c r="B98" s="2" t="s">
        <v>121</v>
      </c>
      <c r="C98" s="2" t="s">
        <v>122</v>
      </c>
      <c r="E98" s="1" t="s">
        <v>652</v>
      </c>
    </row>
    <row r="99" spans="1:5" x14ac:dyDescent="0.3">
      <c r="A99" s="1" t="s">
        <v>303</v>
      </c>
      <c r="B99" s="2" t="s">
        <v>123</v>
      </c>
      <c r="C99" s="4" t="s">
        <v>124</v>
      </c>
      <c r="E99" s="1" t="s">
        <v>609</v>
      </c>
    </row>
    <row r="100" spans="1:5" x14ac:dyDescent="0.3">
      <c r="A100" s="1" t="s">
        <v>304</v>
      </c>
      <c r="B100" s="2" t="s">
        <v>125</v>
      </c>
      <c r="C100" s="4" t="s">
        <v>126</v>
      </c>
      <c r="E100" s="1" t="s">
        <v>610</v>
      </c>
    </row>
    <row r="101" spans="1:5" x14ac:dyDescent="0.3">
      <c r="A101" s="1" t="s">
        <v>305</v>
      </c>
      <c r="B101" s="4" t="s">
        <v>127</v>
      </c>
      <c r="C101" s="4" t="s">
        <v>126</v>
      </c>
      <c r="E101" s="1" t="s">
        <v>653</v>
      </c>
    </row>
    <row r="102" spans="1:5" x14ac:dyDescent="0.3">
      <c r="A102" s="1" t="s">
        <v>306</v>
      </c>
      <c r="B102" s="2" t="s">
        <v>128</v>
      </c>
      <c r="C102" s="4" t="s">
        <v>124</v>
      </c>
      <c r="E102" s="1" t="s">
        <v>611</v>
      </c>
    </row>
    <row r="103" spans="1:5" x14ac:dyDescent="0.3">
      <c r="A103" s="1" t="s">
        <v>307</v>
      </c>
      <c r="B103" s="4" t="s">
        <v>67</v>
      </c>
      <c r="C103" s="4" t="s">
        <v>126</v>
      </c>
      <c r="E103" s="1" t="s">
        <v>639</v>
      </c>
    </row>
    <row r="104" spans="1:5" x14ac:dyDescent="0.3">
      <c r="A104" s="1" t="s">
        <v>308</v>
      </c>
      <c r="B104" s="2" t="s">
        <v>129</v>
      </c>
      <c r="C104" s="4" t="s">
        <v>126</v>
      </c>
      <c r="E104" s="1" t="s">
        <v>654</v>
      </c>
    </row>
    <row r="105" spans="1:5" x14ac:dyDescent="0.3">
      <c r="A105" s="1" t="s">
        <v>309</v>
      </c>
      <c r="B105" s="2" t="s">
        <v>130</v>
      </c>
      <c r="C105" s="4" t="s">
        <v>78</v>
      </c>
      <c r="E105" s="1" t="s">
        <v>612</v>
      </c>
    </row>
    <row r="106" spans="1:5" x14ac:dyDescent="0.3">
      <c r="A106" s="1" t="s">
        <v>310</v>
      </c>
      <c r="B106" s="2" t="s">
        <v>131</v>
      </c>
      <c r="C106" s="4" t="s">
        <v>117</v>
      </c>
      <c r="E106" s="1" t="s">
        <v>613</v>
      </c>
    </row>
    <row r="107" spans="1:5" x14ac:dyDescent="0.3">
      <c r="A107" s="1" t="s">
        <v>311</v>
      </c>
      <c r="B107" s="4" t="s">
        <v>132</v>
      </c>
      <c r="C107" s="4" t="s">
        <v>124</v>
      </c>
      <c r="E107" s="1" t="s">
        <v>614</v>
      </c>
    </row>
    <row r="108" spans="1:5" x14ac:dyDescent="0.3">
      <c r="A108" s="1" t="s">
        <v>312</v>
      </c>
      <c r="B108" s="2" t="s">
        <v>133</v>
      </c>
      <c r="C108" s="4" t="s">
        <v>100</v>
      </c>
      <c r="E108" s="1" t="s">
        <v>615</v>
      </c>
    </row>
    <row r="109" spans="1:5" x14ac:dyDescent="0.3">
      <c r="A109" s="1" t="s">
        <v>313</v>
      </c>
      <c r="B109" s="2" t="s">
        <v>134</v>
      </c>
      <c r="C109" s="4" t="s">
        <v>135</v>
      </c>
      <c r="E109" s="1" t="s">
        <v>573</v>
      </c>
    </row>
    <row r="110" spans="1:5" x14ac:dyDescent="0.3">
      <c r="A110" s="1" t="s">
        <v>314</v>
      </c>
      <c r="B110" s="2" t="s">
        <v>136</v>
      </c>
      <c r="C110" s="4" t="s">
        <v>24</v>
      </c>
      <c r="E110" s="1" t="s">
        <v>655</v>
      </c>
    </row>
    <row r="111" spans="1:5" x14ac:dyDescent="0.3">
      <c r="A111" s="1" t="s">
        <v>315</v>
      </c>
      <c r="B111" s="2" t="s">
        <v>137</v>
      </c>
      <c r="C111" s="4" t="s">
        <v>65</v>
      </c>
      <c r="E111" s="1" t="s">
        <v>656</v>
      </c>
    </row>
    <row r="112" spans="1:5" x14ac:dyDescent="0.3">
      <c r="A112" s="1" t="s">
        <v>316</v>
      </c>
      <c r="B112" s="4" t="s">
        <v>138</v>
      </c>
      <c r="C112" s="4" t="s">
        <v>68</v>
      </c>
      <c r="E112" s="1" t="s">
        <v>657</v>
      </c>
    </row>
    <row r="113" spans="1:5" x14ac:dyDescent="0.3">
      <c r="A113" s="1" t="s">
        <v>317</v>
      </c>
      <c r="B113" s="4" t="s">
        <v>139</v>
      </c>
      <c r="C113" s="4" t="s">
        <v>140</v>
      </c>
      <c r="E113" s="1" t="s">
        <v>658</v>
      </c>
    </row>
    <row r="114" spans="1:5" x14ac:dyDescent="0.3">
      <c r="A114" s="1" t="s">
        <v>318</v>
      </c>
      <c r="B114" s="4" t="s">
        <v>141</v>
      </c>
      <c r="C114" s="4" t="s">
        <v>140</v>
      </c>
      <c r="E114" s="1" t="s">
        <v>659</v>
      </c>
    </row>
    <row r="115" spans="1:5" x14ac:dyDescent="0.3">
      <c r="A115" s="1" t="s">
        <v>319</v>
      </c>
      <c r="B115" s="4" t="s">
        <v>142</v>
      </c>
      <c r="C115" s="4" t="s">
        <v>122</v>
      </c>
      <c r="E115" s="1" t="s">
        <v>660</v>
      </c>
    </row>
    <row r="116" spans="1:5" x14ac:dyDescent="0.3">
      <c r="A116" s="1" t="s">
        <v>320</v>
      </c>
      <c r="B116" s="4" t="s">
        <v>143</v>
      </c>
      <c r="C116" s="4" t="s">
        <v>122</v>
      </c>
      <c r="E116" s="1" t="s">
        <v>661</v>
      </c>
    </row>
    <row r="117" spans="1:5" x14ac:dyDescent="0.3">
      <c r="A117" s="1" t="s">
        <v>321</v>
      </c>
      <c r="B117" s="4" t="s">
        <v>144</v>
      </c>
      <c r="C117" s="4" t="s">
        <v>126</v>
      </c>
      <c r="E117" s="1" t="s">
        <v>662</v>
      </c>
    </row>
    <row r="118" spans="1:5" x14ac:dyDescent="0.3">
      <c r="A118" s="1" t="s">
        <v>322</v>
      </c>
      <c r="B118" s="4" t="s">
        <v>145</v>
      </c>
      <c r="C118" s="4" t="s">
        <v>126</v>
      </c>
      <c r="E118" s="1" t="s">
        <v>663</v>
      </c>
    </row>
    <row r="119" spans="1:5" x14ac:dyDescent="0.3">
      <c r="A119" s="1" t="s">
        <v>323</v>
      </c>
      <c r="B119" s="2" t="s">
        <v>146</v>
      </c>
      <c r="C119" s="4" t="s">
        <v>140</v>
      </c>
      <c r="E119" s="1" t="s">
        <v>616</v>
      </c>
    </row>
    <row r="120" spans="1:5" x14ac:dyDescent="0.3">
      <c r="A120" s="1" t="s">
        <v>324</v>
      </c>
      <c r="B120" s="2" t="s">
        <v>147</v>
      </c>
      <c r="C120" s="4" t="s">
        <v>122</v>
      </c>
      <c r="E120" s="1" t="s">
        <v>617</v>
      </c>
    </row>
    <row r="121" spans="1:5" x14ac:dyDescent="0.3">
      <c r="A121" s="1" t="s">
        <v>325</v>
      </c>
      <c r="B121" s="2" t="s">
        <v>148</v>
      </c>
      <c r="C121" s="4" t="s">
        <v>126</v>
      </c>
      <c r="E121" s="1" t="s">
        <v>618</v>
      </c>
    </row>
    <row r="122" spans="1:5" x14ac:dyDescent="0.3">
      <c r="A122" s="1" t="s">
        <v>326</v>
      </c>
      <c r="B122" s="2" t="s">
        <v>149</v>
      </c>
      <c r="C122" s="4" t="s">
        <v>78</v>
      </c>
      <c r="E122" s="1" t="s">
        <v>619</v>
      </c>
    </row>
    <row r="123" spans="1:5" x14ac:dyDescent="0.3">
      <c r="A123" s="1" t="s">
        <v>327</v>
      </c>
      <c r="B123" s="2" t="s">
        <v>150</v>
      </c>
      <c r="C123" s="4" t="s">
        <v>117</v>
      </c>
      <c r="E123" s="1" t="s">
        <v>620</v>
      </c>
    </row>
    <row r="124" spans="1:5" x14ac:dyDescent="0.3">
      <c r="A124" s="1" t="s">
        <v>328</v>
      </c>
      <c r="B124" s="4" t="s">
        <v>151</v>
      </c>
      <c r="C124" s="4" t="s">
        <v>124</v>
      </c>
      <c r="E124" s="1" t="s">
        <v>621</v>
      </c>
    </row>
    <row r="125" spans="1:5" x14ac:dyDescent="0.3">
      <c r="A125" s="1" t="s">
        <v>329</v>
      </c>
      <c r="B125" s="4" t="s">
        <v>152</v>
      </c>
      <c r="C125" s="4" t="s">
        <v>78</v>
      </c>
      <c r="E125" s="1" t="s">
        <v>622</v>
      </c>
    </row>
    <row r="126" spans="1:5" x14ac:dyDescent="0.3">
      <c r="A126" s="1" t="s">
        <v>330</v>
      </c>
      <c r="B126" s="4" t="s">
        <v>153</v>
      </c>
      <c r="C126" s="4" t="s">
        <v>117</v>
      </c>
      <c r="E126" s="1" t="s">
        <v>623</v>
      </c>
    </row>
    <row r="127" spans="1:5" x14ac:dyDescent="0.3">
      <c r="A127" s="1" t="s">
        <v>331</v>
      </c>
      <c r="B127" s="4" t="s">
        <v>154</v>
      </c>
      <c r="C127" s="4" t="s">
        <v>124</v>
      </c>
      <c r="E127" s="1" t="s">
        <v>624</v>
      </c>
    </row>
    <row r="128" spans="1:5" x14ac:dyDescent="0.3">
      <c r="A128" s="1" t="s">
        <v>332</v>
      </c>
      <c r="B128" s="4" t="s">
        <v>155</v>
      </c>
      <c r="C128" s="4" t="s">
        <v>78</v>
      </c>
      <c r="E128" s="1" t="s">
        <v>664</v>
      </c>
    </row>
    <row r="129" spans="1:7" x14ac:dyDescent="0.3">
      <c r="A129" s="1" t="s">
        <v>333</v>
      </c>
      <c r="B129" s="4" t="s">
        <v>156</v>
      </c>
      <c r="C129" s="4" t="s">
        <v>78</v>
      </c>
      <c r="E129" s="1" t="s">
        <v>665</v>
      </c>
    </row>
    <row r="130" spans="1:7" ht="14.5" x14ac:dyDescent="0.35">
      <c r="A130" s="1" t="s">
        <v>380</v>
      </c>
      <c r="B130" s="4" t="s">
        <v>377</v>
      </c>
      <c r="C130" s="1" t="s">
        <v>508</v>
      </c>
      <c r="E130" s="1" t="s">
        <v>548</v>
      </c>
      <c r="F130" t="s">
        <v>704</v>
      </c>
      <c r="G130" t="s">
        <v>705</v>
      </c>
    </row>
    <row r="131" spans="1:7" ht="14.5" x14ac:dyDescent="0.35">
      <c r="A131" s="1" t="s">
        <v>381</v>
      </c>
      <c r="B131" s="4" t="s">
        <v>378</v>
      </c>
      <c r="C131" s="4" t="s">
        <v>379</v>
      </c>
      <c r="E131" s="1" t="s">
        <v>549</v>
      </c>
      <c r="F131" t="s">
        <v>549</v>
      </c>
      <c r="G131" t="s">
        <v>706</v>
      </c>
    </row>
    <row r="132" spans="1:7" x14ac:dyDescent="0.3">
      <c r="A132" s="1" t="s">
        <v>386</v>
      </c>
      <c r="B132" s="1" t="s">
        <v>382</v>
      </c>
      <c r="C132" s="2" t="s">
        <v>22</v>
      </c>
      <c r="D132" s="1" t="s">
        <v>384</v>
      </c>
      <c r="E132" s="1" t="s">
        <v>695</v>
      </c>
    </row>
    <row r="133" spans="1:7" x14ac:dyDescent="0.3">
      <c r="A133" s="1" t="s">
        <v>387</v>
      </c>
      <c r="B133" s="1" t="s">
        <v>383</v>
      </c>
      <c r="C133" s="2" t="s">
        <v>22</v>
      </c>
      <c r="D133" s="1" t="s">
        <v>385</v>
      </c>
      <c r="E133" s="1" t="s">
        <v>696</v>
      </c>
    </row>
    <row r="134" spans="1:7" x14ac:dyDescent="0.3">
      <c r="A134" s="1" t="s">
        <v>389</v>
      </c>
      <c r="B134" s="4" t="s">
        <v>388</v>
      </c>
      <c r="C134" s="2" t="s">
        <v>109</v>
      </c>
      <c r="E134" s="1" t="s">
        <v>550</v>
      </c>
    </row>
    <row r="135" spans="1:7" x14ac:dyDescent="0.3">
      <c r="A135" s="1" t="s">
        <v>392</v>
      </c>
      <c r="B135" s="4" t="s">
        <v>390</v>
      </c>
      <c r="C135" s="1" t="s">
        <v>391</v>
      </c>
      <c r="E135" s="1" t="s">
        <v>566</v>
      </c>
    </row>
    <row r="136" spans="1:7" x14ac:dyDescent="0.3">
      <c r="A136" s="1" t="s">
        <v>395</v>
      </c>
      <c r="B136" s="4" t="s">
        <v>393</v>
      </c>
      <c r="C136" s="1" t="s">
        <v>394</v>
      </c>
      <c r="E136" s="1" t="s">
        <v>551</v>
      </c>
    </row>
    <row r="137" spans="1:7" x14ac:dyDescent="0.3">
      <c r="A137" s="1" t="s">
        <v>397</v>
      </c>
      <c r="B137" s="1" t="s">
        <v>399</v>
      </c>
      <c r="C137" s="1" t="s">
        <v>7</v>
      </c>
      <c r="D137" s="1" t="s">
        <v>398</v>
      </c>
      <c r="E137" s="1" t="s">
        <v>574</v>
      </c>
    </row>
    <row r="138" spans="1:7" x14ac:dyDescent="0.3">
      <c r="A138" s="1" t="s">
        <v>401</v>
      </c>
      <c r="B138" s="4" t="s">
        <v>400</v>
      </c>
      <c r="D138" s="1" t="s">
        <v>400</v>
      </c>
      <c r="E138" s="1" t="s">
        <v>567</v>
      </c>
    </row>
    <row r="139" spans="1:7" x14ac:dyDescent="0.3">
      <c r="A139" s="1" t="s">
        <v>403</v>
      </c>
      <c r="B139" s="1" t="s">
        <v>402</v>
      </c>
      <c r="C139" s="1" t="s">
        <v>7</v>
      </c>
      <c r="E139" s="1" t="s">
        <v>552</v>
      </c>
    </row>
    <row r="140" spans="1:7" x14ac:dyDescent="0.3">
      <c r="A140" s="1" t="s">
        <v>406</v>
      </c>
      <c r="B140" s="1" t="s">
        <v>404</v>
      </c>
      <c r="C140" s="1" t="s">
        <v>7</v>
      </c>
      <c r="D140" s="1" t="s">
        <v>405</v>
      </c>
      <c r="E140" s="1" t="s">
        <v>553</v>
      </c>
    </row>
    <row r="141" spans="1:7" ht="14.5" x14ac:dyDescent="0.35">
      <c r="A141" s="1" t="s">
        <v>408</v>
      </c>
      <c r="B141" s="1" t="s">
        <v>407</v>
      </c>
      <c r="C141" s="1" t="s">
        <v>14</v>
      </c>
      <c r="E141" s="1" t="s">
        <v>554</v>
      </c>
      <c r="F141" t="s">
        <v>703</v>
      </c>
      <c r="G141" t="s">
        <v>14</v>
      </c>
    </row>
    <row r="142" spans="1:7" x14ac:dyDescent="0.3">
      <c r="A142" s="1" t="s">
        <v>410</v>
      </c>
      <c r="B142" s="1" t="s">
        <v>409</v>
      </c>
      <c r="E142" s="1" t="s">
        <v>555</v>
      </c>
    </row>
    <row r="143" spans="1:7" x14ac:dyDescent="0.3">
      <c r="A143" s="1" t="s">
        <v>422</v>
      </c>
      <c r="B143" s="6" t="s">
        <v>412</v>
      </c>
      <c r="C143" s="1" t="s">
        <v>379</v>
      </c>
      <c r="E143" s="1" t="s">
        <v>556</v>
      </c>
    </row>
    <row r="144" spans="1:7" x14ac:dyDescent="0.3">
      <c r="A144" s="1" t="s">
        <v>423</v>
      </c>
      <c r="B144" s="6" t="s">
        <v>413</v>
      </c>
      <c r="C144" s="1" t="s">
        <v>379</v>
      </c>
      <c r="E144" s="1" t="s">
        <v>557</v>
      </c>
    </row>
    <row r="145" spans="1:7" x14ac:dyDescent="0.3">
      <c r="A145" s="1" t="s">
        <v>424</v>
      </c>
      <c r="B145" s="6" t="s">
        <v>414</v>
      </c>
      <c r="C145" s="1" t="s">
        <v>379</v>
      </c>
      <c r="E145" s="1" t="s">
        <v>558</v>
      </c>
    </row>
    <row r="146" spans="1:7" x14ac:dyDescent="0.3">
      <c r="A146" s="1" t="s">
        <v>425</v>
      </c>
      <c r="B146" s="6" t="s">
        <v>411</v>
      </c>
      <c r="C146" s="7" t="s">
        <v>415</v>
      </c>
      <c r="E146" s="1" t="s">
        <v>568</v>
      </c>
    </row>
    <row r="147" spans="1:7" x14ac:dyDescent="0.3">
      <c r="A147" s="1" t="s">
        <v>426</v>
      </c>
      <c r="B147" s="6" t="s">
        <v>419</v>
      </c>
      <c r="C147" s="7" t="s">
        <v>14</v>
      </c>
      <c r="E147" s="1" t="s">
        <v>666</v>
      </c>
    </row>
    <row r="148" spans="1:7" x14ac:dyDescent="0.3">
      <c r="A148" s="1" t="s">
        <v>427</v>
      </c>
      <c r="B148" s="6" t="s">
        <v>420</v>
      </c>
      <c r="C148" s="7" t="s">
        <v>14</v>
      </c>
      <c r="E148" s="1" t="s">
        <v>667</v>
      </c>
    </row>
    <row r="149" spans="1:7" x14ac:dyDescent="0.3">
      <c r="A149" s="1" t="s">
        <v>428</v>
      </c>
      <c r="B149" s="6" t="s">
        <v>421</v>
      </c>
      <c r="C149" s="7" t="s">
        <v>14</v>
      </c>
      <c r="E149" s="1" t="s">
        <v>668</v>
      </c>
    </row>
    <row r="150" spans="1:7" x14ac:dyDescent="0.3">
      <c r="A150" s="1" t="s">
        <v>429</v>
      </c>
      <c r="B150" s="6" t="s">
        <v>416</v>
      </c>
      <c r="C150" s="7" t="s">
        <v>14</v>
      </c>
      <c r="E150" s="1" t="s">
        <v>625</v>
      </c>
    </row>
    <row r="151" spans="1:7" x14ac:dyDescent="0.3">
      <c r="A151" s="1" t="s">
        <v>430</v>
      </c>
      <c r="B151" s="6" t="s">
        <v>417</v>
      </c>
      <c r="C151" s="7" t="s">
        <v>14</v>
      </c>
      <c r="E151" s="1" t="s">
        <v>626</v>
      </c>
    </row>
    <row r="152" spans="1:7" x14ac:dyDescent="0.3">
      <c r="A152" s="1" t="s">
        <v>431</v>
      </c>
      <c r="B152" s="6" t="s">
        <v>418</v>
      </c>
      <c r="C152" s="7" t="s">
        <v>14</v>
      </c>
      <c r="E152" s="1" t="s">
        <v>627</v>
      </c>
    </row>
    <row r="153" spans="1:7" x14ac:dyDescent="0.3">
      <c r="A153" s="1" t="s">
        <v>460</v>
      </c>
      <c r="B153" s="1" t="s">
        <v>459</v>
      </c>
      <c r="C153" s="7" t="s">
        <v>14</v>
      </c>
      <c r="E153" s="1" t="s">
        <v>569</v>
      </c>
    </row>
    <row r="154" spans="1:7" ht="14.5" x14ac:dyDescent="0.35">
      <c r="A154" s="1" t="s">
        <v>461</v>
      </c>
      <c r="B154" s="1" t="s">
        <v>487</v>
      </c>
      <c r="C154" s="1" t="s">
        <v>12</v>
      </c>
      <c r="E154" s="1" t="s">
        <v>559</v>
      </c>
      <c r="F154" t="s">
        <v>559</v>
      </c>
      <c r="G154" t="s">
        <v>702</v>
      </c>
    </row>
    <row r="155" spans="1:7" ht="14.5" x14ac:dyDescent="0.35">
      <c r="A155" s="1" t="s">
        <v>462</v>
      </c>
      <c r="B155" s="1" t="s">
        <v>488</v>
      </c>
      <c r="C155" s="1" t="s">
        <v>12</v>
      </c>
      <c r="E155" s="1" t="s">
        <v>669</v>
      </c>
      <c r="F155" t="s">
        <v>708</v>
      </c>
      <c r="G155" t="s">
        <v>702</v>
      </c>
    </row>
    <row r="156" spans="1:7" ht="14.5" x14ac:dyDescent="0.35">
      <c r="A156" s="1" t="s">
        <v>463</v>
      </c>
      <c r="B156" s="1" t="s">
        <v>489</v>
      </c>
      <c r="C156" s="1" t="s">
        <v>12</v>
      </c>
      <c r="E156" s="1" t="s">
        <v>628</v>
      </c>
      <c r="F156" t="s">
        <v>628</v>
      </c>
      <c r="G156" t="s">
        <v>702</v>
      </c>
    </row>
    <row r="157" spans="1:7" ht="14.5" x14ac:dyDescent="0.35">
      <c r="A157" s="1" t="s">
        <v>464</v>
      </c>
      <c r="B157" s="1" t="s">
        <v>490</v>
      </c>
      <c r="C157" s="1" t="s">
        <v>109</v>
      </c>
      <c r="E157" s="1" t="s">
        <v>560</v>
      </c>
      <c r="F157" t="s">
        <v>560</v>
      </c>
      <c r="G157">
        <v>1</v>
      </c>
    </row>
    <row r="158" spans="1:7" ht="14.5" x14ac:dyDescent="0.35">
      <c r="A158" s="1" t="s">
        <v>465</v>
      </c>
      <c r="B158" s="4" t="s">
        <v>491</v>
      </c>
      <c r="C158" s="4" t="s">
        <v>379</v>
      </c>
      <c r="E158" s="1" t="s">
        <v>629</v>
      </c>
      <c r="F158" t="s">
        <v>707</v>
      </c>
      <c r="G158" t="s">
        <v>706</v>
      </c>
    </row>
    <row r="159" spans="1:7" x14ac:dyDescent="0.3">
      <c r="A159" s="1" t="s">
        <v>466</v>
      </c>
      <c r="B159" s="1" t="s">
        <v>498</v>
      </c>
      <c r="C159" s="10" t="s">
        <v>507</v>
      </c>
      <c r="E159" s="1" t="s">
        <v>670</v>
      </c>
    </row>
    <row r="160" spans="1:7" x14ac:dyDescent="0.3">
      <c r="A160" s="1" t="s">
        <v>467</v>
      </c>
      <c r="B160" s="1" t="s">
        <v>519</v>
      </c>
      <c r="C160" s="1" t="s">
        <v>506</v>
      </c>
      <c r="E160" s="1" t="s">
        <v>671</v>
      </c>
    </row>
    <row r="161" spans="1:5" x14ac:dyDescent="0.3">
      <c r="A161" s="1" t="s">
        <v>468</v>
      </c>
      <c r="B161" s="1" t="s">
        <v>521</v>
      </c>
      <c r="C161" s="10" t="s">
        <v>507</v>
      </c>
      <c r="E161" s="1" t="s">
        <v>672</v>
      </c>
    </row>
    <row r="162" spans="1:5" x14ac:dyDescent="0.3">
      <c r="A162" s="1" t="s">
        <v>469</v>
      </c>
      <c r="B162" s="1" t="s">
        <v>518</v>
      </c>
      <c r="C162" s="1" t="s">
        <v>506</v>
      </c>
      <c r="E162" s="1" t="s">
        <v>673</v>
      </c>
    </row>
    <row r="163" spans="1:5" x14ac:dyDescent="0.3">
      <c r="A163" s="1" t="s">
        <v>470</v>
      </c>
      <c r="B163" s="1" t="s">
        <v>499</v>
      </c>
      <c r="C163" s="10" t="s">
        <v>507</v>
      </c>
      <c r="E163" s="1" t="s">
        <v>674</v>
      </c>
    </row>
    <row r="164" spans="1:5" x14ac:dyDescent="0.3">
      <c r="A164" s="1" t="s">
        <v>471</v>
      </c>
      <c r="B164" s="1" t="s">
        <v>517</v>
      </c>
      <c r="C164" s="1" t="s">
        <v>506</v>
      </c>
      <c r="E164" s="1" t="s">
        <v>675</v>
      </c>
    </row>
    <row r="165" spans="1:5" x14ac:dyDescent="0.3">
      <c r="A165" s="1" t="s">
        <v>472</v>
      </c>
      <c r="B165" s="1" t="s">
        <v>500</v>
      </c>
      <c r="C165" s="10" t="s">
        <v>507</v>
      </c>
      <c r="E165" s="1" t="s">
        <v>676</v>
      </c>
    </row>
    <row r="166" spans="1:5" x14ac:dyDescent="0.3">
      <c r="A166" s="1" t="s">
        <v>473</v>
      </c>
      <c r="B166" s="1" t="s">
        <v>516</v>
      </c>
      <c r="C166" s="1" t="s">
        <v>506</v>
      </c>
      <c r="E166" s="1" t="s">
        <v>677</v>
      </c>
    </row>
    <row r="167" spans="1:5" x14ac:dyDescent="0.3">
      <c r="A167" s="1" t="s">
        <v>474</v>
      </c>
      <c r="B167" s="1" t="s">
        <v>501</v>
      </c>
      <c r="C167" s="10" t="s">
        <v>507</v>
      </c>
      <c r="E167" s="1" t="s">
        <v>678</v>
      </c>
    </row>
    <row r="168" spans="1:5" x14ac:dyDescent="0.3">
      <c r="A168" s="1" t="s">
        <v>475</v>
      </c>
      <c r="B168" s="1" t="s">
        <v>515</v>
      </c>
      <c r="C168" s="1" t="s">
        <v>506</v>
      </c>
      <c r="E168" s="1" t="s">
        <v>679</v>
      </c>
    </row>
    <row r="169" spans="1:5" x14ac:dyDescent="0.3">
      <c r="A169" s="1" t="s">
        <v>476</v>
      </c>
      <c r="B169" s="1" t="s">
        <v>502</v>
      </c>
      <c r="C169" s="10" t="s">
        <v>507</v>
      </c>
      <c r="E169" s="1" t="s">
        <v>680</v>
      </c>
    </row>
    <row r="170" spans="1:5" x14ac:dyDescent="0.3">
      <c r="A170" s="1" t="s">
        <v>477</v>
      </c>
      <c r="B170" s="1" t="s">
        <v>514</v>
      </c>
      <c r="C170" s="1" t="s">
        <v>506</v>
      </c>
      <c r="E170" s="1" t="s">
        <v>681</v>
      </c>
    </row>
    <row r="171" spans="1:5" x14ac:dyDescent="0.3">
      <c r="A171" s="1" t="s">
        <v>478</v>
      </c>
      <c r="B171" s="1" t="s">
        <v>503</v>
      </c>
      <c r="C171" s="10" t="s">
        <v>507</v>
      </c>
      <c r="E171" s="1" t="s">
        <v>682</v>
      </c>
    </row>
    <row r="172" spans="1:5" x14ac:dyDescent="0.3">
      <c r="A172" s="1" t="s">
        <v>479</v>
      </c>
      <c r="B172" s="1" t="s">
        <v>513</v>
      </c>
      <c r="C172" s="1" t="s">
        <v>506</v>
      </c>
      <c r="E172" s="1" t="s">
        <v>683</v>
      </c>
    </row>
    <row r="173" spans="1:5" x14ac:dyDescent="0.3">
      <c r="A173" s="1" t="s">
        <v>480</v>
      </c>
      <c r="B173" s="1" t="s">
        <v>453</v>
      </c>
      <c r="E173" s="1" t="s">
        <v>684</v>
      </c>
    </row>
    <row r="174" spans="1:5" x14ac:dyDescent="0.3">
      <c r="A174" s="1" t="s">
        <v>481</v>
      </c>
      <c r="B174" s="1" t="s">
        <v>509</v>
      </c>
      <c r="C174" s="1" t="s">
        <v>505</v>
      </c>
      <c r="E174" s="1" t="s">
        <v>561</v>
      </c>
    </row>
    <row r="175" spans="1:5" x14ac:dyDescent="0.3">
      <c r="A175" s="1" t="s">
        <v>482</v>
      </c>
      <c r="B175" s="1" t="s">
        <v>510</v>
      </c>
      <c r="C175" s="1" t="s">
        <v>505</v>
      </c>
      <c r="E175" s="1" t="s">
        <v>575</v>
      </c>
    </row>
    <row r="176" spans="1:5" x14ac:dyDescent="0.3">
      <c r="A176" s="1" t="s">
        <v>483</v>
      </c>
      <c r="B176" s="1" t="s">
        <v>456</v>
      </c>
      <c r="E176" s="1" t="s">
        <v>685</v>
      </c>
    </row>
    <row r="177" spans="1:7" x14ac:dyDescent="0.3">
      <c r="A177" s="1" t="s">
        <v>484</v>
      </c>
      <c r="B177" s="1" t="s">
        <v>511</v>
      </c>
      <c r="C177" s="1" t="s">
        <v>504</v>
      </c>
      <c r="E177" s="1" t="s">
        <v>686</v>
      </c>
    </row>
    <row r="178" spans="1:7" ht="14.5" x14ac:dyDescent="0.35">
      <c r="A178" s="1" t="s">
        <v>485</v>
      </c>
      <c r="B178" s="1" t="s">
        <v>512</v>
      </c>
      <c r="C178" s="1" t="s">
        <v>504</v>
      </c>
      <c r="E178" s="1" t="s">
        <v>630</v>
      </c>
      <c r="F178" t="s">
        <v>700</v>
      </c>
      <c r="G178" t="s">
        <v>701</v>
      </c>
    </row>
    <row r="179" spans="1:7" x14ac:dyDescent="0.3">
      <c r="A179" s="1" t="s">
        <v>486</v>
      </c>
      <c r="B179" s="9" t="s">
        <v>492</v>
      </c>
      <c r="C179" s="1" t="s">
        <v>522</v>
      </c>
      <c r="E179" s="1" t="s">
        <v>631</v>
      </c>
    </row>
    <row r="180" spans="1:7" x14ac:dyDescent="0.3">
      <c r="A180" s="1" t="s">
        <v>493</v>
      </c>
      <c r="B180" s="1" t="s">
        <v>494</v>
      </c>
      <c r="C180" s="1" t="s">
        <v>14</v>
      </c>
      <c r="D180" s="1" t="s">
        <v>166</v>
      </c>
      <c r="E180" s="1" t="s">
        <v>562</v>
      </c>
    </row>
    <row r="181" spans="1:7" x14ac:dyDescent="0.3">
      <c r="A181" s="1" t="s">
        <v>495</v>
      </c>
      <c r="B181" s="1" t="s">
        <v>496</v>
      </c>
      <c r="C181" s="1" t="s">
        <v>14</v>
      </c>
      <c r="D181" s="1" t="s">
        <v>14</v>
      </c>
      <c r="E181" s="1" t="s">
        <v>563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7CA4D-663D-443F-80DC-1A1E539BD38E}">
  <dimension ref="A1:F283"/>
  <sheetViews>
    <sheetView tabSelected="1" topLeftCell="A22" workbookViewId="0">
      <selection activeCell="E41" sqref="E41"/>
    </sheetView>
  </sheetViews>
  <sheetFormatPr defaultRowHeight="14.5" x14ac:dyDescent="0.35"/>
  <cols>
    <col min="1" max="1" width="9.08984375" bestFit="1" customWidth="1"/>
    <col min="2" max="2" width="36.453125" bestFit="1" customWidth="1"/>
    <col min="3" max="3" width="14" bestFit="1" customWidth="1"/>
    <col min="4" max="4" width="32.08984375" bestFit="1" customWidth="1"/>
    <col min="5" max="5" width="20.6328125" bestFit="1" customWidth="1"/>
    <col min="6" max="6" width="9.36328125" bestFit="1" customWidth="1"/>
  </cols>
  <sheetData>
    <row r="1" spans="1:6" x14ac:dyDescent="0.35">
      <c r="A1" s="1" t="s">
        <v>158</v>
      </c>
      <c r="B1" s="1" t="s">
        <v>157</v>
      </c>
      <c r="C1" s="1" t="s">
        <v>0</v>
      </c>
      <c r="D1" s="1" t="s">
        <v>709</v>
      </c>
      <c r="E1" s="1" t="s">
        <v>710</v>
      </c>
      <c r="F1" s="1" t="s">
        <v>711</v>
      </c>
    </row>
    <row r="2" spans="1:6" x14ac:dyDescent="0.35">
      <c r="A2" t="str">
        <f>Key!A2</f>
        <v>var00001</v>
      </c>
      <c r="B2" t="str">
        <f>Key!B2</f>
        <v>E. coli</v>
      </c>
      <c r="C2" t="str">
        <f>Key!C2</f>
        <v>cfu/100mL</v>
      </c>
      <c r="D2" s="11" t="s">
        <v>712</v>
      </c>
      <c r="E2" s="14" t="s">
        <v>2</v>
      </c>
      <c r="F2" s="14">
        <v>1</v>
      </c>
    </row>
    <row r="3" spans="1:6" x14ac:dyDescent="0.35">
      <c r="A3" t="str">
        <f>Key!A3</f>
        <v>var00002</v>
      </c>
      <c r="B3" t="str">
        <f>Key!B3</f>
        <v>Enterococci</v>
      </c>
      <c r="C3" t="str">
        <f>Key!C3</f>
        <v>cfu/100mL</v>
      </c>
      <c r="D3" s="11" t="s">
        <v>713</v>
      </c>
      <c r="E3" s="14" t="s">
        <v>2</v>
      </c>
      <c r="F3" s="14">
        <v>1</v>
      </c>
    </row>
    <row r="4" spans="1:6" x14ac:dyDescent="0.35">
      <c r="A4" t="str">
        <f>Key!A4</f>
        <v>var00003</v>
      </c>
      <c r="B4" t="str">
        <f>Key!B4</f>
        <v>TN:TP</v>
      </c>
      <c r="C4" t="str">
        <f>Key!C4</f>
        <v>mg N / mg P</v>
      </c>
      <c r="D4" s="11" t="s">
        <v>714</v>
      </c>
      <c r="E4" s="14" t="s">
        <v>5</v>
      </c>
      <c r="F4" s="14">
        <v>2</v>
      </c>
    </row>
    <row r="5" spans="1:6" x14ac:dyDescent="0.35">
      <c r="A5" t="str">
        <f>Key!A5</f>
        <v>var00004</v>
      </c>
      <c r="B5" t="str">
        <f>Key!B5</f>
        <v>Organic Nitrogen</v>
      </c>
      <c r="C5" t="str">
        <f>Key!C5</f>
        <v>mg/L</v>
      </c>
      <c r="D5" s="11" t="s">
        <v>162</v>
      </c>
      <c r="E5" s="14" t="s">
        <v>50</v>
      </c>
      <c r="F5" s="16">
        <v>1.4E-2</v>
      </c>
    </row>
    <row r="6" spans="1:6" x14ac:dyDescent="0.35">
      <c r="A6" t="str">
        <f>Key!A6</f>
        <v>var00005</v>
      </c>
      <c r="B6" t="str">
        <f>Key!B6</f>
        <v>Organic Phosphorus</v>
      </c>
      <c r="C6" t="str">
        <f>Key!C6</f>
        <v>mg/L</v>
      </c>
      <c r="D6" s="11" t="s">
        <v>163</v>
      </c>
      <c r="E6" s="14" t="s">
        <v>50</v>
      </c>
      <c r="F6" s="14">
        <v>3.1E-2</v>
      </c>
    </row>
    <row r="7" spans="1:6" x14ac:dyDescent="0.35">
      <c r="A7" t="str">
        <f>Key!A7</f>
        <v>var00006</v>
      </c>
      <c r="B7" t="str">
        <f>Key!B7</f>
        <v>Salinity</v>
      </c>
      <c r="C7" t="str">
        <f>Key!C7</f>
        <v>psu</v>
      </c>
      <c r="D7" s="11" t="s">
        <v>715</v>
      </c>
      <c r="E7" s="14" t="s">
        <v>10</v>
      </c>
      <c r="F7" s="14">
        <v>1</v>
      </c>
    </row>
    <row r="8" spans="1:6" x14ac:dyDescent="0.35">
      <c r="A8" t="str">
        <f>Key!A8</f>
        <v>var00007</v>
      </c>
      <c r="B8" t="str">
        <f>Key!B8</f>
        <v>Temperature</v>
      </c>
      <c r="C8" t="str">
        <f>Key!C8</f>
        <v>^{\circ}C</v>
      </c>
      <c r="D8" s="11" t="s">
        <v>716</v>
      </c>
      <c r="E8" s="14" t="s">
        <v>12</v>
      </c>
      <c r="F8" s="14">
        <v>1</v>
      </c>
    </row>
    <row r="9" spans="1:6" x14ac:dyDescent="0.35">
      <c r="A9" t="str">
        <f>Key!A9</f>
        <v>var00008</v>
      </c>
      <c r="B9" t="str">
        <f>Key!B9</f>
        <v>Depth</v>
      </c>
      <c r="C9" t="str">
        <f>Key!C9</f>
        <v>m</v>
      </c>
      <c r="D9" s="11" t="s">
        <v>166</v>
      </c>
      <c r="E9" s="14" t="s">
        <v>14</v>
      </c>
      <c r="F9" s="14">
        <v>1</v>
      </c>
    </row>
    <row r="10" spans="1:6" x14ac:dyDescent="0.35">
      <c r="A10" t="str">
        <f>Key!A10</f>
        <v>var00009</v>
      </c>
      <c r="B10" t="str">
        <f>Key!B10</f>
        <v>Total Nitrogen</v>
      </c>
      <c r="C10" t="str">
        <f>Key!C10</f>
        <v>mg/L</v>
      </c>
      <c r="D10" s="11" t="s">
        <v>717</v>
      </c>
      <c r="E10" s="14" t="s">
        <v>50</v>
      </c>
      <c r="F10" s="14">
        <v>1.4E-2</v>
      </c>
    </row>
    <row r="11" spans="1:6" x14ac:dyDescent="0.35">
      <c r="A11" t="str">
        <f>Key!A11</f>
        <v>var00010</v>
      </c>
      <c r="B11" t="str">
        <f>Key!B11</f>
        <v>Total Phosphorus</v>
      </c>
      <c r="C11" t="str">
        <f>Key!C11</f>
        <v>mg/L</v>
      </c>
      <c r="D11" s="11" t="s">
        <v>718</v>
      </c>
      <c r="E11" s="14" t="s">
        <v>837</v>
      </c>
      <c r="F11" s="14">
        <v>3.1E-2</v>
      </c>
    </row>
    <row r="12" spans="1:6" x14ac:dyDescent="0.35">
      <c r="A12" t="str">
        <f>Key!A12</f>
        <v>var00011</v>
      </c>
      <c r="B12" t="str">
        <f>Key!B12</f>
        <v>Total Organic Carbon</v>
      </c>
      <c r="C12" t="str">
        <f>Key!C12</f>
        <v>mg/L</v>
      </c>
      <c r="D12" s="11" t="s">
        <v>719</v>
      </c>
      <c r="E12" s="14" t="s">
        <v>838</v>
      </c>
      <c r="F12" s="15">
        <v>1.2000000048E-2</v>
      </c>
    </row>
    <row r="13" spans="1:6" x14ac:dyDescent="0.35">
      <c r="A13" t="str">
        <f>Key!A13</f>
        <v>var00012</v>
      </c>
      <c r="B13" t="str">
        <f>Key!B13</f>
        <v>Total Suspended Solids</v>
      </c>
      <c r="C13" t="str">
        <f>Key!C13</f>
        <v>mg/L</v>
      </c>
      <c r="D13" s="11" t="s">
        <v>720</v>
      </c>
      <c r="E13" s="14" t="s">
        <v>7</v>
      </c>
      <c r="F13" s="14">
        <v>1</v>
      </c>
    </row>
    <row r="14" spans="1:6" x14ac:dyDescent="0.35">
      <c r="A14" t="str">
        <f>Key!A14</f>
        <v>var00013</v>
      </c>
      <c r="B14" t="str">
        <f>Key!B14</f>
        <v>Turbidity</v>
      </c>
      <c r="C14" t="str">
        <f>Key!C14</f>
        <v>NTU</v>
      </c>
      <c r="D14" s="11" t="s">
        <v>721</v>
      </c>
      <c r="E14" s="14" t="s">
        <v>20</v>
      </c>
      <c r="F14" s="14">
        <v>1</v>
      </c>
    </row>
    <row r="15" spans="1:6" x14ac:dyDescent="0.35">
      <c r="A15" t="str">
        <f>Key!A15</f>
        <v>var00014</v>
      </c>
      <c r="B15" t="str">
        <f>Key!B15</f>
        <v>Chlorophyll-a</v>
      </c>
      <c r="C15" t="str">
        <f>Key!C15</f>
        <v>\mug/L</v>
      </c>
      <c r="D15" s="11" t="s">
        <v>722</v>
      </c>
      <c r="E15" s="14" t="s">
        <v>22</v>
      </c>
      <c r="F15" s="14">
        <v>1</v>
      </c>
    </row>
    <row r="16" spans="1:6" x14ac:dyDescent="0.35">
      <c r="A16" t="str">
        <f>Key!A16</f>
        <v>var00015</v>
      </c>
      <c r="B16" t="str">
        <f>Key!B16</f>
        <v>Ruppia Biomass</v>
      </c>
      <c r="C16" t="str">
        <f>Key!C16</f>
        <v>mmol C/m^2</v>
      </c>
      <c r="D16" s="11" t="s">
        <v>723</v>
      </c>
      <c r="E16" s="14" t="s">
        <v>24</v>
      </c>
      <c r="F16" s="14">
        <v>1</v>
      </c>
    </row>
    <row r="17" spans="1:6" x14ac:dyDescent="0.35">
      <c r="A17" t="str">
        <f>Key!A17</f>
        <v>var00016</v>
      </c>
      <c r="B17" t="str">
        <f>Key!B17</f>
        <v>Suspended Solids #1</v>
      </c>
      <c r="C17" t="str">
        <f>Key!C17</f>
        <v>mg/L</v>
      </c>
      <c r="D17" s="11" t="s">
        <v>724</v>
      </c>
      <c r="E17" s="14" t="s">
        <v>7</v>
      </c>
      <c r="F17" s="14">
        <v>1</v>
      </c>
    </row>
    <row r="18" spans="1:6" x14ac:dyDescent="0.35">
      <c r="A18" t="str">
        <f>Key!A18</f>
        <v>var00017</v>
      </c>
      <c r="B18" t="str">
        <f>Key!B18</f>
        <v>Sediment Mass (SS1)</v>
      </c>
      <c r="C18" t="str">
        <f>Key!C18</f>
        <v>g/m^2</v>
      </c>
      <c r="D18" s="11" t="s">
        <v>725</v>
      </c>
      <c r="E18" s="14" t="s">
        <v>27</v>
      </c>
      <c r="F18" s="14">
        <v>1</v>
      </c>
    </row>
    <row r="19" spans="1:6" x14ac:dyDescent="0.35">
      <c r="A19" t="str">
        <f>Key!A19</f>
        <v>var00018</v>
      </c>
      <c r="B19" t="str">
        <f>Key!B19</f>
        <v>Suspended Solids #2</v>
      </c>
      <c r="C19" t="str">
        <f>Key!C19</f>
        <v>mg/L</v>
      </c>
      <c r="D19" s="11" t="s">
        <v>726</v>
      </c>
      <c r="E19" s="14" t="s">
        <v>7</v>
      </c>
      <c r="F19" s="14">
        <v>1</v>
      </c>
    </row>
    <row r="20" spans="1:6" x14ac:dyDescent="0.35">
      <c r="A20" t="str">
        <f>Key!A20</f>
        <v>var00019</v>
      </c>
      <c r="B20" t="str">
        <f>Key!B20</f>
        <v>Sediment Mass (SS2)</v>
      </c>
      <c r="C20" t="str">
        <f>Key!C20</f>
        <v>g/m^2</v>
      </c>
      <c r="D20" s="11" t="s">
        <v>727</v>
      </c>
      <c r="E20" s="14" t="s">
        <v>27</v>
      </c>
      <c r="F20" s="14">
        <v>1</v>
      </c>
    </row>
    <row r="21" spans="1:6" x14ac:dyDescent="0.35">
      <c r="A21" t="str">
        <f>Key!A21</f>
        <v>var00020</v>
      </c>
      <c r="B21" t="str">
        <f>Key!B21</f>
        <v>Suspended Solids #3</v>
      </c>
      <c r="C21" t="str">
        <f>Key!C21</f>
        <v>mg/L</v>
      </c>
      <c r="D21" s="11" t="s">
        <v>728</v>
      </c>
      <c r="E21" s="14" t="s">
        <v>7</v>
      </c>
      <c r="F21" s="14">
        <v>1</v>
      </c>
    </row>
    <row r="22" spans="1:6" x14ac:dyDescent="0.35">
      <c r="A22" t="str">
        <f>Key!A22</f>
        <v>var00021</v>
      </c>
      <c r="B22" t="str">
        <f>Key!B22</f>
        <v>Sediment Mass (SS3)</v>
      </c>
      <c r="C22" t="str">
        <f>Key!C22</f>
        <v>g/m^2</v>
      </c>
      <c r="D22" s="11" t="s">
        <v>729</v>
      </c>
      <c r="E22" s="14" t="s">
        <v>27</v>
      </c>
      <c r="F22" s="14">
        <v>1</v>
      </c>
    </row>
    <row r="23" spans="1:6" x14ac:dyDescent="0.35">
      <c r="A23" t="str">
        <f>Key!A23</f>
        <v>var00022</v>
      </c>
      <c r="B23" t="str">
        <f>Key!B23</f>
        <v>Water Age</v>
      </c>
      <c r="C23" t="str">
        <f>Key!C23</f>
        <v>days</v>
      </c>
      <c r="D23" s="11" t="s">
        <v>730</v>
      </c>
      <c r="E23" s="14" t="s">
        <v>33</v>
      </c>
      <c r="F23" s="17">
        <v>1.1574074074074073E-5</v>
      </c>
    </row>
    <row r="24" spans="1:6" x14ac:dyDescent="0.35">
      <c r="A24" t="str">
        <f>Key!A24</f>
        <v>var00023</v>
      </c>
      <c r="B24" t="str">
        <f>Key!B24</f>
        <v>Oxygen</v>
      </c>
      <c r="C24" t="str">
        <f>Key!C24</f>
        <v>mg/L</v>
      </c>
      <c r="D24" s="11" t="s">
        <v>731</v>
      </c>
      <c r="E24" s="18" t="s">
        <v>843</v>
      </c>
      <c r="F24" s="14">
        <v>3.2000000000000001E-2</v>
      </c>
    </row>
    <row r="25" spans="1:6" x14ac:dyDescent="0.35">
      <c r="A25" t="str">
        <f>Key!A25</f>
        <v>var00024</v>
      </c>
      <c r="B25" t="str">
        <f>Key!B25</f>
        <v>Reactive Silica</v>
      </c>
      <c r="C25" t="str">
        <f>Key!C25</f>
        <v>mg/L</v>
      </c>
      <c r="D25" s="11" t="s">
        <v>732</v>
      </c>
      <c r="E25" s="18" t="s">
        <v>843</v>
      </c>
      <c r="F25" s="14">
        <v>2.81E-2</v>
      </c>
    </row>
    <row r="26" spans="1:6" x14ac:dyDescent="0.35">
      <c r="A26" t="str">
        <f>Key!A26</f>
        <v>var00025</v>
      </c>
      <c r="B26" t="str">
        <f>Key!B26</f>
        <v>Ammonium</v>
      </c>
      <c r="C26" t="str">
        <f>Key!C26</f>
        <v>mg/L</v>
      </c>
      <c r="D26" s="11" t="s">
        <v>733</v>
      </c>
      <c r="E26" s="18" t="s">
        <v>843</v>
      </c>
      <c r="F26" s="14">
        <v>1.4E-2</v>
      </c>
    </row>
    <row r="27" spans="1:6" x14ac:dyDescent="0.35">
      <c r="A27" t="str">
        <f>Key!A27</f>
        <v>var00026</v>
      </c>
      <c r="B27" t="str">
        <f>Key!B27</f>
        <v>Nitrate</v>
      </c>
      <c r="C27" t="str">
        <f>Key!C27</f>
        <v>mg/L</v>
      </c>
      <c r="D27" s="11" t="s">
        <v>734</v>
      </c>
      <c r="E27" s="18" t="s">
        <v>843</v>
      </c>
      <c r="F27" s="14">
        <v>1.4E-2</v>
      </c>
    </row>
    <row r="28" spans="1:6" x14ac:dyDescent="0.35">
      <c r="A28" t="str">
        <f>Key!A28</f>
        <v>var00027</v>
      </c>
      <c r="B28" t="str">
        <f>Key!B28</f>
        <v>Filterable Reactive Phosphate</v>
      </c>
      <c r="C28" t="str">
        <f>Key!C28</f>
        <v>mg/L</v>
      </c>
      <c r="D28" s="11" t="s">
        <v>735</v>
      </c>
      <c r="E28" s="18" t="s">
        <v>843</v>
      </c>
      <c r="F28" s="14">
        <v>3.1E-2</v>
      </c>
    </row>
    <row r="29" spans="1:6" x14ac:dyDescent="0.35">
      <c r="A29" t="str">
        <f>Key!A29</f>
        <v>var00028</v>
      </c>
      <c r="B29" t="str">
        <f>Key!B29</f>
        <v>Adsorped Phosphate</v>
      </c>
      <c r="C29" t="str">
        <f>Key!C29</f>
        <v>mg/L</v>
      </c>
      <c r="D29" s="11" t="s">
        <v>736</v>
      </c>
      <c r="E29" s="18" t="s">
        <v>843</v>
      </c>
      <c r="F29" s="14">
        <v>3.1E-2</v>
      </c>
    </row>
    <row r="30" spans="1:6" x14ac:dyDescent="0.35">
      <c r="A30" t="str">
        <f>Key!A30</f>
        <v>var00029</v>
      </c>
      <c r="B30" t="str">
        <f>Key!B30</f>
        <v>Dissolved Organic Carbon</v>
      </c>
      <c r="C30" t="str">
        <f>Key!C30</f>
        <v>mg/L</v>
      </c>
      <c r="D30" s="12" t="s">
        <v>737</v>
      </c>
      <c r="E30" s="18" t="s">
        <v>843</v>
      </c>
      <c r="F30" s="15">
        <v>1.2000000048E-2</v>
      </c>
    </row>
    <row r="31" spans="1:6" x14ac:dyDescent="0.35">
      <c r="A31" t="str">
        <f>Key!A31</f>
        <v>var00030</v>
      </c>
      <c r="B31" t="str">
        <f>Key!B31</f>
        <v>Dissolved Organic Carbon (refractory)</v>
      </c>
      <c r="C31" t="str">
        <f>Key!C31</f>
        <v>mg/L</v>
      </c>
      <c r="D31" s="12" t="s">
        <v>738</v>
      </c>
      <c r="E31" s="18" t="s">
        <v>843</v>
      </c>
      <c r="F31" s="15">
        <v>1.2000000048E-2</v>
      </c>
    </row>
    <row r="32" spans="1:6" x14ac:dyDescent="0.35">
      <c r="A32" t="str">
        <f>Key!A32</f>
        <v>var00031</v>
      </c>
      <c r="B32" t="str">
        <f>Key!B32</f>
        <v>Particulate Organic Carbon</v>
      </c>
      <c r="C32" t="str">
        <f>Key!C32</f>
        <v>mg/L</v>
      </c>
      <c r="D32" s="12" t="s">
        <v>739</v>
      </c>
      <c r="E32" s="18" t="s">
        <v>843</v>
      </c>
      <c r="F32" s="15">
        <v>1.2000000048E-2</v>
      </c>
    </row>
    <row r="33" spans="1:6" x14ac:dyDescent="0.35">
      <c r="A33" t="str">
        <f>Key!A33</f>
        <v>var00032</v>
      </c>
      <c r="B33" t="str">
        <f>Key!B33</f>
        <v>Dissolved Organic Nitrogen</v>
      </c>
      <c r="C33" t="str">
        <f>Key!C33</f>
        <v>mg/L</v>
      </c>
      <c r="D33" s="13" t="s">
        <v>740</v>
      </c>
      <c r="E33" s="18" t="s">
        <v>843</v>
      </c>
      <c r="F33" s="16">
        <v>1.4E-2</v>
      </c>
    </row>
    <row r="34" spans="1:6" x14ac:dyDescent="0.35">
      <c r="A34" t="str">
        <f>Key!A34</f>
        <v>var00033</v>
      </c>
      <c r="B34" t="str">
        <f>Key!B34</f>
        <v>Particulate Organic Nitrogen</v>
      </c>
      <c r="C34" t="str">
        <f>Key!C34</f>
        <v>mg/L</v>
      </c>
      <c r="D34" s="13" t="s">
        <v>741</v>
      </c>
      <c r="E34" s="18" t="s">
        <v>843</v>
      </c>
      <c r="F34" s="16">
        <v>1.4E-2</v>
      </c>
    </row>
    <row r="35" spans="1:6" x14ac:dyDescent="0.35">
      <c r="A35" t="str">
        <f>Key!A35</f>
        <v>var00034</v>
      </c>
      <c r="B35" t="str">
        <f>Key!B35</f>
        <v>Dissolved Organic Nitrogen (refractory)</v>
      </c>
      <c r="C35" t="str">
        <f>Key!C35</f>
        <v>mg/L</v>
      </c>
      <c r="D35" s="13" t="s">
        <v>742</v>
      </c>
      <c r="E35" s="18" t="s">
        <v>843</v>
      </c>
      <c r="F35" s="16">
        <v>1.4E-2</v>
      </c>
    </row>
    <row r="36" spans="1:6" x14ac:dyDescent="0.35">
      <c r="A36" t="str">
        <f>Key!A36</f>
        <v>var00035</v>
      </c>
      <c r="B36" t="str">
        <f>Key!B36</f>
        <v>Dissolved Organic Phosphorus</v>
      </c>
      <c r="C36" t="str">
        <f>Key!C36</f>
        <v>mg/L</v>
      </c>
      <c r="D36" s="11" t="s">
        <v>743</v>
      </c>
      <c r="E36" s="18" t="s">
        <v>843</v>
      </c>
      <c r="F36" s="14">
        <v>3.1E-2</v>
      </c>
    </row>
    <row r="37" spans="1:6" x14ac:dyDescent="0.35">
      <c r="A37" t="str">
        <f>Key!A37</f>
        <v>var00036</v>
      </c>
      <c r="B37" t="str">
        <f>Key!B37</f>
        <v>Particulate Organic Phosphorus</v>
      </c>
      <c r="C37" t="str">
        <f>Key!C37</f>
        <v>mg/L</v>
      </c>
      <c r="D37" s="11" t="s">
        <v>744</v>
      </c>
      <c r="E37" s="18" t="s">
        <v>843</v>
      </c>
      <c r="F37" s="14">
        <v>3.1E-2</v>
      </c>
    </row>
    <row r="38" spans="1:6" x14ac:dyDescent="0.35">
      <c r="A38" t="str">
        <f>Key!A38</f>
        <v>var00037</v>
      </c>
      <c r="B38" t="str">
        <f>Key!B38</f>
        <v>Dissolved Organic Phosphorus (refractory)</v>
      </c>
      <c r="C38" t="str">
        <f>Key!C38</f>
        <v>mg/L</v>
      </c>
      <c r="D38" s="11" t="s">
        <v>745</v>
      </c>
      <c r="E38" s="18" t="s">
        <v>843</v>
      </c>
      <c r="F38" s="14">
        <v>3.1E-2</v>
      </c>
    </row>
    <row r="39" spans="1:6" x14ac:dyDescent="0.35">
      <c r="A39" t="str">
        <f>Key!A39</f>
        <v>var00038</v>
      </c>
      <c r="B39" t="str">
        <f>Key!B39</f>
        <v>Phytoplankton Biomass (greens)</v>
      </c>
      <c r="C39" t="str">
        <f>Key!C39</f>
        <v>mmol C/m^3</v>
      </c>
      <c r="D39" s="11" t="s">
        <v>746</v>
      </c>
      <c r="E39" s="14" t="s">
        <v>50</v>
      </c>
      <c r="F39" s="14">
        <v>1</v>
      </c>
    </row>
    <row r="40" spans="1:6" x14ac:dyDescent="0.35">
      <c r="A40" t="str">
        <f>Key!A40</f>
        <v>var00039</v>
      </c>
      <c r="B40" t="str">
        <f>Key!B40</f>
        <v>Phytoplankton Biomass (crypt)</v>
      </c>
      <c r="C40" t="str">
        <f>Key!C40</f>
        <v>mmol C/m^3</v>
      </c>
      <c r="D40" s="11" t="s">
        <v>747</v>
      </c>
      <c r="E40" s="14" t="s">
        <v>50</v>
      </c>
      <c r="F40" s="14">
        <v>1</v>
      </c>
    </row>
    <row r="41" spans="1:6" x14ac:dyDescent="0.35">
      <c r="A41" t="str">
        <f>Key!A41</f>
        <v>var00040</v>
      </c>
      <c r="B41" t="str">
        <f>Key!B41</f>
        <v>Phytoplankton Biomass (diatom)</v>
      </c>
      <c r="C41" t="str">
        <f>Key!C41</f>
        <v>mmol C/m^3</v>
      </c>
      <c r="D41" s="11" t="s">
        <v>748</v>
      </c>
      <c r="E41" s="14" t="s">
        <v>50</v>
      </c>
      <c r="F41" s="14">
        <v>1</v>
      </c>
    </row>
    <row r="42" spans="1:6" x14ac:dyDescent="0.35">
      <c r="A42" t="str">
        <f>Key!A42</f>
        <v>var00041</v>
      </c>
      <c r="B42" t="str">
        <f>Key!B42</f>
        <v>Phytoplankton Biomass (dino)</v>
      </c>
      <c r="C42" t="str">
        <f>Key!C42</f>
        <v>mmol C/m^3</v>
      </c>
      <c r="D42" s="11" t="s">
        <v>749</v>
      </c>
      <c r="E42" s="14" t="s">
        <v>50</v>
      </c>
      <c r="F42" s="14">
        <v>1</v>
      </c>
    </row>
    <row r="43" spans="1:6" x14ac:dyDescent="0.35">
      <c r="A43" t="str">
        <f>Key!A43</f>
        <v>var00042</v>
      </c>
      <c r="B43" t="str">
        <f>Key!B43</f>
        <v>Filamentous Algae (floating)</v>
      </c>
      <c r="C43" t="str">
        <f>Key!C43</f>
        <v>mmol C/m^3</v>
      </c>
      <c r="D43" s="11" t="s">
        <v>750</v>
      </c>
      <c r="E43" s="14" t="s">
        <v>50</v>
      </c>
      <c r="F43" s="14">
        <v>1</v>
      </c>
    </row>
    <row r="44" spans="1:6" x14ac:dyDescent="0.35">
      <c r="A44" t="str">
        <f>Key!A44</f>
        <v>var00043</v>
      </c>
      <c r="B44" t="str">
        <f>Key!B44</f>
        <v>Filamentous Algae Nitrogen (floating)</v>
      </c>
      <c r="C44" t="str">
        <f>Key!C44</f>
        <v>mmol N/m^3</v>
      </c>
      <c r="D44" s="11" t="s">
        <v>751</v>
      </c>
      <c r="E44" s="14" t="s">
        <v>56</v>
      </c>
      <c r="F44" s="14">
        <v>1</v>
      </c>
    </row>
    <row r="45" spans="1:6" x14ac:dyDescent="0.35">
      <c r="A45" t="str">
        <f>Key!A45</f>
        <v>var00044</v>
      </c>
      <c r="B45" t="str">
        <f>Key!B45</f>
        <v>Filamentous Algae Phosphorus (floating)</v>
      </c>
      <c r="C45" t="str">
        <f>Key!C45</f>
        <v>mmol P/m^3</v>
      </c>
      <c r="D45" s="11" t="s">
        <v>752</v>
      </c>
      <c r="E45" s="14" t="s">
        <v>58</v>
      </c>
      <c r="F45" s="14">
        <v>1</v>
      </c>
    </row>
    <row r="46" spans="1:6" x14ac:dyDescent="0.35">
      <c r="A46" t="str">
        <f>Key!A46</f>
        <v>var00045</v>
      </c>
      <c r="B46" t="str">
        <f>Key!B46</f>
        <v>Filamentous Algae Biomass (total)</v>
      </c>
      <c r="C46" t="str">
        <f>Key!C46</f>
        <v>g DW/m^2</v>
      </c>
      <c r="D46" s="11" t="s">
        <v>753</v>
      </c>
      <c r="E46" s="14" t="s">
        <v>60</v>
      </c>
      <c r="F46" s="14">
        <v>1</v>
      </c>
    </row>
    <row r="47" spans="1:6" x14ac:dyDescent="0.35">
      <c r="A47" t="str">
        <f>Key!A47</f>
        <v>var00046</v>
      </c>
      <c r="B47" t="str">
        <f>Key!B47</f>
        <v>Filamentous Algae Biomass (total)</v>
      </c>
      <c r="C47" t="str">
        <f>Key!C47</f>
        <v>g DW/m^2</v>
      </c>
      <c r="D47" s="11" t="s">
        <v>754</v>
      </c>
      <c r="E47" s="14" t="s">
        <v>60</v>
      </c>
      <c r="F47" s="14">
        <v>1</v>
      </c>
    </row>
    <row r="48" spans="1:6" x14ac:dyDescent="0.35">
      <c r="A48" t="str">
        <f>Key!A48</f>
        <v>var00047</v>
      </c>
      <c r="B48" t="str">
        <f>Key!B48</f>
        <v>Filamentous Algae Biomass (total)</v>
      </c>
      <c r="C48" t="str">
        <f>Key!C48</f>
        <v>g DW/m^2</v>
      </c>
      <c r="D48" s="11" t="s">
        <v>755</v>
      </c>
      <c r="E48" s="14" t="s">
        <v>60</v>
      </c>
      <c r="F48" s="14">
        <v>1</v>
      </c>
    </row>
    <row r="49" spans="1:6" x14ac:dyDescent="0.35">
      <c r="A49" t="str">
        <f>Key!A49</f>
        <v>var00048</v>
      </c>
      <c r="B49" t="str">
        <f>Key!B49</f>
        <v>O2 Dissolved Sediment Flux</v>
      </c>
      <c r="C49" t="str">
        <f>Key!C49</f>
        <v>mmol O_2/m^2</v>
      </c>
      <c r="D49" s="11" t="s">
        <v>756</v>
      </c>
      <c r="E49" s="14" t="s">
        <v>62</v>
      </c>
      <c r="F49" s="14">
        <v>1</v>
      </c>
    </row>
    <row r="50" spans="1:6" x14ac:dyDescent="0.35">
      <c r="A50" t="str">
        <f>Key!A50</f>
        <v>var00049</v>
      </c>
      <c r="B50" t="str">
        <f>Key!B50</f>
        <v>DIC Dissolved Sediment Flux</v>
      </c>
      <c r="C50" t="str">
        <f>Key!C50</f>
        <v>mmol C/m^2</v>
      </c>
      <c r="D50" s="11" t="s">
        <v>757</v>
      </c>
      <c r="E50" s="14" t="s">
        <v>24</v>
      </c>
      <c r="F50" s="14">
        <v>1</v>
      </c>
    </row>
    <row r="51" spans="1:6" x14ac:dyDescent="0.35">
      <c r="A51" t="str">
        <f>Key!A51</f>
        <v>var00050</v>
      </c>
      <c r="B51" t="str">
        <f>Key!B51</f>
        <v>NH4 Dissolved Sediment Flux</v>
      </c>
      <c r="C51" t="str">
        <f>Key!C51</f>
        <v>mmol N/m^2</v>
      </c>
      <c r="D51" s="11" t="s">
        <v>758</v>
      </c>
      <c r="E51" s="14" t="s">
        <v>65</v>
      </c>
      <c r="F51" s="14">
        <v>1</v>
      </c>
    </row>
    <row r="52" spans="1:6" x14ac:dyDescent="0.35">
      <c r="A52" t="str">
        <f>Key!A52</f>
        <v>var00051</v>
      </c>
      <c r="B52" t="str">
        <f>Key!B52</f>
        <v>NO3 Dissolved Sediment Flux</v>
      </c>
      <c r="C52" t="str">
        <f>Key!C52</f>
        <v>mmol N/m^2</v>
      </c>
      <c r="D52" s="11" t="s">
        <v>759</v>
      </c>
      <c r="E52" s="14" t="s">
        <v>65</v>
      </c>
      <c r="F52" s="14">
        <v>1</v>
      </c>
    </row>
    <row r="53" spans="1:6" x14ac:dyDescent="0.35">
      <c r="A53" t="str">
        <f>Key!A53</f>
        <v>var00052</v>
      </c>
      <c r="B53" t="str">
        <f>Key!B53</f>
        <v>FRP Dissolved Sediment Flux</v>
      </c>
      <c r="C53" t="str">
        <f>Key!C53</f>
        <v>mmol P/m^2</v>
      </c>
      <c r="D53" s="11" t="s">
        <v>760</v>
      </c>
      <c r="E53" s="14" t="s">
        <v>68</v>
      </c>
      <c r="F53" s="14">
        <v>1</v>
      </c>
    </row>
    <row r="54" spans="1:6" x14ac:dyDescent="0.35">
      <c r="A54" t="str">
        <f>Key!A54</f>
        <v>var00053</v>
      </c>
      <c r="B54" t="str">
        <f>Key!B54</f>
        <v>POC Dissolved Sediment Flux</v>
      </c>
      <c r="C54" t="str">
        <f>Key!C54</f>
        <v>mmol C/m^2</v>
      </c>
      <c r="D54" s="11" t="s">
        <v>761</v>
      </c>
      <c r="E54" s="14" t="s">
        <v>24</v>
      </c>
      <c r="F54" s="14">
        <v>1</v>
      </c>
    </row>
    <row r="55" spans="1:6" x14ac:dyDescent="0.35">
      <c r="A55" t="str">
        <f>Key!A55</f>
        <v>var00054</v>
      </c>
      <c r="B55" t="str">
        <f>Key!B55</f>
        <v>DOC Dissolved Sediment Flux</v>
      </c>
      <c r="C55" t="str">
        <f>Key!C55</f>
        <v>mmol C/m^2</v>
      </c>
      <c r="D55" s="11" t="s">
        <v>762</v>
      </c>
      <c r="E55" s="14" t="s">
        <v>24</v>
      </c>
      <c r="F55" s="14">
        <v>1</v>
      </c>
    </row>
    <row r="56" spans="1:6" x14ac:dyDescent="0.35">
      <c r="A56" t="str">
        <f>Key!A56</f>
        <v>var00055</v>
      </c>
      <c r="B56" t="str">
        <f>Key!B56</f>
        <v>PON Dissolved Sediment Flux</v>
      </c>
      <c r="C56" t="str">
        <f>Key!C56</f>
        <v>mmol N/m^2</v>
      </c>
      <c r="D56" s="11" t="s">
        <v>763</v>
      </c>
      <c r="E56" s="14" t="s">
        <v>65</v>
      </c>
      <c r="F56" s="14">
        <v>1</v>
      </c>
    </row>
    <row r="57" spans="1:6" x14ac:dyDescent="0.35">
      <c r="A57" t="str">
        <f>Key!A57</f>
        <v>var00056</v>
      </c>
      <c r="B57" t="str">
        <f>Key!B57</f>
        <v>DON Dissolved Sediment Flux</v>
      </c>
      <c r="C57" t="str">
        <f>Key!C57</f>
        <v>mmol N/m^2</v>
      </c>
      <c r="D57" s="11" t="s">
        <v>764</v>
      </c>
      <c r="E57" s="14" t="s">
        <v>65</v>
      </c>
      <c r="F57" s="14">
        <v>1</v>
      </c>
    </row>
    <row r="58" spans="1:6" x14ac:dyDescent="0.35">
      <c r="A58" t="str">
        <f>Key!A58</f>
        <v>var00057</v>
      </c>
      <c r="B58" t="str">
        <f>Key!B58</f>
        <v>POP Dissolved Sediment Flux</v>
      </c>
      <c r="C58" t="str">
        <f>Key!C58</f>
        <v>mmol P/m^2</v>
      </c>
      <c r="D58" s="11" t="s">
        <v>765</v>
      </c>
      <c r="E58" s="14" t="s">
        <v>68</v>
      </c>
      <c r="F58" s="14">
        <v>1</v>
      </c>
    </row>
    <row r="59" spans="1:6" x14ac:dyDescent="0.35">
      <c r="A59" t="str">
        <f>Key!A59</f>
        <v>var00058</v>
      </c>
      <c r="B59" t="str">
        <f>Key!B59</f>
        <v>DOP Dissolved Sediment Flux</v>
      </c>
      <c r="C59" t="str">
        <f>Key!C59</f>
        <v>mmol P/m^2</v>
      </c>
      <c r="D59" s="11" t="s">
        <v>766</v>
      </c>
      <c r="E59" s="14" t="s">
        <v>68</v>
      </c>
      <c r="F59" s="14">
        <v>1</v>
      </c>
    </row>
    <row r="60" spans="1:6" x14ac:dyDescent="0.35">
      <c r="A60" t="str">
        <f>Key!A60</f>
        <v>var00059</v>
      </c>
      <c r="B60" t="str">
        <f>Key!B60</f>
        <v>Photosynthetically Active Radiation</v>
      </c>
      <c r="C60" t="str">
        <f>Key!C60</f>
        <v>W/m^2</v>
      </c>
      <c r="D60" s="11" t="s">
        <v>767</v>
      </c>
      <c r="E60" s="14" t="s">
        <v>76</v>
      </c>
      <c r="F60" s="14">
        <v>1</v>
      </c>
    </row>
    <row r="61" spans="1:6" x14ac:dyDescent="0.35">
      <c r="A61" t="str">
        <f>Key!A61</f>
        <v>var00060</v>
      </c>
      <c r="B61" t="str">
        <f>Key!B61</f>
        <v>Ruppia Gross Primary Productivity</v>
      </c>
      <c r="C61" t="str">
        <f>Key!C61</f>
        <v>mmol C/m^3/d</v>
      </c>
      <c r="D61" s="11" t="s">
        <v>768</v>
      </c>
      <c r="E61" s="14" t="s">
        <v>78</v>
      </c>
      <c r="F61" s="14">
        <v>1</v>
      </c>
    </row>
    <row r="62" spans="1:6" x14ac:dyDescent="0.35">
      <c r="A62" t="str">
        <f>Key!A62</f>
        <v>var00061</v>
      </c>
      <c r="B62" t="str">
        <f>Key!B62</f>
        <v>Ruppia Net Primary Productivity</v>
      </c>
      <c r="C62" t="str">
        <f>Key!C62</f>
        <v>mmol C/m^3/d</v>
      </c>
      <c r="D62" s="11" t="s">
        <v>769</v>
      </c>
      <c r="E62" s="14" t="s">
        <v>78</v>
      </c>
      <c r="F62" s="14">
        <v>1</v>
      </c>
    </row>
    <row r="63" spans="1:6" x14ac:dyDescent="0.35">
      <c r="A63" t="str">
        <f>Key!A63</f>
        <v>var00062</v>
      </c>
      <c r="B63" t="str">
        <f>Key!B63</f>
        <v>Ruppia Biomass</v>
      </c>
      <c r="C63" t="str">
        <f>Key!C63</f>
        <v>mmol C/m^2</v>
      </c>
      <c r="D63" s="11" t="s">
        <v>770</v>
      </c>
      <c r="E63" s="14" t="s">
        <v>24</v>
      </c>
      <c r="F63" s="14">
        <v>1</v>
      </c>
    </row>
    <row r="64" spans="1:6" x14ac:dyDescent="0.35">
      <c r="A64" t="str">
        <f>Key!A64</f>
        <v>var00063</v>
      </c>
      <c r="B64" t="str">
        <f>Key!B64</f>
        <v>Ruppia Leaf Area Index</v>
      </c>
      <c r="C64" t="str">
        <f>Key!C64</f>
        <v>m^2/m^2</v>
      </c>
      <c r="D64" s="11" t="s">
        <v>771</v>
      </c>
      <c r="E64" s="14" t="s">
        <v>81</v>
      </c>
      <c r="F64" s="14">
        <v>1</v>
      </c>
    </row>
    <row r="65" spans="1:6" x14ac:dyDescent="0.35">
      <c r="A65" t="str">
        <f>Key!A65</f>
        <v>var00064</v>
      </c>
      <c r="B65" t="str">
        <f>Key!B65</f>
        <v>Ruppia Biomass (above-ground)</v>
      </c>
      <c r="C65" t="str">
        <f>Key!C65</f>
        <v>mmol C/m^2</v>
      </c>
      <c r="D65" s="11" t="s">
        <v>772</v>
      </c>
      <c r="E65" s="14" t="s">
        <v>24</v>
      </c>
      <c r="F65" s="14">
        <v>1</v>
      </c>
    </row>
    <row r="66" spans="1:6" x14ac:dyDescent="0.35">
      <c r="A66" t="str">
        <f>Key!A66</f>
        <v>var00065</v>
      </c>
      <c r="B66" t="str">
        <f>Key!B66</f>
        <v>Ruppia Biomass (below-ground)</v>
      </c>
      <c r="C66" t="str">
        <f>Key!C66</f>
        <v>mmol C/m^2</v>
      </c>
      <c r="D66" s="11" t="s">
        <v>773</v>
      </c>
      <c r="E66" s="14" t="s">
        <v>24</v>
      </c>
      <c r="F66" s="14">
        <v>1</v>
      </c>
    </row>
    <row r="67" spans="1:6" x14ac:dyDescent="0.35">
      <c r="A67" t="str">
        <f>Key!A67</f>
        <v>var00066</v>
      </c>
      <c r="B67" t="str">
        <f>Key!B67</f>
        <v>Ruppia Root Depth</v>
      </c>
      <c r="C67" t="str">
        <f>Key!C67</f>
        <v>m</v>
      </c>
      <c r="D67" s="11" t="s">
        <v>774</v>
      </c>
      <c r="E67" s="14" t="s">
        <v>14</v>
      </c>
      <c r="F67" s="14">
        <v>1</v>
      </c>
    </row>
    <row r="68" spans="1:6" x14ac:dyDescent="0.35">
      <c r="A68" t="str">
        <f>Key!A68</f>
        <v>var00067</v>
      </c>
      <c r="B68" t="str">
        <f>Key!B68</f>
        <v>Ruppia O2 Injection Rate</v>
      </c>
      <c r="C68" t="str">
        <f>Key!C68</f>
        <v>mmol O_2/m^2</v>
      </c>
      <c r="D68" s="11" t="s">
        <v>775</v>
      </c>
      <c r="E68" s="14" t="s">
        <v>62</v>
      </c>
      <c r="F68" s="14">
        <v>1</v>
      </c>
    </row>
    <row r="69" spans="1:6" x14ac:dyDescent="0.35">
      <c r="A69" t="str">
        <f>Key!A69</f>
        <v>var00068</v>
      </c>
      <c r="B69" t="str">
        <f>Key!B69</f>
        <v>Sedimentation Velocity (SS1)</v>
      </c>
      <c r="C69" t="str">
        <f>Key!C69</f>
        <v>m/d</v>
      </c>
      <c r="D69" s="11" t="s">
        <v>776</v>
      </c>
      <c r="E69" s="14" t="s">
        <v>87</v>
      </c>
      <c r="F69" s="14">
        <v>1</v>
      </c>
    </row>
    <row r="70" spans="1:6" x14ac:dyDescent="0.35">
      <c r="A70" t="str">
        <f>Key!A70</f>
        <v>var00069</v>
      </c>
      <c r="B70" t="str">
        <f>Key!B70</f>
        <v>Sedimentation Rate (SS1)</v>
      </c>
      <c r="C70" t="str">
        <f>Key!C70</f>
        <v>g/m^3/d</v>
      </c>
      <c r="D70" s="11" t="s">
        <v>777</v>
      </c>
      <c r="E70" s="14" t="s">
        <v>89</v>
      </c>
      <c r="F70" s="14">
        <v>1</v>
      </c>
    </row>
    <row r="71" spans="1:6" x14ac:dyDescent="0.35">
      <c r="A71" t="str">
        <f>Key!A71</f>
        <v>var00070</v>
      </c>
      <c r="B71" t="str">
        <f>Key!B71</f>
        <v>Sedimentation Velocity (SS2)</v>
      </c>
      <c r="C71" t="str">
        <f>Key!C71</f>
        <v>m/d</v>
      </c>
      <c r="D71" s="11" t="s">
        <v>778</v>
      </c>
      <c r="E71" s="14" t="s">
        <v>87</v>
      </c>
      <c r="F71" s="14">
        <v>1</v>
      </c>
    </row>
    <row r="72" spans="1:6" x14ac:dyDescent="0.35">
      <c r="A72" t="str">
        <f>Key!A72</f>
        <v>var00071</v>
      </c>
      <c r="B72" t="str">
        <f>Key!B72</f>
        <v>Sedimentation Rate (SS2)</v>
      </c>
      <c r="C72" t="str">
        <f>Key!C72</f>
        <v>g/m^3/d</v>
      </c>
      <c r="D72" s="11" t="s">
        <v>779</v>
      </c>
      <c r="E72" s="14" t="s">
        <v>89</v>
      </c>
      <c r="F72" s="14">
        <v>1</v>
      </c>
    </row>
    <row r="73" spans="1:6" x14ac:dyDescent="0.35">
      <c r="A73" t="str">
        <f>Key!A73</f>
        <v>var00072</v>
      </c>
      <c r="B73" t="str">
        <f>Key!B73</f>
        <v>Sedimentation Velocity (SS3)</v>
      </c>
      <c r="C73" t="str">
        <f>Key!C73</f>
        <v>m/d</v>
      </c>
      <c r="D73" s="11" t="s">
        <v>780</v>
      </c>
      <c r="E73" s="14" t="s">
        <v>87</v>
      </c>
      <c r="F73" s="14">
        <v>1</v>
      </c>
    </row>
    <row r="74" spans="1:6" x14ac:dyDescent="0.35">
      <c r="A74" t="str">
        <f>Key!A74</f>
        <v>var00073</v>
      </c>
      <c r="B74" t="str">
        <f>Key!B74</f>
        <v>Sedimentation Rate (SS3)</v>
      </c>
      <c r="C74" t="str">
        <f>Key!C74</f>
        <v>g/m^3/d</v>
      </c>
      <c r="D74" s="11" t="s">
        <v>781</v>
      </c>
      <c r="E74" s="14" t="s">
        <v>89</v>
      </c>
      <c r="F74" s="14">
        <v>1</v>
      </c>
    </row>
    <row r="75" spans="1:6" x14ac:dyDescent="0.35">
      <c r="A75" t="str">
        <f>Key!A75</f>
        <v>var00074</v>
      </c>
      <c r="B75" t="str">
        <f>Key!B75</f>
        <v>Sediment Mass</v>
      </c>
      <c r="C75" t="str">
        <f>Key!C75</f>
        <v>g/m^2</v>
      </c>
      <c r="D75" s="11" t="s">
        <v>782</v>
      </c>
      <c r="E75" s="14" t="s">
        <v>27</v>
      </c>
      <c r="F75" s="14">
        <v>1</v>
      </c>
    </row>
    <row r="76" spans="1:6" x14ac:dyDescent="0.35">
      <c r="A76" t="str">
        <f>Key!A76</f>
        <v>var00075</v>
      </c>
      <c r="B76" t="str">
        <f>Key!B76</f>
        <v>Critical Shear Stress</v>
      </c>
      <c r="C76" t="str">
        <f>Key!C76</f>
        <v>N/m^2</v>
      </c>
      <c r="D76" s="11" t="s">
        <v>783</v>
      </c>
      <c r="E76" s="14" t="s">
        <v>96</v>
      </c>
      <c r="F76" s="14">
        <v>1</v>
      </c>
    </row>
    <row r="77" spans="1:6" x14ac:dyDescent="0.35">
      <c r="A77" t="str">
        <f>Key!A77</f>
        <v>var00076</v>
      </c>
      <c r="B77" t="str">
        <f>Key!B77</f>
        <v>Resuspension Rate</v>
      </c>
      <c r="C77" t="str">
        <f>Key!C77</f>
        <v>g/m^2/d</v>
      </c>
      <c r="D77" s="11" t="s">
        <v>784</v>
      </c>
      <c r="E77" s="14" t="s">
        <v>98</v>
      </c>
      <c r="F77" s="14">
        <v>1</v>
      </c>
    </row>
    <row r="78" spans="1:6" x14ac:dyDescent="0.35">
      <c r="A78" t="str">
        <f>Key!A78</f>
        <v>var00077</v>
      </c>
      <c r="B78" t="str">
        <f>Key!B78</f>
        <v>Sediment Fraction (SS1)</v>
      </c>
      <c r="C78" t="str">
        <f>Key!C78</f>
        <v>v/v</v>
      </c>
      <c r="D78" s="11" t="s">
        <v>785</v>
      </c>
      <c r="E78" s="14" t="s">
        <v>100</v>
      </c>
      <c r="F78" s="14">
        <v>1</v>
      </c>
    </row>
    <row r="79" spans="1:6" x14ac:dyDescent="0.35">
      <c r="A79" t="str">
        <f>Key!A79</f>
        <v>var00078</v>
      </c>
      <c r="B79" t="str">
        <f>Key!B79</f>
        <v>Sediment Fraction (SS2)</v>
      </c>
      <c r="C79" t="str">
        <f>Key!C79</f>
        <v>v/v</v>
      </c>
      <c r="D79" s="11" t="s">
        <v>786</v>
      </c>
      <c r="E79" s="14" t="s">
        <v>100</v>
      </c>
      <c r="F79" s="14">
        <v>1</v>
      </c>
    </row>
    <row r="80" spans="1:6" x14ac:dyDescent="0.35">
      <c r="A80" t="str">
        <f>Key!A80</f>
        <v>var00079</v>
      </c>
      <c r="B80" t="str">
        <f>Key!B80</f>
        <v>Sediment Fraction (SS3)</v>
      </c>
      <c r="C80" t="str">
        <f>Key!C80</f>
        <v>v/v</v>
      </c>
      <c r="D80" s="11" t="s">
        <v>787</v>
      </c>
      <c r="E80" s="14" t="s">
        <v>100</v>
      </c>
      <c r="F80" s="14">
        <v>1</v>
      </c>
    </row>
    <row r="81" spans="1:6" x14ac:dyDescent="0.35">
      <c r="A81" t="str">
        <f>Key!A81</f>
        <v>var00080</v>
      </c>
      <c r="B81" t="str">
        <f>Key!B81</f>
        <v>Sedimentation Rate (SS)</v>
      </c>
      <c r="C81" t="str">
        <f>Key!C81</f>
        <v>g/m^3/d</v>
      </c>
      <c r="D81" s="11" t="s">
        <v>788</v>
      </c>
      <c r="E81" s="14" t="s">
        <v>89</v>
      </c>
      <c r="F81" s="14">
        <v>1</v>
      </c>
    </row>
    <row r="82" spans="1:6" x14ac:dyDescent="0.35">
      <c r="A82" t="str">
        <f>Key!A82</f>
        <v>var00081</v>
      </c>
      <c r="B82" t="str">
        <f>Key!B82</f>
        <v>SS Net SWI Flux</v>
      </c>
      <c r="C82" t="str">
        <f>Key!C82</f>
        <v>g/m^2/d</v>
      </c>
      <c r="D82" s="11" t="s">
        <v>789</v>
      </c>
      <c r="E82" s="14" t="s">
        <v>98</v>
      </c>
      <c r="F82" s="14">
        <v>1</v>
      </c>
    </row>
    <row r="83" spans="1:6" x14ac:dyDescent="0.35">
      <c r="A83" t="str">
        <f>Key!A83</f>
        <v>var00082</v>
      </c>
      <c r="B83" t="str">
        <f>Key!B83</f>
        <v>Change in SWI Position</v>
      </c>
      <c r="C83" t="str">
        <f>Key!C83</f>
        <v>m</v>
      </c>
      <c r="D83" s="11" t="s">
        <v>790</v>
      </c>
      <c r="E83" s="14" t="s">
        <v>14</v>
      </c>
      <c r="F83" s="14">
        <v>1</v>
      </c>
    </row>
    <row r="84" spans="1:6" x14ac:dyDescent="0.35">
      <c r="A84" t="str">
        <f>Key!A84</f>
        <v>var00083</v>
      </c>
      <c r="B84" t="str">
        <f>Key!B84</f>
        <v>Resuspension Rate (SS)</v>
      </c>
      <c r="C84" t="str">
        <f>Key!C84</f>
        <v>g/m^2/d</v>
      </c>
      <c r="D84" s="11" t="s">
        <v>791</v>
      </c>
      <c r="E84" s="14" t="s">
        <v>98</v>
      </c>
      <c r="F84" s="14">
        <v>1</v>
      </c>
    </row>
    <row r="85" spans="1:6" x14ac:dyDescent="0.35">
      <c r="A85" t="str">
        <f>Key!A85</f>
        <v>var00084</v>
      </c>
      <c r="B85" t="str">
        <f>Key!B85</f>
        <v>Bottom Shear Stress</v>
      </c>
      <c r="C85" t="str">
        <f>Key!C85</f>
        <v>N/m^2</v>
      </c>
      <c r="D85" s="11" t="s">
        <v>792</v>
      </c>
      <c r="E85" s="14" t="s">
        <v>96</v>
      </c>
      <c r="F85" s="14">
        <v>1</v>
      </c>
    </row>
    <row r="86" spans="1:6" x14ac:dyDescent="0.35">
      <c r="A86" t="str">
        <f>Key!A86</f>
        <v>var00085</v>
      </c>
      <c r="B86" t="str">
        <f>Key!B86</f>
        <v>O2 Saturation</v>
      </c>
      <c r="C86" t="str">
        <f>Key!C86</f>
        <v>%</v>
      </c>
      <c r="D86" s="11" t="s">
        <v>793</v>
      </c>
      <c r="E86" s="14" t="s">
        <v>109</v>
      </c>
      <c r="F86" s="14">
        <v>1</v>
      </c>
    </row>
    <row r="87" spans="1:6" x14ac:dyDescent="0.35">
      <c r="A87" t="str">
        <f>Key!A87</f>
        <v>var00086</v>
      </c>
      <c r="B87" t="str">
        <f>Key!B87</f>
        <v>O2 Dissolved Sediment Flux</v>
      </c>
      <c r="C87" t="str">
        <f>Key!C87</f>
        <v>mmol O_2/m^2</v>
      </c>
      <c r="D87" s="11" t="s">
        <v>794</v>
      </c>
      <c r="E87" s="14" t="s">
        <v>62</v>
      </c>
      <c r="F87" s="14">
        <v>1</v>
      </c>
    </row>
    <row r="88" spans="1:6" x14ac:dyDescent="0.35">
      <c r="A88" t="str">
        <f>Key!A88</f>
        <v>var00087</v>
      </c>
      <c r="B88" t="str">
        <f>Key!B88</f>
        <v>O2 Atmospheric Flux</v>
      </c>
      <c r="C88" t="str">
        <f>Key!C88</f>
        <v>mmol O_2/m^2</v>
      </c>
      <c r="D88" s="11" t="s">
        <v>795</v>
      </c>
      <c r="E88" s="14" t="s">
        <v>62</v>
      </c>
      <c r="F88" s="14">
        <v>1</v>
      </c>
    </row>
    <row r="89" spans="1:6" x14ac:dyDescent="0.35">
      <c r="A89" t="str">
        <f>Key!A89</f>
        <v>var00088</v>
      </c>
      <c r="B89" t="str">
        <f>Key!B89</f>
        <v>O2 Dissolved Sediment Exchange Rate</v>
      </c>
      <c r="C89" t="str">
        <f>Key!C89</f>
        <v>mmol O_2/m^3</v>
      </c>
      <c r="D89" s="11" t="s">
        <v>796</v>
      </c>
      <c r="E89" s="14" t="s">
        <v>112</v>
      </c>
      <c r="F89" s="14">
        <v>1</v>
      </c>
    </row>
    <row r="90" spans="1:6" x14ac:dyDescent="0.35">
      <c r="A90" t="str">
        <f>Key!A90</f>
        <v>var00089</v>
      </c>
      <c r="B90" t="str">
        <f>Key!B90</f>
        <v>O2 Atmospheric Exchange Rate</v>
      </c>
      <c r="C90" t="str">
        <f>Key!C90</f>
        <v>mmol O_2/m^3</v>
      </c>
      <c r="D90" s="11" t="s">
        <v>797</v>
      </c>
      <c r="E90" s="14" t="s">
        <v>112</v>
      </c>
      <c r="F90" s="14">
        <v>1</v>
      </c>
    </row>
    <row r="91" spans="1:6" x14ac:dyDescent="0.35">
      <c r="A91" t="str">
        <f>Key!A91</f>
        <v>var00090</v>
      </c>
      <c r="B91" t="str">
        <f>Key!B91</f>
        <v>Si Dissolved Sediment Flux</v>
      </c>
      <c r="C91" t="str">
        <f>Key!C91</f>
        <v>mmol Si/m^2</v>
      </c>
      <c r="D91" s="11" t="s">
        <v>798</v>
      </c>
      <c r="E91" s="14" t="s">
        <v>115</v>
      </c>
      <c r="F91" s="14">
        <v>1</v>
      </c>
    </row>
    <row r="92" spans="1:6" x14ac:dyDescent="0.35">
      <c r="A92" t="str">
        <f>Key!A92</f>
        <v>var00091</v>
      </c>
      <c r="B92" t="str">
        <f>Key!B92</f>
        <v>NH4 Dissolved Sediment Flux</v>
      </c>
      <c r="C92" t="str">
        <f>Key!C92</f>
        <v>mmol N/m^2</v>
      </c>
      <c r="D92" s="11" t="s">
        <v>799</v>
      </c>
      <c r="E92" s="14" t="s">
        <v>65</v>
      </c>
      <c r="F92" s="14">
        <v>1</v>
      </c>
    </row>
    <row r="93" spans="1:6" x14ac:dyDescent="0.35">
      <c r="A93" t="str">
        <f>Key!A93</f>
        <v>var00092</v>
      </c>
      <c r="B93" t="str">
        <f>Key!B93</f>
        <v>NO3 Dissolved Sediment Flux</v>
      </c>
      <c r="C93" t="str">
        <f>Key!C93</f>
        <v>mmol N/m^2</v>
      </c>
      <c r="D93" s="11" t="s">
        <v>800</v>
      </c>
      <c r="E93" s="14" t="s">
        <v>65</v>
      </c>
      <c r="F93" s="14">
        <v>1</v>
      </c>
    </row>
    <row r="94" spans="1:6" x14ac:dyDescent="0.35">
      <c r="A94" t="str">
        <f>Key!A94</f>
        <v>var00093</v>
      </c>
      <c r="B94" t="str">
        <f>Key!B94</f>
        <v>Nitrification Rate</v>
      </c>
      <c r="C94" t="str">
        <f>Key!C94</f>
        <v>mmol N/m^3/d</v>
      </c>
      <c r="D94" s="11" t="s">
        <v>801</v>
      </c>
      <c r="E94" s="14" t="s">
        <v>117</v>
      </c>
      <c r="F94" s="14">
        <v>1</v>
      </c>
    </row>
    <row r="95" spans="1:6" x14ac:dyDescent="0.35">
      <c r="A95" t="str">
        <f>Key!A95</f>
        <v>var00094</v>
      </c>
      <c r="B95" t="str">
        <f>Key!B95</f>
        <v>Denitrification Rate</v>
      </c>
      <c r="C95" t="str">
        <f>Key!C95</f>
        <v>mmol N/m^3/d</v>
      </c>
      <c r="D95" s="11" t="s">
        <v>802</v>
      </c>
      <c r="E95" s="14" t="s">
        <v>117</v>
      </c>
      <c r="F95" s="14">
        <v>1</v>
      </c>
    </row>
    <row r="96" spans="1:6" x14ac:dyDescent="0.35">
      <c r="A96" t="str">
        <f>Key!A96</f>
        <v>var00095</v>
      </c>
      <c r="B96" t="str">
        <f>Key!B96</f>
        <v>Annamox Rate</v>
      </c>
      <c r="C96" t="str">
        <f>Key!C96</f>
        <v>mmol N/m^3/d</v>
      </c>
      <c r="D96" s="11" t="s">
        <v>803</v>
      </c>
      <c r="E96" s="14" t="s">
        <v>117</v>
      </c>
      <c r="F96" s="14">
        <v>1</v>
      </c>
    </row>
    <row r="97" spans="1:6" x14ac:dyDescent="0.35">
      <c r="A97" t="str">
        <f>Key!A97</f>
        <v>var00096</v>
      </c>
      <c r="B97" t="str">
        <f>Key!B97</f>
        <v>DNRA Rate</v>
      </c>
      <c r="C97" t="str">
        <f>Key!C97</f>
        <v>mmol N/m^3/d</v>
      </c>
      <c r="D97" s="11" t="s">
        <v>804</v>
      </c>
      <c r="E97" s="14" t="s">
        <v>117</v>
      </c>
      <c r="F97" s="14">
        <v>1</v>
      </c>
    </row>
    <row r="98" spans="1:6" x14ac:dyDescent="0.35">
      <c r="A98" t="str">
        <f>Key!A98</f>
        <v>var00097</v>
      </c>
      <c r="B98" t="str">
        <f>Key!B98</f>
        <v>DIN Atmospheric Deposition Flux</v>
      </c>
      <c r="C98" t="str">
        <f>Key!C98</f>
        <v>mmol N/m^2/d</v>
      </c>
      <c r="D98" s="11" t="s">
        <v>805</v>
      </c>
      <c r="E98" s="14" t="s">
        <v>122</v>
      </c>
      <c r="F98" s="14">
        <v>1</v>
      </c>
    </row>
    <row r="99" spans="1:6" x14ac:dyDescent="0.35">
      <c r="A99" t="str">
        <f>Key!A99</f>
        <v>var00098</v>
      </c>
      <c r="B99" t="str">
        <f>Key!B99</f>
        <v>PIP Sedimentation Rate</v>
      </c>
      <c r="C99" t="str">
        <f>Key!C99</f>
        <v>mmol P/m^3/d</v>
      </c>
      <c r="D99" s="11" t="s">
        <v>806</v>
      </c>
      <c r="E99" s="14" t="s">
        <v>124</v>
      </c>
      <c r="F99" s="14">
        <v>1</v>
      </c>
    </row>
    <row r="100" spans="1:6" x14ac:dyDescent="0.35">
      <c r="A100" t="str">
        <f>Key!A100</f>
        <v>var00099</v>
      </c>
      <c r="B100" t="str">
        <f>Key!B100</f>
        <v>PIP Resuspension Rate</v>
      </c>
      <c r="C100" t="str">
        <f>Key!C100</f>
        <v>mmol P/m^2/d</v>
      </c>
      <c r="D100" s="11" t="s">
        <v>807</v>
      </c>
      <c r="E100" s="14" t="s">
        <v>126</v>
      </c>
      <c r="F100" s="14">
        <v>1</v>
      </c>
    </row>
    <row r="101" spans="1:6" x14ac:dyDescent="0.35">
      <c r="A101" t="str">
        <f>Key!A101</f>
        <v>var00100</v>
      </c>
      <c r="B101" t="str">
        <f>Key!B101</f>
        <v>PIP Net SWI Flux</v>
      </c>
      <c r="C101" t="str">
        <f>Key!C101</f>
        <v>mmol P/m^2/d</v>
      </c>
      <c r="D101" s="11" t="s">
        <v>808</v>
      </c>
      <c r="E101" s="14" t="s">
        <v>126</v>
      </c>
      <c r="F101" s="14">
        <v>1</v>
      </c>
    </row>
    <row r="102" spans="1:6" x14ac:dyDescent="0.35">
      <c r="A102" t="str">
        <f>Key!A102</f>
        <v>var00101</v>
      </c>
      <c r="B102" t="str">
        <f>Key!B102</f>
        <v>FRP Sorption Rate</v>
      </c>
      <c r="C102" t="str">
        <f>Key!C102</f>
        <v>mmol P/m^3/d</v>
      </c>
      <c r="D102" s="11" t="s">
        <v>809</v>
      </c>
      <c r="E102" s="14" t="s">
        <v>124</v>
      </c>
      <c r="F102" s="14">
        <v>1</v>
      </c>
    </row>
    <row r="103" spans="1:6" x14ac:dyDescent="0.35">
      <c r="A103" t="str">
        <f>Key!A103</f>
        <v>var00102</v>
      </c>
      <c r="B103" t="str">
        <f>Key!B103</f>
        <v>FRP Dissolved Sediment Flux</v>
      </c>
      <c r="C103" t="str">
        <f>Key!C103</f>
        <v>mmol P/m^2/d</v>
      </c>
      <c r="D103" s="11" t="s">
        <v>810</v>
      </c>
      <c r="E103" s="14" t="s">
        <v>126</v>
      </c>
      <c r="F103" s="14">
        <v>1</v>
      </c>
    </row>
    <row r="104" spans="1:6" x14ac:dyDescent="0.35">
      <c r="A104" t="str">
        <f>Key!A104</f>
        <v>var00103</v>
      </c>
      <c r="B104" t="str">
        <f>Key!B104</f>
        <v>DIP Atmospheric Deposition Flux</v>
      </c>
      <c r="C104" t="str">
        <f>Key!C104</f>
        <v>mmol P/m^2/d</v>
      </c>
      <c r="D104" s="11" t="s">
        <v>811</v>
      </c>
      <c r="E104" s="14" t="s">
        <v>126</v>
      </c>
      <c r="F104" s="14">
        <v>1</v>
      </c>
    </row>
    <row r="105" spans="1:6" x14ac:dyDescent="0.35">
      <c r="A105" t="str">
        <f>Key!A105</f>
        <v>var00104</v>
      </c>
      <c r="B105" t="str">
        <f>Key!B105</f>
        <v>POC Sedimentation Rate</v>
      </c>
      <c r="C105" t="str">
        <f>Key!C105</f>
        <v>mmol C/m^3/d</v>
      </c>
      <c r="D105" s="11" t="s">
        <v>812</v>
      </c>
      <c r="E105" s="14" t="s">
        <v>78</v>
      </c>
      <c r="F105" s="14">
        <v>1</v>
      </c>
    </row>
    <row r="106" spans="1:6" x14ac:dyDescent="0.35">
      <c r="A106" t="str">
        <f>Key!A106</f>
        <v>var00105</v>
      </c>
      <c r="B106" t="str">
        <f>Key!B106</f>
        <v>PON Sedimentation Rate</v>
      </c>
      <c r="C106" t="str">
        <f>Key!C106</f>
        <v>mmol N/m^3/d</v>
      </c>
      <c r="D106" s="11" t="s">
        <v>813</v>
      </c>
      <c r="E106" s="14" t="s">
        <v>117</v>
      </c>
      <c r="F106" s="14">
        <v>1</v>
      </c>
    </row>
    <row r="107" spans="1:6" x14ac:dyDescent="0.35">
      <c r="A107" t="str">
        <f>Key!A107</f>
        <v>var00106</v>
      </c>
      <c r="B107" t="str">
        <f>Key!B107</f>
        <v>POP Sedimentation Rate</v>
      </c>
      <c r="C107" t="str">
        <f>Key!C107</f>
        <v>mmol P/m^3/d</v>
      </c>
      <c r="D107" s="11" t="s">
        <v>814</v>
      </c>
      <c r="E107" s="14" t="s">
        <v>124</v>
      </c>
      <c r="F107" s="14">
        <v>1</v>
      </c>
    </row>
    <row r="108" spans="1:6" x14ac:dyDescent="0.35">
      <c r="A108" t="str">
        <f>Key!A108</f>
        <v>var00107</v>
      </c>
      <c r="B108" t="str">
        <f>Key!B108</f>
        <v>Sediment OM Fraction</v>
      </c>
      <c r="C108" t="str">
        <f>Key!C108</f>
        <v>v/v</v>
      </c>
      <c r="D108" s="11" t="s">
        <v>815</v>
      </c>
      <c r="E108" s="14" t="s">
        <v>100</v>
      </c>
      <c r="F108" s="14">
        <v>1</v>
      </c>
    </row>
    <row r="109" spans="1:6" x14ac:dyDescent="0.35">
      <c r="A109" t="str">
        <f>Key!A109</f>
        <v>var00108</v>
      </c>
      <c r="B109" t="str">
        <f>Key!B109</f>
        <v>Chromophoric DOM</v>
      </c>
      <c r="C109" t="str">
        <f>Key!C109</f>
        <v>/m</v>
      </c>
      <c r="D109" s="11" t="s">
        <v>816</v>
      </c>
      <c r="E109" s="14" t="s">
        <v>135</v>
      </c>
      <c r="F109" s="14">
        <v>1</v>
      </c>
    </row>
    <row r="110" spans="1:6" x14ac:dyDescent="0.35">
      <c r="A110" t="str">
        <f>Key!A110</f>
        <v>var00109</v>
      </c>
      <c r="B110" t="str">
        <f>Key!B110</f>
        <v>Sediment Total Organic Carbon</v>
      </c>
      <c r="C110" t="str">
        <f>Key!C110</f>
        <v>mmol C/m^2</v>
      </c>
      <c r="D110" s="11" t="s">
        <v>817</v>
      </c>
      <c r="E110" s="14" t="s">
        <v>24</v>
      </c>
      <c r="F110" s="14">
        <v>1</v>
      </c>
    </row>
    <row r="111" spans="1:6" x14ac:dyDescent="0.35">
      <c r="A111" t="str">
        <f>Key!A111</f>
        <v>var00110</v>
      </c>
      <c r="B111" t="str">
        <f>Key!B111</f>
        <v>Sediment Total Organic Nitrogen</v>
      </c>
      <c r="C111" t="str">
        <f>Key!C111</f>
        <v>mmol N/m^2</v>
      </c>
      <c r="D111" s="11" t="s">
        <v>818</v>
      </c>
      <c r="E111" s="14" t="s">
        <v>65</v>
      </c>
      <c r="F111" s="14">
        <v>1</v>
      </c>
    </row>
    <row r="112" spans="1:6" x14ac:dyDescent="0.35">
      <c r="A112" t="str">
        <f>Key!A112</f>
        <v>var00111</v>
      </c>
      <c r="B112" t="str">
        <f>Key!B112</f>
        <v>Sediment Total Organic Phosphorus</v>
      </c>
      <c r="C112" t="str">
        <f>Key!C112</f>
        <v>mmol P/m^2</v>
      </c>
      <c r="D112" s="11" t="s">
        <v>819</v>
      </c>
      <c r="E112" s="14" t="s">
        <v>68</v>
      </c>
      <c r="F112" s="14">
        <v>1</v>
      </c>
    </row>
    <row r="113" spans="1:6" x14ac:dyDescent="0.35">
      <c r="A113" t="str">
        <f>Key!A113</f>
        <v>var00112</v>
      </c>
      <c r="B113" t="str">
        <f>Key!B113</f>
        <v>POC Net SWI Flux</v>
      </c>
      <c r="C113" t="str">
        <f>Key!C113</f>
        <v>mmol C/m^2/d</v>
      </c>
      <c r="D113" s="11" t="s">
        <v>820</v>
      </c>
      <c r="E113" s="14" t="s">
        <v>140</v>
      </c>
      <c r="F113" s="14">
        <v>1</v>
      </c>
    </row>
    <row r="114" spans="1:6" x14ac:dyDescent="0.35">
      <c r="A114" t="str">
        <f>Key!A114</f>
        <v>var00113</v>
      </c>
      <c r="B114" t="str">
        <f>Key!B114</f>
        <v>DOC Net SWI Flux</v>
      </c>
      <c r="C114" t="str">
        <f>Key!C114</f>
        <v>mmol C/m^2/d</v>
      </c>
      <c r="D114" s="11" t="s">
        <v>821</v>
      </c>
      <c r="E114" s="14" t="s">
        <v>140</v>
      </c>
      <c r="F114" s="14">
        <v>1</v>
      </c>
    </row>
    <row r="115" spans="1:6" x14ac:dyDescent="0.35">
      <c r="A115" t="str">
        <f>Key!A115</f>
        <v>var00114</v>
      </c>
      <c r="B115" t="str">
        <f>Key!B115</f>
        <v>PON Net SWI Flux</v>
      </c>
      <c r="C115" t="str">
        <f>Key!C115</f>
        <v>mmol N/m^2/d</v>
      </c>
      <c r="D115" s="11" t="s">
        <v>822</v>
      </c>
      <c r="E115" s="14" t="s">
        <v>122</v>
      </c>
      <c r="F115" s="14">
        <v>1</v>
      </c>
    </row>
    <row r="116" spans="1:6" x14ac:dyDescent="0.35">
      <c r="A116" t="str">
        <f>Key!A116</f>
        <v>var00115</v>
      </c>
      <c r="B116" t="str">
        <f>Key!B116</f>
        <v>DON Net SWI Flux</v>
      </c>
      <c r="C116" t="str">
        <f>Key!C116</f>
        <v>mmol N/m^2/d</v>
      </c>
      <c r="D116" s="11" t="s">
        <v>823</v>
      </c>
      <c r="E116" s="14" t="s">
        <v>122</v>
      </c>
      <c r="F116" s="14">
        <v>1</v>
      </c>
    </row>
    <row r="117" spans="1:6" x14ac:dyDescent="0.35">
      <c r="A117" t="str">
        <f>Key!A117</f>
        <v>var00116</v>
      </c>
      <c r="B117" t="str">
        <f>Key!B117</f>
        <v>POP Net SWI Flux</v>
      </c>
      <c r="C117" t="str">
        <f>Key!C117</f>
        <v>mmol P/m^2/d</v>
      </c>
      <c r="D117" s="11" t="s">
        <v>824</v>
      </c>
      <c r="E117" s="14" t="s">
        <v>126</v>
      </c>
      <c r="F117" s="14">
        <v>1</v>
      </c>
    </row>
    <row r="118" spans="1:6" x14ac:dyDescent="0.35">
      <c r="A118" t="str">
        <f>Key!A118</f>
        <v>var00117</v>
      </c>
      <c r="B118" t="str">
        <f>Key!B118</f>
        <v>DOP Net SWI Flux</v>
      </c>
      <c r="C118" t="str">
        <f>Key!C118</f>
        <v>mmol P/m^2/d</v>
      </c>
      <c r="D118" s="11" t="s">
        <v>825</v>
      </c>
      <c r="E118" s="14" t="s">
        <v>126</v>
      </c>
      <c r="F118" s="14">
        <v>1</v>
      </c>
    </row>
    <row r="119" spans="1:6" x14ac:dyDescent="0.35">
      <c r="A119" t="str">
        <f>Key!A119</f>
        <v>var00118</v>
      </c>
      <c r="B119" t="str">
        <f>Key!B119</f>
        <v>POC Resuspension Rate</v>
      </c>
      <c r="C119" t="str">
        <f>Key!C119</f>
        <v>mmol C/m^2/d</v>
      </c>
      <c r="D119" s="11" t="s">
        <v>826</v>
      </c>
      <c r="E119" s="14" t="s">
        <v>140</v>
      </c>
      <c r="F119" s="14">
        <v>1</v>
      </c>
    </row>
    <row r="120" spans="1:6" x14ac:dyDescent="0.35">
      <c r="A120" t="str">
        <f>Key!A120</f>
        <v>var00119</v>
      </c>
      <c r="B120" t="str">
        <f>Key!B120</f>
        <v>PON Resuspension Rate</v>
      </c>
      <c r="C120" t="str">
        <f>Key!C120</f>
        <v>mmol N/m^2/d</v>
      </c>
      <c r="D120" s="11" t="s">
        <v>827</v>
      </c>
      <c r="E120" s="14" t="s">
        <v>122</v>
      </c>
      <c r="F120" s="14">
        <v>1</v>
      </c>
    </row>
    <row r="121" spans="1:6" x14ac:dyDescent="0.35">
      <c r="A121" t="str">
        <f>Key!A121</f>
        <v>var00120</v>
      </c>
      <c r="B121" t="str">
        <f>Key!B121</f>
        <v>POP Resuspension Rate</v>
      </c>
      <c r="C121" t="str">
        <f>Key!C121</f>
        <v>mmol P/m^2/d</v>
      </c>
      <c r="D121" s="11" t="s">
        <v>828</v>
      </c>
      <c r="E121" s="14" t="s">
        <v>126</v>
      </c>
      <c r="F121" s="14">
        <v>1</v>
      </c>
    </row>
    <row r="122" spans="1:6" x14ac:dyDescent="0.35">
      <c r="A122" t="str">
        <f>Key!A122</f>
        <v>var00121</v>
      </c>
      <c r="B122" t="str">
        <f>Key!B122</f>
        <v>POC Hydrolysis Rate</v>
      </c>
      <c r="C122" t="str">
        <f>Key!C122</f>
        <v>mmol C/m^3/d</v>
      </c>
      <c r="D122" s="11" t="s">
        <v>829</v>
      </c>
      <c r="E122" s="14" t="s">
        <v>78</v>
      </c>
      <c r="F122" s="14">
        <v>1</v>
      </c>
    </row>
    <row r="123" spans="1:6" x14ac:dyDescent="0.35">
      <c r="A123" t="str">
        <f>Key!A123</f>
        <v>var00122</v>
      </c>
      <c r="B123" t="str">
        <f>Key!B123</f>
        <v>PON Hydrolysis Rate</v>
      </c>
      <c r="C123" t="str">
        <f>Key!C123</f>
        <v>mmol N/m^3/d</v>
      </c>
      <c r="D123" s="11" t="s">
        <v>830</v>
      </c>
      <c r="E123" s="14" t="s">
        <v>117</v>
      </c>
      <c r="F123" s="14">
        <v>1</v>
      </c>
    </row>
    <row r="124" spans="1:6" x14ac:dyDescent="0.35">
      <c r="A124" t="str">
        <f>Key!A124</f>
        <v>var00123</v>
      </c>
      <c r="B124" t="str">
        <f>Key!B124</f>
        <v>POP Hydrolysis Rate</v>
      </c>
      <c r="C124" t="str">
        <f>Key!C124</f>
        <v>mmol P/m^3/d</v>
      </c>
      <c r="D124" s="11" t="s">
        <v>831</v>
      </c>
      <c r="E124" s="14" t="s">
        <v>124</v>
      </c>
      <c r="F124" s="14">
        <v>1</v>
      </c>
    </row>
    <row r="125" spans="1:6" x14ac:dyDescent="0.35">
      <c r="A125" t="str">
        <f>Key!A125</f>
        <v>var00124</v>
      </c>
      <c r="B125" t="str">
        <f>Key!B125</f>
        <v>DOC Mineralisation Rate</v>
      </c>
      <c r="C125" t="str">
        <f>Key!C125</f>
        <v>mmol C/m^3/d</v>
      </c>
      <c r="D125" s="11" t="s">
        <v>832</v>
      </c>
      <c r="E125" s="14" t="s">
        <v>78</v>
      </c>
      <c r="F125" s="14">
        <v>1</v>
      </c>
    </row>
    <row r="126" spans="1:6" x14ac:dyDescent="0.35">
      <c r="A126" t="str">
        <f>Key!A126</f>
        <v>var00125</v>
      </c>
      <c r="B126" t="str">
        <f>Key!B126</f>
        <v>DON Mineralisation Rate</v>
      </c>
      <c r="C126" t="str">
        <f>Key!C126</f>
        <v>mmol N/m^3/d</v>
      </c>
      <c r="D126" s="11" t="s">
        <v>833</v>
      </c>
      <c r="E126" s="14" t="s">
        <v>117</v>
      </c>
      <c r="F126" s="14">
        <v>1</v>
      </c>
    </row>
    <row r="127" spans="1:6" x14ac:dyDescent="0.35">
      <c r="A127" t="str">
        <f>Key!A127</f>
        <v>var00126</v>
      </c>
      <c r="B127" t="str">
        <f>Key!B127</f>
        <v>DOP Mineralisation Rate</v>
      </c>
      <c r="C127" t="str">
        <f>Key!C127</f>
        <v>mmol P/m^3/d</v>
      </c>
      <c r="D127" s="11" t="s">
        <v>834</v>
      </c>
      <c r="E127" s="14" t="s">
        <v>124</v>
      </c>
      <c r="F127" s="14">
        <v>1</v>
      </c>
    </row>
    <row r="128" spans="1:6" x14ac:dyDescent="0.35">
      <c r="A128" t="str">
        <f>Key!A128</f>
        <v>var00127</v>
      </c>
      <c r="B128" t="str">
        <f>Key!B128</f>
        <v>DOC Mineralisation Rate (anaerobic)</v>
      </c>
      <c r="C128" t="str">
        <f>Key!C128</f>
        <v>mmol C/m^3/d</v>
      </c>
      <c r="D128" s="11" t="s">
        <v>835</v>
      </c>
      <c r="E128" s="14" t="s">
        <v>78</v>
      </c>
      <c r="F128" s="14">
        <v>1</v>
      </c>
    </row>
    <row r="129" spans="1:6" x14ac:dyDescent="0.35">
      <c r="A129" t="str">
        <f>Key!A129</f>
        <v>var00128</v>
      </c>
      <c r="B129" t="str">
        <f>Key!B129</f>
        <v>DOC Mineralisation Rate (denitrification)</v>
      </c>
      <c r="C129" t="str">
        <f>Key!C129</f>
        <v>mmol C/m^3/d</v>
      </c>
      <c r="D129" s="11" t="s">
        <v>836</v>
      </c>
      <c r="E129" s="14" t="s">
        <v>78</v>
      </c>
      <c r="F129" s="14">
        <v>1</v>
      </c>
    </row>
    <row r="130" spans="1:6" x14ac:dyDescent="0.35">
      <c r="A130" t="str">
        <f>Key!A130</f>
        <v>var00129</v>
      </c>
      <c r="B130" t="str">
        <f>Key!B130</f>
        <v>Wind Direction</v>
      </c>
      <c r="C130" t="str">
        <f>Key!C130</f>
        <v>ø</v>
      </c>
      <c r="D130" s="11" t="s">
        <v>841</v>
      </c>
      <c r="E130" s="14" t="s">
        <v>841</v>
      </c>
      <c r="F130" s="14" t="s">
        <v>841</v>
      </c>
    </row>
    <row r="131" spans="1:6" x14ac:dyDescent="0.35">
      <c r="A131" t="str">
        <f>Key!A131</f>
        <v>var00130</v>
      </c>
      <c r="B131" t="str">
        <f>Key!B131</f>
        <v>Wind Speed</v>
      </c>
      <c r="C131" t="str">
        <f>Key!C131</f>
        <v>m/s</v>
      </c>
      <c r="D131" s="14" t="s">
        <v>841</v>
      </c>
      <c r="E131" s="14" t="s">
        <v>841</v>
      </c>
      <c r="F131" s="14" t="s">
        <v>841</v>
      </c>
    </row>
    <row r="132" spans="1:6" x14ac:dyDescent="0.35">
      <c r="A132" t="str">
        <f>Key!A132</f>
        <v>var00131</v>
      </c>
      <c r="B132" t="str">
        <f>Key!B132</f>
        <v>Chlorophyll-b</v>
      </c>
      <c r="C132" t="str">
        <f>Key!C132</f>
        <v>\mug/L</v>
      </c>
      <c r="D132" s="14" t="s">
        <v>841</v>
      </c>
      <c r="E132" s="14" t="s">
        <v>841</v>
      </c>
      <c r="F132" s="14" t="s">
        <v>841</v>
      </c>
    </row>
    <row r="133" spans="1:6" x14ac:dyDescent="0.35">
      <c r="A133" t="str">
        <f>Key!A133</f>
        <v>var00132</v>
      </c>
      <c r="B133" t="str">
        <f>Key!B133</f>
        <v>Chlorophyll-c</v>
      </c>
      <c r="C133" t="str">
        <f>Key!C133</f>
        <v>\mug/L</v>
      </c>
      <c r="D133" s="14" t="s">
        <v>841</v>
      </c>
      <c r="E133" s="14" t="s">
        <v>841</v>
      </c>
      <c r="F133" s="14" t="s">
        <v>841</v>
      </c>
    </row>
    <row r="134" spans="1:6" x14ac:dyDescent="0.35">
      <c r="A134" t="str">
        <f>Key!A134</f>
        <v>var00133</v>
      </c>
      <c r="B134" t="str">
        <f>Key!B134</f>
        <v>Cloud Cover</v>
      </c>
      <c r="C134" t="str">
        <f>Key!C134</f>
        <v>%</v>
      </c>
      <c r="D134" s="14" t="s">
        <v>841</v>
      </c>
      <c r="E134" s="14" t="s">
        <v>841</v>
      </c>
      <c r="F134" s="14" t="s">
        <v>841</v>
      </c>
    </row>
    <row r="135" spans="1:6" x14ac:dyDescent="0.35">
      <c r="A135" t="str">
        <f>Key!A135</f>
        <v>var00134</v>
      </c>
      <c r="B135" t="str">
        <f>Key!B135</f>
        <v>Conductivity</v>
      </c>
      <c r="C135" t="str">
        <f>Key!C135</f>
        <v>\muS/cm</v>
      </c>
      <c r="D135" s="14" t="s">
        <v>841</v>
      </c>
      <c r="E135" s="14" t="s">
        <v>841</v>
      </c>
      <c r="F135" s="14" t="s">
        <v>841</v>
      </c>
    </row>
    <row r="136" spans="1:6" x14ac:dyDescent="0.35">
      <c r="A136" t="str">
        <f>Key!A136</f>
        <v>var00135</v>
      </c>
      <c r="B136" t="str">
        <f>Key!B136</f>
        <v>Flow Status</v>
      </c>
      <c r="C136" t="str">
        <f>Key!C136</f>
        <v xml:space="preserve"> </v>
      </c>
      <c r="D136" s="14" t="s">
        <v>841</v>
      </c>
      <c r="E136" s="14" t="s">
        <v>841</v>
      </c>
      <c r="F136" s="14" t="s">
        <v>841</v>
      </c>
    </row>
    <row r="137" spans="1:6" x14ac:dyDescent="0.35">
      <c r="A137" t="str">
        <f>Key!A137</f>
        <v>var00136</v>
      </c>
      <c r="B137" t="str">
        <f>Key!B137</f>
        <v>Total TKN</v>
      </c>
      <c r="C137" t="str">
        <f>Key!C137</f>
        <v>mg/L</v>
      </c>
      <c r="D137" s="14" t="s">
        <v>841</v>
      </c>
      <c r="E137" s="14" t="s">
        <v>841</v>
      </c>
      <c r="F137" s="14" t="s">
        <v>841</v>
      </c>
    </row>
    <row r="138" spans="1:6" x14ac:dyDescent="0.35">
      <c r="A138" t="str">
        <f>Key!A138</f>
        <v>var00137</v>
      </c>
      <c r="B138" t="str">
        <f>Key!B138</f>
        <v>pH</v>
      </c>
      <c r="C138">
        <f>Key!C138</f>
        <v>0</v>
      </c>
      <c r="D138" s="14" t="s">
        <v>841</v>
      </c>
      <c r="E138" s="14" t="s">
        <v>841</v>
      </c>
      <c r="F138" s="14" t="s">
        <v>841</v>
      </c>
    </row>
    <row r="139" spans="1:6" x14ac:dyDescent="0.35">
      <c r="A139" t="str">
        <f>Key!A139</f>
        <v>var00138</v>
      </c>
      <c r="B139" t="str">
        <f>Key!B139</f>
        <v>Phaeophytin a</v>
      </c>
      <c r="C139" t="str">
        <f>Key!C139</f>
        <v>mg/L</v>
      </c>
      <c r="D139" s="14" t="s">
        <v>841</v>
      </c>
      <c r="E139" s="14" t="s">
        <v>841</v>
      </c>
      <c r="F139" s="14" t="s">
        <v>841</v>
      </c>
    </row>
    <row r="140" spans="1:6" x14ac:dyDescent="0.35">
      <c r="A140" t="str">
        <f>Key!A140</f>
        <v>var00139</v>
      </c>
      <c r="B140" t="str">
        <f>Key!B140</f>
        <v>Total Alkalinity</v>
      </c>
      <c r="C140" t="str">
        <f>Key!C140</f>
        <v>mg/L</v>
      </c>
      <c r="D140" s="14" t="s">
        <v>841</v>
      </c>
      <c r="E140" s="14" t="s">
        <v>841</v>
      </c>
      <c r="F140" s="14" t="s">
        <v>841</v>
      </c>
    </row>
    <row r="141" spans="1:6" x14ac:dyDescent="0.35">
      <c r="A141" t="str">
        <f>Key!A141</f>
        <v>var00140</v>
      </c>
      <c r="B141" t="str">
        <f>Key!B141</f>
        <v>Secchi depth</v>
      </c>
      <c r="C141" t="str">
        <f>Key!C141</f>
        <v>m</v>
      </c>
      <c r="D141" s="14" t="s">
        <v>841</v>
      </c>
      <c r="E141" s="14" t="s">
        <v>841</v>
      </c>
      <c r="F141" s="14" t="s">
        <v>841</v>
      </c>
    </row>
    <row r="142" spans="1:6" x14ac:dyDescent="0.35">
      <c r="A142" t="str">
        <f>Key!A142</f>
        <v>var00141</v>
      </c>
      <c r="B142" t="str">
        <f>Key!B142</f>
        <v>Tide status</v>
      </c>
      <c r="C142">
        <f>Key!C142</f>
        <v>0</v>
      </c>
      <c r="D142" s="14" t="s">
        <v>841</v>
      </c>
      <c r="E142" s="14" t="s">
        <v>841</v>
      </c>
      <c r="F142" s="14" t="s">
        <v>841</v>
      </c>
    </row>
    <row r="143" spans="1:6" x14ac:dyDescent="0.35">
      <c r="A143" t="str">
        <f>Key!A143</f>
        <v>var00142</v>
      </c>
      <c r="B143" t="str">
        <f>Key!B143</f>
        <v>Max Discharge</v>
      </c>
      <c r="C143" t="str">
        <f>Key!C143</f>
        <v>m/s</v>
      </c>
      <c r="D143" s="14" t="s">
        <v>841</v>
      </c>
      <c r="E143" s="14" t="s">
        <v>841</v>
      </c>
      <c r="F143" s="14" t="s">
        <v>841</v>
      </c>
    </row>
    <row r="144" spans="1:6" x14ac:dyDescent="0.35">
      <c r="A144" t="str">
        <f>Key!A144</f>
        <v>var00143</v>
      </c>
      <c r="B144" t="str">
        <f>Key!B144</f>
        <v>Mean Discharge</v>
      </c>
      <c r="C144" t="str">
        <f>Key!C144</f>
        <v>m/s</v>
      </c>
      <c r="D144" s="14" t="s">
        <v>841</v>
      </c>
      <c r="E144" s="14" t="s">
        <v>841</v>
      </c>
      <c r="F144" s="14" t="s">
        <v>841</v>
      </c>
    </row>
    <row r="145" spans="1:6" x14ac:dyDescent="0.35">
      <c r="A145" t="str">
        <f>Key!A145</f>
        <v>var00144</v>
      </c>
      <c r="B145" t="str">
        <f>Key!B145</f>
        <v>Min Discharge</v>
      </c>
      <c r="C145" t="str">
        <f>Key!C145</f>
        <v>m/s</v>
      </c>
      <c r="D145" s="14" t="s">
        <v>841</v>
      </c>
      <c r="E145" s="14" t="s">
        <v>841</v>
      </c>
      <c r="F145" s="14" t="s">
        <v>841</v>
      </c>
    </row>
    <row r="146" spans="1:6" x14ac:dyDescent="0.35">
      <c r="A146" t="str">
        <f>Key!A146</f>
        <v>var00145</v>
      </c>
      <c r="B146" t="str">
        <f>Key!B146</f>
        <v>Discharge</v>
      </c>
      <c r="C146" t="str">
        <f>Key!C146</f>
        <v>ML</v>
      </c>
      <c r="D146" s="14" t="s">
        <v>841</v>
      </c>
      <c r="E146" s="14" t="s">
        <v>841</v>
      </c>
      <c r="F146" s="14" t="s">
        <v>841</v>
      </c>
    </row>
    <row r="147" spans="1:6" x14ac:dyDescent="0.35">
      <c r="A147" t="str">
        <f>Key!A147</f>
        <v>var00146</v>
      </c>
      <c r="B147" t="str">
        <f>Key!B147</f>
        <v>Max Stage Height CTF</v>
      </c>
      <c r="C147" t="str">
        <f>Key!C147</f>
        <v>m</v>
      </c>
      <c r="D147" s="14" t="s">
        <v>841</v>
      </c>
      <c r="E147" s="14" t="s">
        <v>841</v>
      </c>
      <c r="F147" s="14" t="s">
        <v>841</v>
      </c>
    </row>
    <row r="148" spans="1:6" x14ac:dyDescent="0.35">
      <c r="A148" t="str">
        <f>Key!A148</f>
        <v>var00147</v>
      </c>
      <c r="B148" t="str">
        <f>Key!B148</f>
        <v>Mean Stage Height CTF</v>
      </c>
      <c r="C148" t="str">
        <f>Key!C148</f>
        <v>m</v>
      </c>
      <c r="D148" s="14" t="s">
        <v>841</v>
      </c>
      <c r="E148" s="14" t="s">
        <v>841</v>
      </c>
      <c r="F148" s="14" t="s">
        <v>841</v>
      </c>
    </row>
    <row r="149" spans="1:6" x14ac:dyDescent="0.35">
      <c r="A149" t="str">
        <f>Key!A149</f>
        <v>var00148</v>
      </c>
      <c r="B149" t="str">
        <f>Key!B149</f>
        <v>Min Stage Height CTF</v>
      </c>
      <c r="C149" t="str">
        <f>Key!C149</f>
        <v>m</v>
      </c>
      <c r="D149" s="14" t="s">
        <v>841</v>
      </c>
      <c r="E149" s="14" t="s">
        <v>841</v>
      </c>
      <c r="F149" s="14" t="s">
        <v>841</v>
      </c>
    </row>
    <row r="150" spans="1:6" x14ac:dyDescent="0.35">
      <c r="A150" t="str">
        <f>Key!A150</f>
        <v>var00149</v>
      </c>
      <c r="B150" t="str">
        <f>Key!B150</f>
        <v>Max Stage Height</v>
      </c>
      <c r="C150" t="str">
        <f>Key!C150</f>
        <v>m</v>
      </c>
      <c r="D150" s="14" t="s">
        <v>841</v>
      </c>
      <c r="E150" s="14" t="s">
        <v>841</v>
      </c>
      <c r="F150" s="14" t="s">
        <v>841</v>
      </c>
    </row>
    <row r="151" spans="1:6" x14ac:dyDescent="0.35">
      <c r="A151" t="str">
        <f>Key!A151</f>
        <v>var00150</v>
      </c>
      <c r="B151" t="str">
        <f>Key!B151</f>
        <v>Mean Stage Height</v>
      </c>
      <c r="C151" t="str">
        <f>Key!C151</f>
        <v>m</v>
      </c>
      <c r="D151" s="14" t="s">
        <v>842</v>
      </c>
      <c r="E151" s="14" t="s">
        <v>14</v>
      </c>
      <c r="F151" s="14">
        <v>1</v>
      </c>
    </row>
    <row r="152" spans="1:6" x14ac:dyDescent="0.35">
      <c r="A152" t="str">
        <f>Key!A152</f>
        <v>var00151</v>
      </c>
      <c r="B152" t="str">
        <f>Key!B152</f>
        <v>Min Stage Height</v>
      </c>
      <c r="C152" t="str">
        <f>Key!C152</f>
        <v>m</v>
      </c>
      <c r="D152" s="14" t="s">
        <v>841</v>
      </c>
      <c r="E152" s="14" t="s">
        <v>841</v>
      </c>
      <c r="F152" s="14" t="s">
        <v>841</v>
      </c>
    </row>
    <row r="153" spans="1:6" x14ac:dyDescent="0.35">
      <c r="A153" t="str">
        <f>Key!A153</f>
        <v>var00152</v>
      </c>
      <c r="B153" t="str">
        <f>Key!B153</f>
        <v>Precipitation</v>
      </c>
      <c r="C153" t="str">
        <f>Key!C153</f>
        <v>m</v>
      </c>
      <c r="D153" s="14" t="s">
        <v>841</v>
      </c>
      <c r="E153" s="14" t="s">
        <v>841</v>
      </c>
      <c r="F153" s="14" t="s">
        <v>841</v>
      </c>
    </row>
    <row r="154" spans="1:6" x14ac:dyDescent="0.35">
      <c r="A154" t="str">
        <f>Key!A154</f>
        <v>var00153</v>
      </c>
      <c r="B154" t="str">
        <f>Key!B154</f>
        <v>Air Temperature</v>
      </c>
      <c r="C154" t="str">
        <f>Key!C154</f>
        <v>^{\circ}C</v>
      </c>
      <c r="D154" s="14" t="s">
        <v>841</v>
      </c>
      <c r="E154" s="14" t="s">
        <v>841</v>
      </c>
      <c r="F154" s="14" t="s">
        <v>841</v>
      </c>
    </row>
    <row r="155" spans="1:6" x14ac:dyDescent="0.35">
      <c r="A155" t="str">
        <f>Key!A155</f>
        <v>var00154</v>
      </c>
      <c r="B155" t="str">
        <f>Key!B155</f>
        <v>Wet Bulb Air Temperature</v>
      </c>
      <c r="C155" t="str">
        <f>Key!C155</f>
        <v>^{\circ}C</v>
      </c>
      <c r="D155" s="14" t="s">
        <v>841</v>
      </c>
      <c r="E155" s="14" t="s">
        <v>841</v>
      </c>
      <c r="F155" s="14" t="s">
        <v>841</v>
      </c>
    </row>
    <row r="156" spans="1:6" x14ac:dyDescent="0.35">
      <c r="A156" t="str">
        <f>Key!A156</f>
        <v>var00155</v>
      </c>
      <c r="B156" t="str">
        <f>Key!B156</f>
        <v>Dew Point Temperature</v>
      </c>
      <c r="C156" t="str">
        <f>Key!C156</f>
        <v>^{\circ}C</v>
      </c>
      <c r="D156" s="14" t="s">
        <v>841</v>
      </c>
      <c r="E156" s="14" t="s">
        <v>841</v>
      </c>
      <c r="F156" s="14" t="s">
        <v>841</v>
      </c>
    </row>
    <row r="157" spans="1:6" x14ac:dyDescent="0.35">
      <c r="A157" t="str">
        <f>Key!A157</f>
        <v>var00156</v>
      </c>
      <c r="B157" t="str">
        <f>Key!B157</f>
        <v>Relative Humidity</v>
      </c>
      <c r="C157" t="str">
        <f>Key!C157</f>
        <v>%</v>
      </c>
      <c r="D157" s="14" t="s">
        <v>841</v>
      </c>
      <c r="E157" s="14" t="s">
        <v>841</v>
      </c>
      <c r="F157" s="14" t="s">
        <v>841</v>
      </c>
    </row>
    <row r="158" spans="1:6" x14ac:dyDescent="0.35">
      <c r="A158" t="str">
        <f>Key!A158</f>
        <v>var00157</v>
      </c>
      <c r="B158" t="str">
        <f>Key!B158</f>
        <v>Max Wind Speed</v>
      </c>
      <c r="C158" t="str">
        <f>Key!C158</f>
        <v>m/s</v>
      </c>
      <c r="D158" s="14" t="s">
        <v>841</v>
      </c>
      <c r="E158" s="14" t="s">
        <v>841</v>
      </c>
      <c r="F158" s="14" t="s">
        <v>841</v>
      </c>
    </row>
    <row r="159" spans="1:6" x14ac:dyDescent="0.35">
      <c r="A159" t="str">
        <f>Key!A159</f>
        <v>var00158</v>
      </c>
      <c r="B159" t="str">
        <f>Key!B159</f>
        <v>Cloud amount of first group in eighths</v>
      </c>
      <c r="C159" t="str">
        <f>Key!C159</f>
        <v>oktas</v>
      </c>
      <c r="D159" s="14" t="s">
        <v>841</v>
      </c>
      <c r="E159" s="14" t="s">
        <v>841</v>
      </c>
      <c r="F159" s="14" t="s">
        <v>841</v>
      </c>
    </row>
    <row r="160" spans="1:6" x14ac:dyDescent="0.35">
      <c r="A160" t="str">
        <f>Key!A160</f>
        <v>var00159</v>
      </c>
      <c r="B160" t="str">
        <f>Key!B160</f>
        <v>Cloud height of first group</v>
      </c>
      <c r="C160" t="str">
        <f>Key!C160</f>
        <v>ft</v>
      </c>
      <c r="D160" s="14" t="s">
        <v>841</v>
      </c>
      <c r="E160" s="14" t="s">
        <v>841</v>
      </c>
      <c r="F160" s="14" t="s">
        <v>841</v>
      </c>
    </row>
    <row r="161" spans="1:6" x14ac:dyDescent="0.35">
      <c r="A161" t="str">
        <f>Key!A161</f>
        <v>var00160</v>
      </c>
      <c r="B161" t="str">
        <f>Key!B161</f>
        <v>Cloud amount of second group in eighths</v>
      </c>
      <c r="C161" t="str">
        <f>Key!C161</f>
        <v>oktas</v>
      </c>
      <c r="D161" s="14" t="s">
        <v>841</v>
      </c>
      <c r="E161" s="14" t="s">
        <v>841</v>
      </c>
      <c r="F161" s="14" t="s">
        <v>841</v>
      </c>
    </row>
    <row r="162" spans="1:6" x14ac:dyDescent="0.35">
      <c r="A162" t="str">
        <f>Key!A162</f>
        <v>var00161</v>
      </c>
      <c r="B162" t="str">
        <f>Key!B162</f>
        <v>Cloud height of second group</v>
      </c>
      <c r="C162" t="str">
        <f>Key!C162</f>
        <v>ft</v>
      </c>
      <c r="D162" s="14" t="s">
        <v>841</v>
      </c>
      <c r="E162" s="14" t="s">
        <v>841</v>
      </c>
      <c r="F162" s="14" t="s">
        <v>841</v>
      </c>
    </row>
    <row r="163" spans="1:6" x14ac:dyDescent="0.35">
      <c r="A163" t="str">
        <f>Key!A163</f>
        <v>var00162</v>
      </c>
      <c r="B163" t="str">
        <f>Key!B163</f>
        <v>Cloud amount of third group in eighths</v>
      </c>
      <c r="C163" t="str">
        <f>Key!C163</f>
        <v>oktas</v>
      </c>
      <c r="D163" s="14" t="s">
        <v>841</v>
      </c>
      <c r="E163" s="14" t="s">
        <v>841</v>
      </c>
      <c r="F163" s="14" t="s">
        <v>841</v>
      </c>
    </row>
    <row r="164" spans="1:6" x14ac:dyDescent="0.35">
      <c r="A164" t="str">
        <f>Key!A164</f>
        <v>var00163</v>
      </c>
      <c r="B164" t="str">
        <f>Key!B164</f>
        <v>Cloud height of third group</v>
      </c>
      <c r="C164" t="str">
        <f>Key!C164</f>
        <v>ft</v>
      </c>
      <c r="D164" s="14" t="s">
        <v>841</v>
      </c>
      <c r="E164" s="14" t="s">
        <v>841</v>
      </c>
      <c r="F164" s="14" t="s">
        <v>841</v>
      </c>
    </row>
    <row r="165" spans="1:6" x14ac:dyDescent="0.35">
      <c r="A165" t="str">
        <f>Key!A165</f>
        <v>var00164</v>
      </c>
      <c r="B165" t="str">
        <f>Key!B165</f>
        <v>Cloud amount of fourth group in eighths</v>
      </c>
      <c r="C165" t="str">
        <f>Key!C165</f>
        <v>oktas</v>
      </c>
      <c r="D165" s="14" t="s">
        <v>841</v>
      </c>
      <c r="E165" s="14" t="s">
        <v>841</v>
      </c>
      <c r="F165" s="14" t="s">
        <v>841</v>
      </c>
    </row>
    <row r="166" spans="1:6" x14ac:dyDescent="0.35">
      <c r="A166" t="str">
        <f>Key!A166</f>
        <v>var00165</v>
      </c>
      <c r="B166" t="str">
        <f>Key!B166</f>
        <v>Cloud height of fourth group</v>
      </c>
      <c r="C166" t="str">
        <f>Key!C166</f>
        <v>ft</v>
      </c>
      <c r="D166" s="14" t="s">
        <v>841</v>
      </c>
      <c r="E166" s="14" t="s">
        <v>841</v>
      </c>
      <c r="F166" s="14" t="s">
        <v>841</v>
      </c>
    </row>
    <row r="167" spans="1:6" x14ac:dyDescent="0.35">
      <c r="A167" t="str">
        <f>Key!A167</f>
        <v>var00166</v>
      </c>
      <c r="B167" t="str">
        <f>Key!B167</f>
        <v>Ceilometer cloud amount of first group</v>
      </c>
      <c r="C167" t="str">
        <f>Key!C167</f>
        <v>oktas</v>
      </c>
      <c r="D167" s="14" t="s">
        <v>841</v>
      </c>
      <c r="E167" s="14" t="s">
        <v>841</v>
      </c>
      <c r="F167" s="14" t="s">
        <v>841</v>
      </c>
    </row>
    <row r="168" spans="1:6" x14ac:dyDescent="0.35">
      <c r="A168" t="str">
        <f>Key!A168</f>
        <v>var00167</v>
      </c>
      <c r="B168" t="str">
        <f>Key!B168</f>
        <v>Ceilometer cloud height of first group</v>
      </c>
      <c r="C168" t="str">
        <f>Key!C168</f>
        <v>ft</v>
      </c>
      <c r="D168" s="14" t="s">
        <v>841</v>
      </c>
      <c r="E168" s="14" t="s">
        <v>841</v>
      </c>
      <c r="F168" s="14" t="s">
        <v>841</v>
      </c>
    </row>
    <row r="169" spans="1:6" x14ac:dyDescent="0.35">
      <c r="A169" t="str">
        <f>Key!A169</f>
        <v>var00168</v>
      </c>
      <c r="B169" t="str">
        <f>Key!B169</f>
        <v>Ceilometer cloud amount of second group</v>
      </c>
      <c r="C169" t="str">
        <f>Key!C169</f>
        <v>oktas</v>
      </c>
      <c r="D169" s="14" t="s">
        <v>841</v>
      </c>
      <c r="E169" s="14" t="s">
        <v>841</v>
      </c>
      <c r="F169" s="14" t="s">
        <v>841</v>
      </c>
    </row>
    <row r="170" spans="1:6" x14ac:dyDescent="0.35">
      <c r="A170" t="str">
        <f>Key!A170</f>
        <v>var00169</v>
      </c>
      <c r="B170" t="str">
        <f>Key!B170</f>
        <v>Ceilometer cloud height of second group</v>
      </c>
      <c r="C170" t="str">
        <f>Key!C170</f>
        <v>ft</v>
      </c>
      <c r="D170" s="14" t="s">
        <v>841</v>
      </c>
      <c r="E170" s="14" t="s">
        <v>841</v>
      </c>
      <c r="F170" s="14" t="s">
        <v>841</v>
      </c>
    </row>
    <row r="171" spans="1:6" x14ac:dyDescent="0.35">
      <c r="A171" t="str">
        <f>Key!A171</f>
        <v>var00170</v>
      </c>
      <c r="B171" t="str">
        <f>Key!B171</f>
        <v>Ceilometer cloud amount of third group</v>
      </c>
      <c r="C171" t="str">
        <f>Key!C171</f>
        <v>oktas</v>
      </c>
      <c r="D171" s="14" t="s">
        <v>841</v>
      </c>
      <c r="E171" s="14" t="s">
        <v>841</v>
      </c>
      <c r="F171" s="14" t="s">
        <v>841</v>
      </c>
    </row>
    <row r="172" spans="1:6" x14ac:dyDescent="0.35">
      <c r="A172" t="str">
        <f>Key!A172</f>
        <v>var00171</v>
      </c>
      <c r="B172" t="str">
        <f>Key!B172</f>
        <v>Ceilometer cloud height of third group</v>
      </c>
      <c r="C172" t="str">
        <f>Key!C172</f>
        <v>ft</v>
      </c>
      <c r="D172" s="14" t="s">
        <v>841</v>
      </c>
      <c r="E172" s="14" t="s">
        <v>841</v>
      </c>
      <c r="F172" s="14" t="s">
        <v>841</v>
      </c>
    </row>
    <row r="173" spans="1:6" x14ac:dyDescent="0.35">
      <c r="A173" t="str">
        <f>Key!A173</f>
        <v>var00172</v>
      </c>
      <c r="B173" t="str">
        <f>Key!B173</f>
        <v>Ceilometer sky clear flag</v>
      </c>
      <c r="C173">
        <f>Key!C173</f>
        <v>0</v>
      </c>
      <c r="D173" s="14" t="s">
        <v>841</v>
      </c>
      <c r="E173" s="14" t="s">
        <v>841</v>
      </c>
      <c r="F173" s="14" t="s">
        <v>841</v>
      </c>
    </row>
    <row r="174" spans="1:6" x14ac:dyDescent="0.35">
      <c r="A174" t="str">
        <f>Key!A174</f>
        <v>var00173</v>
      </c>
      <c r="B174" t="str">
        <f>Key!B174</f>
        <v>Horizontal visibility</v>
      </c>
      <c r="C174" t="str">
        <f>Key!C174</f>
        <v>km</v>
      </c>
      <c r="D174" s="14" t="s">
        <v>841</v>
      </c>
      <c r="E174" s="14" t="s">
        <v>841</v>
      </c>
      <c r="F174" s="14" t="s">
        <v>841</v>
      </c>
    </row>
    <row r="175" spans="1:6" x14ac:dyDescent="0.35">
      <c r="A175" t="str">
        <f>Key!A175</f>
        <v>var00174</v>
      </c>
      <c r="B175" t="str">
        <f>Key!B175</f>
        <v>AWS visibility</v>
      </c>
      <c r="C175" t="str">
        <f>Key!C175</f>
        <v>km</v>
      </c>
      <c r="D175" s="14" t="s">
        <v>841</v>
      </c>
      <c r="E175" s="14" t="s">
        <v>841</v>
      </c>
      <c r="F175" s="14" t="s">
        <v>841</v>
      </c>
    </row>
    <row r="176" spans="1:6" x14ac:dyDescent="0.35">
      <c r="A176" t="str">
        <f>Key!A176</f>
        <v>var00175</v>
      </c>
      <c r="B176" t="str">
        <f>Key!B176</f>
        <v>Present weather in code</v>
      </c>
      <c r="C176">
        <f>Key!C176</f>
        <v>0</v>
      </c>
      <c r="D176" s="14" t="s">
        <v>841</v>
      </c>
      <c r="E176" s="14" t="s">
        <v>841</v>
      </c>
      <c r="F176" s="14" t="s">
        <v>841</v>
      </c>
    </row>
    <row r="177" spans="1:6" x14ac:dyDescent="0.35">
      <c r="A177" t="str">
        <f>Key!A177</f>
        <v>var00176</v>
      </c>
      <c r="B177" t="str">
        <f>Key!B177</f>
        <v>Mean sea level pressure</v>
      </c>
      <c r="C177" t="str">
        <f>Key!C177</f>
        <v>hPa</v>
      </c>
      <c r="D177" s="14" t="s">
        <v>841</v>
      </c>
      <c r="E177" s="14" t="s">
        <v>841</v>
      </c>
      <c r="F177" s="14" t="s">
        <v>841</v>
      </c>
    </row>
    <row r="178" spans="1:6" x14ac:dyDescent="0.35">
      <c r="A178" t="str">
        <f>Key!A178</f>
        <v>var00177</v>
      </c>
      <c r="B178" t="str">
        <f>Key!B178</f>
        <v>Station level pressure</v>
      </c>
      <c r="C178" t="str">
        <f>Key!C178</f>
        <v>hPa</v>
      </c>
      <c r="D178" s="14" t="s">
        <v>841</v>
      </c>
      <c r="E178" s="14" t="s">
        <v>841</v>
      </c>
      <c r="F178" s="14" t="s">
        <v>841</v>
      </c>
    </row>
    <row r="179" spans="1:6" x14ac:dyDescent="0.35">
      <c r="A179" t="str">
        <f>Key!A179</f>
        <v>var00178</v>
      </c>
      <c r="B179" t="str">
        <f>Key!B179</f>
        <v>Chlorophyll sample volume</v>
      </c>
      <c r="C179" t="str">
        <f>Key!C179</f>
        <v>mL</v>
      </c>
      <c r="D179" s="14" t="s">
        <v>841</v>
      </c>
      <c r="E179" s="14" t="s">
        <v>841</v>
      </c>
      <c r="F179" s="14" t="s">
        <v>841</v>
      </c>
    </row>
    <row r="180" spans="1:6" x14ac:dyDescent="0.35">
      <c r="A180" t="str">
        <f>Key!A180</f>
        <v>var00179</v>
      </c>
      <c r="B180" t="str">
        <f>Key!B180</f>
        <v>Bottom Depth</v>
      </c>
      <c r="C180" t="str">
        <f>Key!C180</f>
        <v>m</v>
      </c>
      <c r="D180" s="14" t="s">
        <v>841</v>
      </c>
      <c r="E180" s="14" t="s">
        <v>841</v>
      </c>
      <c r="F180" s="14" t="s">
        <v>841</v>
      </c>
    </row>
    <row r="181" spans="1:6" x14ac:dyDescent="0.35">
      <c r="A181" t="str">
        <f>Key!A181</f>
        <v>var00180</v>
      </c>
      <c r="B181" t="str">
        <f>Key!B181</f>
        <v>Tidal Height</v>
      </c>
      <c r="C181" t="str">
        <f>Key!C181</f>
        <v>m</v>
      </c>
      <c r="D181" s="14" t="s">
        <v>842</v>
      </c>
      <c r="E181" s="14" t="s">
        <v>14</v>
      </c>
      <c r="F181" s="14">
        <v>1</v>
      </c>
    </row>
    <row r="182" spans="1:6" x14ac:dyDescent="0.35">
      <c r="D182" s="14"/>
      <c r="E182" s="14"/>
      <c r="F182" s="14"/>
    </row>
    <row r="183" spans="1:6" x14ac:dyDescent="0.35">
      <c r="D183" s="14"/>
      <c r="E183" s="14"/>
      <c r="F183" s="14"/>
    </row>
    <row r="184" spans="1:6" x14ac:dyDescent="0.35">
      <c r="D184" s="14"/>
      <c r="E184" s="14"/>
      <c r="F184" s="14"/>
    </row>
    <row r="185" spans="1:6" x14ac:dyDescent="0.35">
      <c r="D185" s="14"/>
      <c r="E185" s="14"/>
      <c r="F185" s="14"/>
    </row>
    <row r="186" spans="1:6" x14ac:dyDescent="0.35">
      <c r="D186" s="14"/>
      <c r="E186" s="14"/>
      <c r="F186" s="14"/>
    </row>
    <row r="187" spans="1:6" x14ac:dyDescent="0.35">
      <c r="D187" s="14"/>
      <c r="E187" s="14"/>
      <c r="F187" s="14"/>
    </row>
    <row r="188" spans="1:6" x14ac:dyDescent="0.35">
      <c r="D188" s="14"/>
      <c r="E188" s="14"/>
      <c r="F188" s="14"/>
    </row>
    <row r="189" spans="1:6" x14ac:dyDescent="0.35">
      <c r="D189" s="14"/>
      <c r="E189" s="14"/>
      <c r="F189" s="14"/>
    </row>
    <row r="190" spans="1:6" x14ac:dyDescent="0.35">
      <c r="D190" s="14"/>
      <c r="E190" s="14"/>
      <c r="F190" s="14"/>
    </row>
    <row r="191" spans="1:6" x14ac:dyDescent="0.35">
      <c r="D191" s="14"/>
      <c r="E191" s="14"/>
      <c r="F191" s="14"/>
    </row>
    <row r="192" spans="1:6" x14ac:dyDescent="0.35">
      <c r="D192" s="14"/>
      <c r="E192" s="14"/>
      <c r="F192" s="14"/>
    </row>
    <row r="193" spans="4:6" x14ac:dyDescent="0.35">
      <c r="D193" s="14"/>
      <c r="E193" s="14"/>
      <c r="F193" s="14"/>
    </row>
    <row r="194" spans="4:6" x14ac:dyDescent="0.35">
      <c r="D194" s="14"/>
      <c r="E194" s="14"/>
      <c r="F194" s="14"/>
    </row>
    <row r="195" spans="4:6" x14ac:dyDescent="0.35">
      <c r="D195" s="14"/>
      <c r="E195" s="14"/>
      <c r="F195" s="14"/>
    </row>
    <row r="196" spans="4:6" x14ac:dyDescent="0.35">
      <c r="D196" s="14"/>
      <c r="E196" s="14"/>
      <c r="F196" s="14"/>
    </row>
    <row r="197" spans="4:6" x14ac:dyDescent="0.35">
      <c r="D197" s="14"/>
      <c r="E197" s="14"/>
      <c r="F197" s="14"/>
    </row>
    <row r="198" spans="4:6" x14ac:dyDescent="0.35">
      <c r="D198" s="14"/>
      <c r="E198" s="14"/>
      <c r="F198" s="14"/>
    </row>
    <row r="199" spans="4:6" x14ac:dyDescent="0.35">
      <c r="D199" s="14"/>
      <c r="E199" s="14"/>
      <c r="F199" s="14"/>
    </row>
    <row r="200" spans="4:6" x14ac:dyDescent="0.35">
      <c r="D200" s="14"/>
      <c r="E200" s="14"/>
      <c r="F200" s="14"/>
    </row>
    <row r="201" spans="4:6" x14ac:dyDescent="0.35">
      <c r="D201" s="14"/>
      <c r="E201" s="14"/>
      <c r="F201" s="14"/>
    </row>
    <row r="202" spans="4:6" x14ac:dyDescent="0.35">
      <c r="D202" s="14"/>
      <c r="E202" s="14"/>
      <c r="F202" s="14"/>
    </row>
    <row r="203" spans="4:6" x14ac:dyDescent="0.35">
      <c r="D203" s="14"/>
      <c r="E203" s="14"/>
      <c r="F203" s="14"/>
    </row>
    <row r="204" spans="4:6" x14ac:dyDescent="0.35">
      <c r="D204" s="14"/>
      <c r="E204" s="14"/>
      <c r="F204" s="14"/>
    </row>
    <row r="205" spans="4:6" x14ac:dyDescent="0.35">
      <c r="D205" s="14"/>
      <c r="E205" s="14"/>
      <c r="F205" s="14"/>
    </row>
    <row r="206" spans="4:6" x14ac:dyDescent="0.35">
      <c r="D206" s="14"/>
      <c r="E206" s="14"/>
      <c r="F206" s="14"/>
    </row>
    <row r="207" spans="4:6" x14ac:dyDescent="0.35">
      <c r="D207" s="14"/>
      <c r="E207" s="14"/>
      <c r="F207" s="14"/>
    </row>
    <row r="208" spans="4:6" x14ac:dyDescent="0.35">
      <c r="D208" s="14"/>
      <c r="E208" s="14"/>
      <c r="F208" s="14"/>
    </row>
    <row r="209" spans="4:6" x14ac:dyDescent="0.35">
      <c r="D209" s="14"/>
      <c r="E209" s="14"/>
      <c r="F209" s="14"/>
    </row>
    <row r="210" spans="4:6" x14ac:dyDescent="0.35">
      <c r="D210" s="14"/>
      <c r="E210" s="14"/>
      <c r="F210" s="14"/>
    </row>
    <row r="211" spans="4:6" x14ac:dyDescent="0.35">
      <c r="D211" s="14"/>
      <c r="E211" s="14"/>
      <c r="F211" s="14"/>
    </row>
    <row r="212" spans="4:6" x14ac:dyDescent="0.35">
      <c r="D212" s="14"/>
      <c r="E212" s="14"/>
      <c r="F212" s="14"/>
    </row>
    <row r="213" spans="4:6" x14ac:dyDescent="0.35">
      <c r="D213" s="14"/>
      <c r="E213" s="14"/>
      <c r="F213" s="14"/>
    </row>
    <row r="214" spans="4:6" x14ac:dyDescent="0.35">
      <c r="D214" s="14"/>
      <c r="E214" s="14"/>
      <c r="F214" s="14"/>
    </row>
    <row r="215" spans="4:6" x14ac:dyDescent="0.35">
      <c r="D215" s="14"/>
      <c r="E215" s="14"/>
      <c r="F215" s="14"/>
    </row>
    <row r="216" spans="4:6" x14ac:dyDescent="0.35">
      <c r="D216" s="14"/>
      <c r="E216" s="14"/>
      <c r="F216" s="14"/>
    </row>
    <row r="217" spans="4:6" x14ac:dyDescent="0.35">
      <c r="D217" s="14"/>
      <c r="E217" s="14"/>
      <c r="F217" s="14"/>
    </row>
    <row r="218" spans="4:6" x14ac:dyDescent="0.35">
      <c r="D218" s="14"/>
      <c r="E218" s="14"/>
      <c r="F218" s="14"/>
    </row>
    <row r="219" spans="4:6" x14ac:dyDescent="0.35">
      <c r="D219" s="14"/>
      <c r="E219" s="14"/>
      <c r="F219" s="14"/>
    </row>
    <row r="220" spans="4:6" x14ac:dyDescent="0.35">
      <c r="D220" s="14"/>
      <c r="E220" s="14"/>
      <c r="F220" s="14"/>
    </row>
    <row r="221" spans="4:6" x14ac:dyDescent="0.35">
      <c r="D221" s="14"/>
      <c r="E221" s="14"/>
      <c r="F221" s="14"/>
    </row>
    <row r="222" spans="4:6" x14ac:dyDescent="0.35">
      <c r="D222" s="14"/>
      <c r="E222" s="14"/>
      <c r="F222" s="14"/>
    </row>
    <row r="223" spans="4:6" x14ac:dyDescent="0.35">
      <c r="D223" s="14"/>
      <c r="E223" s="14"/>
      <c r="F223" s="14"/>
    </row>
    <row r="224" spans="4:6" x14ac:dyDescent="0.35">
      <c r="D224" s="14"/>
      <c r="E224" s="14"/>
      <c r="F224" s="14"/>
    </row>
    <row r="225" spans="4:6" x14ac:dyDescent="0.35">
      <c r="D225" s="14"/>
      <c r="E225" s="14"/>
      <c r="F225" s="14"/>
    </row>
    <row r="226" spans="4:6" x14ac:dyDescent="0.35">
      <c r="D226" s="14"/>
      <c r="E226" s="14"/>
      <c r="F226" s="14"/>
    </row>
    <row r="227" spans="4:6" x14ac:dyDescent="0.35">
      <c r="D227" s="14"/>
      <c r="E227" s="14"/>
      <c r="F227" s="14"/>
    </row>
    <row r="228" spans="4:6" x14ac:dyDescent="0.35">
      <c r="D228" s="14"/>
      <c r="E228" s="14"/>
      <c r="F228" s="14"/>
    </row>
    <row r="229" spans="4:6" x14ac:dyDescent="0.35">
      <c r="D229" s="14"/>
      <c r="E229" s="14"/>
      <c r="F229" s="14"/>
    </row>
    <row r="230" spans="4:6" x14ac:dyDescent="0.35">
      <c r="D230" s="14"/>
      <c r="E230" s="14"/>
      <c r="F230" s="14"/>
    </row>
    <row r="231" spans="4:6" x14ac:dyDescent="0.35">
      <c r="D231" s="14"/>
      <c r="E231" s="14"/>
      <c r="F231" s="14"/>
    </row>
    <row r="232" spans="4:6" x14ac:dyDescent="0.35">
      <c r="D232" s="14"/>
      <c r="E232" s="14"/>
      <c r="F232" s="14"/>
    </row>
    <row r="233" spans="4:6" x14ac:dyDescent="0.35">
      <c r="D233" s="14"/>
      <c r="E233" s="14"/>
      <c r="F233" s="14"/>
    </row>
    <row r="234" spans="4:6" x14ac:dyDescent="0.35">
      <c r="D234" s="14"/>
      <c r="E234" s="14"/>
      <c r="F234" s="14"/>
    </row>
    <row r="235" spans="4:6" x14ac:dyDescent="0.35">
      <c r="D235" s="14"/>
      <c r="E235" s="14"/>
      <c r="F235" s="14"/>
    </row>
    <row r="236" spans="4:6" x14ac:dyDescent="0.35">
      <c r="D236" s="14"/>
      <c r="E236" s="14"/>
      <c r="F236" s="14"/>
    </row>
    <row r="237" spans="4:6" x14ac:dyDescent="0.35">
      <c r="D237" s="14"/>
      <c r="E237" s="14"/>
      <c r="F237" s="14"/>
    </row>
    <row r="238" spans="4:6" x14ac:dyDescent="0.35">
      <c r="D238" s="14"/>
      <c r="E238" s="14"/>
      <c r="F238" s="14"/>
    </row>
    <row r="239" spans="4:6" x14ac:dyDescent="0.35">
      <c r="D239" s="14"/>
      <c r="E239" s="14"/>
      <c r="F239" s="14"/>
    </row>
    <row r="240" spans="4:6" x14ac:dyDescent="0.35">
      <c r="D240" s="14"/>
      <c r="E240" s="14"/>
      <c r="F240" s="14"/>
    </row>
    <row r="241" spans="4:6" x14ac:dyDescent="0.35">
      <c r="D241" s="14"/>
      <c r="E241" s="14"/>
      <c r="F241" s="14"/>
    </row>
    <row r="242" spans="4:6" x14ac:dyDescent="0.35">
      <c r="D242" s="14"/>
      <c r="E242" s="14"/>
      <c r="F242" s="14"/>
    </row>
    <row r="243" spans="4:6" x14ac:dyDescent="0.35">
      <c r="D243" s="14"/>
      <c r="E243" s="14"/>
      <c r="F243" s="14"/>
    </row>
    <row r="244" spans="4:6" x14ac:dyDescent="0.35">
      <c r="D244" s="14"/>
      <c r="E244" s="14"/>
      <c r="F244" s="14"/>
    </row>
    <row r="245" spans="4:6" x14ac:dyDescent="0.35">
      <c r="D245" s="14"/>
      <c r="E245" s="14"/>
      <c r="F245" s="14"/>
    </row>
    <row r="246" spans="4:6" x14ac:dyDescent="0.35">
      <c r="D246" s="14"/>
      <c r="E246" s="14"/>
      <c r="F246" s="14"/>
    </row>
    <row r="247" spans="4:6" x14ac:dyDescent="0.35">
      <c r="D247" s="14"/>
      <c r="E247" s="14"/>
      <c r="F247" s="14"/>
    </row>
    <row r="248" spans="4:6" x14ac:dyDescent="0.35">
      <c r="D248" s="14"/>
      <c r="E248" s="14"/>
      <c r="F248" s="14"/>
    </row>
    <row r="249" spans="4:6" x14ac:dyDescent="0.35">
      <c r="D249" s="14"/>
      <c r="E249" s="14"/>
      <c r="F249" s="14"/>
    </row>
    <row r="250" spans="4:6" x14ac:dyDescent="0.35">
      <c r="D250" s="14"/>
      <c r="E250" s="14"/>
      <c r="F250" s="14"/>
    </row>
    <row r="251" spans="4:6" x14ac:dyDescent="0.35">
      <c r="D251" s="14"/>
      <c r="E251" s="14"/>
      <c r="F251" s="14"/>
    </row>
    <row r="252" spans="4:6" x14ac:dyDescent="0.35">
      <c r="D252" s="14"/>
      <c r="E252" s="14"/>
      <c r="F252" s="14"/>
    </row>
    <row r="253" spans="4:6" x14ac:dyDescent="0.35">
      <c r="D253" s="14"/>
      <c r="E253" s="14"/>
      <c r="F253" s="14"/>
    </row>
    <row r="254" spans="4:6" x14ac:dyDescent="0.35">
      <c r="D254" s="14"/>
      <c r="E254" s="14"/>
      <c r="F254" s="14"/>
    </row>
    <row r="255" spans="4:6" x14ac:dyDescent="0.35">
      <c r="D255" s="14"/>
      <c r="E255" s="14"/>
      <c r="F255" s="14"/>
    </row>
    <row r="256" spans="4:6" x14ac:dyDescent="0.35">
      <c r="D256" s="14"/>
      <c r="E256" s="14"/>
      <c r="F256" s="14"/>
    </row>
    <row r="257" spans="4:6" x14ac:dyDescent="0.35">
      <c r="D257" s="14"/>
      <c r="E257" s="14"/>
      <c r="F257" s="14"/>
    </row>
    <row r="258" spans="4:6" x14ac:dyDescent="0.35">
      <c r="D258" s="14"/>
      <c r="E258" s="14"/>
      <c r="F258" s="14"/>
    </row>
    <row r="259" spans="4:6" x14ac:dyDescent="0.35">
      <c r="D259" s="14"/>
      <c r="E259" s="14"/>
      <c r="F259" s="14"/>
    </row>
    <row r="260" spans="4:6" x14ac:dyDescent="0.35">
      <c r="D260" s="14"/>
      <c r="E260" s="14"/>
      <c r="F260" s="14"/>
    </row>
    <row r="261" spans="4:6" x14ac:dyDescent="0.35">
      <c r="D261" s="14"/>
      <c r="E261" s="14"/>
      <c r="F261" s="14"/>
    </row>
    <row r="262" spans="4:6" x14ac:dyDescent="0.35">
      <c r="D262" s="14"/>
      <c r="E262" s="14"/>
      <c r="F262" s="14"/>
    </row>
    <row r="263" spans="4:6" x14ac:dyDescent="0.35">
      <c r="D263" s="14"/>
      <c r="E263" s="14"/>
      <c r="F263" s="14"/>
    </row>
    <row r="264" spans="4:6" x14ac:dyDescent="0.35">
      <c r="D264" s="14"/>
      <c r="E264" s="14"/>
      <c r="F264" s="14"/>
    </row>
    <row r="265" spans="4:6" x14ac:dyDescent="0.35">
      <c r="D265" s="14"/>
      <c r="E265" s="14"/>
      <c r="F265" s="14"/>
    </row>
    <row r="266" spans="4:6" x14ac:dyDescent="0.35">
      <c r="D266" s="14"/>
      <c r="E266" s="14"/>
      <c r="F266" s="14"/>
    </row>
    <row r="267" spans="4:6" x14ac:dyDescent="0.35">
      <c r="D267" s="14"/>
      <c r="E267" s="14"/>
      <c r="F267" s="14"/>
    </row>
    <row r="268" spans="4:6" x14ac:dyDescent="0.35">
      <c r="D268" s="14"/>
      <c r="E268" s="14"/>
      <c r="F268" s="14"/>
    </row>
    <row r="269" spans="4:6" x14ac:dyDescent="0.35">
      <c r="D269" s="14"/>
      <c r="E269" s="14"/>
      <c r="F269" s="14"/>
    </row>
    <row r="270" spans="4:6" x14ac:dyDescent="0.35">
      <c r="D270" s="14"/>
      <c r="E270" s="14"/>
      <c r="F270" s="14"/>
    </row>
    <row r="271" spans="4:6" x14ac:dyDescent="0.35">
      <c r="D271" s="14"/>
      <c r="E271" s="14"/>
      <c r="F271" s="14"/>
    </row>
    <row r="272" spans="4:6" x14ac:dyDescent="0.35">
      <c r="D272" s="14"/>
      <c r="E272" s="14"/>
      <c r="F272" s="14"/>
    </row>
    <row r="273" spans="4:6" x14ac:dyDescent="0.35">
      <c r="D273" s="14"/>
      <c r="E273" s="14"/>
      <c r="F273" s="14"/>
    </row>
    <row r="274" spans="4:6" x14ac:dyDescent="0.35">
      <c r="D274" s="14"/>
      <c r="E274" s="14"/>
      <c r="F274" s="14"/>
    </row>
    <row r="275" spans="4:6" x14ac:dyDescent="0.35">
      <c r="D275" s="14"/>
      <c r="E275" s="14"/>
      <c r="F275" s="14"/>
    </row>
    <row r="276" spans="4:6" x14ac:dyDescent="0.35">
      <c r="D276" s="14"/>
      <c r="E276" s="14"/>
      <c r="F276" s="14"/>
    </row>
    <row r="277" spans="4:6" x14ac:dyDescent="0.35">
      <c r="D277" s="14"/>
      <c r="E277" s="14"/>
      <c r="F277" s="14"/>
    </row>
    <row r="278" spans="4:6" x14ac:dyDescent="0.35">
      <c r="D278" s="14"/>
      <c r="E278" s="14"/>
      <c r="F278" s="14"/>
    </row>
    <row r="279" spans="4:6" x14ac:dyDescent="0.35">
      <c r="D279" s="14"/>
      <c r="E279" s="14"/>
      <c r="F279" s="14"/>
    </row>
    <row r="280" spans="4:6" x14ac:dyDescent="0.35">
      <c r="D280" s="14"/>
      <c r="E280" s="14"/>
      <c r="F280" s="14"/>
    </row>
    <row r="281" spans="4:6" x14ac:dyDescent="0.35">
      <c r="D281" s="14"/>
      <c r="E281" s="14"/>
      <c r="F281" s="14"/>
    </row>
    <row r="282" spans="4:6" x14ac:dyDescent="0.35">
      <c r="D282" s="14"/>
      <c r="E282" s="14"/>
      <c r="F282" s="14"/>
    </row>
    <row r="283" spans="4:6" x14ac:dyDescent="0.35">
      <c r="D283" s="14"/>
      <c r="E283" s="14"/>
      <c r="F283" s="14"/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1FCC8-6932-42EA-B0A0-1A3A06F7421B}">
  <dimension ref="A1:D2"/>
  <sheetViews>
    <sheetView workbookViewId="0">
      <selection activeCell="D2" sqref="D2"/>
    </sheetView>
  </sheetViews>
  <sheetFormatPr defaultRowHeight="14.5" x14ac:dyDescent="0.35"/>
  <cols>
    <col min="1" max="1" width="32.1796875" bestFit="1" customWidth="1"/>
    <col min="2" max="2" width="4.54296875" bestFit="1" customWidth="1"/>
    <col min="4" max="4" width="9.81640625" bestFit="1" customWidth="1"/>
  </cols>
  <sheetData>
    <row r="1" spans="1:4" x14ac:dyDescent="0.35">
      <c r="A1" s="8" t="s">
        <v>374</v>
      </c>
      <c r="B1" s="8" t="s">
        <v>375</v>
      </c>
      <c r="C1" s="8" t="s">
        <v>376</v>
      </c>
      <c r="D1" s="8" t="s">
        <v>396</v>
      </c>
    </row>
    <row r="2" spans="1:4" x14ac:dyDescent="0.35">
      <c r="A2" s="1" t="s">
        <v>497</v>
      </c>
      <c r="B2" s="2">
        <f>1/1000</f>
        <v>1E-3</v>
      </c>
      <c r="C2" s="1" t="s">
        <v>495</v>
      </c>
      <c r="D2" s="2" t="str">
        <f>VLOOKUP(C2,Key!$A$2:$B942,2,TRUE)</f>
        <v>Tidal Height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D0C58-8C8E-440E-A497-ABAD71259CF4}">
  <dimension ref="A1:D29"/>
  <sheetViews>
    <sheetView workbookViewId="0">
      <selection activeCell="A12" sqref="A12"/>
    </sheetView>
  </sheetViews>
  <sheetFormatPr defaultColWidth="9.1796875" defaultRowHeight="13" x14ac:dyDescent="0.3"/>
  <cols>
    <col min="1" max="1" width="53" style="1" bestFit="1" customWidth="1"/>
    <col min="2" max="2" width="12" style="1" bestFit="1" customWidth="1"/>
    <col min="3" max="3" width="8.7265625" style="1" bestFit="1" customWidth="1"/>
    <col min="4" max="4" width="45.81640625" style="1" bestFit="1" customWidth="1"/>
    <col min="5" max="16384" width="9.1796875" style="1"/>
  </cols>
  <sheetData>
    <row r="1" spans="1:4" x14ac:dyDescent="0.3">
      <c r="A1" s="8" t="s">
        <v>374</v>
      </c>
      <c r="B1" s="8" t="s">
        <v>375</v>
      </c>
      <c r="C1" s="8" t="s">
        <v>376</v>
      </c>
      <c r="D1" s="8" t="s">
        <v>396</v>
      </c>
    </row>
    <row r="2" spans="1:4" x14ac:dyDescent="0.3">
      <c r="A2" s="1" t="s">
        <v>432</v>
      </c>
      <c r="B2" s="2">
        <f>1/1000</f>
        <v>1E-3</v>
      </c>
      <c r="C2" s="1" t="s">
        <v>460</v>
      </c>
      <c r="D2" s="2" t="str">
        <f>VLOOKUP(C2,Key!$A$2:$B942,2,TRUE)</f>
        <v>Precipitation</v>
      </c>
    </row>
    <row r="3" spans="1:4" x14ac:dyDescent="0.3">
      <c r="A3" s="1" t="s">
        <v>433</v>
      </c>
      <c r="B3" s="1">
        <v>1</v>
      </c>
      <c r="C3" s="1" t="s">
        <v>461</v>
      </c>
      <c r="D3" s="2" t="str">
        <f>VLOOKUP(C3,Key!$A$2:$B944,2,TRUE)</f>
        <v>Air Temperature</v>
      </c>
    </row>
    <row r="4" spans="1:4" x14ac:dyDescent="0.3">
      <c r="A4" s="1" t="s">
        <v>434</v>
      </c>
      <c r="B4" s="1">
        <v>1</v>
      </c>
      <c r="C4" s="1" t="s">
        <v>462</v>
      </c>
      <c r="D4" s="2" t="str">
        <f>VLOOKUP(C4,Key!$A$2:$B946,2,TRUE)</f>
        <v>Wet Bulb Air Temperature</v>
      </c>
    </row>
    <row r="5" spans="1:4" x14ac:dyDescent="0.3">
      <c r="A5" s="1" t="s">
        <v>435</v>
      </c>
      <c r="B5" s="1">
        <v>1</v>
      </c>
      <c r="C5" s="1" t="s">
        <v>463</v>
      </c>
      <c r="D5" s="2" t="str">
        <f>VLOOKUP(C5,Key!$A$2:$B948,2,TRUE)</f>
        <v>Dew Point Temperature</v>
      </c>
    </row>
    <row r="6" spans="1:4" x14ac:dyDescent="0.3">
      <c r="A6" s="1" t="s">
        <v>436</v>
      </c>
      <c r="B6" s="1">
        <v>1</v>
      </c>
      <c r="C6" s="1" t="s">
        <v>464</v>
      </c>
      <c r="D6" s="2" t="str">
        <f>VLOOKUP(C6,Key!$A$2:$B950,2,TRUE)</f>
        <v>Relative Humidity</v>
      </c>
    </row>
    <row r="7" spans="1:4" x14ac:dyDescent="0.3">
      <c r="A7" s="1" t="s">
        <v>437</v>
      </c>
      <c r="B7" s="1">
        <f>1/3.6</f>
        <v>0.27777777777777779</v>
      </c>
      <c r="C7" s="1" t="s">
        <v>381</v>
      </c>
      <c r="D7" s="2" t="str">
        <f>VLOOKUP(C7,Key!$A$2:$B952,2,TRUE)</f>
        <v>Wind Speed</v>
      </c>
    </row>
    <row r="8" spans="1:4" x14ac:dyDescent="0.3">
      <c r="A8" s="1" t="s">
        <v>438</v>
      </c>
      <c r="B8" s="1">
        <v>1</v>
      </c>
      <c r="C8" s="1" t="s">
        <v>380</v>
      </c>
      <c r="D8" s="2" t="str">
        <f>VLOOKUP(C8,Key!$A$2:$B954,2,TRUE)</f>
        <v>Wind Direction</v>
      </c>
    </row>
    <row r="9" spans="1:4" x14ac:dyDescent="0.3">
      <c r="A9" s="1" t="s">
        <v>439</v>
      </c>
      <c r="B9" s="1">
        <f>1/3.6</f>
        <v>0.27777777777777779</v>
      </c>
      <c r="C9" s="1" t="s">
        <v>465</v>
      </c>
      <c r="D9" s="2" t="str">
        <f>VLOOKUP(C9,Key!$A$2:$B956,2,TRUE)</f>
        <v>Max Wind Speed</v>
      </c>
    </row>
    <row r="10" spans="1:4" x14ac:dyDescent="0.3">
      <c r="A10" s="1" t="s">
        <v>440</v>
      </c>
      <c r="B10" s="1">
        <v>1</v>
      </c>
      <c r="C10" s="1" t="s">
        <v>466</v>
      </c>
      <c r="D10" s="2" t="str">
        <f>VLOOKUP(C10,Key!$A$2:$B958,2,TRUE)</f>
        <v>Cloud amount of first group in eighths</v>
      </c>
    </row>
    <row r="11" spans="1:4" x14ac:dyDescent="0.3">
      <c r="A11" s="1" t="s">
        <v>441</v>
      </c>
      <c r="B11" s="1">
        <v>1</v>
      </c>
      <c r="C11" s="1" t="s">
        <v>467</v>
      </c>
      <c r="D11" s="2" t="str">
        <f>VLOOKUP(C11,Key!$A$2:$B960,2,TRUE)</f>
        <v>Cloud height of first group</v>
      </c>
    </row>
    <row r="12" spans="1:4" x14ac:dyDescent="0.3">
      <c r="A12" s="1" t="s">
        <v>520</v>
      </c>
      <c r="B12" s="1">
        <v>1</v>
      </c>
      <c r="C12" s="1" t="s">
        <v>468</v>
      </c>
      <c r="D12" s="2" t="str">
        <f>VLOOKUP(C12,Key!$A$2:$B962,2,TRUE)</f>
        <v>Cloud amount of second group in eighths</v>
      </c>
    </row>
    <row r="13" spans="1:4" x14ac:dyDescent="0.3">
      <c r="A13" s="1" t="s">
        <v>442</v>
      </c>
      <c r="B13" s="1">
        <v>1</v>
      </c>
      <c r="C13" s="1" t="s">
        <v>469</v>
      </c>
      <c r="D13" s="2" t="str">
        <f>VLOOKUP(C13,Key!$A$2:$B964,2,TRUE)</f>
        <v>Cloud height of second group</v>
      </c>
    </row>
    <row r="14" spans="1:4" x14ac:dyDescent="0.3">
      <c r="A14" s="1" t="s">
        <v>443</v>
      </c>
      <c r="B14" s="1">
        <v>1</v>
      </c>
      <c r="C14" s="1" t="s">
        <v>470</v>
      </c>
      <c r="D14" s="2" t="str">
        <f>VLOOKUP(C14,Key!$A$2:$B966,2,TRUE)</f>
        <v>Cloud amount of third group in eighths</v>
      </c>
    </row>
    <row r="15" spans="1:4" x14ac:dyDescent="0.3">
      <c r="A15" s="1" t="s">
        <v>444</v>
      </c>
      <c r="B15" s="1">
        <v>1</v>
      </c>
      <c r="C15" s="1" t="s">
        <v>471</v>
      </c>
      <c r="D15" s="2" t="str">
        <f>VLOOKUP(C15,Key!$A$2:$B968,2,TRUE)</f>
        <v>Cloud height of third group</v>
      </c>
    </row>
    <row r="16" spans="1:4" x14ac:dyDescent="0.3">
      <c r="A16" s="1" t="s">
        <v>445</v>
      </c>
      <c r="B16" s="1">
        <v>1</v>
      </c>
      <c r="C16" s="1" t="s">
        <v>472</v>
      </c>
      <c r="D16" s="2" t="str">
        <f>VLOOKUP(C16,Key!$A$2:$B970,2,TRUE)</f>
        <v>Cloud amount of fourth group in eighths</v>
      </c>
    </row>
    <row r="17" spans="1:4" x14ac:dyDescent="0.3">
      <c r="A17" s="1" t="s">
        <v>446</v>
      </c>
      <c r="B17" s="1">
        <v>1</v>
      </c>
      <c r="C17" s="1" t="s">
        <v>473</v>
      </c>
      <c r="D17" s="2" t="str">
        <f>VLOOKUP(C17,Key!$A$2:$B972,2,TRUE)</f>
        <v>Cloud height of fourth group</v>
      </c>
    </row>
    <row r="18" spans="1:4" x14ac:dyDescent="0.3">
      <c r="A18" s="1" t="s">
        <v>447</v>
      </c>
      <c r="B18" s="1">
        <v>1</v>
      </c>
      <c r="C18" s="1" t="s">
        <v>474</v>
      </c>
      <c r="D18" s="2" t="str">
        <f>VLOOKUP(C18,Key!$A$2:$B974,2,TRUE)</f>
        <v>Ceilometer cloud amount of first group</v>
      </c>
    </row>
    <row r="19" spans="1:4" x14ac:dyDescent="0.3">
      <c r="A19" s="1" t="s">
        <v>448</v>
      </c>
      <c r="B19" s="1">
        <v>1</v>
      </c>
      <c r="C19" s="1" t="s">
        <v>475</v>
      </c>
      <c r="D19" s="2" t="str">
        <f>VLOOKUP(C19,Key!$A$2:$B976,2,TRUE)</f>
        <v>Ceilometer cloud height of first group</v>
      </c>
    </row>
    <row r="20" spans="1:4" x14ac:dyDescent="0.3">
      <c r="A20" s="1" t="s">
        <v>449</v>
      </c>
      <c r="B20" s="1">
        <v>1</v>
      </c>
      <c r="C20" s="1" t="s">
        <v>476</v>
      </c>
      <c r="D20" s="2" t="str">
        <f>VLOOKUP(C20,Key!$A$2:$B978,2,TRUE)</f>
        <v>Ceilometer cloud amount of second group</v>
      </c>
    </row>
    <row r="21" spans="1:4" x14ac:dyDescent="0.3">
      <c r="A21" s="1" t="s">
        <v>450</v>
      </c>
      <c r="B21" s="1">
        <v>1</v>
      </c>
      <c r="C21" s="1" t="s">
        <v>477</v>
      </c>
      <c r="D21" s="2" t="str">
        <f>VLOOKUP(C21,Key!$A$2:$B980,2,TRUE)</f>
        <v>Ceilometer cloud height of second group</v>
      </c>
    </row>
    <row r="22" spans="1:4" x14ac:dyDescent="0.3">
      <c r="A22" s="1" t="s">
        <v>451</v>
      </c>
      <c r="B22" s="1">
        <v>1</v>
      </c>
      <c r="C22" s="1" t="s">
        <v>478</v>
      </c>
      <c r="D22" s="2" t="str">
        <f>VLOOKUP(C22,Key!$A$2:$B982,2,TRUE)</f>
        <v>Ceilometer cloud amount of third group</v>
      </c>
    </row>
    <row r="23" spans="1:4" x14ac:dyDescent="0.3">
      <c r="A23" s="1" t="s">
        <v>452</v>
      </c>
      <c r="B23" s="1">
        <v>1</v>
      </c>
      <c r="C23" s="1" t="s">
        <v>479</v>
      </c>
      <c r="D23" s="2" t="str">
        <f>VLOOKUP(C23,Key!$A$2:$B984,2,TRUE)</f>
        <v>Ceilometer cloud height of third group</v>
      </c>
    </row>
    <row r="24" spans="1:4" x14ac:dyDescent="0.3">
      <c r="A24" s="1" t="s">
        <v>453</v>
      </c>
      <c r="B24" s="1">
        <v>1</v>
      </c>
      <c r="C24" s="1" t="s">
        <v>480</v>
      </c>
      <c r="D24" s="2" t="str">
        <f>VLOOKUP(C24,Key!$A$2:$B986,2,TRUE)</f>
        <v>Ceilometer sky clear flag</v>
      </c>
    </row>
    <row r="25" spans="1:4" x14ac:dyDescent="0.3">
      <c r="A25" s="1" t="s">
        <v>454</v>
      </c>
      <c r="B25" s="1">
        <v>1</v>
      </c>
      <c r="C25" s="1" t="s">
        <v>481</v>
      </c>
      <c r="D25" s="2" t="str">
        <f>VLOOKUP(C25,Key!$A$2:$B987,2,TRUE)</f>
        <v>Horizontal visibility</v>
      </c>
    </row>
    <row r="26" spans="1:4" x14ac:dyDescent="0.3">
      <c r="A26" s="1" t="s">
        <v>455</v>
      </c>
      <c r="B26" s="1">
        <v>1</v>
      </c>
      <c r="C26" s="1" t="s">
        <v>482</v>
      </c>
      <c r="D26" s="2" t="str">
        <f>VLOOKUP(C26,Key!$A$2:$B989,2,TRUE)</f>
        <v>AWS visibility</v>
      </c>
    </row>
    <row r="27" spans="1:4" x14ac:dyDescent="0.3">
      <c r="A27" s="1" t="s">
        <v>456</v>
      </c>
      <c r="B27" s="1">
        <v>1</v>
      </c>
      <c r="C27" s="1" t="s">
        <v>483</v>
      </c>
      <c r="D27" s="2" t="str">
        <f>VLOOKUP(C27,Key!$A$2:$B991,2,TRUE)</f>
        <v>Present weather in code</v>
      </c>
    </row>
    <row r="28" spans="1:4" x14ac:dyDescent="0.3">
      <c r="A28" s="1" t="s">
        <v>457</v>
      </c>
      <c r="B28" s="1">
        <v>1</v>
      </c>
      <c r="C28" s="1" t="s">
        <v>484</v>
      </c>
      <c r="D28" s="2" t="str">
        <f>VLOOKUP(C28,Key!$A$2:$B993,2,TRUE)</f>
        <v>Mean sea level pressure</v>
      </c>
    </row>
    <row r="29" spans="1:4" x14ac:dyDescent="0.3">
      <c r="A29" s="1" t="s">
        <v>458</v>
      </c>
      <c r="B29" s="1">
        <v>1</v>
      </c>
      <c r="C29" s="1" t="s">
        <v>485</v>
      </c>
      <c r="D29" s="2" t="str">
        <f>VLOOKUP(C29,Key!$A$2:$B995,2,TRUE)</f>
        <v>Station level pressure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53C71-6126-496F-BF12-2421C1B2ABC6}">
  <dimension ref="A1:D41"/>
  <sheetViews>
    <sheetView workbookViewId="0">
      <selection activeCell="B19" sqref="B19"/>
    </sheetView>
  </sheetViews>
  <sheetFormatPr defaultColWidth="9.1796875" defaultRowHeight="13" x14ac:dyDescent="0.3"/>
  <cols>
    <col min="1" max="1" width="36.7265625" style="2" customWidth="1"/>
    <col min="2" max="3" width="9.1796875" style="2"/>
    <col min="4" max="4" width="23.81640625" style="2" bestFit="1" customWidth="1"/>
    <col min="5" max="16384" width="9.1796875" style="2"/>
  </cols>
  <sheetData>
    <row r="1" spans="1:4" x14ac:dyDescent="0.3">
      <c r="A1" s="8" t="s">
        <v>374</v>
      </c>
      <c r="B1" s="8" t="s">
        <v>375</v>
      </c>
      <c r="C1" s="8" t="s">
        <v>376</v>
      </c>
      <c r="D1" s="8" t="s">
        <v>396</v>
      </c>
    </row>
    <row r="2" spans="1:4" x14ac:dyDescent="0.3">
      <c r="A2" s="9" t="s">
        <v>334</v>
      </c>
      <c r="B2" s="2">
        <v>1</v>
      </c>
      <c r="C2" s="1" t="s">
        <v>406</v>
      </c>
      <c r="D2" s="2" t="str">
        <f>VLOOKUP(C2,Key!$A$2:$B942,2,TRUE)</f>
        <v>Total Alkalinity</v>
      </c>
    </row>
    <row r="3" spans="1:4" x14ac:dyDescent="0.3">
      <c r="A3" s="9" t="s">
        <v>335</v>
      </c>
      <c r="B3" s="2">
        <v>-1</v>
      </c>
      <c r="C3" s="1" t="s">
        <v>493</v>
      </c>
      <c r="D3" s="2" t="str">
        <f>VLOOKUP(C3,Key!$A$2:$B943,2,TRUE)</f>
        <v>Bottom Depth</v>
      </c>
    </row>
    <row r="4" spans="1:4" x14ac:dyDescent="0.3">
      <c r="A4" s="9" t="s">
        <v>336</v>
      </c>
      <c r="B4" s="2">
        <v>1</v>
      </c>
      <c r="C4" s="1" t="s">
        <v>234</v>
      </c>
      <c r="D4" s="2" t="str">
        <f>VLOOKUP(C4,Key!$A$2:$B944,2,TRUE)</f>
        <v>Dissolved Organic Carbon</v>
      </c>
    </row>
    <row r="5" spans="1:4" x14ac:dyDescent="0.3">
      <c r="A5" s="9" t="s">
        <v>337</v>
      </c>
      <c r="B5" s="2">
        <v>1</v>
      </c>
      <c r="C5" s="1" t="s">
        <v>219</v>
      </c>
      <c r="D5" s="2" t="str">
        <f>VLOOKUP(C5,Key!$A$2:$B945,2,TRUE)</f>
        <v>Chlorophyll-a</v>
      </c>
    </row>
    <row r="6" spans="1:4" x14ac:dyDescent="0.3">
      <c r="A6" s="9" t="s">
        <v>338</v>
      </c>
      <c r="B6" s="2">
        <v>1</v>
      </c>
      <c r="C6" s="1" t="s">
        <v>386</v>
      </c>
      <c r="D6" s="2" t="str">
        <f>VLOOKUP(C6,Key!$A$2:$B946,2,TRUE)</f>
        <v>Chlorophyll-b</v>
      </c>
    </row>
    <row r="7" spans="1:4" x14ac:dyDescent="0.3">
      <c r="A7" s="9" t="s">
        <v>339</v>
      </c>
      <c r="B7" s="2">
        <v>1</v>
      </c>
      <c r="C7" s="1" t="s">
        <v>387</v>
      </c>
      <c r="D7" s="2" t="str">
        <f>VLOOKUP(C7,Key!$A$2:$B947,2,TRUE)</f>
        <v>Chlorophyll-c</v>
      </c>
    </row>
    <row r="8" spans="1:4" x14ac:dyDescent="0.3">
      <c r="A8" s="9" t="s">
        <v>340</v>
      </c>
      <c r="B8" s="2">
        <v>1</v>
      </c>
      <c r="C8" s="1" t="s">
        <v>486</v>
      </c>
      <c r="D8" s="2" t="str">
        <f>VLOOKUP(C8,Key!$A$2:$B948,2,TRUE)</f>
        <v>Chlorophyll sample volume</v>
      </c>
    </row>
    <row r="9" spans="1:4" x14ac:dyDescent="0.3">
      <c r="A9" s="9" t="s">
        <v>341</v>
      </c>
      <c r="B9" s="2">
        <v>1</v>
      </c>
      <c r="C9" s="1" t="s">
        <v>389</v>
      </c>
      <c r="D9" s="2" t="str">
        <f>VLOOKUP(C9,Key!$A$2:$B949,2,TRUE)</f>
        <v>Cloud Cover</v>
      </c>
    </row>
    <row r="10" spans="1:4" x14ac:dyDescent="0.3">
      <c r="A10" s="9" t="s">
        <v>342</v>
      </c>
      <c r="B10" s="2">
        <v>1</v>
      </c>
      <c r="C10" s="1" t="s">
        <v>392</v>
      </c>
      <c r="D10" s="2" t="str">
        <f>VLOOKUP(C10,Key!$A$2:$B950,2,TRUE)</f>
        <v>Conductivity</v>
      </c>
    </row>
    <row r="11" spans="1:4" x14ac:dyDescent="0.3">
      <c r="A11" s="9" t="s">
        <v>343</v>
      </c>
      <c r="B11" s="2">
        <v>1</v>
      </c>
      <c r="C11" s="1" t="s">
        <v>395</v>
      </c>
      <c r="D11" s="2" t="str">
        <f>VLOOKUP(C11,Key!$A$2:$B951,2,TRUE)</f>
        <v>Flow Status</v>
      </c>
    </row>
    <row r="12" spans="1:4" x14ac:dyDescent="0.3">
      <c r="A12" s="9" t="s">
        <v>344</v>
      </c>
      <c r="B12" s="2">
        <f>1/1000</f>
        <v>1E-3</v>
      </c>
      <c r="C12" s="1" t="s">
        <v>237</v>
      </c>
      <c r="D12" s="2" t="str">
        <f>VLOOKUP(C12,Key!$A$2:$B952,2,TRUE)</f>
        <v>Dissolved Organic Nitrogen</v>
      </c>
    </row>
    <row r="13" spans="1:4" x14ac:dyDescent="0.3">
      <c r="A13" s="9" t="s">
        <v>345</v>
      </c>
      <c r="B13" s="2">
        <f>1/1000</f>
        <v>1E-3</v>
      </c>
      <c r="C13" s="1" t="s">
        <v>231</v>
      </c>
      <c r="D13" s="2" t="str">
        <f>VLOOKUP(C13,Key!$A$2:$B953,2,TRUE)</f>
        <v>Nitrate</v>
      </c>
    </row>
    <row r="14" spans="1:4" x14ac:dyDescent="0.3">
      <c r="A14" s="9" t="s">
        <v>346</v>
      </c>
      <c r="B14" s="2">
        <f>1/1000</f>
        <v>1E-3</v>
      </c>
      <c r="C14" s="1" t="s">
        <v>397</v>
      </c>
      <c r="D14" s="2" t="str">
        <f>VLOOKUP(C14,Key!$A$2:$B954,2,TRUE)</f>
        <v>Total TKN</v>
      </c>
    </row>
    <row r="15" spans="1:4" x14ac:dyDescent="0.3">
      <c r="A15" s="9" t="s">
        <v>347</v>
      </c>
      <c r="B15" s="2">
        <f>1/1000</f>
        <v>1E-3</v>
      </c>
      <c r="C15" s="1" t="s">
        <v>214</v>
      </c>
      <c r="D15" s="2" t="str">
        <f>VLOOKUP(C15,Key!$A$2:$B955,2,TRUE)</f>
        <v>Total Nitrogen</v>
      </c>
    </row>
    <row r="16" spans="1:4" x14ac:dyDescent="0.3">
      <c r="A16" s="9" t="s">
        <v>348</v>
      </c>
      <c r="B16" s="2">
        <f>1/1000</f>
        <v>1E-3</v>
      </c>
      <c r="C16" s="1" t="s">
        <v>230</v>
      </c>
      <c r="D16" s="2" t="str">
        <f>VLOOKUP(C16,Key!$A$2:$B956,2,TRUE)</f>
        <v>Ammonium</v>
      </c>
    </row>
    <row r="17" spans="1:4" x14ac:dyDescent="0.3">
      <c r="A17" s="9" t="s">
        <v>349</v>
      </c>
      <c r="B17" s="2">
        <v>1</v>
      </c>
      <c r="C17" s="1" t="s">
        <v>290</v>
      </c>
      <c r="D17" s="2" t="str">
        <f>VLOOKUP(C17,Key!$A$2:$B957,2,TRUE)</f>
        <v>O2 Saturation</v>
      </c>
    </row>
    <row r="18" spans="1:4" x14ac:dyDescent="0.3">
      <c r="A18" s="9" t="s">
        <v>350</v>
      </c>
      <c r="B18" s="2">
        <v>1</v>
      </c>
      <c r="C18" s="1" t="s">
        <v>228</v>
      </c>
      <c r="D18" s="2" t="str">
        <f>VLOOKUP(C18,Key!$A$2:$B958,2,TRUE)</f>
        <v>Oxygen</v>
      </c>
    </row>
    <row r="19" spans="1:4" x14ac:dyDescent="0.3">
      <c r="A19" s="9" t="s">
        <v>351</v>
      </c>
      <c r="B19" s="2">
        <f>1/1000</f>
        <v>1E-3</v>
      </c>
      <c r="C19" s="1" t="s">
        <v>215</v>
      </c>
      <c r="D19" s="2" t="str">
        <f>VLOOKUP(C19,Key!$A$2:$B959,2,TRUE)</f>
        <v>Total Phosphorus</v>
      </c>
    </row>
    <row r="20" spans="1:4" x14ac:dyDescent="0.3">
      <c r="A20" s="9" t="s">
        <v>352</v>
      </c>
      <c r="B20" s="2">
        <v>1</v>
      </c>
      <c r="C20" s="1" t="s">
        <v>401</v>
      </c>
      <c r="D20" s="2" t="str">
        <f>VLOOKUP(C20,Key!$A$2:$B960,2,TRUE)</f>
        <v>pH</v>
      </c>
    </row>
    <row r="21" spans="1:4" x14ac:dyDescent="0.3">
      <c r="A21" s="9" t="s">
        <v>353</v>
      </c>
      <c r="B21" s="2">
        <v>1</v>
      </c>
      <c r="C21" s="1" t="s">
        <v>403</v>
      </c>
      <c r="D21" s="2" t="str">
        <f>VLOOKUP(C21,Key!$A$2:$B961,2,TRUE)</f>
        <v>Phaeophytin a</v>
      </c>
    </row>
    <row r="22" spans="1:4" x14ac:dyDescent="0.3">
      <c r="A22" s="9" t="s">
        <v>354</v>
      </c>
      <c r="B22" s="2">
        <f>1/1000</f>
        <v>1E-3</v>
      </c>
      <c r="C22" s="1" t="s">
        <v>232</v>
      </c>
      <c r="D22" s="2" t="str">
        <f>VLOOKUP(C22,Key!$A$2:$B962,2,TRUE)</f>
        <v>Filterable Reactive Phosphate</v>
      </c>
    </row>
    <row r="23" spans="1:4" x14ac:dyDescent="0.3">
      <c r="A23" s="9" t="s">
        <v>355</v>
      </c>
      <c r="B23" s="2">
        <v>1</v>
      </c>
      <c r="C23" s="1" t="s">
        <v>211</v>
      </c>
      <c r="D23" s="2" t="str">
        <f>VLOOKUP(C23,Key!$A$2:$B963,2,TRUE)</f>
        <v>Salinity</v>
      </c>
    </row>
    <row r="24" spans="1:4" x14ac:dyDescent="0.3">
      <c r="A24" s="9" t="s">
        <v>356</v>
      </c>
      <c r="B24" s="2">
        <v>1</v>
      </c>
      <c r="C24" s="1" t="s">
        <v>408</v>
      </c>
      <c r="D24" s="2" t="str">
        <f>VLOOKUP(C24,Key!$A$2:$B964,2,TRUE)</f>
        <v>Secchi depth</v>
      </c>
    </row>
    <row r="25" spans="1:4" x14ac:dyDescent="0.3">
      <c r="A25" s="9" t="s">
        <v>357</v>
      </c>
      <c r="B25" s="2">
        <f>1/1000</f>
        <v>1E-3</v>
      </c>
      <c r="C25" s="1" t="s">
        <v>229</v>
      </c>
      <c r="D25" s="2" t="str">
        <f>VLOOKUP(C25,Key!$A$2:$B965,2,TRUE)</f>
        <v>Reactive Silica</v>
      </c>
    </row>
    <row r="26" spans="1:4" x14ac:dyDescent="0.3">
      <c r="A26" s="9" t="s">
        <v>358</v>
      </c>
      <c r="B26" s="2">
        <v>1</v>
      </c>
      <c r="C26" s="1" t="s">
        <v>217</v>
      </c>
      <c r="D26" s="2" t="str">
        <f>VLOOKUP(C26,Key!$A$2:$B966,2,TRUE)</f>
        <v>Total Suspended Solids</v>
      </c>
    </row>
    <row r="27" spans="1:4" x14ac:dyDescent="0.3">
      <c r="A27" s="9" t="s">
        <v>359</v>
      </c>
      <c r="B27" s="2">
        <v>1</v>
      </c>
      <c r="C27" s="1" t="s">
        <v>212</v>
      </c>
      <c r="D27" s="2" t="str">
        <f>VLOOKUP(C27,Key!$A$2:$B967,2,TRUE)</f>
        <v>Temperature</v>
      </c>
    </row>
    <row r="28" spans="1:4" x14ac:dyDescent="0.3">
      <c r="A28" s="9" t="s">
        <v>360</v>
      </c>
      <c r="B28" s="2">
        <v>1</v>
      </c>
      <c r="C28" s="1" t="s">
        <v>410</v>
      </c>
      <c r="D28" s="2" t="str">
        <f>VLOOKUP(C28,Key!$A$2:$B968,2,TRUE)</f>
        <v>Tide status</v>
      </c>
    </row>
    <row r="29" spans="1:4" x14ac:dyDescent="0.3">
      <c r="A29" s="9" t="s">
        <v>361</v>
      </c>
      <c r="B29" s="2">
        <v>1</v>
      </c>
      <c r="C29" s="1" t="s">
        <v>218</v>
      </c>
      <c r="D29" s="2" t="str">
        <f>VLOOKUP(C29,Key!$A$2:$B969,2,TRUE)</f>
        <v>Turbidity</v>
      </c>
    </row>
    <row r="30" spans="1:4" x14ac:dyDescent="0.3">
      <c r="A30" s="9" t="s">
        <v>362</v>
      </c>
      <c r="B30" s="2">
        <v>1</v>
      </c>
      <c r="C30" s="1" t="s">
        <v>380</v>
      </c>
      <c r="D30" s="2" t="str">
        <f>VLOOKUP(C30,Key!$A$2:$B970,2,TRUE)</f>
        <v>Wind Direction</v>
      </c>
    </row>
    <row r="31" spans="1:4" x14ac:dyDescent="0.3">
      <c r="A31" s="9" t="s">
        <v>363</v>
      </c>
      <c r="B31" s="2">
        <f>0.51</f>
        <v>0.51</v>
      </c>
      <c r="C31" s="1" t="s">
        <v>381</v>
      </c>
      <c r="D31" s="2" t="str">
        <f>VLOOKUP(C31,Key!$A$2:$B971,2,TRUE)</f>
        <v>Wind Speed</v>
      </c>
    </row>
    <row r="32" spans="1:4" x14ac:dyDescent="0.3">
      <c r="A32" s="6" t="s">
        <v>364</v>
      </c>
      <c r="B32" s="2">
        <v>1</v>
      </c>
      <c r="C32" s="1" t="s">
        <v>422</v>
      </c>
      <c r="D32" s="2" t="str">
        <f>VLOOKUP(C32,Key!$A$2:$B972,2,TRUE)</f>
        <v>Max Discharge</v>
      </c>
    </row>
    <row r="33" spans="1:4" x14ac:dyDescent="0.3">
      <c r="A33" s="6" t="s">
        <v>365</v>
      </c>
      <c r="B33" s="2">
        <v>1</v>
      </c>
      <c r="C33" s="1" t="s">
        <v>423</v>
      </c>
      <c r="D33" s="2" t="str">
        <f>VLOOKUP(C33,Key!$A$2:$B973,2,TRUE)</f>
        <v>Mean Discharge</v>
      </c>
    </row>
    <row r="34" spans="1:4" x14ac:dyDescent="0.3">
      <c r="A34" s="6" t="s">
        <v>366</v>
      </c>
      <c r="B34" s="2">
        <v>1</v>
      </c>
      <c r="C34" s="1" t="s">
        <v>424</v>
      </c>
      <c r="D34" s="2" t="str">
        <f>VLOOKUP(C34,Key!$A$2:$B974,2,TRUE)</f>
        <v>Min Discharge</v>
      </c>
    </row>
    <row r="35" spans="1:4" x14ac:dyDescent="0.3">
      <c r="A35" s="6" t="s">
        <v>367</v>
      </c>
      <c r="B35" s="2">
        <v>1</v>
      </c>
      <c r="C35" s="1" t="s">
        <v>425</v>
      </c>
      <c r="D35" s="2" t="str">
        <f>VLOOKUP(C35,Key!$A$2:$B975,2,TRUE)</f>
        <v>Discharge</v>
      </c>
    </row>
    <row r="36" spans="1:4" x14ac:dyDescent="0.3">
      <c r="A36" s="6" t="s">
        <v>368</v>
      </c>
      <c r="B36" s="2">
        <v>1</v>
      </c>
      <c r="C36" s="1" t="s">
        <v>426</v>
      </c>
      <c r="D36" s="2" t="str">
        <f>VLOOKUP(C36,Key!$A$2:$B976,2,TRUE)</f>
        <v>Max Stage Height CTF</v>
      </c>
    </row>
    <row r="37" spans="1:4" x14ac:dyDescent="0.3">
      <c r="A37" s="6" t="s">
        <v>369</v>
      </c>
      <c r="B37" s="2">
        <v>1</v>
      </c>
      <c r="C37" s="1" t="s">
        <v>427</v>
      </c>
      <c r="D37" s="2" t="str">
        <f>VLOOKUP(C37,Key!$A$2:$B977,2,TRUE)</f>
        <v>Mean Stage Height CTF</v>
      </c>
    </row>
    <row r="38" spans="1:4" x14ac:dyDescent="0.3">
      <c r="A38" s="6" t="s">
        <v>370</v>
      </c>
      <c r="B38" s="2">
        <v>1</v>
      </c>
      <c r="C38" s="1" t="s">
        <v>428</v>
      </c>
      <c r="D38" s="2" t="str">
        <f>VLOOKUP(C38,Key!$A$2:$B978,2,TRUE)</f>
        <v>Min Stage Height CTF</v>
      </c>
    </row>
    <row r="39" spans="1:4" x14ac:dyDescent="0.3">
      <c r="A39" s="6" t="s">
        <v>371</v>
      </c>
      <c r="B39" s="2">
        <v>1</v>
      </c>
      <c r="C39" s="1" t="s">
        <v>429</v>
      </c>
      <c r="D39" s="2" t="str">
        <f>VLOOKUP(C39,Key!$A$2:$B979,2,TRUE)</f>
        <v>Max Stage Height</v>
      </c>
    </row>
    <row r="40" spans="1:4" x14ac:dyDescent="0.3">
      <c r="A40" s="6" t="s">
        <v>372</v>
      </c>
      <c r="B40" s="2">
        <v>1</v>
      </c>
      <c r="C40" s="1" t="s">
        <v>430</v>
      </c>
      <c r="D40" s="2" t="str">
        <f>VLOOKUP(C40,Key!$A$2:$B980,2,TRUE)</f>
        <v>Mean Stage Height</v>
      </c>
    </row>
    <row r="41" spans="1:4" x14ac:dyDescent="0.3">
      <c r="A41" s="6" t="s">
        <v>373</v>
      </c>
      <c r="B41" s="2">
        <v>1</v>
      </c>
      <c r="C41" s="1" t="s">
        <v>431</v>
      </c>
      <c r="D41" s="2" t="str">
        <f>VLOOKUP(C41,Key!$A$2:$B981,2,TRUE)</f>
        <v>Min Stage Height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6692B-9920-4E77-9D5B-6B101F30D414}">
  <dimension ref="A3:A5"/>
  <sheetViews>
    <sheetView workbookViewId="0">
      <selection activeCell="A8" sqref="A8"/>
    </sheetView>
  </sheetViews>
  <sheetFormatPr defaultRowHeight="14.5" x14ac:dyDescent="0.35"/>
  <cols>
    <col min="1" max="1" width="52.6328125" bestFit="1" customWidth="1"/>
  </cols>
  <sheetData>
    <row r="3" spans="1:1" x14ac:dyDescent="0.35">
      <c r="A3" t="s">
        <v>839</v>
      </c>
    </row>
    <row r="5" spans="1:1" x14ac:dyDescent="0.35">
      <c r="A5" t="s">
        <v>840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Key</vt:lpstr>
      <vt:lpstr>Model_TFV</vt:lpstr>
      <vt:lpstr>DOT</vt:lpstr>
      <vt:lpstr>BOM</vt:lpstr>
      <vt:lpstr>DWER</vt:lpstr>
      <vt:lpstr>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Busch</dc:creator>
  <cp:lastModifiedBy>Brendan Busch</cp:lastModifiedBy>
  <dcterms:created xsi:type="dcterms:W3CDTF">2022-06-30T00:03:08Z</dcterms:created>
  <dcterms:modified xsi:type="dcterms:W3CDTF">2022-09-19T05:28:26Z</dcterms:modified>
</cp:coreProperties>
</file>