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00042030/AED Dropbox/AED_Cockburn_db/CSIEM/Data/Matt/csiem-data/data-governance/"/>
    </mc:Choice>
  </mc:AlternateContent>
  <xr:revisionPtr revIDLastSave="0" documentId="13_ncr:1_{45ABD98D-5318-6740-95A4-DE3314F62E4D}" xr6:coauthVersionLast="47" xr6:coauthVersionMax="47" xr10:uidLastSave="{00000000-0000-0000-0000-000000000000}"/>
  <bookViews>
    <workbookView xWindow="0" yWindow="760" windowWidth="30240" windowHeight="17960" tabRatio="671" xr2:uid="{6DF7D7CC-01DB-4B77-91E2-7CCE474EE386}"/>
  </bookViews>
  <sheets>
    <sheet name="MASTER KEY" sheetId="1" r:id="rId1"/>
    <sheet name="Model_TFV" sheetId="5" r:id="rId2"/>
    <sheet name="MAFRL" sheetId="8" r:id="rId3"/>
    <sheet name="IMOSBGC" sheetId="9" r:id="rId4"/>
    <sheet name="IMOSPROFILE" sheetId="10" r:id="rId5"/>
    <sheet name="DWER" sheetId="2" r:id="rId6"/>
    <sheet name="DWERMOORING" sheetId="11" r:id="rId7"/>
    <sheet name="BOM" sheetId="3" r:id="rId8"/>
    <sheet name="DOT" sheetId="4" r:id="rId9"/>
    <sheet name="THEME5" sheetId="7" r:id="rId10"/>
    <sheet name="WWMSP5" sheetId="16" r:id="rId11"/>
    <sheet name="JPPLAWAC" sheetId="12" r:id="rId12"/>
    <sheet name="UWA" sheetId="15" r:id="rId13"/>
    <sheet name="BMTBNA" sheetId="17" r:id="rId14"/>
    <sheet name="FPA_BMT" sheetId="14" r:id="rId15"/>
    <sheet name="WC_BMT" sheetId="13" r:id="rId16"/>
    <sheet name="Information" sheetId="6" r:id="rId17"/>
  </sheets>
  <definedNames>
    <definedName name="_xlnm._FilterDatabase" localSheetId="0" hidden="1">'MASTER KEY'!$A$1:$J$285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<sst xmlns="http://schemas.openxmlformats.org/spreadsheetml/2006/main" count="3586" uniqueCount="1426">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</sst>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J285"/>
  <sheetViews>
    <sheetView tabSelected="1" zoomScale="90" zoomScaleNormal="90" workbookViewId="0">
      <pane ySplit="1" topLeftCell="A255" activePane="bottomLeft" state="frozen"/>
      <selection pane="bottomLeft" activeCell="C276" sqref="C276"/>
    </sheetView>
  </sheetViews>
  <sheetFormatPr baseColWidth="10" defaultColWidth="9.1640625" defaultRowHeight="14" x14ac:dyDescent="0.2"/>
  <cols>
    <col min="1" max="1" width="9.83203125" style="1" bestFit="1" customWidth="1"/>
    <col min="2" max="2" width="35.5" style="1" bestFit="1" customWidth="1"/>
    <col min="3" max="3" width="13.1640625" style="1" bestFit="1" customWidth="1"/>
    <col min="4" max="4" width="15.83203125" style="1" bestFit="1" customWidth="1"/>
    <col min="5" max="5" width="13.1640625" style="1" bestFit="1" customWidth="1"/>
    <col min="6" max="6" width="37.5" style="1" bestFit="1" customWidth="1"/>
    <col min="7" max="7" width="37.5" style="1" customWidth="1"/>
    <col min="8" max="8" width="27.5" style="1" bestFit="1" customWidth="1"/>
    <col min="9" max="9" width="7.5" style="1" bestFit="1" customWidth="1"/>
    <col min="10" max="10" width="12.33203125" style="1" bestFit="1" customWidth="1"/>
    <col min="11" max="16384" width="9.16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1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1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1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1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3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3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1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3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3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3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3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3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3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3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3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3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3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3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3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1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1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1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1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3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3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1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1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3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">
      <c r="A130" s="1" t="s">
        <v>379</v>
      </c>
      <c r="B130" s="3" t="s">
        <v>376</v>
      </c>
      <c r="C130" s="1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1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0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">
      <c r="A184" s="1" t="s">
        <v>902</v>
      </c>
      <c r="B184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">
      <c r="A185" s="1" t="s">
        <v>903</v>
      </c>
      <c r="B185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">
      <c r="A186" s="1" t="s">
        <v>904</v>
      </c>
      <c r="B186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">
      <c r="A187" s="1" t="s">
        <v>905</v>
      </c>
      <c r="B187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">
      <c r="A188" s="1" t="s">
        <v>906</v>
      </c>
      <c r="B188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">
      <c r="A189" s="1" t="s">
        <v>907</v>
      </c>
      <c r="B18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">
      <c r="A190" s="1" t="s">
        <v>908</v>
      </c>
      <c r="B190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">
      <c r="A191" s="1" t="s">
        <v>909</v>
      </c>
      <c r="B191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">
      <c r="A192" s="1" t="s">
        <v>910</v>
      </c>
      <c r="B192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">
      <c r="A193" s="20" t="s">
        <v>923</v>
      </c>
      <c r="B193" s="22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">
      <c r="A194" s="20" t="s">
        <v>924</v>
      </c>
      <c r="B194" s="22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">
      <c r="A195" s="20" t="s">
        <v>925</v>
      </c>
      <c r="B195" s="22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">
      <c r="A196" s="20" t="s">
        <v>926</v>
      </c>
      <c r="B196" s="22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">
      <c r="A197" s="20" t="s">
        <v>927</v>
      </c>
      <c r="B197" s="22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">
      <c r="A198" s="20" t="s">
        <v>928</v>
      </c>
      <c r="B198" s="22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">
      <c r="A199" s="20" t="s">
        <v>929</v>
      </c>
      <c r="B199" s="22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">
      <c r="A200" s="20" t="s">
        <v>932</v>
      </c>
      <c r="B200" s="22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">
      <c r="A201" s="20" t="s">
        <v>934</v>
      </c>
      <c r="B201" s="22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">
      <c r="A202" s="20" t="s">
        <v>935</v>
      </c>
      <c r="B202" s="22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">
      <c r="A203" s="20" t="s">
        <v>936</v>
      </c>
      <c r="B203" s="22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">
      <c r="A204" s="20" t="s">
        <v>937</v>
      </c>
      <c r="B204" s="22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">
      <c r="A205" s="20" t="s">
        <v>938</v>
      </c>
      <c r="B205" s="22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">
      <c r="A211" s="20" t="s">
        <v>948</v>
      </c>
      <c r="B211" s="22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">
      <c r="A213" s="20" t="s">
        <v>950</v>
      </c>
      <c r="B213" s="22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">
      <c r="A215" s="20" t="s">
        <v>952</v>
      </c>
      <c r="B215" s="22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1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0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0" t="s">
        <v>1322</v>
      </c>
      <c r="C272" s="20" t="s">
        <v>13</v>
      </c>
      <c r="D272" s="20" t="s">
        <v>1323</v>
      </c>
      <c r="F272" s="20" t="s">
        <v>1355</v>
      </c>
    </row>
    <row r="273" spans="1:6" s="20" customFormat="1" x14ac:dyDescent="0.2">
      <c r="A273" s="20" t="s">
        <v>1335</v>
      </c>
      <c r="B273" s="20" t="s">
        <v>1324</v>
      </c>
      <c r="C273" s="20" t="s">
        <v>13</v>
      </c>
      <c r="D273" s="20" t="s">
        <v>1325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21" t="s">
        <v>1366</v>
      </c>
      <c r="C278" s="20" t="s">
        <v>1327</v>
      </c>
      <c r="D278" s="20" t="s">
        <v>1329</v>
      </c>
      <c r="F278" s="21" t="s">
        <v>1364</v>
      </c>
    </row>
    <row r="279" spans="1:6" s="20" customFormat="1" x14ac:dyDescent="0.2">
      <c r="A279" s="20" t="s">
        <v>1341</v>
      </c>
      <c r="B279" s="20" t="s">
        <v>1367</v>
      </c>
      <c r="C279" s="20" t="s">
        <v>1327</v>
      </c>
      <c r="D279" s="20" t="s">
        <v>1330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</sheetData>
  <autoFilter ref="A1:J285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B3BD-BFAE-4A57-9EA4-1FE2FC61EC11}">
  <dimension ref="A1:D54"/>
  <sheetViews>
    <sheetView workbookViewId="0">
      <selection sqref="A1:D1"/>
    </sheetView>
  </sheetViews>
  <sheetFormatPr baseColWidth="10" defaultColWidth="8.83203125" defaultRowHeight="15" x14ac:dyDescent="0.2"/>
  <cols>
    <col min="1" max="1" width="24.83203125" bestFit="1" customWidth="1"/>
    <col min="4" max="4" width="13.16406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2A6A-D5C0-43D4-A5FF-410FD3BDDAB2}">
  <dimension ref="A1:D17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4.832031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9BCF-AB42-45E7-B0B9-F1876ACDD291}">
  <dimension ref="A1:D19"/>
  <sheetViews>
    <sheetView workbookViewId="0">
      <selection activeCell="F48" sqref="F48"/>
    </sheetView>
  </sheetViews>
  <sheetFormatPr baseColWidth="10" defaultColWidth="8.83203125" defaultRowHeight="15" x14ac:dyDescent="0.2"/>
  <cols>
    <col min="1" max="1" width="15.6640625" bestFit="1" customWidth="1"/>
    <col min="4" max="4" width="26.66406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5F86-EBEF-4D20-B901-BEE7601EB736}">
  <dimension ref="A1:D1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9.5" bestFit="1" customWidth="1"/>
    <col min="4" max="4" width="21.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">
      <c r="A5" s="11" t="s">
        <v>1386</v>
      </c>
      <c r="D5" t="e">
        <f>VLOOKUP(C5,'MASTER KEY'!$A$2:$B933,2,TRUE)</f>
        <v>#N/A</v>
      </c>
    </row>
    <row r="6" spans="1:4" x14ac:dyDescent="0.2">
      <c r="A6" s="11" t="s">
        <v>1387</v>
      </c>
      <c r="D6" t="e">
        <f>VLOOKUP(C6,'MASTER KEY'!$A$2:$B934,2,TRUE)</f>
        <v>#N/A</v>
      </c>
    </row>
    <row r="7" spans="1:4" x14ac:dyDescent="0.2">
      <c r="A7" s="11" t="s">
        <v>1388</v>
      </c>
      <c r="D7" t="e">
        <f>VLOOKUP(C7,'MASTER KEY'!$A$2:$B935,2,TRUE)</f>
        <v>#N/A</v>
      </c>
    </row>
    <row r="8" spans="1:4" x14ac:dyDescent="0.2">
      <c r="A8" s="11" t="s">
        <v>1389</v>
      </c>
      <c r="D8" t="e">
        <f>VLOOKUP(C8,'MASTER KEY'!$A$2:$B936,2,TRUE)</f>
        <v>#N/A</v>
      </c>
    </row>
    <row r="9" spans="1:4" x14ac:dyDescent="0.2">
      <c r="A9" s="11" t="s">
        <v>1390</v>
      </c>
      <c r="D9" t="e">
        <f>VLOOKUP(C9,'MASTER KEY'!$A$2:$B937,2,TRUE)</f>
        <v>#N/A</v>
      </c>
    </row>
    <row r="10" spans="1:4" x14ac:dyDescent="0.2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">
      <c r="A14" s="11" t="s">
        <v>1395</v>
      </c>
      <c r="D14" t="e">
        <f>VLOOKUP(C14,'MASTER KEY'!$A$2:$B944,2,TRUE)</f>
        <v>#N/A</v>
      </c>
    </row>
    <row r="15" spans="1:4" x14ac:dyDescent="0.2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5144-0550-45A7-AE1E-79020EDA04F0}">
  <dimension ref="A1:D10"/>
  <sheetViews>
    <sheetView workbookViewId="0">
      <selection activeCell="L11" sqref="L11"/>
    </sheetView>
  </sheetViews>
  <sheetFormatPr baseColWidth="10" defaultColWidth="8.83203125" defaultRowHeight="15" x14ac:dyDescent="0.2"/>
  <cols>
    <col min="1" max="1" width="24.6640625" bestFit="1" customWidth="1"/>
    <col min="4" max="4" width="19.832031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" x14ac:dyDescent="0.2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" x14ac:dyDescent="0.2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E73C-E323-4B74-9F14-922929B990A3}">
  <dimension ref="A1:D8"/>
  <sheetViews>
    <sheetView workbookViewId="0">
      <selection activeCell="D23" sqref="D23"/>
    </sheetView>
  </sheetViews>
  <sheetFormatPr baseColWidth="10" defaultColWidth="8.83203125" defaultRowHeight="15" x14ac:dyDescent="0.2"/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2F4-44FD-43F6-93A9-99BB7F63199E}">
  <dimension ref="A1:D7"/>
  <sheetViews>
    <sheetView workbookViewId="0">
      <selection activeCell="C14" sqref="C14"/>
    </sheetView>
  </sheetViews>
  <sheetFormatPr baseColWidth="10" defaultColWidth="8.83203125" defaultRowHeight="15" x14ac:dyDescent="0.2"/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52.5" bestFit="1" customWidth="1"/>
  </cols>
  <sheetData>
    <row r="3" spans="1:1" x14ac:dyDescent="0.2">
      <c r="A3" t="s">
        <v>836</v>
      </c>
    </row>
    <row r="5" spans="1:1" x14ac:dyDescent="0.2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70"/>
  <sheetViews>
    <sheetView workbookViewId="0">
      <pane ySplit="1" topLeftCell="A86" activePane="bottomLeft" state="frozen"/>
      <selection pane="bottomLeft" activeCell="B269" sqref="B269"/>
    </sheetView>
  </sheetViews>
  <sheetFormatPr baseColWidth="10" defaultColWidth="8.83203125" defaultRowHeight="15" x14ac:dyDescent="0.2"/>
  <cols>
    <col min="1" max="1" width="9.1640625" bestFit="1" customWidth="1"/>
    <col min="2" max="2" width="36.5" bestFit="1" customWidth="1"/>
    <col min="3" max="3" width="14" bestFit="1" customWidth="1"/>
    <col min="4" max="4" width="32.1640625" bestFit="1" customWidth="1"/>
    <col min="5" max="5" width="20.5" bestFit="1" customWidth="1"/>
    <col min="6" max="6" width="9.5" bestFit="1" customWidth="1"/>
  </cols>
  <sheetData>
    <row r="1" spans="1:6" x14ac:dyDescent="0.2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838</v>
      </c>
      <c r="E135" t="s">
        <v>838</v>
      </c>
      <c r="F135" t="s">
        <v>838</v>
      </c>
    </row>
    <row r="136" spans="1:6" x14ac:dyDescent="0.2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838</v>
      </c>
      <c r="E137" t="s">
        <v>838</v>
      </c>
      <c r="F137" t="s">
        <v>838</v>
      </c>
    </row>
    <row r="138" spans="1:6" x14ac:dyDescent="0.2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>
        <v>0</v>
      </c>
      <c r="F138">
        <v>1</v>
      </c>
    </row>
    <row r="139" spans="1:6" x14ac:dyDescent="0.2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E19A-8269-4B75-9F84-B2CE294BEEE9}">
  <dimension ref="A1:E105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5.1640625" bestFit="1" customWidth="1"/>
    <col min="4" max="4" width="23.33203125" bestFit="1" customWidth="1"/>
  </cols>
  <sheetData>
    <row r="1" spans="1:5" x14ac:dyDescent="0.2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D0B-ECF7-4309-8F1E-D29C7C0B24A7}">
  <dimension ref="A1:G73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3.33203125" bestFit="1" customWidth="1"/>
    <col min="4" max="4" width="28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350C-7CCF-4B4A-9A9A-12B7BE46DA49}">
  <dimension ref="A1:D23"/>
  <sheetViews>
    <sheetView workbookViewId="0">
      <selection activeCell="G36" sqref="G36"/>
    </sheetView>
  </sheetViews>
  <sheetFormatPr baseColWidth="10" defaultColWidth="8.83203125" defaultRowHeight="15" x14ac:dyDescent="0.2"/>
  <cols>
    <col min="1" max="1" width="24.16406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C23" sqref="C23"/>
    </sheetView>
  </sheetViews>
  <sheetFormatPr baseColWidth="10" defaultColWidth="9.1640625" defaultRowHeight="14" x14ac:dyDescent="0.2"/>
  <cols>
    <col min="1" max="1" width="36.6640625" style="1" customWidth="1"/>
    <col min="2" max="3" width="9.1640625" style="1"/>
    <col min="4" max="4" width="23.83203125" style="1" bestFit="1" customWidth="1"/>
    <col min="5" max="16384" width="9.16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8208-034A-46AB-8361-1B4BBD0AB7D3}">
  <dimension ref="A1:D23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1.6640625" bestFit="1" customWidth="1"/>
    <col min="4" max="4" width="13.6640625" bestFit="1" customWidth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35"/>
  <sheetViews>
    <sheetView workbookViewId="0">
      <selection activeCell="E41" sqref="E41"/>
    </sheetView>
  </sheetViews>
  <sheetFormatPr baseColWidth="10" defaultColWidth="9.1640625" defaultRowHeight="14" x14ac:dyDescent="0.2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3203125" style="1" bestFit="1" customWidth="1"/>
    <col min="5" max="16384" width="9.16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4"/>
  <sheetViews>
    <sheetView topLeftCell="A2" workbookViewId="0">
      <selection activeCell="D33" sqref="D33"/>
    </sheetView>
  </sheetViews>
  <sheetFormatPr baseColWidth="10" defaultColWidth="8.83203125" defaultRowHeight="15" x14ac:dyDescent="0.2"/>
  <cols>
    <col min="1" max="1" width="17.83203125" bestFit="1" customWidth="1"/>
    <col min="2" max="2" width="6" bestFit="1" customWidth="1"/>
    <col min="4" max="4" width="19" bestFit="1" customWidth="1"/>
  </cols>
  <sheetData>
    <row r="1" spans="1:4" x14ac:dyDescent="0.2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">
      <c r="A21" s="11" t="s">
        <v>1326</v>
      </c>
      <c r="D21" s="1" t="e">
        <f>VLOOKUP(C21,'MASTER KEY'!$A$2:$B951,2,TRUE)</f>
        <v>#N/A</v>
      </c>
    </row>
    <row r="22" spans="1:4" x14ac:dyDescent="0.2">
      <c r="A22" s="11" t="s">
        <v>1410</v>
      </c>
      <c r="D22" s="1" t="e">
        <f>VLOOKUP(C22,'MASTER KEY'!$A$2:$B952,2,TRUE)</f>
        <v>#N/A</v>
      </c>
    </row>
    <row r="23" spans="1:4" x14ac:dyDescent="0.2">
      <c r="A23" s="11" t="s">
        <v>1419</v>
      </c>
      <c r="D23" s="1" t="e">
        <f>VLOOKUP(C23,'MASTER KEY'!$A$2:$B953,2,TRUE)</f>
        <v>#N/A</v>
      </c>
    </row>
    <row r="24" spans="1:4" x14ac:dyDescent="0.2">
      <c r="A24" s="11" t="s">
        <v>1420</v>
      </c>
      <c r="D24" s="1" t="e">
        <f>VLOOKUP(C24,'MASTER KEY'!$A$2:$B954,2,TRUE)</f>
        <v>#N/A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 KEY</vt:lpstr>
      <vt:lpstr>Model_TFV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Matt Hipsey</cp:lastModifiedBy>
  <dcterms:created xsi:type="dcterms:W3CDTF">2022-06-30T00:03:08Z</dcterms:created>
  <dcterms:modified xsi:type="dcterms:W3CDTF">2023-05-26T09:46:39Z</dcterms:modified>
</cp:coreProperties>
</file>