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"/>
    </mc:Choice>
  </mc:AlternateContent>
  <xr:revisionPtr revIDLastSave="0" documentId="13_ncr:1_{41DC4C81-3845-455D-88C5-8A56E1558305}" xr6:coauthVersionLast="47" xr6:coauthVersionMax="47" xr10:uidLastSave="{00000000-0000-0000-0000-000000000000}"/>
  <bookViews>
    <workbookView xWindow="-120" yWindow="-120" windowWidth="29040" windowHeight="15840" xr2:uid="{6DF7D7CC-01DB-4B77-91E2-7CCE474EE386}"/>
  </bookViews>
  <sheets>
    <sheet name="Key" sheetId="1" r:id="rId1"/>
    <sheet name="DOT" sheetId="4" r:id="rId2"/>
    <sheet name="BOM" sheetId="3" r:id="rId3"/>
    <sheet name="DW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2" i="4"/>
  <c r="D2" i="4"/>
  <c r="B19" i="2"/>
  <c r="B22" i="2"/>
  <c r="B25" i="2"/>
  <c r="B16" i="2"/>
  <c r="B15" i="2"/>
  <c r="B14" i="2"/>
  <c r="B13" i="2"/>
  <c r="B12" i="2"/>
  <c r="B31" i="2" l="1"/>
  <c r="B9" i="3"/>
  <c r="B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D2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3" i="2"/>
</calcChain>
</file>

<file path=xl/sharedStrings.xml><?xml version="1.0" encoding="utf-8"?>
<sst xmlns="http://schemas.openxmlformats.org/spreadsheetml/2006/main" count="746" uniqueCount="523">
  <si>
    <t>Units</t>
  </si>
  <si>
    <t>E. coli</t>
  </si>
  <si>
    <t>cfu/100mL</t>
  </si>
  <si>
    <t>Enterococci</t>
  </si>
  <si>
    <t>TN:TP</t>
  </si>
  <si>
    <t>mg N / mg P</t>
  </si>
  <si>
    <t>Organic Nitrogen</t>
  </si>
  <si>
    <t>mg/L</t>
  </si>
  <si>
    <t>Organic Phosphorus</t>
  </si>
  <si>
    <t>Salinity</t>
  </si>
  <si>
    <t>psu</t>
  </si>
  <si>
    <t>Temperature</t>
  </si>
  <si>
    <t>^{\circ}C</t>
  </si>
  <si>
    <t>Depth</t>
  </si>
  <si>
    <t>m</t>
  </si>
  <si>
    <t>Total Nitrogen</t>
  </si>
  <si>
    <t>Total Phosphorus</t>
  </si>
  <si>
    <t>Total Organic Carbon</t>
  </si>
  <si>
    <t>Total Suspended Solids</t>
  </si>
  <si>
    <t>Turbidity</t>
  </si>
  <si>
    <t>NTU</t>
  </si>
  <si>
    <t>Chlorophyll-a</t>
  </si>
  <si>
    <t>\mug/L</t>
  </si>
  <si>
    <t>Ruppia Biomass</t>
  </si>
  <si>
    <t>mmol C/m^2</t>
  </si>
  <si>
    <t>Suspended Solids #1</t>
  </si>
  <si>
    <t>Sediment Mass (SS1)</t>
  </si>
  <si>
    <t>g/m^2</t>
  </si>
  <si>
    <t>Suspended Solids #2</t>
  </si>
  <si>
    <t>Sediment Mass (SS2)</t>
  </si>
  <si>
    <t>Suspended Solids #3</t>
  </si>
  <si>
    <t>Sediment Mass (SS3)</t>
  </si>
  <si>
    <t>Water Age</t>
  </si>
  <si>
    <t>days</t>
  </si>
  <si>
    <t>Oxygen</t>
  </si>
  <si>
    <t>Reactive Silica</t>
  </si>
  <si>
    <t>Ammonium</t>
  </si>
  <si>
    <t>Nitrate</t>
  </si>
  <si>
    <t>Filterable Reactive Phosphate</t>
  </si>
  <si>
    <t>Adsorped Phosphate</t>
  </si>
  <si>
    <t>Dissolved Organic Carbon</t>
  </si>
  <si>
    <t>Dissolved Organic Carbon (refractory)</t>
  </si>
  <si>
    <t>Particulate Organic Carbon</t>
  </si>
  <si>
    <t>Dissolved Organic Nitrogen</t>
  </si>
  <si>
    <t>Particulate Organic Nitrogen</t>
  </si>
  <si>
    <t>Dissolved Organic Nitrogen (refractory)</t>
  </si>
  <si>
    <t>Dissolved Organic Phosphorus</t>
  </si>
  <si>
    <t>Particulate Organic Phosphorus</t>
  </si>
  <si>
    <t>Dissolved Organic Phosphorus (refractory)</t>
  </si>
  <si>
    <t>Phytoplankton Biomass (greens)</t>
  </si>
  <si>
    <t>mmol C/m^3</t>
  </si>
  <si>
    <t>Phytoplankton Biomass (crypt)</t>
  </si>
  <si>
    <t>Phytoplankton Biomass (diatom)</t>
  </si>
  <si>
    <t>Phytoplankton Biomass (dino)</t>
  </si>
  <si>
    <t>Filamentous Algae (floating)</t>
  </si>
  <si>
    <t>Filamentous Algae Nitrogen (floating)</t>
  </si>
  <si>
    <t>mmol N/m^3</t>
  </si>
  <si>
    <t>Filamentous Algae Phosphorus (floating)</t>
  </si>
  <si>
    <t>mmol P/m^3</t>
  </si>
  <si>
    <t>Filamentous Algae Biomass (total)</t>
  </si>
  <si>
    <t>g DW/m^2</t>
  </si>
  <si>
    <t>O2 Dissolved Sediment Flux</t>
  </si>
  <si>
    <t>mmol O_2/m^2</t>
  </si>
  <si>
    <t>DIC Dissolved Sediment Flux</t>
  </si>
  <si>
    <t>NH4 Dissolved Sediment Flux</t>
  </si>
  <si>
    <t>mmol N/m^2</t>
  </si>
  <si>
    <t>NO3 Dissolved Sediment Flux</t>
  </si>
  <si>
    <t>FRP Dissolved Sediment Flux</t>
  </si>
  <si>
    <t>mmol P/m^2</t>
  </si>
  <si>
    <t>POC Dissolved Sediment Flux</t>
  </si>
  <si>
    <t>DOC Dissolved Sediment Flux</t>
  </si>
  <si>
    <t>PON Dissolved Sediment Flux</t>
  </si>
  <si>
    <t>DON Dissolved Sediment Flux</t>
  </si>
  <si>
    <t>POP Dissolved Sediment Flux</t>
  </si>
  <si>
    <t>DOP Dissolved Sediment Flux</t>
  </si>
  <si>
    <t>Photosynthetically Active Radiation</t>
  </si>
  <si>
    <t>W/m^2</t>
  </si>
  <si>
    <t>Ruppia Gross Primary Productivity</t>
  </si>
  <si>
    <t>mmol C/m^3/d</t>
  </si>
  <si>
    <t>Ruppia Net Primary Productivity</t>
  </si>
  <si>
    <t>Ruppia Leaf Area Index</t>
  </si>
  <si>
    <t>m^2/m^2</t>
  </si>
  <si>
    <t>Ruppia Biomass (above-ground)</t>
  </si>
  <si>
    <t>Ruppia Biomass (below-ground)</t>
  </si>
  <si>
    <t>Ruppia Root Depth</t>
  </si>
  <si>
    <t>Ruppia O2 Injection Rate</t>
  </si>
  <si>
    <t>Sedimentation Velocity (SS1)</t>
  </si>
  <si>
    <t>m/d</t>
  </si>
  <si>
    <t>Sedimentation Rate (SS1)</t>
  </si>
  <si>
    <t>g/m^3/d</t>
  </si>
  <si>
    <t>Sedimentation Velocity (SS2)</t>
  </si>
  <si>
    <t>Sedimentation Rate (SS2)</t>
  </si>
  <si>
    <t>Sedimentation Velocity (SS3)</t>
  </si>
  <si>
    <t>Sedimentation Rate (SS3)</t>
  </si>
  <si>
    <t>Sediment Mass</t>
  </si>
  <si>
    <t>Critical Shear Stress</t>
  </si>
  <si>
    <t>N/m^2</t>
  </si>
  <si>
    <t>Resuspension Rate</t>
  </si>
  <si>
    <t>g/m^2/d</t>
  </si>
  <si>
    <t>Sediment Fraction (SS1)</t>
  </si>
  <si>
    <t>v/v</t>
  </si>
  <si>
    <t>Sediment Fraction (SS2)</t>
  </si>
  <si>
    <t>Sediment Fraction (SS3)</t>
  </si>
  <si>
    <t>Sedimentation Rate (SS)</t>
  </si>
  <si>
    <t>SS Net SWI Flux</t>
  </si>
  <si>
    <t>Change in SWI Position</t>
  </si>
  <si>
    <t>Resuspension Rate (SS)</t>
  </si>
  <si>
    <t>Bottom Shear Stress</t>
  </si>
  <si>
    <t>O2 Saturation</t>
  </si>
  <si>
    <t>%</t>
  </si>
  <si>
    <t>O2 Atmospheric Flux</t>
  </si>
  <si>
    <t>O2 Dissolved Sediment Exchange Rate</t>
  </si>
  <si>
    <t>mmol O_2/m^3</t>
  </si>
  <si>
    <t>O2 Atmospheric Exchange Rate</t>
  </si>
  <si>
    <t>Si Dissolved Sediment Flux</t>
  </si>
  <si>
    <t>mmol Si/m^2</t>
  </si>
  <si>
    <t>Nitrification Rate</t>
  </si>
  <si>
    <t>mmol N/m^3/d</t>
  </si>
  <si>
    <t>Denitrification Rate</t>
  </si>
  <si>
    <t>Annamox Rate</t>
  </si>
  <si>
    <t>DNRA Rate</t>
  </si>
  <si>
    <t>DIN Atmospheric Deposition Flux</t>
  </si>
  <si>
    <t>mmol N/m^2/d</t>
  </si>
  <si>
    <t>PIP Sedimentation Rate</t>
  </si>
  <si>
    <t>mmol P/m^3/d</t>
  </si>
  <si>
    <t>PIP Resuspension Rate</t>
  </si>
  <si>
    <t>mmol P/m^2/d</t>
  </si>
  <si>
    <t>PIP Net SWI Flux</t>
  </si>
  <si>
    <t>FRP Sorption Rate</t>
  </si>
  <si>
    <t>DIP Atmospheric Deposition Flux</t>
  </si>
  <si>
    <t>POC Sedimentation Rate</t>
  </si>
  <si>
    <t>PON Sedimentation Rate</t>
  </si>
  <si>
    <t>POP Sedimentation Rate</t>
  </si>
  <si>
    <t>Sediment OM Fraction</t>
  </si>
  <si>
    <t>Chromophoric DOM</t>
  </si>
  <si>
    <t>/m</t>
  </si>
  <si>
    <t>Sediment Total Organic Carbon</t>
  </si>
  <si>
    <t>Sediment Total Organic Nitrogen</t>
  </si>
  <si>
    <t>Sediment Total Organic Phosphorus</t>
  </si>
  <si>
    <t>POC Net SWI Flux</t>
  </si>
  <si>
    <t>mmol C/m^2/d</t>
  </si>
  <si>
    <t>DOC Net SWI Flux</t>
  </si>
  <si>
    <t>PON Net SWI Flux</t>
  </si>
  <si>
    <t>DON Net SWI Flux</t>
  </si>
  <si>
    <t>POP Net SWI Flux</t>
  </si>
  <si>
    <t>DOP Net SWI Flux</t>
  </si>
  <si>
    <t>POC Resuspension Rate</t>
  </si>
  <si>
    <t>PON Resuspension Rate</t>
  </si>
  <si>
    <t>POP Resuspension Rate</t>
  </si>
  <si>
    <t>POC Hydrolysis Rate</t>
  </si>
  <si>
    <t>PON Hydrolysis Rate</t>
  </si>
  <si>
    <t>POP Hydrolysis Rate</t>
  </si>
  <si>
    <t>DOC Mineralisation Rate</t>
  </si>
  <si>
    <t>DON Mineralisation Rate</t>
  </si>
  <si>
    <t>DOP Mineralisation Rate</t>
  </si>
  <si>
    <t>DOC Mineralisation Rate (anaerobic)</t>
  </si>
  <si>
    <t>DOC Mineralisation Rate (denitrification)</t>
  </si>
  <si>
    <t>Variable Name</t>
  </si>
  <si>
    <t>Variable ID</t>
  </si>
  <si>
    <t>Symbol</t>
  </si>
  <si>
    <t>C_{ecoli}</t>
  </si>
  <si>
    <t>C_{entercocci}</t>
  </si>
  <si>
    <t>ON</t>
  </si>
  <si>
    <t>OP</t>
  </si>
  <si>
    <t>S</t>
  </si>
  <si>
    <t>T</t>
  </si>
  <si>
    <t>D</t>
  </si>
  <si>
    <t>TN</t>
  </si>
  <si>
    <t>TP</t>
  </si>
  <si>
    <t>TOC</t>
  </si>
  <si>
    <t>TSS</t>
  </si>
  <si>
    <t>C_T</t>
  </si>
  <si>
    <t>Chl-a</t>
  </si>
  <si>
    <t>Ruppia</t>
  </si>
  <si>
    <t>SS_1</t>
  </si>
  <si>
    <t>SS_1_{SED}</t>
  </si>
  <si>
    <t>SS_2</t>
  </si>
  <si>
    <t>SS_2_{SED}</t>
  </si>
  <si>
    <t>SS_3</t>
  </si>
  <si>
    <t>SS_3_{SED}</t>
  </si>
  <si>
    <t>\tau_{age}</t>
  </si>
  <si>
    <t>O_2</t>
  </si>
  <si>
    <t>RSi</t>
  </si>
  <si>
    <t>NH_4</t>
  </si>
  <si>
    <t>NO_3</t>
  </si>
  <si>
    <t>FRP</t>
  </si>
  <si>
    <t>FRP_{ads}</t>
  </si>
  <si>
    <t>DOC</t>
  </si>
  <si>
    <t>DOC_R</t>
  </si>
  <si>
    <t>POC</t>
  </si>
  <si>
    <t>DON</t>
  </si>
  <si>
    <t>PON</t>
  </si>
  <si>
    <t>DON_R</t>
  </si>
  <si>
    <t>DOP</t>
  </si>
  <si>
    <t>POP</t>
  </si>
  <si>
    <t>DOP_R</t>
  </si>
  <si>
    <t>PHY_{grn}</t>
  </si>
  <si>
    <t>PHY_{crypt}</t>
  </si>
  <si>
    <t>PHY_{diatom}</t>
  </si>
  <si>
    <t>PHY_{dino}</t>
  </si>
  <si>
    <t>M_{ulva\:(float)}</t>
  </si>
  <si>
    <t>MIN_{ulva\:(float)}</t>
  </si>
  <si>
    <t>MIP_{ulva\:(float)}</t>
  </si>
  <si>
    <t>M_{ulva}</t>
  </si>
  <si>
    <t>F_{sed}^{oxy}</t>
  </si>
  <si>
    <t>F_{dsf}^{doc}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</si>
  <si>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</si>
  <si>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</si>
  <si>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</si>
  <si>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</si>
  <si>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</si>
  <si>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</si>
  <si>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</si>
  <si>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</si>
  <si>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</si>
  <si>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</si>
  <si>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var00011</t>
  </si>
  <si>
    <t>var00012</t>
  </si>
  <si>
    <t>var00013</t>
  </si>
  <si>
    <t>var00014</t>
  </si>
  <si>
    <t>var00015</t>
  </si>
  <si>
    <t>var00016</t>
  </si>
  <si>
    <t>var00017</t>
  </si>
  <si>
    <t>var00018</t>
  </si>
  <si>
    <t>var00019</t>
  </si>
  <si>
    <t>var00020</t>
  </si>
  <si>
    <t>var00021</t>
  </si>
  <si>
    <t>var00022</t>
  </si>
  <si>
    <t>var00023</t>
  </si>
  <si>
    <t>var00024</t>
  </si>
  <si>
    <t>var00025</t>
  </si>
  <si>
    <t>var00026</t>
  </si>
  <si>
    <t>var00027</t>
  </si>
  <si>
    <t>var00028</t>
  </si>
  <si>
    <t>var00029</t>
  </si>
  <si>
    <t>var00030</t>
  </si>
  <si>
    <t>var00031</t>
  </si>
  <si>
    <t>var00032</t>
  </si>
  <si>
    <t>var00033</t>
  </si>
  <si>
    <t>var00034</t>
  </si>
  <si>
    <t>var00035</t>
  </si>
  <si>
    <t>var00036</t>
  </si>
  <si>
    <t>var00037</t>
  </si>
  <si>
    <t>var00038</t>
  </si>
  <si>
    <t>var00039</t>
  </si>
  <si>
    <t>var00040</t>
  </si>
  <si>
    <t>var00041</t>
  </si>
  <si>
    <t>var00042</t>
  </si>
  <si>
    <t>var00043</t>
  </si>
  <si>
    <t>var00044</t>
  </si>
  <si>
    <t>var00045</t>
  </si>
  <si>
    <t>var00046</t>
  </si>
  <si>
    <t>var00047</t>
  </si>
  <si>
    <t>var00048</t>
  </si>
  <si>
    <t>var00049</t>
  </si>
  <si>
    <t>var00050</t>
  </si>
  <si>
    <t>var00051</t>
  </si>
  <si>
    <t>var00052</t>
  </si>
  <si>
    <t>var00053</t>
  </si>
  <si>
    <t>var00054</t>
  </si>
  <si>
    <t>var00055</t>
  </si>
  <si>
    <t>var00056</t>
  </si>
  <si>
    <t>var00057</t>
  </si>
  <si>
    <t>var00058</t>
  </si>
  <si>
    <t>var00059</t>
  </si>
  <si>
    <t>var00060</t>
  </si>
  <si>
    <t>var00061</t>
  </si>
  <si>
    <t>var00062</t>
  </si>
  <si>
    <t>var00063</t>
  </si>
  <si>
    <t>var00064</t>
  </si>
  <si>
    <t>var00065</t>
  </si>
  <si>
    <t>var00066</t>
  </si>
  <si>
    <t>var00067</t>
  </si>
  <si>
    <t>var00068</t>
  </si>
  <si>
    <t>var00069</t>
  </si>
  <si>
    <t>var00070</t>
  </si>
  <si>
    <t>var00071</t>
  </si>
  <si>
    <t>var00072</t>
  </si>
  <si>
    <t>var00073</t>
  </si>
  <si>
    <t>var00074</t>
  </si>
  <si>
    <t>var00075</t>
  </si>
  <si>
    <t>var00076</t>
  </si>
  <si>
    <t>var00077</t>
  </si>
  <si>
    <t>var00078</t>
  </si>
  <si>
    <t>var00079</t>
  </si>
  <si>
    <t>var00080</t>
  </si>
  <si>
    <t>var00081</t>
  </si>
  <si>
    <t>var00082</t>
  </si>
  <si>
    <t>var00083</t>
  </si>
  <si>
    <t>var00084</t>
  </si>
  <si>
    <t>var00085</t>
  </si>
  <si>
    <t>var00086</t>
  </si>
  <si>
    <t>var00087</t>
  </si>
  <si>
    <t>var00088</t>
  </si>
  <si>
    <t>var00089</t>
  </si>
  <si>
    <t>var00090</t>
  </si>
  <si>
    <t>var00091</t>
  </si>
  <si>
    <t>var00092</t>
  </si>
  <si>
    <t>var00093</t>
  </si>
  <si>
    <t>var00094</t>
  </si>
  <si>
    <t>var00095</t>
  </si>
  <si>
    <t>var00096</t>
  </si>
  <si>
    <t>var00097</t>
  </si>
  <si>
    <t>var00098</t>
  </si>
  <si>
    <t>var00099</t>
  </si>
  <si>
    <t>var00100</t>
  </si>
  <si>
    <t>var00101</t>
  </si>
  <si>
    <t>var00102</t>
  </si>
  <si>
    <t>var00103</t>
  </si>
  <si>
    <t>var00104</t>
  </si>
  <si>
    <t>var00105</t>
  </si>
  <si>
    <t>var00106</t>
  </si>
  <si>
    <t>var00107</t>
  </si>
  <si>
    <t>var00108</t>
  </si>
  <si>
    <t>var00109</t>
  </si>
  <si>
    <t>var00110</t>
  </si>
  <si>
    <t>var00111</t>
  </si>
  <si>
    <t>var00112</t>
  </si>
  <si>
    <t>var00113</t>
  </si>
  <si>
    <t>var00114</t>
  </si>
  <si>
    <t>var00115</t>
  </si>
  <si>
    <t>var00116</t>
  </si>
  <si>
    <t>var00117</t>
  </si>
  <si>
    <t>var00118</t>
  </si>
  <si>
    <t>var00119</t>
  </si>
  <si>
    <t>var00120</t>
  </si>
  <si>
    <t>var00121</t>
  </si>
  <si>
    <t>var00122</t>
  </si>
  <si>
    <t>var00123</t>
  </si>
  <si>
    <t>var00124</t>
  </si>
  <si>
    <t>var00125</t>
  </si>
  <si>
    <t>var00126</t>
  </si>
  <si>
    <t>var00127</t>
  </si>
  <si>
    <t>var00128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</si>
  <si>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</si>
  <si>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</si>
  <si>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</si>
  <si>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</si>
  <si>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</si>
  <si>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</si>
  <si>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</si>
  <si>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</si>
  <si>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</si>
  <si>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</si>
  <si>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</si>
  <si>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</si>
  <si>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</si>
  <si>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</si>
  <si>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</si>
  <si>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</si>
  <si>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</si>
  <si>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</si>
  <si>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</si>
  <si>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</si>
  <si>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</si>
  <si>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</si>
  <si>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</si>
  <si>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</si>
  <si>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</si>
  <si>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</si>
  <si>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</si>
  <si>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</si>
  <si>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</si>
  <si>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</si>
  <si>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</si>
  <si>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</si>
  <si>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</si>
  <si>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</si>
  <si>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</si>
  <si>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</si>
  <si>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</si>
  <si>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</si>
  <si>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</si>
  <si>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</si>
  <si>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Header</t>
  </si>
  <si>
    <t>Conv</t>
  </si>
  <si>
    <t>Key</t>
  </si>
  <si>
    <t>Wind Direction</t>
  </si>
  <si>
    <t>Wind Speed</t>
  </si>
  <si>
    <t>m/s</t>
  </si>
  <si>
    <t>var00129</t>
  </si>
  <si>
    <t>var00130</t>
  </si>
  <si>
    <t>Chlorophyll-b</t>
  </si>
  <si>
    <t>Chlorophyll-c</t>
  </si>
  <si>
    <t>Chl-b</t>
  </si>
  <si>
    <t>Chl-c</t>
  </si>
  <si>
    <t>var00131</t>
  </si>
  <si>
    <t>var00132</t>
  </si>
  <si>
    <t>Cloud Cover</t>
  </si>
  <si>
    <t>var00133</t>
  </si>
  <si>
    <t>Conductivity</t>
  </si>
  <si>
    <t>\muS/cm</t>
  </si>
  <si>
    <t>var00134</t>
  </si>
  <si>
    <t>Flow Status</t>
  </si>
  <si>
    <t xml:space="preserve"> </t>
  </si>
  <si>
    <t>var00135</t>
  </si>
  <si>
    <t>Key Value</t>
  </si>
  <si>
    <t>var00136</t>
  </si>
  <si>
    <t>TKN</t>
  </si>
  <si>
    <t>Total TKN</t>
  </si>
  <si>
    <t>pH</t>
  </si>
  <si>
    <t>var00137</t>
  </si>
  <si>
    <t>Phaeophytin a</t>
  </si>
  <si>
    <t>var00138</t>
  </si>
  <si>
    <t>Total Alkalinity</t>
  </si>
  <si>
    <t>CaCO_3</t>
  </si>
  <si>
    <t>var00139</t>
  </si>
  <si>
    <t>Secchi depth</t>
  </si>
  <si>
    <t>var00140</t>
  </si>
  <si>
    <t>Tide status</t>
  </si>
  <si>
    <t>var00141</t>
  </si>
  <si>
    <t>Discharge</t>
  </si>
  <si>
    <t>Max Discharge</t>
  </si>
  <si>
    <t>Mean Discharge</t>
  </si>
  <si>
    <t>Min Discharge</t>
  </si>
  <si>
    <t>ML</t>
  </si>
  <si>
    <t>Max Stage Height</t>
  </si>
  <si>
    <t>Mean Stage Height</t>
  </si>
  <si>
    <t>Min Stage Height</t>
  </si>
  <si>
    <t>Max Stage Height CTF</t>
  </si>
  <si>
    <t>Mean Stage Height CTF</t>
  </si>
  <si>
    <t>Min Stage Height CTF</t>
  </si>
  <si>
    <t>var00142</t>
  </si>
  <si>
    <t>var00143</t>
  </si>
  <si>
    <t>var00144</t>
  </si>
  <si>
    <t>var00145</t>
  </si>
  <si>
    <t>var00146</t>
  </si>
  <si>
    <t>var00147</t>
  </si>
  <si>
    <t>var00148</t>
  </si>
  <si>
    <t>var00149</t>
  </si>
  <si>
    <t>var00150</t>
  </si>
  <si>
    <t>var00151</t>
  </si>
  <si>
    <t>Precipitation since 9am local time in mm</t>
  </si>
  <si>
    <t>Air Temperature in degrees C</t>
  </si>
  <si>
    <t>Wet bulb temperature in degrees C</t>
  </si>
  <si>
    <t>Dew point temperature in degrees C</t>
  </si>
  <si>
    <t>Relative humidity in percentage %</t>
  </si>
  <si>
    <t>Wind speed in km/h</t>
  </si>
  <si>
    <t>Wind direction in degrees true</t>
  </si>
  <si>
    <t>Speed of maximum windgust in last 10 minutes in  km/h</t>
  </si>
  <si>
    <t>Cloud amount (of first group) in eighths</t>
  </si>
  <si>
    <t>Cloud height (of first group) in feet</t>
  </si>
  <si>
    <t>Cloud height (of second group) in feet</t>
  </si>
  <si>
    <t>Cloud amount (of third group) in eighths</t>
  </si>
  <si>
    <t>Cloud height (of third group) in feet</t>
  </si>
  <si>
    <t>Cloud amount (of fourth group) in eighths</t>
  </si>
  <si>
    <t>Cloud height (of fourth group) in feet</t>
  </si>
  <si>
    <t>Ceilometer cloud amount (of first group)</t>
  </si>
  <si>
    <t>Ceilometer cloud height (of first group) in feet</t>
  </si>
  <si>
    <t>Ceilometer cloud amount (of second group)</t>
  </si>
  <si>
    <t>Ceilometer cloud height (of second group) in feet</t>
  </si>
  <si>
    <t>Ceilometer cloud amount (of third group)</t>
  </si>
  <si>
    <t>Ceilometer cloud height (of third group) in feet</t>
  </si>
  <si>
    <t>Ceilometer sky clear flag</t>
  </si>
  <si>
    <t>Horizontal visibility in km</t>
  </si>
  <si>
    <t>AWS visibility in km</t>
  </si>
  <si>
    <t>Present weather in code</t>
  </si>
  <si>
    <t>Mean sea level pressure in hPa</t>
  </si>
  <si>
    <t>Station level pressure in hPa</t>
  </si>
  <si>
    <t>Precipitation</t>
  </si>
  <si>
    <t>var00152</t>
  </si>
  <si>
    <t>var00153</t>
  </si>
  <si>
    <t>var00154</t>
  </si>
  <si>
    <t>var00155</t>
  </si>
  <si>
    <t>var00156</t>
  </si>
  <si>
    <t>var00157</t>
  </si>
  <si>
    <t>var00158</t>
  </si>
  <si>
    <t>var00159</t>
  </si>
  <si>
    <t>var00160</t>
  </si>
  <si>
    <t>var00161</t>
  </si>
  <si>
    <t>var00162</t>
  </si>
  <si>
    <t>var00163</t>
  </si>
  <si>
    <t>var00164</t>
  </si>
  <si>
    <t>var00165</t>
  </si>
  <si>
    <t>var00166</t>
  </si>
  <si>
    <t>var00167</t>
  </si>
  <si>
    <t>var00168</t>
  </si>
  <si>
    <t>var00169</t>
  </si>
  <si>
    <t>var00170</t>
  </si>
  <si>
    <t>var00171</t>
  </si>
  <si>
    <t>var00172</t>
  </si>
  <si>
    <t>var00173</t>
  </si>
  <si>
    <t>var00174</t>
  </si>
  <si>
    <t>var00175</t>
  </si>
  <si>
    <t>var00176</t>
  </si>
  <si>
    <t>var00177</t>
  </si>
  <si>
    <t>var00178</t>
  </si>
  <si>
    <t>Air Temperature</t>
  </si>
  <si>
    <t>Wet Bulb Air Temperature</t>
  </si>
  <si>
    <t>Dew Point Temperature</t>
  </si>
  <si>
    <t>Relative Humidity</t>
  </si>
  <si>
    <t>Max Wind Speed</t>
  </si>
  <si>
    <t>Chlorophyll sample volume</t>
  </si>
  <si>
    <t>var00179</t>
  </si>
  <si>
    <t>Bottom Depth</t>
  </si>
  <si>
    <t>var00180</t>
  </si>
  <si>
    <t>Tidal Height</t>
  </si>
  <si>
    <t>Height</t>
  </si>
  <si>
    <t>Cloud amount of first group in eighths</t>
  </si>
  <si>
    <t>Cloud amount of third group in eighths</t>
  </si>
  <si>
    <t>Cloud amount of fourth group in eighths</t>
  </si>
  <si>
    <t>Ceilometer cloud amount of first group</t>
  </si>
  <si>
    <t>Ceilometer cloud amount of second group</t>
  </si>
  <si>
    <t>Ceilometer cloud amount of third group</t>
  </si>
  <si>
    <t>hPa</t>
  </si>
  <si>
    <t>km</t>
  </si>
  <si>
    <t>ft</t>
  </si>
  <si>
    <t>oktas</t>
  </si>
  <si>
    <t>ø</t>
  </si>
  <si>
    <t>Horizontal visibility</t>
  </si>
  <si>
    <t>AWS visibility</t>
  </si>
  <si>
    <t>Mean sea level pressure</t>
  </si>
  <si>
    <t>Station level pressure</t>
  </si>
  <si>
    <t>Ceilometer cloud height of third group</t>
  </si>
  <si>
    <t>Ceilometer cloud height of second group</t>
  </si>
  <si>
    <t>Ceilometer cloud height of first group</t>
  </si>
  <si>
    <t>Cloud height of fourth group</t>
  </si>
  <si>
    <t>Cloud height of third group</t>
  </si>
  <si>
    <t>Cloud height of second group</t>
  </si>
  <si>
    <t>Cloud height of first group</t>
  </si>
  <si>
    <t>Cloud amount (of second group) in eighths</t>
  </si>
  <si>
    <t>Cloud amount of second group in eighths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</si>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</sst>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0" borderId="2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1833-63F5-4230-AD16-32E9E48F56BB}">
  <dimension ref="A1:D181"/>
  <sheetViews>
    <sheetView tabSelected="1" zoomScale="85" zoomScaleNormal="85" workbookViewId="0">
      <pane ySplit="1" topLeftCell="A131" activePane="bottomLeft" state="frozen"/>
      <selection pane="bottomLeft" activeCell="C180" sqref="C180"/>
    </sheetView>
  </sheetViews>
  <sheetFormatPr defaultColWidth="9.140625" defaultRowHeight="12.75" x14ac:dyDescent="0.2"/>
  <cols>
    <col min="1" max="1" width="10.7109375" style="1" bestFit="1" customWidth="1"/>
    <col min="2" max="2" width="39.140625" style="1" bestFit="1" customWidth="1"/>
    <col min="3" max="3" width="14.7109375" style="1" bestFit="1" customWidth="1"/>
    <col min="4" max="4" width="18.140625" style="1" bestFit="1" customWidth="1"/>
    <col min="5" max="16384" width="9.140625" style="1"/>
  </cols>
  <sheetData>
    <row r="1" spans="1:4" x14ac:dyDescent="0.2">
      <c r="A1" s="1" t="s">
        <v>158</v>
      </c>
      <c r="B1" s="1" t="s">
        <v>157</v>
      </c>
      <c r="C1" s="1" t="s">
        <v>0</v>
      </c>
      <c r="D1" s="1" t="s">
        <v>159</v>
      </c>
    </row>
    <row r="2" spans="1:4" x14ac:dyDescent="0.2">
      <c r="A2" s="1" t="s">
        <v>206</v>
      </c>
      <c r="B2" s="1" t="s">
        <v>1</v>
      </c>
      <c r="C2" s="1" t="s">
        <v>2</v>
      </c>
      <c r="D2" s="1" t="s">
        <v>160</v>
      </c>
    </row>
    <row r="3" spans="1:4" x14ac:dyDescent="0.2">
      <c r="A3" s="1" t="s">
        <v>207</v>
      </c>
      <c r="B3" s="1" t="s">
        <v>3</v>
      </c>
      <c r="C3" s="1" t="s">
        <v>2</v>
      </c>
      <c r="D3" s="1" t="s">
        <v>161</v>
      </c>
    </row>
    <row r="4" spans="1:4" x14ac:dyDescent="0.2">
      <c r="A4" s="1" t="s">
        <v>208</v>
      </c>
      <c r="B4" s="1" t="s">
        <v>4</v>
      </c>
      <c r="C4" s="1" t="s">
        <v>5</v>
      </c>
      <c r="D4" s="1" t="s">
        <v>4</v>
      </c>
    </row>
    <row r="5" spans="1:4" x14ac:dyDescent="0.2">
      <c r="A5" s="1" t="s">
        <v>209</v>
      </c>
      <c r="B5" s="1" t="s">
        <v>6</v>
      </c>
      <c r="C5" s="1" t="s">
        <v>7</v>
      </c>
      <c r="D5" s="1" t="s">
        <v>162</v>
      </c>
    </row>
    <row r="6" spans="1:4" x14ac:dyDescent="0.2">
      <c r="A6" s="1" t="s">
        <v>210</v>
      </c>
      <c r="B6" s="1" t="s">
        <v>8</v>
      </c>
      <c r="C6" s="1" t="s">
        <v>7</v>
      </c>
      <c r="D6" s="1" t="s">
        <v>163</v>
      </c>
    </row>
    <row r="7" spans="1:4" x14ac:dyDescent="0.2">
      <c r="A7" s="1" t="s">
        <v>211</v>
      </c>
      <c r="B7" s="1" t="s">
        <v>9</v>
      </c>
      <c r="C7" s="1" t="s">
        <v>10</v>
      </c>
      <c r="D7" s="1" t="s">
        <v>164</v>
      </c>
    </row>
    <row r="8" spans="1:4" x14ac:dyDescent="0.2">
      <c r="A8" s="1" t="s">
        <v>212</v>
      </c>
      <c r="B8" s="1" t="s">
        <v>11</v>
      </c>
      <c r="C8" s="1" t="s">
        <v>12</v>
      </c>
      <c r="D8" s="1" t="s">
        <v>165</v>
      </c>
    </row>
    <row r="9" spans="1:4" x14ac:dyDescent="0.2">
      <c r="A9" s="1" t="s">
        <v>213</v>
      </c>
      <c r="B9" s="1" t="s">
        <v>13</v>
      </c>
      <c r="C9" s="1" t="s">
        <v>14</v>
      </c>
      <c r="D9" s="1" t="s">
        <v>166</v>
      </c>
    </row>
    <row r="10" spans="1:4" x14ac:dyDescent="0.2">
      <c r="A10" s="1" t="s">
        <v>214</v>
      </c>
      <c r="B10" s="1" t="s">
        <v>15</v>
      </c>
      <c r="C10" s="1" t="s">
        <v>7</v>
      </c>
      <c r="D10" s="1" t="s">
        <v>167</v>
      </c>
    </row>
    <row r="11" spans="1:4" x14ac:dyDescent="0.2">
      <c r="A11" s="1" t="s">
        <v>215</v>
      </c>
      <c r="B11" s="1" t="s">
        <v>16</v>
      </c>
      <c r="C11" s="2" t="s">
        <v>7</v>
      </c>
      <c r="D11" s="1" t="s">
        <v>168</v>
      </c>
    </row>
    <row r="12" spans="1:4" x14ac:dyDescent="0.2">
      <c r="A12" s="1" t="s">
        <v>216</v>
      </c>
      <c r="B12" s="1" t="s">
        <v>17</v>
      </c>
      <c r="C12" s="3" t="s">
        <v>7</v>
      </c>
      <c r="D12" s="1" t="s">
        <v>169</v>
      </c>
    </row>
    <row r="13" spans="1:4" x14ac:dyDescent="0.2">
      <c r="A13" s="1" t="s">
        <v>217</v>
      </c>
      <c r="B13" s="1" t="s">
        <v>18</v>
      </c>
      <c r="C13" s="2" t="s">
        <v>7</v>
      </c>
      <c r="D13" s="1" t="s">
        <v>170</v>
      </c>
    </row>
    <row r="14" spans="1:4" x14ac:dyDescent="0.2">
      <c r="A14" s="1" t="s">
        <v>218</v>
      </c>
      <c r="B14" s="1" t="s">
        <v>19</v>
      </c>
      <c r="C14" s="2" t="s">
        <v>20</v>
      </c>
      <c r="D14" s="1" t="s">
        <v>171</v>
      </c>
    </row>
    <row r="15" spans="1:4" x14ac:dyDescent="0.2">
      <c r="A15" s="1" t="s">
        <v>219</v>
      </c>
      <c r="B15" s="1" t="s">
        <v>21</v>
      </c>
      <c r="C15" s="2" t="s">
        <v>22</v>
      </c>
      <c r="D15" s="1" t="s">
        <v>172</v>
      </c>
    </row>
    <row r="16" spans="1:4" x14ac:dyDescent="0.2">
      <c r="A16" s="1" t="s">
        <v>220</v>
      </c>
      <c r="B16" s="1" t="s">
        <v>23</v>
      </c>
      <c r="C16" s="2" t="s">
        <v>24</v>
      </c>
      <c r="D16" s="1" t="s">
        <v>173</v>
      </c>
    </row>
    <row r="17" spans="1:4" x14ac:dyDescent="0.2">
      <c r="A17" s="1" t="s">
        <v>221</v>
      </c>
      <c r="B17" s="1" t="s">
        <v>25</v>
      </c>
      <c r="C17" s="1" t="s">
        <v>7</v>
      </c>
      <c r="D17" s="1" t="s">
        <v>174</v>
      </c>
    </row>
    <row r="18" spans="1:4" x14ac:dyDescent="0.2">
      <c r="A18" s="1" t="s">
        <v>222</v>
      </c>
      <c r="B18" s="1" t="s">
        <v>26</v>
      </c>
      <c r="C18" s="1" t="s">
        <v>27</v>
      </c>
      <c r="D18" s="1" t="s">
        <v>175</v>
      </c>
    </row>
    <row r="19" spans="1:4" x14ac:dyDescent="0.2">
      <c r="A19" s="1" t="s">
        <v>223</v>
      </c>
      <c r="B19" s="1" t="s">
        <v>28</v>
      </c>
      <c r="C19" s="1" t="s">
        <v>7</v>
      </c>
      <c r="D19" s="1" t="s">
        <v>176</v>
      </c>
    </row>
    <row r="20" spans="1:4" x14ac:dyDescent="0.2">
      <c r="A20" s="1" t="s">
        <v>224</v>
      </c>
      <c r="B20" s="1" t="s">
        <v>29</v>
      </c>
      <c r="C20" s="1" t="s">
        <v>27</v>
      </c>
      <c r="D20" s="1" t="s">
        <v>177</v>
      </c>
    </row>
    <row r="21" spans="1:4" x14ac:dyDescent="0.2">
      <c r="A21" s="1" t="s">
        <v>225</v>
      </c>
      <c r="B21" s="4" t="s">
        <v>30</v>
      </c>
      <c r="C21" s="1" t="s">
        <v>7</v>
      </c>
      <c r="D21" s="4" t="s">
        <v>178</v>
      </c>
    </row>
    <row r="22" spans="1:4" x14ac:dyDescent="0.2">
      <c r="A22" s="1" t="s">
        <v>226</v>
      </c>
      <c r="B22" s="4" t="s">
        <v>31</v>
      </c>
      <c r="C22" s="1" t="s">
        <v>27</v>
      </c>
      <c r="D22" s="1" t="s">
        <v>179</v>
      </c>
    </row>
    <row r="23" spans="1:4" x14ac:dyDescent="0.2">
      <c r="A23" s="1" t="s">
        <v>227</v>
      </c>
      <c r="B23" s="1" t="s">
        <v>32</v>
      </c>
      <c r="C23" s="1" t="s">
        <v>33</v>
      </c>
      <c r="D23" s="1" t="s">
        <v>180</v>
      </c>
    </row>
    <row r="24" spans="1:4" x14ac:dyDescent="0.2">
      <c r="A24" s="1" t="s">
        <v>228</v>
      </c>
      <c r="B24" s="1" t="s">
        <v>34</v>
      </c>
      <c r="C24" s="1" t="s">
        <v>7</v>
      </c>
      <c r="D24" s="1" t="s">
        <v>181</v>
      </c>
    </row>
    <row r="25" spans="1:4" x14ac:dyDescent="0.2">
      <c r="A25" s="1" t="s">
        <v>229</v>
      </c>
      <c r="B25" s="1" t="s">
        <v>35</v>
      </c>
      <c r="C25" s="1" t="s">
        <v>7</v>
      </c>
      <c r="D25" s="1" t="s">
        <v>182</v>
      </c>
    </row>
    <row r="26" spans="1:4" x14ac:dyDescent="0.2">
      <c r="A26" s="1" t="s">
        <v>230</v>
      </c>
      <c r="B26" s="1" t="s">
        <v>36</v>
      </c>
      <c r="C26" s="1" t="s">
        <v>7</v>
      </c>
      <c r="D26" s="1" t="s">
        <v>183</v>
      </c>
    </row>
    <row r="27" spans="1:4" x14ac:dyDescent="0.2">
      <c r="A27" s="1" t="s">
        <v>231</v>
      </c>
      <c r="B27" s="1" t="s">
        <v>37</v>
      </c>
      <c r="C27" s="1" t="s">
        <v>7</v>
      </c>
      <c r="D27" s="1" t="s">
        <v>184</v>
      </c>
    </row>
    <row r="28" spans="1:4" x14ac:dyDescent="0.2">
      <c r="A28" s="1" t="s">
        <v>232</v>
      </c>
      <c r="B28" s="1" t="s">
        <v>38</v>
      </c>
      <c r="C28" s="2" t="s">
        <v>7</v>
      </c>
      <c r="D28" s="1" t="s">
        <v>185</v>
      </c>
    </row>
    <row r="29" spans="1:4" x14ac:dyDescent="0.2">
      <c r="A29" s="1" t="s">
        <v>233</v>
      </c>
      <c r="B29" s="1" t="s">
        <v>39</v>
      </c>
      <c r="C29" s="2" t="s">
        <v>7</v>
      </c>
      <c r="D29" s="1" t="s">
        <v>186</v>
      </c>
    </row>
    <row r="30" spans="1:4" x14ac:dyDescent="0.2">
      <c r="A30" s="1" t="s">
        <v>234</v>
      </c>
      <c r="B30" s="3" t="s">
        <v>40</v>
      </c>
      <c r="C30" s="3" t="s">
        <v>7</v>
      </c>
      <c r="D30" s="3" t="s">
        <v>187</v>
      </c>
    </row>
    <row r="31" spans="1:4" x14ac:dyDescent="0.2">
      <c r="A31" s="1" t="s">
        <v>235</v>
      </c>
      <c r="B31" s="3" t="s">
        <v>41</v>
      </c>
      <c r="C31" s="3" t="s">
        <v>7</v>
      </c>
      <c r="D31" s="3" t="s">
        <v>188</v>
      </c>
    </row>
    <row r="32" spans="1:4" x14ac:dyDescent="0.2">
      <c r="A32" s="1" t="s">
        <v>236</v>
      </c>
      <c r="B32" s="3" t="s">
        <v>42</v>
      </c>
      <c r="C32" s="3" t="s">
        <v>7</v>
      </c>
      <c r="D32" s="3" t="s">
        <v>189</v>
      </c>
    </row>
    <row r="33" spans="1:4" x14ac:dyDescent="0.2">
      <c r="A33" s="1" t="s">
        <v>237</v>
      </c>
      <c r="B33" s="5" t="s">
        <v>43</v>
      </c>
      <c r="C33" s="5" t="s">
        <v>7</v>
      </c>
      <c r="D33" s="3" t="s">
        <v>190</v>
      </c>
    </row>
    <row r="34" spans="1:4" x14ac:dyDescent="0.2">
      <c r="A34" s="1" t="s">
        <v>238</v>
      </c>
      <c r="B34" s="5" t="s">
        <v>44</v>
      </c>
      <c r="C34" s="5" t="s">
        <v>7</v>
      </c>
      <c r="D34" s="3" t="s">
        <v>191</v>
      </c>
    </row>
    <row r="35" spans="1:4" x14ac:dyDescent="0.2">
      <c r="A35" s="1" t="s">
        <v>239</v>
      </c>
      <c r="B35" s="5" t="s">
        <v>45</v>
      </c>
      <c r="C35" s="5" t="s">
        <v>7</v>
      </c>
      <c r="D35" s="3" t="s">
        <v>192</v>
      </c>
    </row>
    <row r="36" spans="1:4" x14ac:dyDescent="0.2">
      <c r="A36" s="1" t="s">
        <v>240</v>
      </c>
      <c r="B36" s="2" t="s">
        <v>46</v>
      </c>
      <c r="C36" s="2" t="s">
        <v>7</v>
      </c>
      <c r="D36" s="2" t="s">
        <v>193</v>
      </c>
    </row>
    <row r="37" spans="1:4" x14ac:dyDescent="0.2">
      <c r="A37" s="1" t="s">
        <v>241</v>
      </c>
      <c r="B37" s="2" t="s">
        <v>47</v>
      </c>
      <c r="C37" s="2" t="s">
        <v>7</v>
      </c>
      <c r="D37" s="2" t="s">
        <v>194</v>
      </c>
    </row>
    <row r="38" spans="1:4" x14ac:dyDescent="0.2">
      <c r="A38" s="1" t="s">
        <v>242</v>
      </c>
      <c r="B38" s="2" t="s">
        <v>48</v>
      </c>
      <c r="C38" s="2" t="s">
        <v>7</v>
      </c>
      <c r="D38" s="2" t="s">
        <v>195</v>
      </c>
    </row>
    <row r="39" spans="1:4" x14ac:dyDescent="0.2">
      <c r="A39" s="1" t="s">
        <v>243</v>
      </c>
      <c r="B39" s="2" t="s">
        <v>49</v>
      </c>
      <c r="C39" s="2" t="s">
        <v>50</v>
      </c>
      <c r="D39" s="2" t="s">
        <v>196</v>
      </c>
    </row>
    <row r="40" spans="1:4" x14ac:dyDescent="0.2">
      <c r="A40" s="1" t="s">
        <v>244</v>
      </c>
      <c r="B40" s="2" t="s">
        <v>51</v>
      </c>
      <c r="C40" s="2" t="s">
        <v>50</v>
      </c>
      <c r="D40" s="2" t="s">
        <v>197</v>
      </c>
    </row>
    <row r="41" spans="1:4" x14ac:dyDescent="0.2">
      <c r="A41" s="1" t="s">
        <v>245</v>
      </c>
      <c r="B41" s="2" t="s">
        <v>52</v>
      </c>
      <c r="C41" s="2" t="s">
        <v>50</v>
      </c>
      <c r="D41" s="2" t="s">
        <v>198</v>
      </c>
    </row>
    <row r="42" spans="1:4" x14ac:dyDescent="0.2">
      <c r="A42" s="1" t="s">
        <v>246</v>
      </c>
      <c r="B42" s="4" t="s">
        <v>53</v>
      </c>
      <c r="C42" s="2" t="s">
        <v>50</v>
      </c>
      <c r="D42" s="2" t="s">
        <v>199</v>
      </c>
    </row>
    <row r="43" spans="1:4" x14ac:dyDescent="0.2">
      <c r="A43" s="1" t="s">
        <v>247</v>
      </c>
      <c r="B43" s="2" t="s">
        <v>54</v>
      </c>
      <c r="C43" s="2" t="s">
        <v>50</v>
      </c>
      <c r="D43" s="2" t="s">
        <v>200</v>
      </c>
    </row>
    <row r="44" spans="1:4" x14ac:dyDescent="0.2">
      <c r="A44" s="1" t="s">
        <v>248</v>
      </c>
      <c r="B44" s="2" t="s">
        <v>55</v>
      </c>
      <c r="C44" s="2" t="s">
        <v>56</v>
      </c>
      <c r="D44" s="2" t="s">
        <v>201</v>
      </c>
    </row>
    <row r="45" spans="1:4" x14ac:dyDescent="0.2">
      <c r="A45" s="1" t="s">
        <v>249</v>
      </c>
      <c r="B45" s="2" t="s">
        <v>57</v>
      </c>
      <c r="C45" s="2" t="s">
        <v>58</v>
      </c>
      <c r="D45" s="2" t="s">
        <v>202</v>
      </c>
    </row>
    <row r="46" spans="1:4" x14ac:dyDescent="0.2">
      <c r="A46" s="1" t="s">
        <v>250</v>
      </c>
      <c r="B46" s="4" t="s">
        <v>59</v>
      </c>
      <c r="C46" s="1" t="s">
        <v>60</v>
      </c>
      <c r="D46" s="2" t="s">
        <v>203</v>
      </c>
    </row>
    <row r="47" spans="1:4" x14ac:dyDescent="0.2">
      <c r="A47" s="1" t="s">
        <v>251</v>
      </c>
      <c r="B47" s="4" t="s">
        <v>59</v>
      </c>
      <c r="C47" s="1" t="s">
        <v>60</v>
      </c>
      <c r="D47" s="2" t="s">
        <v>203</v>
      </c>
    </row>
    <row r="48" spans="1:4" x14ac:dyDescent="0.2">
      <c r="A48" s="1" t="s">
        <v>252</v>
      </c>
      <c r="B48" s="4" t="s">
        <v>59</v>
      </c>
      <c r="C48" s="1" t="s">
        <v>60</v>
      </c>
      <c r="D48" s="2" t="s">
        <v>203</v>
      </c>
    </row>
    <row r="49" spans="1:4" x14ac:dyDescent="0.2">
      <c r="A49" s="1" t="s">
        <v>253</v>
      </c>
      <c r="B49" s="2" t="s">
        <v>61</v>
      </c>
      <c r="C49" s="2" t="s">
        <v>62</v>
      </c>
      <c r="D49" s="1" t="s">
        <v>204</v>
      </c>
    </row>
    <row r="50" spans="1:4" x14ac:dyDescent="0.2">
      <c r="A50" s="1" t="s">
        <v>254</v>
      </c>
      <c r="B50" s="2" t="s">
        <v>63</v>
      </c>
      <c r="C50" s="2" t="s">
        <v>24</v>
      </c>
    </row>
    <row r="51" spans="1:4" x14ac:dyDescent="0.2">
      <c r="A51" s="1" t="s">
        <v>255</v>
      </c>
      <c r="B51" s="2" t="s">
        <v>64</v>
      </c>
      <c r="C51" s="2" t="s">
        <v>65</v>
      </c>
    </row>
    <row r="52" spans="1:4" x14ac:dyDescent="0.2">
      <c r="A52" s="1" t="s">
        <v>256</v>
      </c>
      <c r="B52" s="4" t="s">
        <v>66</v>
      </c>
      <c r="C52" s="2" t="s">
        <v>65</v>
      </c>
    </row>
    <row r="53" spans="1:4" x14ac:dyDescent="0.2">
      <c r="A53" s="1" t="s">
        <v>257</v>
      </c>
      <c r="B53" s="4" t="s">
        <v>67</v>
      </c>
      <c r="C53" s="2" t="s">
        <v>68</v>
      </c>
    </row>
    <row r="54" spans="1:4" x14ac:dyDescent="0.2">
      <c r="A54" s="1" t="s">
        <v>258</v>
      </c>
      <c r="B54" s="4" t="s">
        <v>69</v>
      </c>
      <c r="C54" s="2" t="s">
        <v>24</v>
      </c>
    </row>
    <row r="55" spans="1:4" x14ac:dyDescent="0.2">
      <c r="A55" s="1" t="s">
        <v>259</v>
      </c>
      <c r="B55" s="4" t="s">
        <v>70</v>
      </c>
      <c r="C55" s="2" t="s">
        <v>24</v>
      </c>
      <c r="D55" s="1" t="s">
        <v>205</v>
      </c>
    </row>
    <row r="56" spans="1:4" x14ac:dyDescent="0.2">
      <c r="A56" s="1" t="s">
        <v>260</v>
      </c>
      <c r="B56" s="4" t="s">
        <v>71</v>
      </c>
      <c r="C56" s="2" t="s">
        <v>65</v>
      </c>
    </row>
    <row r="57" spans="1:4" x14ac:dyDescent="0.2">
      <c r="A57" s="1" t="s">
        <v>261</v>
      </c>
      <c r="B57" s="4" t="s">
        <v>72</v>
      </c>
      <c r="C57" s="2" t="s">
        <v>65</v>
      </c>
    </row>
    <row r="58" spans="1:4" x14ac:dyDescent="0.2">
      <c r="A58" s="1" t="s">
        <v>262</v>
      </c>
      <c r="B58" s="4" t="s">
        <v>73</v>
      </c>
      <c r="C58" s="2" t="s">
        <v>68</v>
      </c>
    </row>
    <row r="59" spans="1:4" x14ac:dyDescent="0.2">
      <c r="A59" s="1" t="s">
        <v>263</v>
      </c>
      <c r="B59" s="4" t="s">
        <v>74</v>
      </c>
      <c r="C59" s="2" t="s">
        <v>68</v>
      </c>
    </row>
    <row r="60" spans="1:4" x14ac:dyDescent="0.2">
      <c r="A60" s="1" t="s">
        <v>264</v>
      </c>
      <c r="B60" s="4" t="s">
        <v>75</v>
      </c>
      <c r="C60" s="2" t="s">
        <v>76</v>
      </c>
    </row>
    <row r="61" spans="1:4" x14ac:dyDescent="0.2">
      <c r="A61" s="1" t="s">
        <v>265</v>
      </c>
      <c r="B61" s="4" t="s">
        <v>77</v>
      </c>
      <c r="C61" s="2" t="s">
        <v>78</v>
      </c>
    </row>
    <row r="62" spans="1:4" x14ac:dyDescent="0.2">
      <c r="A62" s="1" t="s">
        <v>266</v>
      </c>
      <c r="B62" s="4" t="s">
        <v>79</v>
      </c>
      <c r="C62" s="2" t="s">
        <v>78</v>
      </c>
    </row>
    <row r="63" spans="1:4" x14ac:dyDescent="0.2">
      <c r="A63" s="1" t="s">
        <v>267</v>
      </c>
      <c r="B63" s="4" t="s">
        <v>23</v>
      </c>
      <c r="C63" s="2" t="s">
        <v>24</v>
      </c>
    </row>
    <row r="64" spans="1:4" x14ac:dyDescent="0.2">
      <c r="A64" s="1" t="s">
        <v>268</v>
      </c>
      <c r="B64" s="4" t="s">
        <v>80</v>
      </c>
      <c r="C64" s="2" t="s">
        <v>81</v>
      </c>
    </row>
    <row r="65" spans="1:3" x14ac:dyDescent="0.2">
      <c r="A65" s="1" t="s">
        <v>269</v>
      </c>
      <c r="B65" s="4" t="s">
        <v>82</v>
      </c>
      <c r="C65" s="2" t="s">
        <v>24</v>
      </c>
    </row>
    <row r="66" spans="1:3" x14ac:dyDescent="0.2">
      <c r="A66" s="1" t="s">
        <v>270</v>
      </c>
      <c r="B66" s="4" t="s">
        <v>83</v>
      </c>
      <c r="C66" s="2" t="s">
        <v>24</v>
      </c>
    </row>
    <row r="67" spans="1:3" x14ac:dyDescent="0.2">
      <c r="A67" s="1" t="s">
        <v>271</v>
      </c>
      <c r="B67" s="4" t="s">
        <v>84</v>
      </c>
      <c r="C67" s="2" t="s">
        <v>14</v>
      </c>
    </row>
    <row r="68" spans="1:3" x14ac:dyDescent="0.2">
      <c r="A68" s="1" t="s">
        <v>272</v>
      </c>
      <c r="B68" s="4" t="s">
        <v>85</v>
      </c>
      <c r="C68" s="2" t="s">
        <v>62</v>
      </c>
    </row>
    <row r="69" spans="1:3" x14ac:dyDescent="0.2">
      <c r="A69" s="1" t="s">
        <v>273</v>
      </c>
      <c r="B69" s="4" t="s">
        <v>86</v>
      </c>
      <c r="C69" s="2" t="s">
        <v>87</v>
      </c>
    </row>
    <row r="70" spans="1:3" x14ac:dyDescent="0.2">
      <c r="A70" s="1" t="s">
        <v>274</v>
      </c>
      <c r="B70" s="4" t="s">
        <v>88</v>
      </c>
      <c r="C70" s="2" t="s">
        <v>89</v>
      </c>
    </row>
    <row r="71" spans="1:3" x14ac:dyDescent="0.2">
      <c r="A71" s="1" t="s">
        <v>275</v>
      </c>
      <c r="B71" s="4" t="s">
        <v>90</v>
      </c>
      <c r="C71" s="2" t="s">
        <v>87</v>
      </c>
    </row>
    <row r="72" spans="1:3" x14ac:dyDescent="0.2">
      <c r="A72" s="1" t="s">
        <v>276</v>
      </c>
      <c r="B72" s="4" t="s">
        <v>91</v>
      </c>
      <c r="C72" s="2" t="s">
        <v>89</v>
      </c>
    </row>
    <row r="73" spans="1:3" x14ac:dyDescent="0.2">
      <c r="A73" s="1" t="s">
        <v>277</v>
      </c>
      <c r="B73" s="4" t="s">
        <v>92</v>
      </c>
      <c r="C73" s="2" t="s">
        <v>87</v>
      </c>
    </row>
    <row r="74" spans="1:3" x14ac:dyDescent="0.2">
      <c r="A74" s="1" t="s">
        <v>278</v>
      </c>
      <c r="B74" s="4" t="s">
        <v>93</v>
      </c>
      <c r="C74" s="2" t="s">
        <v>89</v>
      </c>
    </row>
    <row r="75" spans="1:3" x14ac:dyDescent="0.2">
      <c r="A75" s="1" t="s">
        <v>279</v>
      </c>
      <c r="B75" s="4" t="s">
        <v>94</v>
      </c>
      <c r="C75" s="1" t="s">
        <v>27</v>
      </c>
    </row>
    <row r="76" spans="1:3" x14ac:dyDescent="0.2">
      <c r="A76" s="1" t="s">
        <v>280</v>
      </c>
      <c r="B76" s="4" t="s">
        <v>95</v>
      </c>
      <c r="C76" s="1" t="s">
        <v>96</v>
      </c>
    </row>
    <row r="77" spans="1:3" x14ac:dyDescent="0.2">
      <c r="A77" s="1" t="s">
        <v>281</v>
      </c>
      <c r="B77" s="4" t="s">
        <v>97</v>
      </c>
      <c r="C77" s="1" t="s">
        <v>98</v>
      </c>
    </row>
    <row r="78" spans="1:3" x14ac:dyDescent="0.2">
      <c r="A78" s="1" t="s">
        <v>282</v>
      </c>
      <c r="B78" s="4" t="s">
        <v>99</v>
      </c>
      <c r="C78" s="1" t="s">
        <v>100</v>
      </c>
    </row>
    <row r="79" spans="1:3" x14ac:dyDescent="0.2">
      <c r="A79" s="1" t="s">
        <v>283</v>
      </c>
      <c r="B79" s="4" t="s">
        <v>101</v>
      </c>
      <c r="C79" s="1" t="s">
        <v>100</v>
      </c>
    </row>
    <row r="80" spans="1:3" x14ac:dyDescent="0.2">
      <c r="A80" s="1" t="s">
        <v>284</v>
      </c>
      <c r="B80" s="4" t="s">
        <v>102</v>
      </c>
      <c r="C80" s="1" t="s">
        <v>100</v>
      </c>
    </row>
    <row r="81" spans="1:3" x14ac:dyDescent="0.2">
      <c r="A81" s="1" t="s">
        <v>285</v>
      </c>
      <c r="B81" s="4" t="s">
        <v>103</v>
      </c>
      <c r="C81" s="2" t="s">
        <v>89</v>
      </c>
    </row>
    <row r="82" spans="1:3" x14ac:dyDescent="0.2">
      <c r="A82" s="1" t="s">
        <v>286</v>
      </c>
      <c r="B82" s="4" t="s">
        <v>104</v>
      </c>
      <c r="C82" s="2" t="s">
        <v>98</v>
      </c>
    </row>
    <row r="83" spans="1:3" x14ac:dyDescent="0.2">
      <c r="A83" s="1" t="s">
        <v>287</v>
      </c>
      <c r="B83" s="4" t="s">
        <v>105</v>
      </c>
      <c r="C83" s="2" t="s">
        <v>14</v>
      </c>
    </row>
    <row r="84" spans="1:3" x14ac:dyDescent="0.2">
      <c r="A84" s="1" t="s">
        <v>288</v>
      </c>
      <c r="B84" s="4" t="s">
        <v>106</v>
      </c>
      <c r="C84" s="1" t="s">
        <v>98</v>
      </c>
    </row>
    <row r="85" spans="1:3" x14ac:dyDescent="0.2">
      <c r="A85" s="1" t="s">
        <v>289</v>
      </c>
      <c r="B85" s="4" t="s">
        <v>107</v>
      </c>
      <c r="C85" s="1" t="s">
        <v>96</v>
      </c>
    </row>
    <row r="86" spans="1:3" x14ac:dyDescent="0.2">
      <c r="A86" s="1" t="s">
        <v>290</v>
      </c>
      <c r="B86" s="4" t="s">
        <v>108</v>
      </c>
      <c r="C86" s="1" t="s">
        <v>109</v>
      </c>
    </row>
    <row r="87" spans="1:3" x14ac:dyDescent="0.2">
      <c r="A87" s="1" t="s">
        <v>291</v>
      </c>
      <c r="B87" s="2" t="s">
        <v>61</v>
      </c>
      <c r="C87" s="2" t="s">
        <v>62</v>
      </c>
    </row>
    <row r="88" spans="1:3" x14ac:dyDescent="0.2">
      <c r="A88" s="1" t="s">
        <v>292</v>
      </c>
      <c r="B88" s="2" t="s">
        <v>110</v>
      </c>
      <c r="C88" s="2" t="s">
        <v>62</v>
      </c>
    </row>
    <row r="89" spans="1:3" x14ac:dyDescent="0.2">
      <c r="A89" s="1" t="s">
        <v>293</v>
      </c>
      <c r="B89" s="2" t="s">
        <v>111</v>
      </c>
      <c r="C89" s="2" t="s">
        <v>112</v>
      </c>
    </row>
    <row r="90" spans="1:3" x14ac:dyDescent="0.2">
      <c r="A90" s="1" t="s">
        <v>294</v>
      </c>
      <c r="B90" s="2" t="s">
        <v>113</v>
      </c>
      <c r="C90" s="4" t="s">
        <v>112</v>
      </c>
    </row>
    <row r="91" spans="1:3" x14ac:dyDescent="0.2">
      <c r="A91" s="1" t="s">
        <v>295</v>
      </c>
      <c r="B91" s="2" t="s">
        <v>114</v>
      </c>
      <c r="C91" s="4" t="s">
        <v>115</v>
      </c>
    </row>
    <row r="92" spans="1:3" x14ac:dyDescent="0.2">
      <c r="A92" s="1" t="s">
        <v>296</v>
      </c>
      <c r="B92" s="2" t="s">
        <v>64</v>
      </c>
      <c r="C92" s="2" t="s">
        <v>65</v>
      </c>
    </row>
    <row r="93" spans="1:3" x14ac:dyDescent="0.2">
      <c r="A93" s="1" t="s">
        <v>297</v>
      </c>
      <c r="B93" s="4" t="s">
        <v>66</v>
      </c>
      <c r="C93" s="2" t="s">
        <v>65</v>
      </c>
    </row>
    <row r="94" spans="1:3" x14ac:dyDescent="0.2">
      <c r="A94" s="1" t="s">
        <v>298</v>
      </c>
      <c r="B94" s="2" t="s">
        <v>116</v>
      </c>
      <c r="C94" s="2" t="s">
        <v>117</v>
      </c>
    </row>
    <row r="95" spans="1:3" x14ac:dyDescent="0.2">
      <c r="A95" s="1" t="s">
        <v>299</v>
      </c>
      <c r="B95" s="2" t="s">
        <v>118</v>
      </c>
      <c r="C95" s="2" t="s">
        <v>117</v>
      </c>
    </row>
    <row r="96" spans="1:3" x14ac:dyDescent="0.2">
      <c r="A96" s="1" t="s">
        <v>300</v>
      </c>
      <c r="B96" s="2" t="s">
        <v>119</v>
      </c>
      <c r="C96" s="2" t="s">
        <v>117</v>
      </c>
    </row>
    <row r="97" spans="1:3" x14ac:dyDescent="0.2">
      <c r="A97" s="1" t="s">
        <v>301</v>
      </c>
      <c r="B97" s="2" t="s">
        <v>120</v>
      </c>
      <c r="C97" s="2" t="s">
        <v>117</v>
      </c>
    </row>
    <row r="98" spans="1:3" x14ac:dyDescent="0.2">
      <c r="A98" s="1" t="s">
        <v>302</v>
      </c>
      <c r="B98" s="2" t="s">
        <v>121</v>
      </c>
      <c r="C98" s="2" t="s">
        <v>122</v>
      </c>
    </row>
    <row r="99" spans="1:3" x14ac:dyDescent="0.2">
      <c r="A99" s="1" t="s">
        <v>303</v>
      </c>
      <c r="B99" s="2" t="s">
        <v>123</v>
      </c>
      <c r="C99" s="4" t="s">
        <v>124</v>
      </c>
    </row>
    <row r="100" spans="1:3" x14ac:dyDescent="0.2">
      <c r="A100" s="1" t="s">
        <v>304</v>
      </c>
      <c r="B100" s="2" t="s">
        <v>125</v>
      </c>
      <c r="C100" s="4" t="s">
        <v>126</v>
      </c>
    </row>
    <row r="101" spans="1:3" x14ac:dyDescent="0.2">
      <c r="A101" s="1" t="s">
        <v>305</v>
      </c>
      <c r="B101" s="4" t="s">
        <v>127</v>
      </c>
      <c r="C101" s="4" t="s">
        <v>126</v>
      </c>
    </row>
    <row r="102" spans="1:3" x14ac:dyDescent="0.2">
      <c r="A102" s="1" t="s">
        <v>306</v>
      </c>
      <c r="B102" s="2" t="s">
        <v>128</v>
      </c>
      <c r="C102" s="4" t="s">
        <v>124</v>
      </c>
    </row>
    <row r="103" spans="1:3" x14ac:dyDescent="0.2">
      <c r="A103" s="1" t="s">
        <v>307</v>
      </c>
      <c r="B103" s="4" t="s">
        <v>67</v>
      </c>
      <c r="C103" s="4" t="s">
        <v>126</v>
      </c>
    </row>
    <row r="104" spans="1:3" x14ac:dyDescent="0.2">
      <c r="A104" s="1" t="s">
        <v>308</v>
      </c>
      <c r="B104" s="2" t="s">
        <v>129</v>
      </c>
      <c r="C104" s="4" t="s">
        <v>126</v>
      </c>
    </row>
    <row r="105" spans="1:3" x14ac:dyDescent="0.2">
      <c r="A105" s="1" t="s">
        <v>309</v>
      </c>
      <c r="B105" s="2" t="s">
        <v>130</v>
      </c>
      <c r="C105" s="4" t="s">
        <v>78</v>
      </c>
    </row>
    <row r="106" spans="1:3" x14ac:dyDescent="0.2">
      <c r="A106" s="1" t="s">
        <v>310</v>
      </c>
      <c r="B106" s="2" t="s">
        <v>131</v>
      </c>
      <c r="C106" s="4" t="s">
        <v>117</v>
      </c>
    </row>
    <row r="107" spans="1:3" x14ac:dyDescent="0.2">
      <c r="A107" s="1" t="s">
        <v>311</v>
      </c>
      <c r="B107" s="4" t="s">
        <v>132</v>
      </c>
      <c r="C107" s="4" t="s">
        <v>124</v>
      </c>
    </row>
    <row r="108" spans="1:3" x14ac:dyDescent="0.2">
      <c r="A108" s="1" t="s">
        <v>312</v>
      </c>
      <c r="B108" s="2" t="s">
        <v>133</v>
      </c>
      <c r="C108" s="4" t="s">
        <v>100</v>
      </c>
    </row>
    <row r="109" spans="1:3" x14ac:dyDescent="0.2">
      <c r="A109" s="1" t="s">
        <v>313</v>
      </c>
      <c r="B109" s="2" t="s">
        <v>134</v>
      </c>
      <c r="C109" s="4" t="s">
        <v>135</v>
      </c>
    </row>
    <row r="110" spans="1:3" x14ac:dyDescent="0.2">
      <c r="A110" s="1" t="s">
        <v>314</v>
      </c>
      <c r="B110" s="2" t="s">
        <v>136</v>
      </c>
      <c r="C110" s="4" t="s">
        <v>24</v>
      </c>
    </row>
    <row r="111" spans="1:3" x14ac:dyDescent="0.2">
      <c r="A111" s="1" t="s">
        <v>315</v>
      </c>
      <c r="B111" s="2" t="s">
        <v>137</v>
      </c>
      <c r="C111" s="4" t="s">
        <v>65</v>
      </c>
    </row>
    <row r="112" spans="1:3" x14ac:dyDescent="0.2">
      <c r="A112" s="1" t="s">
        <v>316</v>
      </c>
      <c r="B112" s="4" t="s">
        <v>138</v>
      </c>
      <c r="C112" s="4" t="s">
        <v>68</v>
      </c>
    </row>
    <row r="113" spans="1:3" x14ac:dyDescent="0.2">
      <c r="A113" s="1" t="s">
        <v>317</v>
      </c>
      <c r="B113" s="4" t="s">
        <v>139</v>
      </c>
      <c r="C113" s="4" t="s">
        <v>140</v>
      </c>
    </row>
    <row r="114" spans="1:3" x14ac:dyDescent="0.2">
      <c r="A114" s="1" t="s">
        <v>318</v>
      </c>
      <c r="B114" s="4" t="s">
        <v>141</v>
      </c>
      <c r="C114" s="4" t="s">
        <v>140</v>
      </c>
    </row>
    <row r="115" spans="1:3" x14ac:dyDescent="0.2">
      <c r="A115" s="1" t="s">
        <v>319</v>
      </c>
      <c r="B115" s="4" t="s">
        <v>142</v>
      </c>
      <c r="C115" s="4" t="s">
        <v>122</v>
      </c>
    </row>
    <row r="116" spans="1:3" x14ac:dyDescent="0.2">
      <c r="A116" s="1" t="s">
        <v>320</v>
      </c>
      <c r="B116" s="4" t="s">
        <v>143</v>
      </c>
      <c r="C116" s="4" t="s">
        <v>122</v>
      </c>
    </row>
    <row r="117" spans="1:3" x14ac:dyDescent="0.2">
      <c r="A117" s="1" t="s">
        <v>321</v>
      </c>
      <c r="B117" s="4" t="s">
        <v>144</v>
      </c>
      <c r="C117" s="4" t="s">
        <v>126</v>
      </c>
    </row>
    <row r="118" spans="1:3" x14ac:dyDescent="0.2">
      <c r="A118" s="1" t="s">
        <v>322</v>
      </c>
      <c r="B118" s="4" t="s">
        <v>145</v>
      </c>
      <c r="C118" s="4" t="s">
        <v>126</v>
      </c>
    </row>
    <row r="119" spans="1:3" x14ac:dyDescent="0.2">
      <c r="A119" s="1" t="s">
        <v>323</v>
      </c>
      <c r="B119" s="2" t="s">
        <v>146</v>
      </c>
      <c r="C119" s="4" t="s">
        <v>140</v>
      </c>
    </row>
    <row r="120" spans="1:3" x14ac:dyDescent="0.2">
      <c r="A120" s="1" t="s">
        <v>324</v>
      </c>
      <c r="B120" s="2" t="s">
        <v>147</v>
      </c>
      <c r="C120" s="4" t="s">
        <v>122</v>
      </c>
    </row>
    <row r="121" spans="1:3" x14ac:dyDescent="0.2">
      <c r="A121" s="1" t="s">
        <v>325</v>
      </c>
      <c r="B121" s="2" t="s">
        <v>148</v>
      </c>
      <c r="C121" s="4" t="s">
        <v>126</v>
      </c>
    </row>
    <row r="122" spans="1:3" x14ac:dyDescent="0.2">
      <c r="A122" s="1" t="s">
        <v>326</v>
      </c>
      <c r="B122" s="2" t="s">
        <v>149</v>
      </c>
      <c r="C122" s="4" t="s">
        <v>78</v>
      </c>
    </row>
    <row r="123" spans="1:3" x14ac:dyDescent="0.2">
      <c r="A123" s="1" t="s">
        <v>327</v>
      </c>
      <c r="B123" s="2" t="s">
        <v>150</v>
      </c>
      <c r="C123" s="4" t="s">
        <v>117</v>
      </c>
    </row>
    <row r="124" spans="1:3" x14ac:dyDescent="0.2">
      <c r="A124" s="1" t="s">
        <v>328</v>
      </c>
      <c r="B124" s="4" t="s">
        <v>151</v>
      </c>
      <c r="C124" s="4" t="s">
        <v>124</v>
      </c>
    </row>
    <row r="125" spans="1:3" x14ac:dyDescent="0.2">
      <c r="A125" s="1" t="s">
        <v>329</v>
      </c>
      <c r="B125" s="4" t="s">
        <v>152</v>
      </c>
      <c r="C125" s="4" t="s">
        <v>78</v>
      </c>
    </row>
    <row r="126" spans="1:3" x14ac:dyDescent="0.2">
      <c r="A126" s="1" t="s">
        <v>330</v>
      </c>
      <c r="B126" s="4" t="s">
        <v>153</v>
      </c>
      <c r="C126" s="4" t="s">
        <v>117</v>
      </c>
    </row>
    <row r="127" spans="1:3" x14ac:dyDescent="0.2">
      <c r="A127" s="1" t="s">
        <v>331</v>
      </c>
      <c r="B127" s="4" t="s">
        <v>154</v>
      </c>
      <c r="C127" s="4" t="s">
        <v>124</v>
      </c>
    </row>
    <row r="128" spans="1:3" x14ac:dyDescent="0.2">
      <c r="A128" s="1" t="s">
        <v>332</v>
      </c>
      <c r="B128" s="4" t="s">
        <v>155</v>
      </c>
      <c r="C128" s="4" t="s">
        <v>78</v>
      </c>
    </row>
    <row r="129" spans="1:4" x14ac:dyDescent="0.2">
      <c r="A129" s="1" t="s">
        <v>333</v>
      </c>
      <c r="B129" s="4" t="s">
        <v>156</v>
      </c>
      <c r="C129" s="4" t="s">
        <v>78</v>
      </c>
    </row>
    <row r="130" spans="1:4" x14ac:dyDescent="0.2">
      <c r="A130" s="1" t="s">
        <v>380</v>
      </c>
      <c r="B130" s="4" t="s">
        <v>377</v>
      </c>
      <c r="C130" s="1" t="s">
        <v>508</v>
      </c>
    </row>
    <row r="131" spans="1:4" x14ac:dyDescent="0.2">
      <c r="A131" s="1" t="s">
        <v>381</v>
      </c>
      <c r="B131" s="4" t="s">
        <v>378</v>
      </c>
      <c r="C131" s="4" t="s">
        <v>379</v>
      </c>
    </row>
    <row r="132" spans="1:4" x14ac:dyDescent="0.2">
      <c r="A132" s="1" t="s">
        <v>386</v>
      </c>
      <c r="B132" s="1" t="s">
        <v>382</v>
      </c>
      <c r="C132" s="2" t="s">
        <v>22</v>
      </c>
      <c r="D132" s="1" t="s">
        <v>384</v>
      </c>
    </row>
    <row r="133" spans="1:4" x14ac:dyDescent="0.2">
      <c r="A133" s="1" t="s">
        <v>387</v>
      </c>
      <c r="B133" s="1" t="s">
        <v>383</v>
      </c>
      <c r="C133" s="2" t="s">
        <v>22</v>
      </c>
      <c r="D133" s="1" t="s">
        <v>385</v>
      </c>
    </row>
    <row r="134" spans="1:4" x14ac:dyDescent="0.2">
      <c r="A134" s="1" t="s">
        <v>389</v>
      </c>
      <c r="B134" s="4" t="s">
        <v>388</v>
      </c>
      <c r="C134" s="2" t="s">
        <v>109</v>
      </c>
    </row>
    <row r="135" spans="1:4" x14ac:dyDescent="0.2">
      <c r="A135" s="1" t="s">
        <v>392</v>
      </c>
      <c r="B135" s="4" t="s">
        <v>390</v>
      </c>
      <c r="C135" s="1" t="s">
        <v>391</v>
      </c>
    </row>
    <row r="136" spans="1:4" x14ac:dyDescent="0.2">
      <c r="A136" s="1" t="s">
        <v>395</v>
      </c>
      <c r="B136" s="4" t="s">
        <v>393</v>
      </c>
      <c r="C136" s="1" t="s">
        <v>394</v>
      </c>
    </row>
    <row r="137" spans="1:4" x14ac:dyDescent="0.2">
      <c r="A137" s="1" t="s">
        <v>397</v>
      </c>
      <c r="B137" s="1" t="s">
        <v>399</v>
      </c>
      <c r="C137" s="1" t="s">
        <v>7</v>
      </c>
      <c r="D137" s="1" t="s">
        <v>398</v>
      </c>
    </row>
    <row r="138" spans="1:4" x14ac:dyDescent="0.2">
      <c r="A138" s="1" t="s">
        <v>401</v>
      </c>
      <c r="B138" s="4" t="s">
        <v>400</v>
      </c>
      <c r="D138" s="1" t="s">
        <v>400</v>
      </c>
    </row>
    <row r="139" spans="1:4" x14ac:dyDescent="0.2">
      <c r="A139" s="1" t="s">
        <v>403</v>
      </c>
      <c r="B139" s="1" t="s">
        <v>402</v>
      </c>
      <c r="C139" s="1" t="s">
        <v>7</v>
      </c>
    </row>
    <row r="140" spans="1:4" x14ac:dyDescent="0.2">
      <c r="A140" s="1" t="s">
        <v>406</v>
      </c>
      <c r="B140" s="1" t="s">
        <v>404</v>
      </c>
      <c r="C140" s="1" t="s">
        <v>7</v>
      </c>
      <c r="D140" s="1" t="s">
        <v>405</v>
      </c>
    </row>
    <row r="141" spans="1:4" x14ac:dyDescent="0.2">
      <c r="A141" s="1" t="s">
        <v>408</v>
      </c>
      <c r="B141" s="1" t="s">
        <v>407</v>
      </c>
      <c r="C141" s="1" t="s">
        <v>14</v>
      </c>
    </row>
    <row r="142" spans="1:4" x14ac:dyDescent="0.2">
      <c r="A142" s="1" t="s">
        <v>410</v>
      </c>
      <c r="B142" s="1" t="s">
        <v>409</v>
      </c>
    </row>
    <row r="143" spans="1:4" x14ac:dyDescent="0.2">
      <c r="A143" s="1" t="s">
        <v>422</v>
      </c>
      <c r="B143" s="6" t="s">
        <v>412</v>
      </c>
      <c r="C143" s="1" t="s">
        <v>379</v>
      </c>
    </row>
    <row r="144" spans="1:4" x14ac:dyDescent="0.2">
      <c r="A144" s="1" t="s">
        <v>423</v>
      </c>
      <c r="B144" s="6" t="s">
        <v>413</v>
      </c>
      <c r="C144" s="1" t="s">
        <v>379</v>
      </c>
    </row>
    <row r="145" spans="1:3" x14ac:dyDescent="0.2">
      <c r="A145" s="1" t="s">
        <v>424</v>
      </c>
      <c r="B145" s="6" t="s">
        <v>414</v>
      </c>
      <c r="C145" s="1" t="s">
        <v>379</v>
      </c>
    </row>
    <row r="146" spans="1:3" x14ac:dyDescent="0.2">
      <c r="A146" s="1" t="s">
        <v>425</v>
      </c>
      <c r="B146" s="6" t="s">
        <v>411</v>
      </c>
      <c r="C146" s="7" t="s">
        <v>415</v>
      </c>
    </row>
    <row r="147" spans="1:3" x14ac:dyDescent="0.2">
      <c r="A147" s="1" t="s">
        <v>426</v>
      </c>
      <c r="B147" s="6" t="s">
        <v>419</v>
      </c>
      <c r="C147" s="7" t="s">
        <v>14</v>
      </c>
    </row>
    <row r="148" spans="1:3" x14ac:dyDescent="0.2">
      <c r="A148" s="1" t="s">
        <v>427</v>
      </c>
      <c r="B148" s="6" t="s">
        <v>420</v>
      </c>
      <c r="C148" s="7" t="s">
        <v>14</v>
      </c>
    </row>
    <row r="149" spans="1:3" x14ac:dyDescent="0.2">
      <c r="A149" s="1" t="s">
        <v>428</v>
      </c>
      <c r="B149" s="6" t="s">
        <v>421</v>
      </c>
      <c r="C149" s="7" t="s">
        <v>14</v>
      </c>
    </row>
    <row r="150" spans="1:3" x14ac:dyDescent="0.2">
      <c r="A150" s="1" t="s">
        <v>429</v>
      </c>
      <c r="B150" s="6" t="s">
        <v>416</v>
      </c>
      <c r="C150" s="7" t="s">
        <v>14</v>
      </c>
    </row>
    <row r="151" spans="1:3" x14ac:dyDescent="0.2">
      <c r="A151" s="1" t="s">
        <v>430</v>
      </c>
      <c r="B151" s="6" t="s">
        <v>417</v>
      </c>
      <c r="C151" s="7" t="s">
        <v>14</v>
      </c>
    </row>
    <row r="152" spans="1:3" x14ac:dyDescent="0.2">
      <c r="A152" s="1" t="s">
        <v>431</v>
      </c>
      <c r="B152" s="6" t="s">
        <v>418</v>
      </c>
      <c r="C152" s="7" t="s">
        <v>14</v>
      </c>
    </row>
    <row r="153" spans="1:3" x14ac:dyDescent="0.2">
      <c r="A153" s="1" t="s">
        <v>460</v>
      </c>
      <c r="B153" s="1" t="s">
        <v>459</v>
      </c>
      <c r="C153" s="7" t="s">
        <v>14</v>
      </c>
    </row>
    <row r="154" spans="1:3" x14ac:dyDescent="0.2">
      <c r="A154" s="1" t="s">
        <v>461</v>
      </c>
      <c r="B154" s="1" t="s">
        <v>487</v>
      </c>
      <c r="C154" s="1" t="s">
        <v>12</v>
      </c>
    </row>
    <row r="155" spans="1:3" x14ac:dyDescent="0.2">
      <c r="A155" s="1" t="s">
        <v>462</v>
      </c>
      <c r="B155" s="1" t="s">
        <v>488</v>
      </c>
      <c r="C155" s="1" t="s">
        <v>12</v>
      </c>
    </row>
    <row r="156" spans="1:3" x14ac:dyDescent="0.2">
      <c r="A156" s="1" t="s">
        <v>463</v>
      </c>
      <c r="B156" s="1" t="s">
        <v>489</v>
      </c>
      <c r="C156" s="1" t="s">
        <v>12</v>
      </c>
    </row>
    <row r="157" spans="1:3" x14ac:dyDescent="0.2">
      <c r="A157" s="1" t="s">
        <v>464</v>
      </c>
      <c r="B157" s="1" t="s">
        <v>490</v>
      </c>
      <c r="C157" s="1" t="s">
        <v>109</v>
      </c>
    </row>
    <row r="158" spans="1:3" x14ac:dyDescent="0.2">
      <c r="A158" s="1" t="s">
        <v>465</v>
      </c>
      <c r="B158" s="4" t="s">
        <v>491</v>
      </c>
      <c r="C158" s="4" t="s">
        <v>379</v>
      </c>
    </row>
    <row r="159" spans="1:3" x14ac:dyDescent="0.2">
      <c r="A159" s="1" t="s">
        <v>466</v>
      </c>
      <c r="B159" s="1" t="s">
        <v>498</v>
      </c>
      <c r="C159" s="10" t="s">
        <v>507</v>
      </c>
    </row>
    <row r="160" spans="1:3" x14ac:dyDescent="0.2">
      <c r="A160" s="1" t="s">
        <v>467</v>
      </c>
      <c r="B160" s="1" t="s">
        <v>519</v>
      </c>
      <c r="C160" s="1" t="s">
        <v>506</v>
      </c>
    </row>
    <row r="161" spans="1:3" x14ac:dyDescent="0.2">
      <c r="A161" s="1" t="s">
        <v>468</v>
      </c>
      <c r="B161" s="1" t="s">
        <v>521</v>
      </c>
      <c r="C161" s="10" t="s">
        <v>507</v>
      </c>
    </row>
    <row r="162" spans="1:3" x14ac:dyDescent="0.2">
      <c r="A162" s="1" t="s">
        <v>469</v>
      </c>
      <c r="B162" s="1" t="s">
        <v>518</v>
      </c>
      <c r="C162" s="1" t="s">
        <v>506</v>
      </c>
    </row>
    <row r="163" spans="1:3" x14ac:dyDescent="0.2">
      <c r="A163" s="1" t="s">
        <v>470</v>
      </c>
      <c r="B163" s="1" t="s">
        <v>499</v>
      </c>
      <c r="C163" s="10" t="s">
        <v>507</v>
      </c>
    </row>
    <row r="164" spans="1:3" x14ac:dyDescent="0.2">
      <c r="A164" s="1" t="s">
        <v>471</v>
      </c>
      <c r="B164" s="1" t="s">
        <v>517</v>
      </c>
      <c r="C164" s="1" t="s">
        <v>506</v>
      </c>
    </row>
    <row r="165" spans="1:3" x14ac:dyDescent="0.2">
      <c r="A165" s="1" t="s">
        <v>472</v>
      </c>
      <c r="B165" s="1" t="s">
        <v>500</v>
      </c>
      <c r="C165" s="10" t="s">
        <v>507</v>
      </c>
    </row>
    <row r="166" spans="1:3" x14ac:dyDescent="0.2">
      <c r="A166" s="1" t="s">
        <v>473</v>
      </c>
      <c r="B166" s="1" t="s">
        <v>516</v>
      </c>
      <c r="C166" s="1" t="s">
        <v>506</v>
      </c>
    </row>
    <row r="167" spans="1:3" x14ac:dyDescent="0.2">
      <c r="A167" s="1" t="s">
        <v>474</v>
      </c>
      <c r="B167" s="1" t="s">
        <v>501</v>
      </c>
      <c r="C167" s="10" t="s">
        <v>507</v>
      </c>
    </row>
    <row r="168" spans="1:3" x14ac:dyDescent="0.2">
      <c r="A168" s="1" t="s">
        <v>475</v>
      </c>
      <c r="B168" s="1" t="s">
        <v>515</v>
      </c>
      <c r="C168" s="1" t="s">
        <v>506</v>
      </c>
    </row>
    <row r="169" spans="1:3" x14ac:dyDescent="0.2">
      <c r="A169" s="1" t="s">
        <v>476</v>
      </c>
      <c r="B169" s="1" t="s">
        <v>502</v>
      </c>
      <c r="C169" s="10" t="s">
        <v>507</v>
      </c>
    </row>
    <row r="170" spans="1:3" x14ac:dyDescent="0.2">
      <c r="A170" s="1" t="s">
        <v>477</v>
      </c>
      <c r="B170" s="1" t="s">
        <v>514</v>
      </c>
      <c r="C170" s="1" t="s">
        <v>506</v>
      </c>
    </row>
    <row r="171" spans="1:3" x14ac:dyDescent="0.2">
      <c r="A171" s="1" t="s">
        <v>478</v>
      </c>
      <c r="B171" s="1" t="s">
        <v>503</v>
      </c>
      <c r="C171" s="10" t="s">
        <v>507</v>
      </c>
    </row>
    <row r="172" spans="1:3" x14ac:dyDescent="0.2">
      <c r="A172" s="1" t="s">
        <v>479</v>
      </c>
      <c r="B172" s="1" t="s">
        <v>513</v>
      </c>
      <c r="C172" s="1" t="s">
        <v>506</v>
      </c>
    </row>
    <row r="173" spans="1:3" x14ac:dyDescent="0.2">
      <c r="A173" s="1" t="s">
        <v>480</v>
      </c>
      <c r="B173" s="1" t="s">
        <v>453</v>
      </c>
    </row>
    <row r="174" spans="1:3" x14ac:dyDescent="0.2">
      <c r="A174" s="1" t="s">
        <v>481</v>
      </c>
      <c r="B174" s="1" t="s">
        <v>509</v>
      </c>
      <c r="C174" s="1" t="s">
        <v>505</v>
      </c>
    </row>
    <row r="175" spans="1:3" x14ac:dyDescent="0.2">
      <c r="A175" s="1" t="s">
        <v>482</v>
      </c>
      <c r="B175" s="1" t="s">
        <v>510</v>
      </c>
      <c r="C175" s="1" t="s">
        <v>505</v>
      </c>
    </row>
    <row r="176" spans="1:3" x14ac:dyDescent="0.2">
      <c r="A176" s="1" t="s">
        <v>483</v>
      </c>
      <c r="B176" s="1" t="s">
        <v>456</v>
      </c>
    </row>
    <row r="177" spans="1:4" x14ac:dyDescent="0.2">
      <c r="A177" s="1" t="s">
        <v>484</v>
      </c>
      <c r="B177" s="1" t="s">
        <v>511</v>
      </c>
      <c r="C177" s="1" t="s">
        <v>504</v>
      </c>
    </row>
    <row r="178" spans="1:4" x14ac:dyDescent="0.2">
      <c r="A178" s="1" t="s">
        <v>485</v>
      </c>
      <c r="B178" s="1" t="s">
        <v>512</v>
      </c>
      <c r="C178" s="1" t="s">
        <v>504</v>
      </c>
    </row>
    <row r="179" spans="1:4" x14ac:dyDescent="0.2">
      <c r="A179" s="1" t="s">
        <v>486</v>
      </c>
      <c r="B179" s="9" t="s">
        <v>492</v>
      </c>
      <c r="C179" s="1" t="s">
        <v>522</v>
      </c>
    </row>
    <row r="180" spans="1:4" x14ac:dyDescent="0.2">
      <c r="A180" s="1" t="s">
        <v>493</v>
      </c>
      <c r="B180" s="1" t="s">
        <v>494</v>
      </c>
      <c r="C180" s="1" t="s">
        <v>14</v>
      </c>
      <c r="D180" s="1" t="s">
        <v>166</v>
      </c>
    </row>
    <row r="181" spans="1:4" x14ac:dyDescent="0.2">
      <c r="A181" s="1" t="s">
        <v>495</v>
      </c>
      <c r="B181" s="1" t="s">
        <v>496</v>
      </c>
      <c r="C181" s="1" t="s">
        <v>14</v>
      </c>
      <c r="D18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FCC8-6932-42EA-B0A0-1A3A06F7421B}">
  <dimension ref="A1:D2"/>
  <sheetViews>
    <sheetView workbookViewId="0">
      <selection activeCell="D2" sqref="D2"/>
    </sheetView>
  </sheetViews>
  <sheetFormatPr defaultRowHeight="15" x14ac:dyDescent="0.25"/>
  <cols>
    <col min="1" max="1" width="32.140625" bestFit="1" customWidth="1"/>
    <col min="2" max="2" width="4.5703125" bestFit="1" customWidth="1"/>
    <col min="4" max="4" width="9.85546875" bestFit="1" customWidth="1"/>
  </cols>
  <sheetData>
    <row r="1" spans="1:4" x14ac:dyDescent="0.25">
      <c r="A1" s="8" t="s">
        <v>374</v>
      </c>
      <c r="B1" s="8" t="s">
        <v>375</v>
      </c>
      <c r="C1" s="8" t="s">
        <v>376</v>
      </c>
      <c r="D1" s="8" t="s">
        <v>396</v>
      </c>
    </row>
    <row r="2" spans="1:4" x14ac:dyDescent="0.25">
      <c r="A2" s="1" t="s">
        <v>497</v>
      </c>
      <c r="B2" s="2">
        <f>1/1000</f>
        <v>1E-3</v>
      </c>
      <c r="C2" s="1" t="s">
        <v>495</v>
      </c>
      <c r="D2" s="2" t="str">
        <f>VLOOKUP(C2,Key!$A$2:$B942,2,TRUE)</f>
        <v>Tidal Height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0C58-8C8E-440E-A497-ABAD71259CF4}">
  <dimension ref="A1:D29"/>
  <sheetViews>
    <sheetView workbookViewId="0">
      <selection activeCell="A12" sqref="A12"/>
    </sheetView>
  </sheetViews>
  <sheetFormatPr defaultColWidth="9.140625" defaultRowHeight="12.75" x14ac:dyDescent="0.2"/>
  <cols>
    <col min="1" max="1" width="53" style="1" bestFit="1" customWidth="1"/>
    <col min="2" max="2" width="12" style="1" bestFit="1" customWidth="1"/>
    <col min="3" max="3" width="8.7109375" style="1" bestFit="1" customWidth="1"/>
    <col min="4" max="4" width="45.85546875" style="1" bestFit="1" customWidth="1"/>
    <col min="5" max="16384" width="9.140625" style="1"/>
  </cols>
  <sheetData>
    <row r="1" spans="1:4" x14ac:dyDescent="0.2">
      <c r="A1" s="8" t="s">
        <v>374</v>
      </c>
      <c r="B1" s="8" t="s">
        <v>375</v>
      </c>
      <c r="C1" s="8" t="s">
        <v>376</v>
      </c>
      <c r="D1" s="8" t="s">
        <v>396</v>
      </c>
    </row>
    <row r="2" spans="1:4" x14ac:dyDescent="0.2">
      <c r="A2" s="1" t="s">
        <v>432</v>
      </c>
      <c r="B2" s="2">
        <f>1/1000</f>
        <v>1E-3</v>
      </c>
      <c r="C2" s="1" t="s">
        <v>460</v>
      </c>
      <c r="D2" s="2" t="str">
        <f>VLOOKUP(C2,Key!$A$2:$B942,2,TRUE)</f>
        <v>Precipitation</v>
      </c>
    </row>
    <row r="3" spans="1:4" x14ac:dyDescent="0.2">
      <c r="A3" s="1" t="s">
        <v>433</v>
      </c>
      <c r="B3" s="1">
        <v>1</v>
      </c>
      <c r="C3" s="1" t="s">
        <v>461</v>
      </c>
      <c r="D3" s="2" t="str">
        <f>VLOOKUP(C3,Key!$A$2:$B944,2,TRUE)</f>
        <v>Air Temperature</v>
      </c>
    </row>
    <row r="4" spans="1:4" x14ac:dyDescent="0.2">
      <c r="A4" s="1" t="s">
        <v>434</v>
      </c>
      <c r="B4" s="1">
        <v>1</v>
      </c>
      <c r="C4" s="1" t="s">
        <v>462</v>
      </c>
      <c r="D4" s="2" t="str">
        <f>VLOOKUP(C4,Key!$A$2:$B946,2,TRUE)</f>
        <v>Wet Bulb Air Temperature</v>
      </c>
    </row>
    <row r="5" spans="1:4" x14ac:dyDescent="0.2">
      <c r="A5" s="1" t="s">
        <v>435</v>
      </c>
      <c r="B5" s="1">
        <v>1</v>
      </c>
      <c r="C5" s="1" t="s">
        <v>463</v>
      </c>
      <c r="D5" s="2" t="str">
        <f>VLOOKUP(C5,Key!$A$2:$B948,2,TRUE)</f>
        <v>Dew Point Temperature</v>
      </c>
    </row>
    <row r="6" spans="1:4" x14ac:dyDescent="0.2">
      <c r="A6" s="1" t="s">
        <v>436</v>
      </c>
      <c r="B6" s="1">
        <v>1</v>
      </c>
      <c r="C6" s="1" t="s">
        <v>464</v>
      </c>
      <c r="D6" s="2" t="str">
        <f>VLOOKUP(C6,Key!$A$2:$B950,2,TRUE)</f>
        <v>Relative Humidity</v>
      </c>
    </row>
    <row r="7" spans="1:4" x14ac:dyDescent="0.2">
      <c r="A7" s="1" t="s">
        <v>437</v>
      </c>
      <c r="B7" s="1">
        <f>1/3.6</f>
        <v>0.27777777777777779</v>
      </c>
      <c r="C7" s="1" t="s">
        <v>381</v>
      </c>
      <c r="D7" s="2" t="str">
        <f>VLOOKUP(C7,Key!$A$2:$B952,2,TRUE)</f>
        <v>Wind Speed</v>
      </c>
    </row>
    <row r="8" spans="1:4" x14ac:dyDescent="0.2">
      <c r="A8" s="1" t="s">
        <v>438</v>
      </c>
      <c r="B8" s="1">
        <v>1</v>
      </c>
      <c r="C8" s="1" t="s">
        <v>380</v>
      </c>
      <c r="D8" s="2" t="str">
        <f>VLOOKUP(C8,Key!$A$2:$B954,2,TRUE)</f>
        <v>Wind Direction</v>
      </c>
    </row>
    <row r="9" spans="1:4" x14ac:dyDescent="0.2">
      <c r="A9" s="1" t="s">
        <v>439</v>
      </c>
      <c r="B9" s="1">
        <f>1/3.6</f>
        <v>0.27777777777777779</v>
      </c>
      <c r="C9" s="1" t="s">
        <v>465</v>
      </c>
      <c r="D9" s="2" t="str">
        <f>VLOOKUP(C9,Key!$A$2:$B956,2,TRUE)</f>
        <v>Max Wind Speed</v>
      </c>
    </row>
    <row r="10" spans="1:4" x14ac:dyDescent="0.2">
      <c r="A10" s="1" t="s">
        <v>440</v>
      </c>
      <c r="B10" s="1">
        <v>1</v>
      </c>
      <c r="C10" s="1" t="s">
        <v>466</v>
      </c>
      <c r="D10" s="2" t="str">
        <f>VLOOKUP(C10,Key!$A$2:$B958,2,TRUE)</f>
        <v>Cloud amount of first group in eighths</v>
      </c>
    </row>
    <row r="11" spans="1:4" x14ac:dyDescent="0.2">
      <c r="A11" s="1" t="s">
        <v>441</v>
      </c>
      <c r="B11" s="1">
        <v>1</v>
      </c>
      <c r="C11" s="1" t="s">
        <v>467</v>
      </c>
      <c r="D11" s="2" t="str">
        <f>VLOOKUP(C11,Key!$A$2:$B960,2,TRUE)</f>
        <v>Cloud height of first group</v>
      </c>
    </row>
    <row r="12" spans="1:4" x14ac:dyDescent="0.2">
      <c r="A12" s="1" t="s">
        <v>520</v>
      </c>
      <c r="B12" s="1">
        <v>1</v>
      </c>
      <c r="C12" s="1" t="s">
        <v>468</v>
      </c>
      <c r="D12" s="2" t="str">
        <f>VLOOKUP(C12,Key!$A$2:$B962,2,TRUE)</f>
        <v>Cloud amount of second group in eighths</v>
      </c>
    </row>
    <row r="13" spans="1:4" x14ac:dyDescent="0.2">
      <c r="A13" s="1" t="s">
        <v>442</v>
      </c>
      <c r="B13" s="1">
        <v>1</v>
      </c>
      <c r="C13" s="1" t="s">
        <v>469</v>
      </c>
      <c r="D13" s="2" t="str">
        <f>VLOOKUP(C13,Key!$A$2:$B964,2,TRUE)</f>
        <v>Cloud height of second group</v>
      </c>
    </row>
    <row r="14" spans="1:4" x14ac:dyDescent="0.2">
      <c r="A14" s="1" t="s">
        <v>443</v>
      </c>
      <c r="B14" s="1">
        <v>1</v>
      </c>
      <c r="C14" s="1" t="s">
        <v>470</v>
      </c>
      <c r="D14" s="2" t="str">
        <f>VLOOKUP(C14,Key!$A$2:$B966,2,TRUE)</f>
        <v>Cloud amount of third group in eighths</v>
      </c>
    </row>
    <row r="15" spans="1:4" x14ac:dyDescent="0.2">
      <c r="A15" s="1" t="s">
        <v>444</v>
      </c>
      <c r="B15" s="1">
        <v>1</v>
      </c>
      <c r="C15" s="1" t="s">
        <v>471</v>
      </c>
      <c r="D15" s="2" t="str">
        <f>VLOOKUP(C15,Key!$A$2:$B968,2,TRUE)</f>
        <v>Cloud height of third group</v>
      </c>
    </row>
    <row r="16" spans="1:4" x14ac:dyDescent="0.2">
      <c r="A16" s="1" t="s">
        <v>445</v>
      </c>
      <c r="B16" s="1">
        <v>1</v>
      </c>
      <c r="C16" s="1" t="s">
        <v>472</v>
      </c>
      <c r="D16" s="2" t="str">
        <f>VLOOKUP(C16,Key!$A$2:$B970,2,TRUE)</f>
        <v>Cloud amount of fourth group in eighths</v>
      </c>
    </row>
    <row r="17" spans="1:4" x14ac:dyDescent="0.2">
      <c r="A17" s="1" t="s">
        <v>446</v>
      </c>
      <c r="B17" s="1">
        <v>1</v>
      </c>
      <c r="C17" s="1" t="s">
        <v>473</v>
      </c>
      <c r="D17" s="2" t="str">
        <f>VLOOKUP(C17,Key!$A$2:$B972,2,TRUE)</f>
        <v>Cloud height of fourth group</v>
      </c>
    </row>
    <row r="18" spans="1:4" x14ac:dyDescent="0.2">
      <c r="A18" s="1" t="s">
        <v>447</v>
      </c>
      <c r="B18" s="1">
        <v>1</v>
      </c>
      <c r="C18" s="1" t="s">
        <v>474</v>
      </c>
      <c r="D18" s="2" t="str">
        <f>VLOOKUP(C18,Key!$A$2:$B974,2,TRUE)</f>
        <v>Ceilometer cloud amount of first group</v>
      </c>
    </row>
    <row r="19" spans="1:4" x14ac:dyDescent="0.2">
      <c r="A19" s="1" t="s">
        <v>448</v>
      </c>
      <c r="B19" s="1">
        <v>1</v>
      </c>
      <c r="C19" s="1" t="s">
        <v>475</v>
      </c>
      <c r="D19" s="2" t="str">
        <f>VLOOKUP(C19,Key!$A$2:$B976,2,TRUE)</f>
        <v>Ceilometer cloud height of first group</v>
      </c>
    </row>
    <row r="20" spans="1:4" x14ac:dyDescent="0.2">
      <c r="A20" s="1" t="s">
        <v>449</v>
      </c>
      <c r="B20" s="1">
        <v>1</v>
      </c>
      <c r="C20" s="1" t="s">
        <v>476</v>
      </c>
      <c r="D20" s="2" t="str">
        <f>VLOOKUP(C20,Key!$A$2:$B978,2,TRUE)</f>
        <v>Ceilometer cloud amount of second group</v>
      </c>
    </row>
    <row r="21" spans="1:4" x14ac:dyDescent="0.2">
      <c r="A21" s="1" t="s">
        <v>450</v>
      </c>
      <c r="B21" s="1">
        <v>1</v>
      </c>
      <c r="C21" s="1" t="s">
        <v>477</v>
      </c>
      <c r="D21" s="2" t="str">
        <f>VLOOKUP(C21,Key!$A$2:$B980,2,TRUE)</f>
        <v>Ceilometer cloud height of second group</v>
      </c>
    </row>
    <row r="22" spans="1:4" x14ac:dyDescent="0.2">
      <c r="A22" s="1" t="s">
        <v>451</v>
      </c>
      <c r="B22" s="1">
        <v>1</v>
      </c>
      <c r="C22" s="1" t="s">
        <v>478</v>
      </c>
      <c r="D22" s="2" t="str">
        <f>VLOOKUP(C22,Key!$A$2:$B982,2,TRUE)</f>
        <v>Ceilometer cloud amount of third group</v>
      </c>
    </row>
    <row r="23" spans="1:4" x14ac:dyDescent="0.2">
      <c r="A23" s="1" t="s">
        <v>452</v>
      </c>
      <c r="B23" s="1">
        <v>1</v>
      </c>
      <c r="C23" s="1" t="s">
        <v>479</v>
      </c>
      <c r="D23" s="2" t="str">
        <f>VLOOKUP(C23,Key!$A$2:$B984,2,TRUE)</f>
        <v>Ceilometer cloud height of third group</v>
      </c>
    </row>
    <row r="24" spans="1:4" x14ac:dyDescent="0.2">
      <c r="A24" s="1" t="s">
        <v>453</v>
      </c>
      <c r="B24" s="1">
        <v>1</v>
      </c>
      <c r="C24" s="1" t="s">
        <v>480</v>
      </c>
      <c r="D24" s="2" t="str">
        <f>VLOOKUP(C24,Key!$A$2:$B986,2,TRUE)</f>
        <v>Ceilometer sky clear flag</v>
      </c>
    </row>
    <row r="25" spans="1:4" x14ac:dyDescent="0.2">
      <c r="A25" s="1" t="s">
        <v>454</v>
      </c>
      <c r="B25" s="1">
        <v>1</v>
      </c>
      <c r="C25" s="1" t="s">
        <v>481</v>
      </c>
      <c r="D25" s="2" t="str">
        <f>VLOOKUP(C25,Key!$A$2:$B987,2,TRUE)</f>
        <v>Horizontal visibility</v>
      </c>
    </row>
    <row r="26" spans="1:4" x14ac:dyDescent="0.2">
      <c r="A26" s="1" t="s">
        <v>455</v>
      </c>
      <c r="B26" s="1">
        <v>1</v>
      </c>
      <c r="C26" s="1" t="s">
        <v>482</v>
      </c>
      <c r="D26" s="2" t="str">
        <f>VLOOKUP(C26,Key!$A$2:$B989,2,TRUE)</f>
        <v>AWS visibility</v>
      </c>
    </row>
    <row r="27" spans="1:4" x14ac:dyDescent="0.2">
      <c r="A27" s="1" t="s">
        <v>456</v>
      </c>
      <c r="B27" s="1">
        <v>1</v>
      </c>
      <c r="C27" s="1" t="s">
        <v>483</v>
      </c>
      <c r="D27" s="2" t="str">
        <f>VLOOKUP(C27,Key!$A$2:$B991,2,TRUE)</f>
        <v>Present weather in code</v>
      </c>
    </row>
    <row r="28" spans="1:4" x14ac:dyDescent="0.2">
      <c r="A28" s="1" t="s">
        <v>457</v>
      </c>
      <c r="B28" s="1">
        <v>1</v>
      </c>
      <c r="C28" s="1" t="s">
        <v>484</v>
      </c>
      <c r="D28" s="2" t="str">
        <f>VLOOKUP(C28,Key!$A$2:$B993,2,TRUE)</f>
        <v>Mean sea level pressure</v>
      </c>
    </row>
    <row r="29" spans="1:4" x14ac:dyDescent="0.2">
      <c r="A29" s="1" t="s">
        <v>458</v>
      </c>
      <c r="B29" s="1">
        <v>1</v>
      </c>
      <c r="C29" s="1" t="s">
        <v>485</v>
      </c>
      <c r="D29" s="2" t="str">
        <f>VLOOKUP(C29,Key!$A$2:$B995,2,TRUE)</f>
        <v>Station level pressure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3C71-6126-496F-BF12-2421C1B2ABC6}">
  <dimension ref="A1:D41"/>
  <sheetViews>
    <sheetView workbookViewId="0">
      <selection activeCell="B19" sqref="B19"/>
    </sheetView>
  </sheetViews>
  <sheetFormatPr defaultColWidth="9.140625" defaultRowHeight="12.75" x14ac:dyDescent="0.2"/>
  <cols>
    <col min="1" max="1" width="36.7109375" style="2" customWidth="1"/>
    <col min="2" max="3" width="9.140625" style="2"/>
    <col min="4" max="4" width="23.85546875" style="2" bestFit="1" customWidth="1"/>
    <col min="5" max="16384" width="9.140625" style="2"/>
  </cols>
  <sheetData>
    <row r="1" spans="1:4" x14ac:dyDescent="0.2">
      <c r="A1" s="8" t="s">
        <v>374</v>
      </c>
      <c r="B1" s="8" t="s">
        <v>375</v>
      </c>
      <c r="C1" s="8" t="s">
        <v>376</v>
      </c>
      <c r="D1" s="8" t="s">
        <v>396</v>
      </c>
    </row>
    <row r="2" spans="1:4" x14ac:dyDescent="0.2">
      <c r="A2" s="9" t="s">
        <v>334</v>
      </c>
      <c r="B2" s="2">
        <v>1</v>
      </c>
      <c r="C2" s="1" t="s">
        <v>406</v>
      </c>
      <c r="D2" s="2" t="str">
        <f>VLOOKUP(C2,Key!$A$2:$B942,2,TRUE)</f>
        <v>Total Alkalinity</v>
      </c>
    </row>
    <row r="3" spans="1:4" x14ac:dyDescent="0.2">
      <c r="A3" s="9" t="s">
        <v>335</v>
      </c>
      <c r="B3" s="2">
        <v>-1</v>
      </c>
      <c r="C3" s="1" t="s">
        <v>493</v>
      </c>
      <c r="D3" s="2" t="str">
        <f>VLOOKUP(C3,Key!$A$2:$B943,2,TRUE)</f>
        <v>Bottom Depth</v>
      </c>
    </row>
    <row r="4" spans="1:4" x14ac:dyDescent="0.2">
      <c r="A4" s="9" t="s">
        <v>336</v>
      </c>
      <c r="B4" s="2">
        <v>1</v>
      </c>
      <c r="C4" s="1" t="s">
        <v>234</v>
      </c>
      <c r="D4" s="2" t="str">
        <f>VLOOKUP(C4,Key!$A$2:$B944,2,TRUE)</f>
        <v>Dissolved Organic Carbon</v>
      </c>
    </row>
    <row r="5" spans="1:4" x14ac:dyDescent="0.2">
      <c r="A5" s="9" t="s">
        <v>337</v>
      </c>
      <c r="B5" s="2">
        <v>1</v>
      </c>
      <c r="C5" s="1" t="s">
        <v>219</v>
      </c>
      <c r="D5" s="2" t="str">
        <f>VLOOKUP(C5,Key!$A$2:$B945,2,TRUE)</f>
        <v>Chlorophyll-a</v>
      </c>
    </row>
    <row r="6" spans="1:4" x14ac:dyDescent="0.2">
      <c r="A6" s="9" t="s">
        <v>338</v>
      </c>
      <c r="B6" s="2">
        <v>1</v>
      </c>
      <c r="C6" s="1" t="s">
        <v>386</v>
      </c>
      <c r="D6" s="2" t="str">
        <f>VLOOKUP(C6,Key!$A$2:$B946,2,TRUE)</f>
        <v>Chlorophyll-b</v>
      </c>
    </row>
    <row r="7" spans="1:4" x14ac:dyDescent="0.2">
      <c r="A7" s="9" t="s">
        <v>339</v>
      </c>
      <c r="B7" s="2">
        <v>1</v>
      </c>
      <c r="C7" s="1" t="s">
        <v>387</v>
      </c>
      <c r="D7" s="2" t="str">
        <f>VLOOKUP(C7,Key!$A$2:$B947,2,TRUE)</f>
        <v>Chlorophyll-c</v>
      </c>
    </row>
    <row r="8" spans="1:4" x14ac:dyDescent="0.2">
      <c r="A8" s="9" t="s">
        <v>340</v>
      </c>
      <c r="B8" s="2">
        <v>1</v>
      </c>
      <c r="C8" s="1" t="s">
        <v>486</v>
      </c>
      <c r="D8" s="2" t="str">
        <f>VLOOKUP(C8,Key!$A$2:$B948,2,TRUE)</f>
        <v>Chlorophyll sample volume</v>
      </c>
    </row>
    <row r="9" spans="1:4" x14ac:dyDescent="0.2">
      <c r="A9" s="9" t="s">
        <v>341</v>
      </c>
      <c r="B9" s="2">
        <v>1</v>
      </c>
      <c r="C9" s="1" t="s">
        <v>389</v>
      </c>
      <c r="D9" s="2" t="str">
        <f>VLOOKUP(C9,Key!$A$2:$B949,2,TRUE)</f>
        <v>Cloud Cover</v>
      </c>
    </row>
    <row r="10" spans="1:4" x14ac:dyDescent="0.2">
      <c r="A10" s="9" t="s">
        <v>342</v>
      </c>
      <c r="B10" s="2">
        <v>1</v>
      </c>
      <c r="C10" s="1" t="s">
        <v>392</v>
      </c>
      <c r="D10" s="2" t="str">
        <f>VLOOKUP(C10,Key!$A$2:$B950,2,TRUE)</f>
        <v>Conductivity</v>
      </c>
    </row>
    <row r="11" spans="1:4" x14ac:dyDescent="0.2">
      <c r="A11" s="9" t="s">
        <v>343</v>
      </c>
      <c r="B11" s="2">
        <v>1</v>
      </c>
      <c r="C11" s="1" t="s">
        <v>395</v>
      </c>
      <c r="D11" s="2" t="str">
        <f>VLOOKUP(C11,Key!$A$2:$B951,2,TRUE)</f>
        <v>Flow Status</v>
      </c>
    </row>
    <row r="12" spans="1:4" x14ac:dyDescent="0.2">
      <c r="A12" s="9" t="s">
        <v>344</v>
      </c>
      <c r="B12" s="2">
        <f>1/1000</f>
        <v>1E-3</v>
      </c>
      <c r="C12" s="1" t="s">
        <v>237</v>
      </c>
      <c r="D12" s="2" t="str">
        <f>VLOOKUP(C12,Key!$A$2:$B952,2,TRUE)</f>
        <v>Dissolved Organic Nitrogen</v>
      </c>
    </row>
    <row r="13" spans="1:4" x14ac:dyDescent="0.2">
      <c r="A13" s="9" t="s">
        <v>345</v>
      </c>
      <c r="B13" s="2">
        <f>1/1000</f>
        <v>1E-3</v>
      </c>
      <c r="C13" s="1" t="s">
        <v>231</v>
      </c>
      <c r="D13" s="2" t="str">
        <f>VLOOKUP(C13,Key!$A$2:$B953,2,TRUE)</f>
        <v>Nitrate</v>
      </c>
    </row>
    <row r="14" spans="1:4" x14ac:dyDescent="0.2">
      <c r="A14" s="9" t="s">
        <v>346</v>
      </c>
      <c r="B14" s="2">
        <f>1/1000</f>
        <v>1E-3</v>
      </c>
      <c r="C14" s="1" t="s">
        <v>397</v>
      </c>
      <c r="D14" s="2" t="str">
        <f>VLOOKUP(C14,Key!$A$2:$B954,2,TRUE)</f>
        <v>Total TKN</v>
      </c>
    </row>
    <row r="15" spans="1:4" x14ac:dyDescent="0.2">
      <c r="A15" s="9" t="s">
        <v>347</v>
      </c>
      <c r="B15" s="2">
        <f>1/1000</f>
        <v>1E-3</v>
      </c>
      <c r="C15" s="1" t="s">
        <v>214</v>
      </c>
      <c r="D15" s="2" t="str">
        <f>VLOOKUP(C15,Key!$A$2:$B955,2,TRUE)</f>
        <v>Total Nitrogen</v>
      </c>
    </row>
    <row r="16" spans="1:4" x14ac:dyDescent="0.2">
      <c r="A16" s="9" t="s">
        <v>348</v>
      </c>
      <c r="B16" s="2">
        <f>1/1000</f>
        <v>1E-3</v>
      </c>
      <c r="C16" s="1" t="s">
        <v>230</v>
      </c>
      <c r="D16" s="2" t="str">
        <f>VLOOKUP(C16,Key!$A$2:$B956,2,TRUE)</f>
        <v>Ammonium</v>
      </c>
    </row>
    <row r="17" spans="1:4" x14ac:dyDescent="0.2">
      <c r="A17" s="9" t="s">
        <v>349</v>
      </c>
      <c r="B17" s="2">
        <v>1</v>
      </c>
      <c r="C17" s="1" t="s">
        <v>290</v>
      </c>
      <c r="D17" s="2" t="str">
        <f>VLOOKUP(C17,Key!$A$2:$B957,2,TRUE)</f>
        <v>O2 Saturation</v>
      </c>
    </row>
    <row r="18" spans="1:4" x14ac:dyDescent="0.2">
      <c r="A18" s="9" t="s">
        <v>350</v>
      </c>
      <c r="B18" s="2">
        <v>1</v>
      </c>
      <c r="C18" s="1" t="s">
        <v>228</v>
      </c>
      <c r="D18" s="2" t="str">
        <f>VLOOKUP(C18,Key!$A$2:$B958,2,TRUE)</f>
        <v>Oxygen</v>
      </c>
    </row>
    <row r="19" spans="1:4" x14ac:dyDescent="0.2">
      <c r="A19" s="9" t="s">
        <v>351</v>
      </c>
      <c r="B19" s="2">
        <f>1/1000</f>
        <v>1E-3</v>
      </c>
      <c r="C19" s="1" t="s">
        <v>215</v>
      </c>
      <c r="D19" s="2" t="str">
        <f>VLOOKUP(C19,Key!$A$2:$B959,2,TRUE)</f>
        <v>Total Phosphorus</v>
      </c>
    </row>
    <row r="20" spans="1:4" x14ac:dyDescent="0.2">
      <c r="A20" s="9" t="s">
        <v>352</v>
      </c>
      <c r="B20" s="2">
        <v>1</v>
      </c>
      <c r="C20" s="1" t="s">
        <v>401</v>
      </c>
      <c r="D20" s="2" t="str">
        <f>VLOOKUP(C20,Key!$A$2:$B960,2,TRUE)</f>
        <v>pH</v>
      </c>
    </row>
    <row r="21" spans="1:4" x14ac:dyDescent="0.2">
      <c r="A21" s="9" t="s">
        <v>353</v>
      </c>
      <c r="B21" s="2">
        <v>1</v>
      </c>
      <c r="C21" s="1" t="s">
        <v>403</v>
      </c>
      <c r="D21" s="2" t="str">
        <f>VLOOKUP(C21,Key!$A$2:$B961,2,TRUE)</f>
        <v>Phaeophytin a</v>
      </c>
    </row>
    <row r="22" spans="1:4" x14ac:dyDescent="0.2">
      <c r="A22" s="9" t="s">
        <v>354</v>
      </c>
      <c r="B22" s="2">
        <f>1/1000</f>
        <v>1E-3</v>
      </c>
      <c r="C22" s="1" t="s">
        <v>232</v>
      </c>
      <c r="D22" s="2" t="str">
        <f>VLOOKUP(C22,Key!$A$2:$B962,2,TRUE)</f>
        <v>Filterable Reactive Phosphate</v>
      </c>
    </row>
    <row r="23" spans="1:4" x14ac:dyDescent="0.2">
      <c r="A23" s="9" t="s">
        <v>355</v>
      </c>
      <c r="B23" s="2">
        <v>1</v>
      </c>
      <c r="C23" s="1" t="s">
        <v>211</v>
      </c>
      <c r="D23" s="2" t="str">
        <f>VLOOKUP(C23,Key!$A$2:$B963,2,TRUE)</f>
        <v>Salinity</v>
      </c>
    </row>
    <row r="24" spans="1:4" x14ac:dyDescent="0.2">
      <c r="A24" s="9" t="s">
        <v>356</v>
      </c>
      <c r="B24" s="2">
        <v>1</v>
      </c>
      <c r="C24" s="1" t="s">
        <v>408</v>
      </c>
      <c r="D24" s="2" t="str">
        <f>VLOOKUP(C24,Key!$A$2:$B964,2,TRUE)</f>
        <v>Secchi depth</v>
      </c>
    </row>
    <row r="25" spans="1:4" x14ac:dyDescent="0.2">
      <c r="A25" s="9" t="s">
        <v>357</v>
      </c>
      <c r="B25" s="2">
        <f>1/1000</f>
        <v>1E-3</v>
      </c>
      <c r="C25" s="1" t="s">
        <v>229</v>
      </c>
      <c r="D25" s="2" t="str">
        <f>VLOOKUP(C25,Key!$A$2:$B965,2,TRUE)</f>
        <v>Reactive Silica</v>
      </c>
    </row>
    <row r="26" spans="1:4" x14ac:dyDescent="0.2">
      <c r="A26" s="9" t="s">
        <v>358</v>
      </c>
      <c r="B26" s="2">
        <v>1</v>
      </c>
      <c r="C26" s="1" t="s">
        <v>217</v>
      </c>
      <c r="D26" s="2" t="str">
        <f>VLOOKUP(C26,Key!$A$2:$B966,2,TRUE)</f>
        <v>Total Suspended Solids</v>
      </c>
    </row>
    <row r="27" spans="1:4" x14ac:dyDescent="0.2">
      <c r="A27" s="9" t="s">
        <v>359</v>
      </c>
      <c r="B27" s="2">
        <v>1</v>
      </c>
      <c r="C27" s="1" t="s">
        <v>212</v>
      </c>
      <c r="D27" s="2" t="str">
        <f>VLOOKUP(C27,Key!$A$2:$B967,2,TRUE)</f>
        <v>Temperature</v>
      </c>
    </row>
    <row r="28" spans="1:4" x14ac:dyDescent="0.2">
      <c r="A28" s="9" t="s">
        <v>360</v>
      </c>
      <c r="B28" s="2">
        <v>1</v>
      </c>
      <c r="C28" s="1" t="s">
        <v>410</v>
      </c>
      <c r="D28" s="2" t="str">
        <f>VLOOKUP(C28,Key!$A$2:$B968,2,TRUE)</f>
        <v>Tide status</v>
      </c>
    </row>
    <row r="29" spans="1:4" x14ac:dyDescent="0.2">
      <c r="A29" s="9" t="s">
        <v>361</v>
      </c>
      <c r="B29" s="2">
        <v>1</v>
      </c>
      <c r="C29" s="1" t="s">
        <v>218</v>
      </c>
      <c r="D29" s="2" t="str">
        <f>VLOOKUP(C29,Key!$A$2:$B969,2,TRUE)</f>
        <v>Turbidity</v>
      </c>
    </row>
    <row r="30" spans="1:4" x14ac:dyDescent="0.2">
      <c r="A30" s="9" t="s">
        <v>362</v>
      </c>
      <c r="B30" s="2">
        <v>1</v>
      </c>
      <c r="C30" s="1" t="s">
        <v>380</v>
      </c>
      <c r="D30" s="2" t="str">
        <f>VLOOKUP(C30,Key!$A$2:$B970,2,TRUE)</f>
        <v>Wind Direction</v>
      </c>
    </row>
    <row r="31" spans="1:4" x14ac:dyDescent="0.2">
      <c r="A31" s="9" t="s">
        <v>363</v>
      </c>
      <c r="B31" s="2">
        <f>0.51</f>
        <v>0.51</v>
      </c>
      <c r="C31" s="1" t="s">
        <v>381</v>
      </c>
      <c r="D31" s="2" t="str">
        <f>VLOOKUP(C31,Key!$A$2:$B971,2,TRUE)</f>
        <v>Wind Speed</v>
      </c>
    </row>
    <row r="32" spans="1:4" x14ac:dyDescent="0.2">
      <c r="A32" s="6" t="s">
        <v>364</v>
      </c>
      <c r="B32" s="2">
        <v>1</v>
      </c>
      <c r="C32" s="1" t="s">
        <v>422</v>
      </c>
      <c r="D32" s="2" t="str">
        <f>VLOOKUP(C32,Key!$A$2:$B972,2,TRUE)</f>
        <v>Max Discharge</v>
      </c>
    </row>
    <row r="33" spans="1:4" x14ac:dyDescent="0.2">
      <c r="A33" s="6" t="s">
        <v>365</v>
      </c>
      <c r="B33" s="2">
        <v>1</v>
      </c>
      <c r="C33" s="1" t="s">
        <v>423</v>
      </c>
      <c r="D33" s="2" t="str">
        <f>VLOOKUP(C33,Key!$A$2:$B973,2,TRUE)</f>
        <v>Mean Discharge</v>
      </c>
    </row>
    <row r="34" spans="1:4" x14ac:dyDescent="0.2">
      <c r="A34" s="6" t="s">
        <v>366</v>
      </c>
      <c r="B34" s="2">
        <v>1</v>
      </c>
      <c r="C34" s="1" t="s">
        <v>424</v>
      </c>
      <c r="D34" s="2" t="str">
        <f>VLOOKUP(C34,Key!$A$2:$B974,2,TRUE)</f>
        <v>Min Discharge</v>
      </c>
    </row>
    <row r="35" spans="1:4" x14ac:dyDescent="0.2">
      <c r="A35" s="6" t="s">
        <v>367</v>
      </c>
      <c r="B35" s="2">
        <v>1</v>
      </c>
      <c r="C35" s="1" t="s">
        <v>425</v>
      </c>
      <c r="D35" s="2" t="str">
        <f>VLOOKUP(C35,Key!$A$2:$B975,2,TRUE)</f>
        <v>Discharge</v>
      </c>
    </row>
    <row r="36" spans="1:4" x14ac:dyDescent="0.2">
      <c r="A36" s="6" t="s">
        <v>368</v>
      </c>
      <c r="B36" s="2">
        <v>1</v>
      </c>
      <c r="C36" s="1" t="s">
        <v>426</v>
      </c>
      <c r="D36" s="2" t="str">
        <f>VLOOKUP(C36,Key!$A$2:$B976,2,TRUE)</f>
        <v>Max Stage Height CTF</v>
      </c>
    </row>
    <row r="37" spans="1:4" x14ac:dyDescent="0.2">
      <c r="A37" s="6" t="s">
        <v>369</v>
      </c>
      <c r="B37" s="2">
        <v>1</v>
      </c>
      <c r="C37" s="1" t="s">
        <v>427</v>
      </c>
      <c r="D37" s="2" t="str">
        <f>VLOOKUP(C37,Key!$A$2:$B977,2,TRUE)</f>
        <v>Mean Stage Height CTF</v>
      </c>
    </row>
    <row r="38" spans="1:4" x14ac:dyDescent="0.2">
      <c r="A38" s="6" t="s">
        <v>370</v>
      </c>
      <c r="B38" s="2">
        <v>1</v>
      </c>
      <c r="C38" s="1" t="s">
        <v>428</v>
      </c>
      <c r="D38" s="2" t="str">
        <f>VLOOKUP(C38,Key!$A$2:$B978,2,TRUE)</f>
        <v>Min Stage Height CTF</v>
      </c>
    </row>
    <row r="39" spans="1:4" x14ac:dyDescent="0.2">
      <c r="A39" s="6" t="s">
        <v>371</v>
      </c>
      <c r="B39" s="2">
        <v>1</v>
      </c>
      <c r="C39" s="1" t="s">
        <v>429</v>
      </c>
      <c r="D39" s="2" t="str">
        <f>VLOOKUP(C39,Key!$A$2:$B979,2,TRUE)</f>
        <v>Max Stage Height</v>
      </c>
    </row>
    <row r="40" spans="1:4" x14ac:dyDescent="0.2">
      <c r="A40" s="6" t="s">
        <v>372</v>
      </c>
      <c r="B40" s="2">
        <v>1</v>
      </c>
      <c r="C40" s="1" t="s">
        <v>430</v>
      </c>
      <c r="D40" s="2" t="str">
        <f>VLOOKUP(C40,Key!$A$2:$B980,2,TRUE)</f>
        <v>Mean Stage Height</v>
      </c>
    </row>
    <row r="41" spans="1:4" x14ac:dyDescent="0.2">
      <c r="A41" s="6" t="s">
        <v>373</v>
      </c>
      <c r="B41" s="2">
        <v>1</v>
      </c>
      <c r="C41" s="1" t="s">
        <v>431</v>
      </c>
      <c r="D41" s="2" t="str">
        <f>VLOOKUP(C41,Key!$A$2:$B981,2,TRUE)</f>
        <v>Min Stage Height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DOT</vt:lpstr>
      <vt:lpstr>BOM</vt:lpstr>
      <vt:lpstr>DWER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2022-06-30T00:03:08Z</dcterms:created>
  <dcterms:modified xsi:type="dcterms:W3CDTF">2022-07-19T01:01:29Z</dcterms:modified>
</cp:coreProperties>
</file>