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msanti/Documents/CSC 1- Barcelona/CJMCU-4514/"/>
    </mc:Choice>
  </mc:AlternateContent>
  <xr:revisionPtr revIDLastSave="0" documentId="13_ncr:1_{E962EE6A-1E10-6949-BF49-8DEF856B1FEC}" xr6:coauthVersionLast="45" xr6:coauthVersionMax="45" xr10:uidLastSave="{00000000-0000-0000-0000-000000000000}"/>
  <bookViews>
    <workbookView xWindow="0" yWindow="460" windowWidth="28800" windowHeight="16600" activeTab="1" xr2:uid="{2AAEF7E2-FAB7-FD4A-BAE6-F65137EF0357}"/>
  </bookViews>
  <sheets>
    <sheet name="NO2" sheetId="1" r:id="rId1"/>
    <sheet name="CO"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2" l="1"/>
  <c r="E11" i="2"/>
  <c r="E12" i="2"/>
  <c r="E13" i="2"/>
  <c r="E14" i="2"/>
  <c r="E9" i="2"/>
  <c r="D14" i="2" l="1"/>
  <c r="C14" i="2"/>
  <c r="D13" i="2"/>
  <c r="C13" i="2"/>
  <c r="D12" i="2"/>
  <c r="C12" i="2"/>
  <c r="D11" i="2"/>
  <c r="C11" i="2"/>
  <c r="D10" i="2"/>
  <c r="C10" i="2"/>
  <c r="D9" i="2"/>
  <c r="C9" i="2"/>
  <c r="D10" i="1" l="1"/>
  <c r="D11" i="1"/>
  <c r="D12" i="1"/>
  <c r="D13" i="1"/>
  <c r="D14" i="1"/>
  <c r="D15" i="1"/>
  <c r="D16" i="1"/>
  <c r="D17" i="1"/>
  <c r="D9" i="1"/>
  <c r="C10" i="1"/>
  <c r="E10" i="1" s="1"/>
  <c r="C11" i="1"/>
  <c r="E11" i="1" s="1"/>
  <c r="C12" i="1"/>
  <c r="E12" i="1" s="1"/>
  <c r="C13" i="1"/>
  <c r="E13" i="1" s="1"/>
  <c r="C14" i="1"/>
  <c r="E14" i="1" s="1"/>
  <c r="C15" i="1"/>
  <c r="E15" i="1" s="1"/>
  <c r="C16" i="1"/>
  <c r="E16" i="1" s="1"/>
  <c r="C17" i="1"/>
  <c r="E17" i="1" s="1"/>
  <c r="C9" i="1"/>
  <c r="E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tc={77757DFB-70AD-7C46-8B07-8A0C1B7C2505}</author>
  </authors>
  <commentList>
    <comment ref="E24" authorId="0" shapeId="0" xr:uid="{77757DFB-70AD-7C46-8B07-8A0C1B7C2505}">
      <text>
        <t xml:space="preserve">[Threaded comment]
Your version of Excel allows you to read this threaded comment; however, any edits to it will get removed if the file is opened in a newer version of Excel. Learn more: https://go.microsoft.com/fwlink/?linkid=870924
Comment:
    Traducción de Alemán a Español:
Para determinar las fórmulas de conversión de la resistencia del sensor Rs a ppm (partes por millón), algunos puntos de datos deben extraerse del diagrama respectivo del sensor del data sheet y transferirse a Excel, por ejemplo. Dado que es (principalmente) una escala logarítmica en los ejes x e y, estos valores deben convertirse con = log (Rs / R0) o = log (ppm).
El resultado de estas nuevas columnas de registro se muestra en un diagrama x / y y se inserta una línea de tendencia lineal a través del menú de propiedades de la serie de datos. Para obtener la fórmula de la línea de tendencia, debe mostrarse bajo las propiedades de la línea de tendencia. La fórmula de la línea de tendencia se utiliza para convertir Rs / R0 en un valor de ppm.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tc={BA5F9A3E-02AF-724A-95A3-B07F9C984745}</author>
  </authors>
  <commentList>
    <comment ref="E18" authorId="0" shapeId="0" xr:uid="{BA5F9A3E-02AF-724A-95A3-B07F9C984745}">
      <text>
        <t xml:space="preserve">[Threaded comment]
Your version of Excel allows you to read this threaded comment; however, any edits to it will get removed if the file is opened in a newer version of Excel. Learn more: https://go.microsoft.com/fwlink/?linkid=870924
Comment:
    Traducción de Alemán a Español:
Para determinar las fórmulas de conversión de la resistencia del sensor Rs a ppm (partes por millón), algunos puntos de datos deben extraerse del diagrama respectivo del sensor del data sheet y transferirse a Excel, por ejemplo. Dado que es (principalmente) una escala logarítmica en los ejes x e y, estos valores deben convertirse con = log (Rs / R0) o = log (ppm).
El resultado de estas nuevas columnas de registro se muestra en un diagrama x / y y se inserta una línea de tendencia lineal a través del menú de propiedades de la serie de datos. Para obtener la fórmula de la línea de tendencia, debe mostrarse bajo las propiedades de la línea de tendencia. La fórmula de la línea de tendencia se utiliza para convertir Rs / R0 en un valor de ppm.
</t>
      </text>
    </comment>
  </commentList>
</comments>
</file>

<file path=xl/sharedStrings.xml><?xml version="1.0" encoding="utf-8"?>
<sst xmlns="http://schemas.openxmlformats.org/spreadsheetml/2006/main" count="36" uniqueCount="24">
  <si>
    <t>NO2</t>
  </si>
  <si>
    <t>Rs/R0</t>
  </si>
  <si>
    <t>ppm</t>
  </si>
  <si>
    <t>log(Rs/R0)</t>
  </si>
  <si>
    <t>log(ppm)</t>
  </si>
  <si>
    <t>NOX NO2</t>
  </si>
  <si>
    <t>0,05 – 10 ppm</t>
  </si>
  <si>
    <r>
      <t xml:space="preserve">Rs: </t>
    </r>
    <r>
      <rPr>
        <sz val="12"/>
        <color theme="1"/>
        <rFont val="Calibri"/>
        <family val="2"/>
        <scheme val="minor"/>
      </rPr>
      <t>Sensor resistor</t>
    </r>
  </si>
  <si>
    <r>
      <t xml:space="preserve">R0: </t>
    </r>
    <r>
      <rPr>
        <sz val="12"/>
        <color theme="1"/>
        <rFont val="Calibri"/>
        <family val="2"/>
        <scheme val="minor"/>
      </rPr>
      <t>Sensing resistance in air R0 is measured under controlled ambient conditions</t>
    </r>
  </si>
  <si>
    <t>RED CO</t>
  </si>
  <si>
    <t>CO</t>
  </si>
  <si>
    <t>1 - 1000 ppm</t>
  </si>
  <si>
    <t>RLoad 22kΩ</t>
  </si>
  <si>
    <t>RLoad 47kΩ</t>
  </si>
  <si>
    <t>ppm = pow(10, -1.1859*log(Rs/R0) + 0.6201)</t>
  </si>
  <si>
    <t>ppm = pow(10, 0.9682*log(Rs/R0) - 0.8108)</t>
  </si>
  <si>
    <t xml:space="preserve">R0 = RS / POW(10, ( (log10(NO2ppm) + 0,8108 ) / 0,9682 )) </t>
  </si>
  <si>
    <t>R0 = RS / POW(10, ( (log10(COppm) - 0,6201) / -1,1859 ) )</t>
  </si>
  <si>
    <t xml:space="preserve"> https://myscope.net/auswertung-der-airpi-gas-sensoren/</t>
  </si>
  <si>
    <t>https://www.sgxsensortech.com/content/uploads/2014/08/0278_Datasheet-MiCS-4514.pdf</t>
  </si>
  <si>
    <t>Datasheet Values</t>
  </si>
  <si>
    <t>Instructions in:</t>
  </si>
  <si>
    <t>R0 100 - 1500kΩ(to be measured)/ We put 200 Ω int he code</t>
  </si>
  <si>
    <t>R0 0,8k-20kΩ(to be measured)/ We put 900 Ω in the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</si>
</sst>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b/>
      <sz val="12"/>
      <color theme="1"/>
      <name val="Calibri"/>
      <family val="2"/>
      <scheme val="minor"/>
    </font>
    <font>
      <sz val="14"/>
      <color rgb="FF2B2B2B"/>
      <name val="Inherit"/>
    </font>
    <font>
      <b/>
      <sz val="14"/>
      <color rgb="FF2B2B2B"/>
      <name val="Inherit"/>
    </font>
    <font>
      <sz val="10"/>
      <color theme="1"/>
      <name val="Liberation Sans"/>
    </font>
    <font>
      <b/>
      <sz val="18"/>
      <color theme="1"/>
      <name val="Calibri"/>
      <family val="2"/>
      <scheme val="minor"/>
    </font>
    <font>
      <sz val="18"/>
      <color theme="1"/>
      <name val="Calibri"/>
      <family val="2"/>
      <scheme val="minor"/>
    </font>
    <font>
      <b/>
      <sz val="11"/>
      <color rgb="FF2B2B2B"/>
      <name val="Inherit"/>
    </font>
    <font>
      <u/>
      <sz val="12"/>
      <color theme="10"/>
      <name val="Calibri"/>
      <family val="2"/>
      <scheme val="minor"/>
    </font>
    <font>
      <sz val="10"/>
      <color rgb="FF000000"/>
      <name val="Tahoma"/>
      <family val="2"/>
    </font>
  </fonts>
  <fills count="4">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30">
    <xf numFmtId="0" fontId="0" fillId="0" borderId="0" xfId="0"/>
    <xf numFmtId="0" fontId="2" fillId="0" borderId="1" xfId="0" applyFont="1" applyBorder="1" applyAlignment="1">
      <alignment horizontal="center"/>
    </xf>
    <xf numFmtId="2" fontId="2" fillId="0" borderId="1" xfId="0" applyNumberFormat="1" applyFont="1" applyBorder="1" applyAlignment="1">
      <alignment horizontal="center"/>
    </xf>
    <xf numFmtId="0" fontId="3" fillId="0" borderId="1" xfId="0" applyFont="1" applyBorder="1" applyAlignment="1">
      <alignment horizontal="center"/>
    </xf>
    <xf numFmtId="0" fontId="1" fillId="0" borderId="0" xfId="0" applyFont="1"/>
    <xf numFmtId="0" fontId="4" fillId="0" borderId="0" xfId="0" applyFont="1"/>
    <xf numFmtId="0" fontId="6" fillId="2" borderId="0" xfId="0" applyFont="1" applyFill="1" applyAlignment="1">
      <alignment horizontal="center"/>
    </xf>
    <xf numFmtId="0" fontId="5" fillId="2" borderId="0" xfId="0" applyFont="1" applyFill="1" applyAlignment="1">
      <alignment horizontal="center" vertical="center"/>
    </xf>
    <xf numFmtId="0" fontId="6" fillId="2" borderId="0" xfId="0" applyFont="1" applyFill="1" applyAlignment="1">
      <alignment horizontal="center" vertical="center"/>
    </xf>
    <xf numFmtId="0" fontId="0" fillId="0" borderId="0" xfId="0" applyAlignment="1">
      <alignment horizontal="center"/>
    </xf>
    <xf numFmtId="0" fontId="7" fillId="0" borderId="1" xfId="0" applyFont="1" applyFill="1" applyBorder="1" applyAlignment="1">
      <alignment horizontal="center"/>
    </xf>
    <xf numFmtId="2" fontId="0" fillId="0" borderId="1" xfId="0" applyNumberFormat="1" applyBorder="1" applyAlignment="1">
      <alignment horizontal="center"/>
    </xf>
    <xf numFmtId="0" fontId="5" fillId="3" borderId="0" xfId="0" applyFont="1" applyFill="1" applyAlignment="1">
      <alignment horizontal="center" vertical="center"/>
    </xf>
    <xf numFmtId="0" fontId="6" fillId="3" borderId="0" xfId="0" applyFont="1" applyFill="1" applyAlignment="1">
      <alignment horizontal="center" vertical="center"/>
    </xf>
    <xf numFmtId="0" fontId="6" fillId="3" borderId="0" xfId="0" applyFont="1" applyFill="1" applyAlignment="1">
      <alignment horizontal="center"/>
    </xf>
    <xf numFmtId="0" fontId="2" fillId="0" borderId="0" xfId="0" applyFont="1" applyFill="1" applyBorder="1" applyAlignment="1">
      <alignment horizontal="center"/>
    </xf>
    <xf numFmtId="0" fontId="0" fillId="0" borderId="0" xfId="0" applyAlignment="1">
      <alignment horizontal="right"/>
    </xf>
    <xf numFmtId="0" fontId="4" fillId="0" borderId="0" xfId="0" applyFont="1" applyBorder="1"/>
    <xf numFmtId="2" fontId="2" fillId="0" borderId="0" xfId="0" applyNumberFormat="1" applyFont="1" applyBorder="1" applyAlignment="1">
      <alignment horizontal="center"/>
    </xf>
    <xf numFmtId="0" fontId="0" fillId="0" borderId="0" xfId="0" applyBorder="1" applyAlignment="1">
      <alignment horizontal="center"/>
    </xf>
    <xf numFmtId="0" fontId="8" fillId="0" borderId="0" xfId="1" applyBorder="1"/>
    <xf numFmtId="0" fontId="1" fillId="0" borderId="0" xfId="0" applyFont="1" applyAlignment="1">
      <alignment wrapText="1"/>
    </xf>
    <xf numFmtId="0" fontId="1" fillId="0" borderId="0" xfId="0" applyFont="1" applyAlignment="1">
      <alignment vertical="center" wrapText="1"/>
    </xf>
    <xf numFmtId="0" fontId="8" fillId="0" borderId="0" xfId="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Border="1"/>
    <xf numFmtId="0" fontId="2" fillId="0" borderId="0" xfId="0" applyFont="1" applyBorder="1" applyAlignment="1">
      <alignment horizontal="center"/>
    </xf>
    <xf numFmtId="2" fontId="0" fillId="0" borderId="0" xfId="0" applyNumberFormat="1" applyBorder="1" applyAlignment="1">
      <alignment horizontal="center"/>
    </xf>
    <xf numFmtId="2" fontId="2" fillId="0" borderId="0" xfId="0" applyNumberFormat="1"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ppm vs RS/R0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'NO2'!$B$8</c:f>
              <c:strCache>
                <c:ptCount val="1"/>
                <c:pt idx="0">
                  <c:v>ppm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0368170702211711"/>
                  <c:y val="1.592873197088549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'NO2'!$A$9:$A$17</c:f>
              <c:numCache>
                <c:formatCode>General</c:formatCode>
                <c:ptCount val="9"/>
                <c:pt idx="0">
                  <c:v>0.05</c:v>
                </c:pt>
                <c:pt idx="1">
                  <c:v>0.2</c:v>
                </c:pt>
                <c:pt idx="2">
                  <c:v>0.75</c:v>
                </c:pt>
                <c:pt idx="3">
                  <c:v>7.5</c:v>
                </c:pt>
                <c:pt idx="4">
                  <c:v>20</c:v>
                </c:pt>
                <c:pt idx="5">
                  <c:v>30</c:v>
                </c:pt>
                <c:pt idx="6">
                  <c:v>40</c:v>
                </c:pt>
                <c:pt idx="7">
                  <c:v>90</c:v>
                </c:pt>
                <c:pt idx="8">
                  <c:v>100</c:v>
                </c:pt>
              </c:numCache>
            </c:numRef>
          </c:xVal>
          <c:yVal>
            <c:numRef>
              <c:f>'NO2'!$B$9:$B$17</c:f>
              <c:numCache>
                <c:formatCode>General</c:formatCode>
                <c:ptCount val="9"/>
                <c:pt idx="0">
                  <c:v>0.01</c:v>
                </c:pt>
                <c:pt idx="1">
                  <c:v>0.03</c:v>
                </c:pt>
                <c:pt idx="2">
                  <c:v>0.1</c:v>
                </c:pt>
                <c:pt idx="3">
                  <c:v>1</c:v>
                </c:pt>
                <c:pt idx="4">
                  <c:v>3</c:v>
                </c:pt>
                <c:pt idx="5">
                  <c:v>4.5</c:v>
                </c:pt>
                <c:pt idx="6">
                  <c:v>6</c:v>
                </c:pt>
                <c:pt idx="7">
                  <c:v>10</c:v>
                </c:pt>
                <c:pt idx="8">
                  <c:v>15</c:v>
                </c:pt>
              </c:numCache>
            </c:numRef>
          </c:yVal>
          <c:smooth val="0"/>
          <c:extLst>
            <c:ext xmlns:c16="http://schemas.microsoft.com/office/drawing/2014/chart" uri="{C3380CC4-5D6E-409C-BE32-E72D297353CC}">
              <c16:uniqueId val="{00000000-BF53-1145-BB33-4C8788FA0548}"/>
            </c:ext>
          </c:extLst>
        </c:ser>
        <c:dLbls>
          <c:showLegendKey val="0"/>
          <c:showVal val="0"/>
          <c:showCatName val="0"/>
          <c:showSerName val="0"/>
          <c:showPercent val="0"/>
          <c:showBubbleSize val="0"/>
        </c:dLbls>
        <c:axId val="1377827279"/>
        <c:axId val="1395896911"/>
      </c:scatterChart>
      <c:valAx>
        <c:axId val="1377827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Rs/R0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896911"/>
        <c:crossesAt val="0"/>
        <c:crossBetween val="midCat"/>
      </c:valAx>
      <c:valAx>
        <c:axId val="1395896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ppm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8272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NO2</a:t>
            </a:r>
          </a:p>
          <a:p>
            <a:pPr>
              <a:defRPr b="1"/>
            </a:pPr>
            <a:endParaRPr lang="en-US" b="1"/>
          </a:p>
        </c:rich>
      </c:tx>
      <c:layout>
        <c:manualLayout>
          <c:xMode val="edge"/>
          <c:yMode val="edge"/>
          <c:x val="0.48253825382538251"/>
          <c:y val="2.425876010781671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'NO2'!$D$8</c:f>
              <c:strCache>
                <c:ptCount val="1"/>
                <c:pt idx="0">
                  <c:v>log(ppm)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1714614871854855"/>
                  <c:y val="-0.10743909021722002"/>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xVal>
            <c:numRef>
              <c:f>'NO2'!$C$9:$C$17</c:f>
              <c:numCache>
                <c:formatCode>0.00</c:formatCode>
                <c:ptCount val="9"/>
                <c:pt idx="0">
                  <c:v>-1.3010299956639813</c:v>
                </c:pt>
                <c:pt idx="1">
                  <c:v>-0.69897000433601875</c:v>
                </c:pt>
                <c:pt idx="2">
                  <c:v>-0.12493873660829995</c:v>
                </c:pt>
                <c:pt idx="3">
                  <c:v>0.87506126339170009</c:v>
                </c:pt>
                <c:pt idx="4">
                  <c:v>1.3010299956639813</c:v>
                </c:pt>
                <c:pt idx="5">
                  <c:v>1.4771212547196624</c:v>
                </c:pt>
                <c:pt idx="6">
                  <c:v>1.6020599913279623</c:v>
                </c:pt>
                <c:pt idx="7">
                  <c:v>1.954242509439325</c:v>
                </c:pt>
                <c:pt idx="8">
                  <c:v>2</c:v>
                </c:pt>
              </c:numCache>
            </c:numRef>
          </c:xVal>
          <c:yVal>
            <c:numRef>
              <c:f>'NO2'!$D$9:$D$17</c:f>
              <c:numCache>
                <c:formatCode>0.00</c:formatCode>
                <c:ptCount val="9"/>
                <c:pt idx="0">
                  <c:v>-2</c:v>
                </c:pt>
                <c:pt idx="1">
                  <c:v>-1.5228787452803376</c:v>
                </c:pt>
                <c:pt idx="2">
                  <c:v>-1</c:v>
                </c:pt>
                <c:pt idx="3">
                  <c:v>0</c:v>
                </c:pt>
                <c:pt idx="4">
                  <c:v>0.47712125471966244</c:v>
                </c:pt>
                <c:pt idx="5">
                  <c:v>0.65321251377534373</c:v>
                </c:pt>
                <c:pt idx="6">
                  <c:v>0.77815125038364363</c:v>
                </c:pt>
                <c:pt idx="7">
                  <c:v>1</c:v>
                </c:pt>
                <c:pt idx="8">
                  <c:v>1.1760912590556813</c:v>
                </c:pt>
              </c:numCache>
            </c:numRef>
          </c:yVal>
          <c:smooth val="0"/>
          <c:extLst>
            <c:ext xmlns:c16="http://schemas.microsoft.com/office/drawing/2014/chart" uri="{C3380CC4-5D6E-409C-BE32-E72D297353CC}">
              <c16:uniqueId val="{00000000-9649-D04D-9586-F6AE22372BE8}"/>
            </c:ext>
          </c:extLst>
        </c:ser>
        <c:dLbls>
          <c:showLegendKey val="0"/>
          <c:showVal val="0"/>
          <c:showCatName val="0"/>
          <c:showSerName val="0"/>
          <c:showPercent val="0"/>
          <c:showBubbleSize val="0"/>
        </c:dLbls>
        <c:axId val="1400115119"/>
        <c:axId val="1400466031"/>
      </c:scatterChart>
      <c:valAx>
        <c:axId val="140011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Log(Rs/R0)</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466031"/>
        <c:crosses val="autoZero"/>
        <c:crossBetween val="midCat"/>
      </c:valAx>
      <c:valAx>
        <c:axId val="1400466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Log(ppm)</a:t>
                </a:r>
              </a:p>
              <a:p>
                <a:pPr>
                  <a:defRPr/>
                </a:pPr>
                <a:endParaRPr lang="en-US"/>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11511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ppm vs RS/R0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CO!$B$8</c:f>
              <c:strCache>
                <c:ptCount val="1"/>
                <c:pt idx="0">
                  <c:v>ppm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0368170702211711"/>
                  <c:y val="1.592873197088549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CO!$A$9:$A$14</c:f>
              <c:numCache>
                <c:formatCode>General</c:formatCode>
                <c:ptCount val="6"/>
                <c:pt idx="0">
                  <c:v>4</c:v>
                </c:pt>
                <c:pt idx="1">
                  <c:v>1</c:v>
                </c:pt>
                <c:pt idx="2">
                  <c:v>0.5</c:v>
                </c:pt>
                <c:pt idx="3">
                  <c:v>0.1</c:v>
                </c:pt>
                <c:pt idx="4">
                  <c:v>0.05</c:v>
                </c:pt>
                <c:pt idx="5">
                  <c:v>0.01</c:v>
                </c:pt>
              </c:numCache>
            </c:numRef>
          </c:xVal>
          <c:yVal>
            <c:numRef>
              <c:f>CO!$B$9:$B$14</c:f>
              <c:numCache>
                <c:formatCode>General</c:formatCode>
                <c:ptCount val="6"/>
                <c:pt idx="0">
                  <c:v>0.8</c:v>
                </c:pt>
                <c:pt idx="1">
                  <c:v>4</c:v>
                </c:pt>
                <c:pt idx="2">
                  <c:v>10</c:v>
                </c:pt>
                <c:pt idx="3">
                  <c:v>70</c:v>
                </c:pt>
                <c:pt idx="4">
                  <c:v>130</c:v>
                </c:pt>
                <c:pt idx="5">
                  <c:v>1000</c:v>
                </c:pt>
              </c:numCache>
            </c:numRef>
          </c:yVal>
          <c:smooth val="0"/>
          <c:extLst>
            <c:ext xmlns:c16="http://schemas.microsoft.com/office/drawing/2014/chart" uri="{C3380CC4-5D6E-409C-BE32-E72D297353CC}">
              <c16:uniqueId val="{00000001-92DE-9947-85AD-552BB599FC58}"/>
            </c:ext>
          </c:extLst>
        </c:ser>
        <c:dLbls>
          <c:showLegendKey val="0"/>
          <c:showVal val="0"/>
          <c:showCatName val="0"/>
          <c:showSerName val="0"/>
          <c:showPercent val="0"/>
          <c:showBubbleSize val="0"/>
        </c:dLbls>
        <c:axId val="1377827279"/>
        <c:axId val="1395896911"/>
      </c:scatterChart>
      <c:valAx>
        <c:axId val="1377827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Rs/R0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896911"/>
        <c:crossesAt val="0"/>
        <c:crossBetween val="midCat"/>
      </c:valAx>
      <c:valAx>
        <c:axId val="1395896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ppm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8272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a:t>
            </a:r>
          </a:p>
          <a:p>
            <a:pPr>
              <a:defRPr b="1"/>
            </a:pPr>
            <a:endParaRPr lang="en-US" b="1"/>
          </a:p>
        </c:rich>
      </c:tx>
      <c:layout>
        <c:manualLayout>
          <c:xMode val="edge"/>
          <c:yMode val="edge"/>
          <c:x val="0.48253825382538251"/>
          <c:y val="2.425876010781671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CO!$D$8</c:f>
              <c:strCache>
                <c:ptCount val="1"/>
                <c:pt idx="0">
                  <c:v>log(ppm)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7690920312558551"/>
                  <c:y val="-0.67505501087706188"/>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xVal>
            <c:numRef>
              <c:f>CO!$C$9:$C$14</c:f>
              <c:numCache>
                <c:formatCode>0.00</c:formatCode>
                <c:ptCount val="6"/>
                <c:pt idx="0">
                  <c:v>0.6020599913279624</c:v>
                </c:pt>
                <c:pt idx="1">
                  <c:v>0</c:v>
                </c:pt>
                <c:pt idx="2">
                  <c:v>-0.3010299956639812</c:v>
                </c:pt>
                <c:pt idx="3">
                  <c:v>-1</c:v>
                </c:pt>
                <c:pt idx="4">
                  <c:v>-1.3010299956639813</c:v>
                </c:pt>
                <c:pt idx="5">
                  <c:v>-2</c:v>
                </c:pt>
              </c:numCache>
            </c:numRef>
          </c:xVal>
          <c:yVal>
            <c:numRef>
              <c:f>CO!$D$9:$D$14</c:f>
              <c:numCache>
                <c:formatCode>0.00</c:formatCode>
                <c:ptCount val="6"/>
                <c:pt idx="0">
                  <c:v>-9.6910013008056392E-2</c:v>
                </c:pt>
                <c:pt idx="1">
                  <c:v>0.6020599913279624</c:v>
                </c:pt>
                <c:pt idx="2">
                  <c:v>1</c:v>
                </c:pt>
                <c:pt idx="3">
                  <c:v>1.8450980400142569</c:v>
                </c:pt>
                <c:pt idx="4">
                  <c:v>2.1139433523068369</c:v>
                </c:pt>
                <c:pt idx="5">
                  <c:v>3</c:v>
                </c:pt>
              </c:numCache>
            </c:numRef>
          </c:yVal>
          <c:smooth val="0"/>
          <c:extLst>
            <c:ext xmlns:c16="http://schemas.microsoft.com/office/drawing/2014/chart" uri="{C3380CC4-5D6E-409C-BE32-E72D297353CC}">
              <c16:uniqueId val="{00000001-6C25-544D-B73C-12DA92F80E9B}"/>
            </c:ext>
          </c:extLst>
        </c:ser>
        <c:dLbls>
          <c:showLegendKey val="0"/>
          <c:showVal val="0"/>
          <c:showCatName val="0"/>
          <c:showSerName val="0"/>
          <c:showPercent val="0"/>
          <c:showBubbleSize val="0"/>
        </c:dLbls>
        <c:axId val="1400115119"/>
        <c:axId val="1400466031"/>
      </c:scatterChart>
      <c:valAx>
        <c:axId val="140011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Log(Rs/R0)</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466031"/>
        <c:crosses val="autoZero"/>
        <c:crossBetween val="midCat"/>
      </c:valAx>
      <c:valAx>
        <c:axId val="1400466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Log(ppm)</a:t>
                </a:r>
              </a:p>
              <a:p>
                <a:pPr>
                  <a:defRPr/>
                </a:pPr>
                <a:endParaRPr lang="en-US"/>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11511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16</xdr:col>
      <xdr:colOff>260350</xdr:colOff>
      <xdr:row>3</xdr:row>
      <xdr:rowOff>57150</xdr:rowOff>
    </xdr:from>
    <xdr:to>
      <xdr:col>23</xdr:col>
      <xdr:colOff>63500</xdr:colOff>
      <xdr:row>23</xdr:row>
      <xdr:rowOff>114300</xdr:rowOff>
    </xdr:to>
    <xdr:graphicFrame macro="">
      <xdr:nvGraphicFramePr>
        <xdr:cNvPr id="3" name="Chart 2">
          <a:extLst>
            <a:ext uri="{FF2B5EF4-FFF2-40B4-BE49-F238E27FC236}">
              <a16:creationId xmlns:a16="http://schemas.microsoft.com/office/drawing/2014/main" id="{EEA0C7FA-F2CB-3347-BAC8-8650DDAC7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438150</xdr:colOff>
      <xdr:row>0</xdr:row>
      <xdr:rowOff>571500</xdr:rowOff>
    </xdr:from>
    <xdr:to>
      <xdr:col>15</xdr:col>
      <xdr:colOff>63500</xdr:colOff>
      <xdr:row>22</xdr:row>
      <xdr:rowOff>152400</xdr:rowOff>
    </xdr:to>
    <xdr:graphicFrame macro="">
      <xdr:nvGraphicFramePr>
        <xdr:cNvPr id="5" name="Chart 4">
          <a:extLst>
            <a:ext uri="{FF2B5EF4-FFF2-40B4-BE49-F238E27FC236}">
              <a16:creationId xmlns:a16="http://schemas.microsoft.com/office/drawing/2014/main" id="{2F2F85DC-1074-7642-899A-3DAB3F6844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260350</xdr:colOff>
      <xdr:row>3</xdr:row>
      <xdr:rowOff>57150</xdr:rowOff>
    </xdr:from>
    <xdr:to>
      <xdr:col>23</xdr:col>
      <xdr:colOff>63500</xdr:colOff>
      <xdr:row>19</xdr:row>
      <xdr:rowOff>114300</xdr:rowOff>
    </xdr:to>
    <xdr:graphicFrame macro="">
      <xdr:nvGraphicFramePr>
        <xdr:cNvPr id="2" name="Chart 1">
          <a:extLst>
            <a:ext uri="{FF2B5EF4-FFF2-40B4-BE49-F238E27FC236}">
              <a16:creationId xmlns:a16="http://schemas.microsoft.com/office/drawing/2014/main" id="{BD69275C-60B6-734A-B8A9-110F75BD2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438150</xdr:colOff>
      <xdr:row>0</xdr:row>
      <xdr:rowOff>571500</xdr:rowOff>
    </xdr:from>
    <xdr:to>
      <xdr:col>15</xdr:col>
      <xdr:colOff>63500</xdr:colOff>
      <xdr:row>18</xdr:row>
      <xdr:rowOff>152400</xdr:rowOff>
    </xdr:to>
    <xdr:graphicFrame macro="">
      <xdr:nvGraphicFramePr>
        <xdr:cNvPr id="3" name="Chart 2">
          <a:extLst>
            <a:ext uri="{FF2B5EF4-FFF2-40B4-BE49-F238E27FC236}">
              <a16:creationId xmlns:a16="http://schemas.microsoft.com/office/drawing/2014/main" id="{1C0F6C3A-8BB3-704A-ACF2-B1C35C2C3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ISOL SANTILLAN" id="{E19F4922-2E65-C049-8265-600CACA0C280}" userId="S::msanti@ar.ibm.com::5267b941-c424-427e-999c-d2d35535d93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4" dT="2020-12-16T03:08:06.58" personId="{E19F4922-2E65-C049-8265-600CACA0C280}" id="{77757DFB-70AD-7C46-8B07-8A0C1B7C2505}">
    <text xml:space="preserve">Traducción de Alemán a Español:
Para determinar las fórmulas de conversión de la resistencia del sensor Rs a ppm (partes por millón), algunos puntos de datos deben extraerse del diagrama respectivo del sensor del data sheet y transferirse a Excel, por ejemplo. Dado que es (principalmente) una escala logarítmica en los ejes x e y, estos valores deben convertirse con = log (Rs / R0) o = log (ppm).
El resultado de estas nuevas columnas de registro se muestra en un diagrama x / y y se inserta una línea de tendencia lineal a través del menú de propiedades de la serie de datos. Para obtener la fórmula de la línea de tendencia, debe mostrarse bajo las propiedades de la línea de tendencia. La fórmula de la línea de tendencia se utiliza para convertir Rs / R0 en un valor de ppm.
</text>
  </threadedComment>
</ThreadedComments>
</file>

<file path=xl/threadedComments/threadedComment2.xml><?xml version="1.0" encoding="utf-8"?>
<ThreadedComments xmlns="http://schemas.microsoft.com/office/spreadsheetml/2018/threadedcomments" xmlns:x="http://schemas.openxmlformats.org/spreadsheetml/2006/main">
  <threadedComment ref="E18" dT="2020-12-16T03:09:31.14" personId="{E19F4922-2E65-C049-8265-600CACA0C280}" id="{BA5F9A3E-02AF-724A-95A3-B07F9C984745}">
    <text xml:space="preserve">Traducción de Alemán a Español:
Para determinar las fórmulas de conversión de la resistencia del sensor Rs a ppm (partes por millón), algunos puntos de datos deben extraerse del diagrama respectivo del sensor del data sheet y transferirse a Excel, por ejemplo. Dado que es (principalmente) una escala logarítmica en los ejes x e y, estos valores deben convertirse con = log (Rs / R0) o = log (ppm).
El resultado de estas nuevas columnas de registro se muestra en un diagrama x / y y se inserta una línea de tendencia lineal a través del menú de propiedades de la serie de datos. Para obtener la fórmula de la línea de tendencia, debe mostrarse bajo las propiedades de la línea de tendencia. La fórmula de la línea de tendencia se utiliza para convertir Rs / R0 en un valor de ppm.
</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sgxsensortech.com/content/uploads/2014/08/0278_Datasheet-MiCS-4514.pdf" TargetMode="External"/><Relationship Id="rId1" Type="http://schemas.openxmlformats.org/officeDocument/2006/relationships/hyperlink" Target="https://myscope.net/auswertung-der-airpi-gas-sensoren/"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myscope.net/auswertung-der-airpi-gas-sensoren/" TargetMode="External"/><Relationship Id="rId1" Type="http://schemas.openxmlformats.org/officeDocument/2006/relationships/hyperlink" Target="https://www.sgxsensortech.com/content/uploads/2014/08/0278_Datasheet-MiCS-4514.pdf"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A835B-B3E0-814C-8E29-57C2843FA815}">
  <dimension ref="A1:E27"/>
  <sheetViews>
    <sheetView zoomScale="114" zoomScaleNormal="114" workbookViewId="0">
      <selection activeCell="C20" sqref="C20"/>
    </sheetView>
  </sheetViews>
  <sheetFormatPr baseColWidth="10" defaultRowHeight="16"/>
  <cols>
    <col min="2" max="2" width="12.5" customWidth="1"/>
    <col min="3" max="3" width="14.1640625" customWidth="1"/>
    <col min="4" max="4" width="13.5" customWidth="1"/>
    <col min="5" max="5" width="41" style="9" customWidth="1"/>
  </cols>
  <sheetData>
    <row r="1" spans="1:5" s="8" customFormat="1" ht="48" customHeight="1">
      <c r="A1" s="7" t="s">
        <v>0</v>
      </c>
      <c r="E1" s="6"/>
    </row>
    <row r="2" spans="1:5">
      <c r="A2" s="4" t="s">
        <v>5</v>
      </c>
      <c r="B2" t="s">
        <v>23</v>
      </c>
    </row>
    <row r="3" spans="1:5">
      <c r="A3" s="4" t="s">
        <v>0</v>
      </c>
      <c r="B3" t="s">
        <v>6</v>
      </c>
      <c r="D3" t="s">
        <v>12</v>
      </c>
    </row>
    <row r="4" spans="1:5">
      <c r="A4" s="4" t="s">
        <v>8</v>
      </c>
    </row>
    <row r="5" spans="1:5">
      <c r="A5" s="4" t="s">
        <v>7</v>
      </c>
    </row>
    <row r="7" spans="1:5" ht="31" customHeight="1">
      <c r="A7" s="22" t="s">
        <v>20</v>
      </c>
      <c r="B7" s="23" t="s">
        <v>19</v>
      </c>
      <c r="C7" s="24"/>
      <c r="D7" s="24"/>
      <c r="E7" s="25"/>
    </row>
    <row r="8" spans="1:5" ht="18">
      <c r="A8" s="3" t="s">
        <v>1</v>
      </c>
      <c r="B8" s="3" t="s">
        <v>2</v>
      </c>
      <c r="C8" s="3" t="s">
        <v>3</v>
      </c>
      <c r="D8" s="3" t="s">
        <v>4</v>
      </c>
      <c r="E8" s="10" t="s">
        <v>15</v>
      </c>
    </row>
    <row r="9" spans="1:5" ht="18">
      <c r="A9" s="1">
        <v>0.05</v>
      </c>
      <c r="B9" s="1">
        <v>0.01</v>
      </c>
      <c r="C9" s="2">
        <f>LOG10((A9))</f>
        <v>-1.3010299956639813</v>
      </c>
      <c r="D9" s="2">
        <f>LOG10((B9))</f>
        <v>-2</v>
      </c>
      <c r="E9" s="11">
        <f>POWER(10,0.9682*C9-0.8108)</f>
        <v>8.5024239916320164E-3</v>
      </c>
    </row>
    <row r="10" spans="1:5" ht="18">
      <c r="A10" s="1">
        <v>0.2</v>
      </c>
      <c r="B10" s="1">
        <v>0.03</v>
      </c>
      <c r="C10" s="2">
        <f t="shared" ref="C10:C18" si="0">LOG10((A10))</f>
        <v>-0.69897000433601875</v>
      </c>
      <c r="D10" s="2">
        <f t="shared" ref="D10:D17" si="1">LOG10((B10))</f>
        <v>-1.5228787452803376</v>
      </c>
      <c r="E10" s="11">
        <f t="shared" ref="E10:E18" si="2">POWER(10,0.9682*C10-0.8108)</f>
        <v>3.2542974193414738E-2</v>
      </c>
    </row>
    <row r="11" spans="1:5" ht="18">
      <c r="A11" s="1">
        <v>0.75</v>
      </c>
      <c r="B11" s="1">
        <v>0.1</v>
      </c>
      <c r="C11" s="2">
        <f t="shared" si="0"/>
        <v>-0.12493873660829995</v>
      </c>
      <c r="D11" s="2">
        <f t="shared" si="1"/>
        <v>-1</v>
      </c>
      <c r="E11" s="11">
        <f t="shared" si="2"/>
        <v>0.1170130542119325</v>
      </c>
    </row>
    <row r="12" spans="1:5" ht="18">
      <c r="A12" s="1">
        <v>7.5</v>
      </c>
      <c r="B12" s="1">
        <v>1</v>
      </c>
      <c r="C12" s="2">
        <f t="shared" si="0"/>
        <v>0.87506126339170009</v>
      </c>
      <c r="D12" s="2">
        <f t="shared" si="1"/>
        <v>0</v>
      </c>
      <c r="E12" s="11">
        <f t="shared" si="2"/>
        <v>1.0875126445542715</v>
      </c>
    </row>
    <row r="13" spans="1:5" ht="18">
      <c r="A13" s="1">
        <v>20</v>
      </c>
      <c r="B13" s="1">
        <v>3</v>
      </c>
      <c r="C13" s="2">
        <f t="shared" si="0"/>
        <v>1.3010299956639813</v>
      </c>
      <c r="D13" s="2">
        <f t="shared" si="1"/>
        <v>0.47712125471966244</v>
      </c>
      <c r="E13" s="11">
        <f t="shared" si="2"/>
        <v>2.8109766742248405</v>
      </c>
    </row>
    <row r="14" spans="1:5" ht="18">
      <c r="A14" s="1">
        <v>30</v>
      </c>
      <c r="B14" s="1">
        <v>4.5</v>
      </c>
      <c r="C14" s="2">
        <f t="shared" si="0"/>
        <v>1.4771212547196624</v>
      </c>
      <c r="D14" s="2">
        <f t="shared" si="1"/>
        <v>0.65321251377534373</v>
      </c>
      <c r="E14" s="11">
        <f t="shared" si="2"/>
        <v>4.1624477868397483</v>
      </c>
    </row>
    <row r="15" spans="1:5" ht="18">
      <c r="A15" s="1">
        <v>40</v>
      </c>
      <c r="B15" s="1">
        <v>6</v>
      </c>
      <c r="C15" s="2">
        <f t="shared" si="0"/>
        <v>1.6020599913279623</v>
      </c>
      <c r="D15" s="2">
        <f t="shared" si="1"/>
        <v>0.77815125038364363</v>
      </c>
      <c r="E15" s="11">
        <f t="shared" si="2"/>
        <v>5.4993895439735097</v>
      </c>
    </row>
    <row r="16" spans="1:5" ht="18">
      <c r="A16" s="1">
        <v>90</v>
      </c>
      <c r="B16" s="1">
        <v>10</v>
      </c>
      <c r="C16" s="2">
        <f t="shared" si="0"/>
        <v>1.954242509439325</v>
      </c>
      <c r="D16" s="2">
        <f t="shared" si="1"/>
        <v>1</v>
      </c>
      <c r="E16" s="11">
        <f t="shared" si="2"/>
        <v>12.058619668667896</v>
      </c>
    </row>
    <row r="17" spans="1:5" ht="18">
      <c r="A17" s="1">
        <v>100</v>
      </c>
      <c r="B17" s="1">
        <v>15</v>
      </c>
      <c r="C17" s="2">
        <f t="shared" si="0"/>
        <v>2</v>
      </c>
      <c r="D17" s="2">
        <f t="shared" si="1"/>
        <v>1.1760912590556813</v>
      </c>
      <c r="E17" s="11">
        <f t="shared" si="2"/>
        <v>13.35365033327186</v>
      </c>
    </row>
    <row r="18" spans="1:5" ht="18">
      <c r="A18" s="15"/>
      <c r="B18" s="26"/>
      <c r="C18" s="29"/>
      <c r="D18" s="26"/>
      <c r="E18" s="28"/>
    </row>
    <row r="19" spans="1:5" ht="18">
      <c r="A19" s="27"/>
      <c r="B19" s="26"/>
      <c r="C19" s="18"/>
      <c r="D19" s="26"/>
      <c r="E19" s="28"/>
    </row>
    <row r="21" spans="1:5">
      <c r="A21" s="26"/>
      <c r="B21" s="26"/>
      <c r="C21" s="26"/>
      <c r="D21" s="26"/>
      <c r="E21" s="19"/>
    </row>
    <row r="22" spans="1:5" ht="18">
      <c r="A22" s="27"/>
      <c r="B22" s="27"/>
      <c r="C22" s="18"/>
      <c r="D22" s="18"/>
      <c r="E22" s="28"/>
    </row>
    <row r="23" spans="1:5">
      <c r="B23" s="5"/>
      <c r="C23" s="5"/>
    </row>
    <row r="24" spans="1:5" ht="18">
      <c r="A24" s="5" t="s">
        <v>21</v>
      </c>
      <c r="B24" s="20" t="s">
        <v>18</v>
      </c>
      <c r="C24" s="17"/>
      <c r="D24" s="18"/>
      <c r="E24" s="19"/>
    </row>
    <row r="26" spans="1:5">
      <c r="A26" s="4" t="s">
        <v>16</v>
      </c>
      <c r="B26" s="5"/>
      <c r="C26" s="5"/>
    </row>
    <row r="27" spans="1:5">
      <c r="A27" s="5"/>
      <c r="B27" s="5"/>
      <c r="C27" s="5"/>
    </row>
  </sheetData>
  <hyperlinks>
    <hyperlink ref="B24" r:id="rId1" xr:uid="{BFC47E3D-2DF2-2940-BA90-BE04F7338597}"/>
    <hyperlink ref="B7" r:id="rId2" xr:uid="{56605B29-55A0-7D41-AE4B-71542072BC58}"/>
  </hyperlinks>
  <pageMargins left="0.7" right="0.7" top="0.75" bottom="0.75" header="0.3" footer="0.3"/>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CAFCA-3CE9-DC49-A954-9ED3A38F03D2}">
  <dimension ref="A1:E23"/>
  <sheetViews>
    <sheetView tabSelected="1" zoomScale="114" zoomScaleNormal="114" workbookViewId="0"/>
  </sheetViews>
  <sheetFormatPr baseColWidth="10" defaultRowHeight="16"/>
  <cols>
    <col min="2" max="2" width="12.5" customWidth="1"/>
    <col min="3" max="3" width="14.1640625" customWidth="1"/>
    <col min="4" max="4" width="13.5" customWidth="1"/>
    <col min="5" max="5" width="41.33203125" style="9" customWidth="1"/>
  </cols>
  <sheetData>
    <row r="1" spans="1:5" s="13" customFormat="1" ht="48" customHeight="1">
      <c r="A1" s="12" t="s">
        <v>10</v>
      </c>
      <c r="E1" s="14"/>
    </row>
    <row r="2" spans="1:5">
      <c r="A2" s="4" t="s">
        <v>9</v>
      </c>
      <c r="B2" t="s">
        <v>22</v>
      </c>
    </row>
    <row r="3" spans="1:5">
      <c r="A3" s="4" t="s">
        <v>10</v>
      </c>
      <c r="B3" t="s">
        <v>11</v>
      </c>
      <c r="E3" t="s">
        <v>13</v>
      </c>
    </row>
    <row r="4" spans="1:5">
      <c r="A4" s="4" t="s">
        <v>8</v>
      </c>
    </row>
    <row r="5" spans="1:5">
      <c r="A5" s="4" t="s">
        <v>7</v>
      </c>
    </row>
    <row r="7" spans="1:5" ht="34">
      <c r="A7" s="21" t="s">
        <v>20</v>
      </c>
      <c r="B7" s="23" t="s">
        <v>19</v>
      </c>
    </row>
    <row r="8" spans="1:5" ht="18">
      <c r="A8" s="3" t="s">
        <v>1</v>
      </c>
      <c r="B8" s="3" t="s">
        <v>2</v>
      </c>
      <c r="C8" s="3" t="s">
        <v>3</v>
      </c>
      <c r="D8" s="3" t="s">
        <v>4</v>
      </c>
      <c r="E8" s="10" t="s">
        <v>14</v>
      </c>
    </row>
    <row r="9" spans="1:5" ht="18">
      <c r="A9" s="1">
        <v>4</v>
      </c>
      <c r="B9" s="1">
        <v>0.8</v>
      </c>
      <c r="C9" s="2">
        <f>LOG10((A9))</f>
        <v>0.6020599913279624</v>
      </c>
      <c r="D9" s="2">
        <f>LOG10((B9))</f>
        <v>-9.6910013008056392E-2</v>
      </c>
      <c r="E9" s="11">
        <f>POWER(10, -1.1859*C9 + 0.6201)</f>
        <v>0.80559554576235659</v>
      </c>
    </row>
    <row r="10" spans="1:5" ht="18">
      <c r="A10" s="1">
        <v>1</v>
      </c>
      <c r="B10" s="1">
        <v>4</v>
      </c>
      <c r="C10" s="2">
        <f t="shared" ref="C10:D14" si="0">LOG10((A10))</f>
        <v>0</v>
      </c>
      <c r="D10" s="2">
        <f t="shared" si="0"/>
        <v>0.6020599913279624</v>
      </c>
      <c r="E10" s="11">
        <f t="shared" ref="E10:E14" si="1">POWER(10, -1.1859*C10 + 0.6201)</f>
        <v>4.1696538224498916</v>
      </c>
    </row>
    <row r="11" spans="1:5" ht="18">
      <c r="A11" s="1">
        <v>0.5</v>
      </c>
      <c r="B11" s="1">
        <v>10</v>
      </c>
      <c r="C11" s="2">
        <f t="shared" si="0"/>
        <v>-0.3010299956639812</v>
      </c>
      <c r="D11" s="2">
        <f t="shared" si="0"/>
        <v>1</v>
      </c>
      <c r="E11" s="11">
        <f t="shared" si="1"/>
        <v>9.4861824188265</v>
      </c>
    </row>
    <row r="12" spans="1:5" ht="18">
      <c r="A12" s="1">
        <v>0.1</v>
      </c>
      <c r="B12" s="1">
        <v>70</v>
      </c>
      <c r="C12" s="2">
        <f t="shared" si="0"/>
        <v>-1</v>
      </c>
      <c r="D12" s="2">
        <f t="shared" si="0"/>
        <v>1.8450980400142569</v>
      </c>
      <c r="E12" s="11">
        <f t="shared" si="1"/>
        <v>63.973483548264831</v>
      </c>
    </row>
    <row r="13" spans="1:5" ht="18">
      <c r="A13" s="1">
        <v>0.05</v>
      </c>
      <c r="B13" s="1">
        <v>130</v>
      </c>
      <c r="C13" s="2">
        <f t="shared" si="0"/>
        <v>-1.3010299956639813</v>
      </c>
      <c r="D13" s="2">
        <f t="shared" si="0"/>
        <v>2.1139433523068369</v>
      </c>
      <c r="E13" s="11">
        <f t="shared" si="1"/>
        <v>145.54305003432438</v>
      </c>
    </row>
    <row r="14" spans="1:5" ht="18">
      <c r="A14" s="1">
        <v>0.01</v>
      </c>
      <c r="B14" s="1">
        <v>1000</v>
      </c>
      <c r="C14" s="2">
        <f t="shared" si="0"/>
        <v>-2</v>
      </c>
      <c r="D14" s="2">
        <f t="shared" si="0"/>
        <v>3</v>
      </c>
      <c r="E14" s="11">
        <f t="shared" si="1"/>
        <v>981.52191322575754</v>
      </c>
    </row>
    <row r="16" spans="1:5" ht="18">
      <c r="B16" s="15"/>
      <c r="D16" s="18"/>
    </row>
    <row r="18" spans="1:5" ht="18">
      <c r="A18" s="5" t="s">
        <v>21</v>
      </c>
      <c r="B18" s="20" t="s">
        <v>18</v>
      </c>
      <c r="C18" s="17"/>
      <c r="D18" s="18"/>
    </row>
    <row r="20" spans="1:5">
      <c r="A20" s="4" t="s">
        <v>17</v>
      </c>
    </row>
    <row r="22" spans="1:5">
      <c r="D22" s="16"/>
    </row>
    <row r="23" spans="1:5">
      <c r="D23" s="16"/>
    </row>
  </sheetData>
  <hyperlinks>
    <hyperlink ref="B7" r:id="rId1" xr:uid="{DA004C2C-4924-1547-AFDA-A0ABD77A0612}"/>
    <hyperlink ref="B18" r:id="rId2" xr:uid="{888EDB3D-C389-F745-9771-11BFCC66142C}"/>
  </hyperlinks>
  <pageMargins left="0.7" right="0.7" top="0.75" bottom="0.75" header="0.3" footer="0.3"/>
  <drawing r:id="rId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NO2</vt:lpstr>
      <vt:lpstr>CO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MARISOL SANTILLAN</dc:creator>
  <cp:keywords/>
  <dc:description/>
  <cp:lastModifiedBy>MARISOL SANTILLAN</cp:lastModifiedBy>
  <dcterms:created xsi:type="dcterms:W3CDTF">2020-11-24T17:36:10Z</dcterms:created>
  <dcterms:modified xsi:type="dcterms:W3CDTF">2020-12-16T03:18:33Z</dcterms:modified>
  <cp:category/>
</cp:coreProperties>
</file>