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b\Documents\R\CourseRA R Projects\portfoliobalancing\"/>
    </mc:Choice>
  </mc:AlternateContent>
  <xr:revisionPtr revIDLastSave="0" documentId="13_ncr:1_{6B13D67C-A9C1-427E-A7F5-CC26B24A6D4D}" xr6:coauthVersionLast="45" xr6:coauthVersionMax="45" xr10:uidLastSave="{00000000-0000-0000-0000-000000000000}"/>
  <bookViews>
    <workbookView xWindow="-98" yWindow="-98" windowWidth="22695" windowHeight="14595" activeTab="2" xr2:uid="{75DF23EE-2FEA-493B-89A3-2DFEC51779B1}"/>
  </bookViews>
  <sheets>
    <sheet name="Sheet1" sheetId="1" r:id="rId1"/>
    <sheet name="Top Three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H3" i="2"/>
  <c r="G3" i="2"/>
  <c r="P3" i="2"/>
  <c r="O3" i="2"/>
  <c r="F3" i="2"/>
  <c r="C3" i="2"/>
  <c r="E3" i="2"/>
  <c r="N3" i="2"/>
  <c r="B3" i="2"/>
  <c r="I3" i="2"/>
</calcChain>
</file>

<file path=xl/sharedStrings.xml><?xml version="1.0" encoding="utf-8"?>
<sst xmlns="http://schemas.openxmlformats.org/spreadsheetml/2006/main" count="116" uniqueCount="39">
  <si>
    <t>Made &gt;5%</t>
  </si>
  <si>
    <t>Retirement Year</t>
  </si>
  <si>
    <t>Bonds: Barclays</t>
  </si>
  <si>
    <t>Bonds: High Yield</t>
  </si>
  <si>
    <t>Cash (Savings)</t>
  </si>
  <si>
    <t>Commodity: Gold</t>
  </si>
  <si>
    <t>Commodity: Iron Ore</t>
  </si>
  <si>
    <t>Commodity: Silver</t>
  </si>
  <si>
    <t>Commodity: Steel</t>
  </si>
  <si>
    <t>Near Cash: 3mo Tbill</t>
  </si>
  <si>
    <t>Near Cash: Tbond</t>
  </si>
  <si>
    <t>REIT: Industrial</t>
  </si>
  <si>
    <t>REIT: Residential</t>
  </si>
  <si>
    <t>REIT: Storage</t>
  </si>
  <si>
    <t>Stocks: Dow Jones</t>
  </si>
  <si>
    <t>Stocks: Nasdaq</t>
  </si>
  <si>
    <t>Stocks: S&amp;P 500</t>
  </si>
  <si>
    <t>Average Return</t>
  </si>
  <si>
    <t>Count</t>
  </si>
  <si>
    <t>Lost Money</t>
  </si>
  <si>
    <t>S&amp;P 500</t>
  </si>
  <si>
    <t>3mo Tbill</t>
  </si>
  <si>
    <t>% of Portfolio Years As A Top 3 Investment</t>
  </si>
  <si>
    <t>Expected Return From Top 3 Years</t>
  </si>
  <si>
    <t>Asset Type</t>
  </si>
  <si>
    <t>Expected Return</t>
  </si>
  <si>
    <t>Barclays Aggregate Bond Index</t>
  </si>
  <si>
    <t>Dow Jones</t>
  </si>
  <si>
    <t>Gold</t>
  </si>
  <si>
    <t>High Yield Bonds (Saloman Smith HYCI, DHY)</t>
  </si>
  <si>
    <t>High Yield Savings</t>
  </si>
  <si>
    <t>Iron Ore</t>
  </si>
  <si>
    <t>NASDAQ</t>
  </si>
  <si>
    <t>REIT Industrial</t>
  </si>
  <si>
    <t>REIT Residential</t>
  </si>
  <si>
    <t>REIT Storage</t>
  </si>
  <si>
    <t>Silver</t>
  </si>
  <si>
    <t>Steel</t>
  </si>
  <si>
    <t>US Tbond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</si>
</sst>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164" fontId="0" fillId="0" borderId="0" xfId="1" applyNumberFormat="1" applyFont="1"/>
    <xf numFmtId="0" fontId="0" fillId="0" borderId="0" xfId="0" applyAlignment="1">
      <alignment horizontal="center"/>
    </xf>
    <xf numFmtId="10" fontId="0" fillId="0" borderId="0" xfId="0" applyNumberFormat="1"/>
    <xf numFmtId="0" fontId="2" fillId="0" borderId="0" xfId="0" applyFont="1" applyAlignment="1">
      <alignment horizontal="center"/>
    </xf>
    <xf numFmtId="164" fontId="2" fillId="3" borderId="0" xfId="1" applyNumberFormat="1" applyFont="1" applyFill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164" fontId="2" fillId="3" borderId="0" xfId="1" applyNumberFormat="1" applyFont="1" applyFill="1" applyAlignment="1">
      <alignment horizontal="center" wrapText="1"/>
    </xf>
    <xf numFmtId="164" fontId="2" fillId="2" borderId="1" xfId="1" applyNumberFormat="1" applyFont="1" applyFill="1" applyBorder="1" applyAlignment="1">
      <alignment horizontal="center" wrapText="1"/>
    </xf>
    <xf numFmtId="164" fontId="2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C660-0A41-47C9-B994-9968B6C04F41}">
  <dimension ref="A1:AF69"/>
  <sheetViews>
    <sheetView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B2" sqref="B2:P2"/>
    </sheetView>
  </sheetViews>
  <sheetFormatPr defaultRowHeight="14.25" x14ac:dyDescent="0.45"/>
  <cols>
    <col min="1" max="1" width="12.3984375" customWidth="1"/>
    <col min="2" max="16" width="11.86328125" customWidth="1"/>
    <col min="18" max="32" width="11.86328125" customWidth="1"/>
  </cols>
  <sheetData>
    <row r="1" spans="1:32" x14ac:dyDescent="0.45">
      <c r="A1" s="1" t="s">
        <v>18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 t="s">
        <v>19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28.5" x14ac:dyDescent="0.4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/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1" t="s">
        <v>14</v>
      </c>
      <c r="AE2" s="1" t="s">
        <v>15</v>
      </c>
      <c r="AF2" s="1" t="s">
        <v>16</v>
      </c>
    </row>
    <row r="3" spans="1:32" x14ac:dyDescent="0.45">
      <c r="A3" s="1">
        <v>1990</v>
      </c>
      <c r="B3" s="1">
        <v>9</v>
      </c>
      <c r="C3" s="1">
        <v>8</v>
      </c>
      <c r="D3" s="1"/>
      <c r="E3" s="1">
        <v>13</v>
      </c>
      <c r="F3" s="1">
        <v>3</v>
      </c>
      <c r="G3" s="1">
        <v>13</v>
      </c>
      <c r="H3" s="1">
        <v>13</v>
      </c>
      <c r="I3" s="1">
        <v>20</v>
      </c>
      <c r="J3" s="1">
        <v>12</v>
      </c>
      <c r="K3" s="1"/>
      <c r="L3" s="1"/>
      <c r="M3" s="1"/>
      <c r="N3" s="1">
        <v>16</v>
      </c>
      <c r="O3" s="1">
        <v>11</v>
      </c>
      <c r="P3" s="1">
        <v>21</v>
      </c>
      <c r="Q3" s="1"/>
      <c r="R3" s="1"/>
      <c r="S3" s="1">
        <v>2</v>
      </c>
      <c r="T3" s="1"/>
      <c r="U3" s="1">
        <v>12</v>
      </c>
      <c r="V3" s="1">
        <v>5</v>
      </c>
      <c r="W3" s="1">
        <v>14</v>
      </c>
      <c r="X3" s="1">
        <v>4</v>
      </c>
      <c r="Y3" s="1"/>
      <c r="Z3" s="1"/>
      <c r="AA3" s="1"/>
      <c r="AB3" s="1"/>
      <c r="AC3" s="1"/>
      <c r="AD3" s="1">
        <v>10</v>
      </c>
      <c r="AE3" s="1">
        <v>6</v>
      </c>
      <c r="AF3" s="1">
        <v>8</v>
      </c>
    </row>
    <row r="4" spans="1:32" x14ac:dyDescent="0.45">
      <c r="A4" s="1">
        <v>1991</v>
      </c>
      <c r="B4" s="1">
        <v>10</v>
      </c>
      <c r="C4" s="4">
        <v>9</v>
      </c>
      <c r="I4" s="1"/>
      <c r="J4" s="1"/>
      <c r="K4" s="1"/>
      <c r="L4" s="1"/>
      <c r="M4" s="1"/>
      <c r="N4" s="1"/>
      <c r="O4" s="1"/>
      <c r="P4" s="1"/>
      <c r="Q4" s="1"/>
      <c r="R4" s="1"/>
      <c r="S4" s="1">
        <v>2</v>
      </c>
      <c r="T4" s="1"/>
      <c r="U4" s="1">
        <v>12</v>
      </c>
      <c r="V4" s="1">
        <v>5</v>
      </c>
      <c r="W4" s="1">
        <v>15</v>
      </c>
      <c r="X4" s="1">
        <v>4</v>
      </c>
      <c r="Y4" s="1"/>
      <c r="Z4" s="1"/>
      <c r="AA4" s="1"/>
      <c r="AB4" s="1"/>
      <c r="AC4" s="1"/>
      <c r="AD4" s="1">
        <v>10</v>
      </c>
      <c r="AE4" s="1">
        <v>6</v>
      </c>
      <c r="AF4" s="1">
        <v>8</v>
      </c>
    </row>
    <row r="5" spans="1:32" x14ac:dyDescent="0.45">
      <c r="A5" s="1">
        <v>1992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45">
      <c r="A6" s="1">
        <v>1993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45">
      <c r="A7" s="1">
        <v>1994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45">
      <c r="A8" s="1">
        <v>1995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45">
      <c r="A9" s="1">
        <v>1996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45">
      <c r="A10" s="1">
        <v>1997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45">
      <c r="A11" s="1">
        <v>1998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45">
      <c r="A12" s="1">
        <v>1999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45">
      <c r="A13" s="1">
        <v>2000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45">
      <c r="A14" s="1">
        <v>2001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45">
      <c r="A15" s="1">
        <v>2002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45">
      <c r="A16" s="1">
        <v>2003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45">
      <c r="A17" s="1">
        <v>2004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45">
      <c r="A18" s="1">
        <v>2005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45">
      <c r="A19" s="1">
        <v>2006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45">
      <c r="A20" s="1">
        <v>2007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45">
      <c r="A21" s="1">
        <v>2008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45">
      <c r="A22" s="1">
        <v>2009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45">
      <c r="A23" s="1">
        <v>2010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45">
      <c r="A24" s="1">
        <v>2011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45">
      <c r="A25" s="1">
        <v>2012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45">
      <c r="A26" s="1">
        <v>2013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45">
      <c r="A27" s="1">
        <v>2014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45">
      <c r="A28" s="1">
        <v>2015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45">
      <c r="A29" s="1">
        <v>2016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45">
      <c r="A30" s="1">
        <v>2017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45">
      <c r="A31" s="1">
        <v>2018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45">
      <c r="A32" s="1">
        <v>2019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4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7" spans="1:32" x14ac:dyDescent="0.45">
      <c r="A37" t="s">
        <v>17</v>
      </c>
    </row>
    <row r="38" spans="1:32" ht="28.5" x14ac:dyDescent="0.45">
      <c r="A38" s="1" t="s">
        <v>1</v>
      </c>
      <c r="B38" s="1" t="s">
        <v>2</v>
      </c>
      <c r="C38" s="1" t="s">
        <v>3</v>
      </c>
      <c r="D38" s="1" t="s">
        <v>4</v>
      </c>
      <c r="E38" s="1" t="s">
        <v>5</v>
      </c>
      <c r="F38" s="1" t="s">
        <v>6</v>
      </c>
      <c r="G38" s="1" t="s">
        <v>7</v>
      </c>
      <c r="H38" s="1" t="s">
        <v>8</v>
      </c>
      <c r="I38" s="1" t="s">
        <v>9</v>
      </c>
      <c r="J38" s="1" t="s">
        <v>10</v>
      </c>
      <c r="K38" s="1" t="s">
        <v>11</v>
      </c>
      <c r="L38" s="1" t="s">
        <v>12</v>
      </c>
      <c r="M38" s="1" t="s">
        <v>13</v>
      </c>
      <c r="N38" s="1" t="s">
        <v>14</v>
      </c>
      <c r="O38" s="1" t="s">
        <v>15</v>
      </c>
      <c r="P38" s="1" t="s">
        <v>16</v>
      </c>
      <c r="R38" s="1" t="s">
        <v>2</v>
      </c>
      <c r="S38" s="1" t="s">
        <v>3</v>
      </c>
      <c r="T38" s="1" t="s">
        <v>4</v>
      </c>
      <c r="U38" s="1" t="s">
        <v>5</v>
      </c>
      <c r="V38" s="1" t="s">
        <v>6</v>
      </c>
      <c r="W38" s="1" t="s">
        <v>7</v>
      </c>
      <c r="X38" s="1" t="s">
        <v>8</v>
      </c>
      <c r="Y38" s="1" t="s">
        <v>9</v>
      </c>
      <c r="Z38" s="1" t="s">
        <v>10</v>
      </c>
      <c r="AA38" s="1" t="s">
        <v>11</v>
      </c>
      <c r="AB38" s="1" t="s">
        <v>12</v>
      </c>
      <c r="AC38" s="1" t="s">
        <v>13</v>
      </c>
      <c r="AD38" s="1" t="s">
        <v>14</v>
      </c>
      <c r="AE38" s="1" t="s">
        <v>15</v>
      </c>
      <c r="AF38" s="1" t="s">
        <v>16</v>
      </c>
    </row>
    <row r="39" spans="1:32" x14ac:dyDescent="0.45">
      <c r="A39" s="1">
        <v>1990</v>
      </c>
      <c r="B39" s="2">
        <v>0.14599999999999999</v>
      </c>
      <c r="C39" s="2">
        <v>0.40600000000000003</v>
      </c>
      <c r="D39" s="2"/>
      <c r="E39" s="2">
        <v>0.35499999999999998</v>
      </c>
      <c r="F39" s="2">
        <v>0.156</v>
      </c>
      <c r="G39" s="2">
        <v>0.45900000000000002</v>
      </c>
      <c r="H39" s="2">
        <v>0.13200000000000001</v>
      </c>
      <c r="I39" s="2">
        <v>7.9000000000000001E-2</v>
      </c>
      <c r="J39" s="2">
        <v>0.154</v>
      </c>
      <c r="K39" s="2"/>
      <c r="L39" s="2"/>
      <c r="M39" s="2"/>
      <c r="N39" s="2">
        <v>0.186</v>
      </c>
      <c r="O39" s="2">
        <v>0.158</v>
      </c>
      <c r="P39" s="2">
        <v>0.19800000000000001</v>
      </c>
      <c r="R39" s="2"/>
      <c r="S39" s="2">
        <v>-1.6E-2</v>
      </c>
      <c r="U39" s="2">
        <v>-7.0000000000000007E-2</v>
      </c>
      <c r="V39" s="2">
        <v>-3.5000000000000003E-2</v>
      </c>
      <c r="W39" s="2">
        <v>-0.13200000000000001</v>
      </c>
      <c r="X39" s="2">
        <v>-1.6E-2</v>
      </c>
      <c r="Y39" s="2"/>
      <c r="Z39" s="2"/>
      <c r="AA39" s="2"/>
      <c r="AB39" s="2"/>
      <c r="AC39" s="2"/>
      <c r="AD39" s="2">
        <v>-7.9000000000000001E-2</v>
      </c>
      <c r="AE39" s="2">
        <v>-0.14799999999999999</v>
      </c>
      <c r="AF39" s="2">
        <v>-8.6999999999999994E-2</v>
      </c>
    </row>
    <row r="40" spans="1:32" x14ac:dyDescent="0.45">
      <c r="A40" s="1">
        <v>1991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R40" s="2"/>
      <c r="S40" s="2">
        <v>-1.6E-2</v>
      </c>
      <c r="T40" s="2"/>
      <c r="U40" s="2">
        <v>-7.2999999999999995E-2</v>
      </c>
      <c r="V40" s="2">
        <v>-3.5000000000000003E-2</v>
      </c>
      <c r="W40" s="2">
        <v>-0.126</v>
      </c>
      <c r="X40" s="2">
        <v>-1.2999999999999999E-2</v>
      </c>
      <c r="Y40" s="2"/>
      <c r="Z40" s="2"/>
      <c r="AA40" s="2"/>
      <c r="AB40" s="2"/>
      <c r="AC40" s="2"/>
      <c r="AD40" s="2">
        <v>-7.9000000000000001E-2</v>
      </c>
      <c r="AE40" s="2">
        <v>-0.14799999999999999</v>
      </c>
      <c r="AF40" s="2">
        <v>-8.6999999999999994E-2</v>
      </c>
    </row>
    <row r="41" spans="1:32" x14ac:dyDescent="0.45">
      <c r="A41" s="1">
        <v>1992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45">
      <c r="A42" s="1">
        <v>1993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45">
      <c r="A43" s="1">
        <v>1994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x14ac:dyDescent="0.45">
      <c r="A44" s="1">
        <v>1995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x14ac:dyDescent="0.45">
      <c r="A45" s="1">
        <v>1996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x14ac:dyDescent="0.45">
      <c r="A46" s="1">
        <v>1997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x14ac:dyDescent="0.45">
      <c r="A47" s="1">
        <v>1998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x14ac:dyDescent="0.45">
      <c r="A48" s="1">
        <v>1999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x14ac:dyDescent="0.45">
      <c r="A49" s="1">
        <v>2000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x14ac:dyDescent="0.45">
      <c r="A50" s="1">
        <v>2001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x14ac:dyDescent="0.45">
      <c r="A51" s="1">
        <v>2002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x14ac:dyDescent="0.45">
      <c r="A52" s="1">
        <v>2003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x14ac:dyDescent="0.45">
      <c r="A53" s="1">
        <v>2004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x14ac:dyDescent="0.45">
      <c r="A54" s="1">
        <v>2005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x14ac:dyDescent="0.45">
      <c r="A55" s="1">
        <v>2006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x14ac:dyDescent="0.45">
      <c r="A56" s="1">
        <v>2007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x14ac:dyDescent="0.45">
      <c r="A57" s="1">
        <v>2008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x14ac:dyDescent="0.45">
      <c r="A58" s="1">
        <v>2009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x14ac:dyDescent="0.45">
      <c r="A59" s="1">
        <v>2010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x14ac:dyDescent="0.45">
      <c r="A60" s="1">
        <v>2011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x14ac:dyDescent="0.45">
      <c r="A61" s="1">
        <v>2012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x14ac:dyDescent="0.45">
      <c r="A62" s="1">
        <v>2013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x14ac:dyDescent="0.45">
      <c r="A63" s="1">
        <v>2014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x14ac:dyDescent="0.45">
      <c r="A64" s="1">
        <v>2015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x14ac:dyDescent="0.45">
      <c r="A65" s="1">
        <v>2016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x14ac:dyDescent="0.45">
      <c r="A66" s="1">
        <v>2017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x14ac:dyDescent="0.45">
      <c r="A67" s="1">
        <v>2018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x14ac:dyDescent="0.45">
      <c r="A68" s="1">
        <v>2019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x14ac:dyDescent="0.4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21D4-6BAC-4E0E-955F-52DB57411096}">
  <dimension ref="A1:AE3"/>
  <sheetViews>
    <sheetView workbookViewId="0">
      <selection activeCell="B2" sqref="B2:P2"/>
    </sheetView>
  </sheetViews>
  <sheetFormatPr defaultRowHeight="11.65" x14ac:dyDescent="0.35"/>
  <cols>
    <col min="1" max="1" width="13.59765625" style="6" bestFit="1" customWidth="1"/>
    <col min="2" max="31" width="9.06640625" style="11"/>
    <col min="32" max="16384" width="9.06640625" style="6"/>
  </cols>
  <sheetData>
    <row r="1" spans="1:31" x14ac:dyDescent="0.35">
      <c r="B1" s="7" t="s">
        <v>22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8" t="s">
        <v>23</v>
      </c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23.25" x14ac:dyDescent="0.35">
      <c r="A2" s="6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10" t="s">
        <v>2</v>
      </c>
      <c r="R2" s="10" t="s">
        <v>3</v>
      </c>
      <c r="S2" s="10" t="s">
        <v>4</v>
      </c>
      <c r="T2" s="10" t="s">
        <v>5</v>
      </c>
      <c r="U2" s="10" t="s">
        <v>6</v>
      </c>
      <c r="V2" s="10" t="s">
        <v>7</v>
      </c>
      <c r="W2" s="10" t="s">
        <v>8</v>
      </c>
      <c r="X2" s="10" t="s">
        <v>9</v>
      </c>
      <c r="Y2" s="10" t="s">
        <v>10</v>
      </c>
      <c r="Z2" s="10" t="s">
        <v>11</v>
      </c>
      <c r="AA2" s="10" t="s">
        <v>12</v>
      </c>
      <c r="AB2" s="10" t="s">
        <v>13</v>
      </c>
      <c r="AC2" s="10" t="s">
        <v>14</v>
      </c>
      <c r="AD2" s="10" t="s">
        <v>15</v>
      </c>
      <c r="AE2" s="10" t="s">
        <v>16</v>
      </c>
    </row>
    <row r="3" spans="1:31" x14ac:dyDescent="0.35">
      <c r="A3" s="6">
        <v>1990</v>
      </c>
      <c r="B3" s="11">
        <f>9/30</f>
        <v>0.3</v>
      </c>
      <c r="C3" s="11">
        <f>8/30</f>
        <v>0.26666666666666666</v>
      </c>
      <c r="D3" s="11">
        <v>0</v>
      </c>
      <c r="E3" s="11">
        <f>13/30</f>
        <v>0.43333333333333335</v>
      </c>
      <c r="F3" s="11">
        <f>3/30</f>
        <v>0.1</v>
      </c>
      <c r="G3" s="11">
        <f>13/30</f>
        <v>0.43333333333333335</v>
      </c>
      <c r="H3" s="11">
        <f>13/30</f>
        <v>0.43333333333333335</v>
      </c>
      <c r="I3" s="11">
        <f>20/30</f>
        <v>0.66666666666666663</v>
      </c>
      <c r="J3" s="11">
        <f>12/30</f>
        <v>0.4</v>
      </c>
      <c r="K3" s="11">
        <v>0</v>
      </c>
      <c r="L3" s="11">
        <v>0</v>
      </c>
      <c r="M3" s="11">
        <v>0</v>
      </c>
      <c r="N3" s="11">
        <f>16/30</f>
        <v>0.53333333333333333</v>
      </c>
      <c r="O3" s="11">
        <f>11/30</f>
        <v>0.36666666666666664</v>
      </c>
      <c r="P3" s="11">
        <f>21/30</f>
        <v>0.7</v>
      </c>
      <c r="Q3" s="11">
        <v>0.14599999999999999</v>
      </c>
      <c r="R3" s="11">
        <v>0.40799999999999997</v>
      </c>
      <c r="S3" s="11">
        <v>1.2E-2</v>
      </c>
      <c r="T3" s="11">
        <v>0.35499999999999998</v>
      </c>
      <c r="U3" s="11">
        <v>0.156</v>
      </c>
      <c r="V3" s="11">
        <v>0.45900000000000002</v>
      </c>
      <c r="W3" s="11">
        <v>0.13200000000000001</v>
      </c>
      <c r="X3" s="11">
        <v>7.9000000000000001E-2</v>
      </c>
      <c r="Y3" s="11">
        <v>0.154</v>
      </c>
      <c r="Z3" s="11">
        <v>0</v>
      </c>
      <c r="AA3" s="11">
        <v>0</v>
      </c>
      <c r="AB3" s="11">
        <v>0</v>
      </c>
      <c r="AC3" s="11">
        <v>0.186</v>
      </c>
      <c r="AD3" s="11">
        <v>0.158</v>
      </c>
      <c r="AE3" s="11">
        <v>0.19800000000000001</v>
      </c>
    </row>
  </sheetData>
  <mergeCells count="2">
    <mergeCell ref="B1:P1"/>
    <mergeCell ref="Q1:AE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D347B-FBB1-43CC-A7D5-037FDD2EE478}">
  <dimension ref="A1:AE17"/>
  <sheetViews>
    <sheetView tabSelected="1" workbookViewId="0">
      <selection activeCell="E11" sqref="E11:E13"/>
    </sheetView>
  </sheetViews>
  <sheetFormatPr defaultRowHeight="14.25" x14ac:dyDescent="0.45"/>
  <cols>
    <col min="1" max="1" width="36" bestFit="1" customWidth="1"/>
  </cols>
  <sheetData>
    <row r="1" spans="1:31" x14ac:dyDescent="0.45">
      <c r="B1" t="s">
        <v>25</v>
      </c>
    </row>
    <row r="2" spans="1:31" x14ac:dyDescent="0.45">
      <c r="A2" t="s">
        <v>24</v>
      </c>
      <c r="B2">
        <v>1990</v>
      </c>
      <c r="C2">
        <v>1991</v>
      </c>
      <c r="D2">
        <v>1992</v>
      </c>
      <c r="E2">
        <v>1993</v>
      </c>
      <c r="F2">
        <v>1994</v>
      </c>
      <c r="G2">
        <v>1995</v>
      </c>
      <c r="H2">
        <v>1996</v>
      </c>
      <c r="I2">
        <v>1997</v>
      </c>
      <c r="J2">
        <v>1998</v>
      </c>
      <c r="K2">
        <v>1999</v>
      </c>
      <c r="L2">
        <v>2000</v>
      </c>
      <c r="M2">
        <v>2001</v>
      </c>
      <c r="N2">
        <v>2002</v>
      </c>
      <c r="O2">
        <v>2003</v>
      </c>
      <c r="P2">
        <v>2004</v>
      </c>
      <c r="Q2">
        <v>2005</v>
      </c>
      <c r="R2">
        <v>2006</v>
      </c>
      <c r="S2">
        <v>2007</v>
      </c>
      <c r="T2">
        <v>2008</v>
      </c>
      <c r="U2">
        <v>2009</v>
      </c>
      <c r="V2">
        <v>2010</v>
      </c>
      <c r="W2">
        <v>2011</v>
      </c>
      <c r="X2">
        <v>2012</v>
      </c>
      <c r="Y2">
        <v>2013</v>
      </c>
      <c r="Z2">
        <v>2014</v>
      </c>
      <c r="AA2">
        <v>2015</v>
      </c>
      <c r="AB2">
        <v>2016</v>
      </c>
      <c r="AC2">
        <v>2017</v>
      </c>
      <c r="AD2">
        <v>2018</v>
      </c>
      <c r="AE2">
        <v>2019</v>
      </c>
    </row>
    <row r="3" spans="1:31" x14ac:dyDescent="0.45">
      <c r="A3" t="s">
        <v>21</v>
      </c>
      <c r="B3" s="5">
        <v>6.5300000000000011E-2</v>
      </c>
      <c r="C3">
        <v>6.6300000000000012E-2</v>
      </c>
      <c r="D3">
        <v>6.6500000000000017E-2</v>
      </c>
      <c r="E3">
        <v>6.6433333333333358E-2</v>
      </c>
      <c r="F3">
        <v>6.6666666666666666E-2</v>
      </c>
      <c r="G3">
        <v>6.716666666666668E-2</v>
      </c>
      <c r="H3">
        <v>6.7199999999999996E-2</v>
      </c>
      <c r="I3">
        <v>6.7466666666666661E-2</v>
      </c>
      <c r="J3">
        <v>6.7299999999999999E-2</v>
      </c>
      <c r="K3">
        <v>6.6600000000000006E-2</v>
      </c>
      <c r="L3">
        <v>6.6400000000000001E-2</v>
      </c>
      <c r="M3">
        <v>6.6100000000000006E-2</v>
      </c>
      <c r="N3">
        <v>6.5266666666666667E-2</v>
      </c>
      <c r="O3">
        <v>6.3266666666666665E-2</v>
      </c>
      <c r="P3">
        <v>6.1133333333333331E-2</v>
      </c>
      <c r="Q3">
        <v>6.0266666666666663E-2</v>
      </c>
      <c r="R3">
        <v>6.0166666666666667E-2</v>
      </c>
      <c r="S3">
        <v>5.9866666666666658E-2</v>
      </c>
      <c r="T3">
        <v>5.793333333333333E-2</v>
      </c>
      <c r="U3">
        <v>5.4633333333333325E-2</v>
      </c>
      <c r="V3">
        <v>5.0866666666666657E-2</v>
      </c>
      <c r="W3">
        <v>4.6233333333333328E-2</v>
      </c>
      <c r="X3">
        <v>4.2733333333333332E-2</v>
      </c>
      <c r="Y3">
        <v>3.9900000000000012E-2</v>
      </c>
      <c r="Z3">
        <v>3.6733333333333347E-2</v>
      </c>
      <c r="AA3">
        <v>3.4266666666666674E-2</v>
      </c>
      <c r="AB3">
        <v>3.2366666666666682E-2</v>
      </c>
      <c r="AC3">
        <v>3.0733333333333345E-2</v>
      </c>
      <c r="AD3">
        <v>2.9133333333333344E-2</v>
      </c>
      <c r="AE3">
        <v>2.696666666666668E-2</v>
      </c>
    </row>
    <row r="4" spans="1:31" x14ac:dyDescent="0.45">
      <c r="A4" t="s">
        <v>26</v>
      </c>
      <c r="B4">
        <v>0.12410909090909091</v>
      </c>
      <c r="C4">
        <v>0.12709999999999999</v>
      </c>
      <c r="D4">
        <v>0.12301538461538461</v>
      </c>
      <c r="E4">
        <v>0.12119285714285713</v>
      </c>
      <c r="F4">
        <v>0.11116666666666665</v>
      </c>
      <c r="G4">
        <v>0.11575624999999999</v>
      </c>
      <c r="H4">
        <v>0.11108823529411764</v>
      </c>
      <c r="I4">
        <v>0.11027222222222222</v>
      </c>
      <c r="J4">
        <v>0.10904736842105263</v>
      </c>
      <c r="K4">
        <v>0.103185</v>
      </c>
      <c r="L4">
        <v>0.10380952380952382</v>
      </c>
      <c r="M4">
        <v>0.10292272727272729</v>
      </c>
      <c r="N4">
        <v>0.10290869565217392</v>
      </c>
      <c r="O4">
        <v>0.10032916666666668</v>
      </c>
      <c r="P4">
        <v>9.8052000000000014E-2</v>
      </c>
      <c r="Q4">
        <v>9.5215384615384632E-2</v>
      </c>
      <c r="R4">
        <v>9.3292592592592608E-2</v>
      </c>
      <c r="S4">
        <v>9.2450000000000004E-2</v>
      </c>
      <c r="T4">
        <v>9.106896551724139E-2</v>
      </c>
      <c r="U4">
        <v>9.0010000000000007E-2</v>
      </c>
      <c r="V4">
        <v>9.1286666666666696E-2</v>
      </c>
      <c r="W4">
        <v>9.1813333333333358E-2</v>
      </c>
      <c r="X4">
        <v>8.2336666666666683E-2</v>
      </c>
      <c r="Y4">
        <v>7.8933333333333328E-2</v>
      </c>
      <c r="Z4">
        <v>7.5873333333333334E-2</v>
      </c>
      <c r="AA4">
        <v>6.8680000000000019E-2</v>
      </c>
      <c r="AB4">
        <v>6.4463333333333345E-2</v>
      </c>
      <c r="AC4">
        <v>6.4726666666666668E-2</v>
      </c>
      <c r="AD4">
        <v>6.2080000000000003E-2</v>
      </c>
      <c r="AE4">
        <v>6.0143333333333347E-2</v>
      </c>
    </row>
    <row r="5" spans="1:31" x14ac:dyDescent="0.45">
      <c r="A5" t="s">
        <v>27</v>
      </c>
      <c r="B5">
        <v>6.1936431635196541E-2</v>
      </c>
      <c r="C5">
        <v>6.2472309464161109E-2</v>
      </c>
      <c r="D5">
        <v>6.746728495144029E-2</v>
      </c>
      <c r="E5">
        <v>6.6374993125661197E-2</v>
      </c>
      <c r="F5">
        <v>6.2230976047736392E-2</v>
      </c>
      <c r="G5">
        <v>6.9753889193825289E-2</v>
      </c>
      <c r="H5">
        <v>8.4738106333645744E-2</v>
      </c>
      <c r="I5">
        <v>8.7218798958708349E-2</v>
      </c>
      <c r="J5">
        <v>9.1162279732563342E-2</v>
      </c>
      <c r="K5">
        <v>0.10463397800449928</v>
      </c>
      <c r="L5">
        <v>0.10096876467677209</v>
      </c>
      <c r="M5">
        <v>9.6566153296124585E-2</v>
      </c>
      <c r="N5">
        <v>8.6117519962188568E-2</v>
      </c>
      <c r="O5">
        <v>0.10008627252821509</v>
      </c>
      <c r="P5">
        <v>0.11032709246352214</v>
      </c>
      <c r="Q5">
        <v>9.734979781145485E-2</v>
      </c>
      <c r="R5">
        <v>9.6825763463184875E-2</v>
      </c>
      <c r="S5">
        <v>0.10472577268240016</v>
      </c>
      <c r="T5">
        <v>9.4495863899558039E-2</v>
      </c>
      <c r="U5">
        <v>9.9372312249129235E-2</v>
      </c>
      <c r="V5">
        <v>9.8068864369112163E-2</v>
      </c>
      <c r="W5">
        <v>0.10298880249653641</v>
      </c>
      <c r="X5">
        <v>9.8872813496472658E-2</v>
      </c>
      <c r="Y5">
        <v>0.10095035608247893</v>
      </c>
      <c r="Z5">
        <v>0.10470329501781557</v>
      </c>
      <c r="AA5">
        <v>9.4739424047323009E-2</v>
      </c>
      <c r="AB5">
        <v>9.1683524987590123E-2</v>
      </c>
      <c r="AC5">
        <v>9.9289907049832482E-2</v>
      </c>
      <c r="AD5">
        <v>9.3463344023435271E-2</v>
      </c>
      <c r="AE5">
        <v>9.1923061990246954E-2</v>
      </c>
    </row>
    <row r="6" spans="1:31" x14ac:dyDescent="0.45">
      <c r="A6" t="s">
        <v>28</v>
      </c>
      <c r="B6">
        <v>0.11414729569998215</v>
      </c>
      <c r="C6">
        <v>0.11230618516296657</v>
      </c>
      <c r="D6">
        <v>0.11064144723639451</v>
      </c>
      <c r="E6">
        <v>0.11232026187269932</v>
      </c>
      <c r="F6">
        <v>0.11455571528407384</v>
      </c>
      <c r="G6">
        <v>0.1145514788761916</v>
      </c>
      <c r="H6">
        <v>0.11485434932302399</v>
      </c>
      <c r="I6">
        <v>0.11014338370995082</v>
      </c>
      <c r="J6">
        <v>0.10287626036563494</v>
      </c>
      <c r="K6">
        <v>9.9068466480778092E-2</v>
      </c>
      <c r="L6">
        <v>0.10327377844006164</v>
      </c>
      <c r="M6">
        <v>9.7802488197148457E-2</v>
      </c>
      <c r="N6">
        <v>8.8377696930779653E-2</v>
      </c>
      <c r="O6">
        <v>7.1707709864645974E-2</v>
      </c>
      <c r="P6">
        <v>5.4743305069554535E-2</v>
      </c>
      <c r="Q6">
        <v>5.7224034888391423E-2</v>
      </c>
      <c r="R6">
        <v>7.6609876814875355E-2</v>
      </c>
      <c r="S6">
        <v>7.5581333288142677E-2</v>
      </c>
      <c r="T6">
        <v>7.3775045038124501E-2</v>
      </c>
      <c r="U6">
        <v>5.8039216194883982E-2</v>
      </c>
      <c r="V6">
        <v>3.3437870826677811E-2</v>
      </c>
      <c r="W6">
        <v>5.1183538893453978E-2</v>
      </c>
      <c r="X6">
        <v>5.9363396780084204E-2</v>
      </c>
      <c r="Y6">
        <v>4.9896148208316657E-2</v>
      </c>
      <c r="Z6">
        <v>5.1492340276372311E-2</v>
      </c>
      <c r="AA6">
        <v>5.2689853112723416E-2</v>
      </c>
      <c r="AB6">
        <v>5.0000124105709018E-2</v>
      </c>
      <c r="AC6">
        <v>4.3025874925087311E-2</v>
      </c>
      <c r="AD6">
        <v>4.4038134307311259E-2</v>
      </c>
      <c r="AE6">
        <v>5.1533483236855845E-2</v>
      </c>
    </row>
    <row r="7" spans="1:31" x14ac:dyDescent="0.45">
      <c r="A7" t="s">
        <v>29</v>
      </c>
      <c r="B7">
        <v>0.29204545454545455</v>
      </c>
      <c r="C7">
        <v>0.30373333333333336</v>
      </c>
      <c r="D7">
        <v>0.29443846153846154</v>
      </c>
      <c r="E7">
        <v>0.28650000000000003</v>
      </c>
      <c r="F7">
        <v>0.26570000000000005</v>
      </c>
      <c r="G7">
        <v>0.26309375000000002</v>
      </c>
      <c r="H7">
        <v>0.25422941176470593</v>
      </c>
      <c r="I7">
        <v>0.24803333333333333</v>
      </c>
      <c r="J7">
        <v>0.23710526315789474</v>
      </c>
      <c r="K7">
        <v>0.22611499999999998</v>
      </c>
      <c r="L7">
        <v>0.21264285714285713</v>
      </c>
      <c r="M7">
        <v>0.20544999999999999</v>
      </c>
      <c r="N7">
        <v>0.19585217391304346</v>
      </c>
      <c r="O7">
        <v>0.19933333333333333</v>
      </c>
      <c r="P7">
        <v>0.19614000000000001</v>
      </c>
      <c r="Q7">
        <v>0.18946538461538462</v>
      </c>
      <c r="R7">
        <v>0.18686296296296298</v>
      </c>
      <c r="S7">
        <v>0.18113571428571426</v>
      </c>
      <c r="T7">
        <v>0.1658655172413793</v>
      </c>
      <c r="U7">
        <v>0.17840999999999996</v>
      </c>
      <c r="V7">
        <v>0.18354999999999996</v>
      </c>
      <c r="W7">
        <v>0.18285333333333328</v>
      </c>
      <c r="X7">
        <v>0.17694333333333334</v>
      </c>
      <c r="Y7">
        <v>0.17218666666666665</v>
      </c>
      <c r="Z7">
        <v>0.16960999999999998</v>
      </c>
      <c r="AA7">
        <v>0.15868333333333332</v>
      </c>
      <c r="AB7">
        <v>0.15799333333333329</v>
      </c>
      <c r="AC7">
        <v>0.15862999999999997</v>
      </c>
      <c r="AD7">
        <v>0.15245666666666663</v>
      </c>
      <c r="AE7">
        <v>9.1416666666666674E-2</v>
      </c>
    </row>
    <row r="8" spans="1:31" x14ac:dyDescent="0.45">
      <c r="A8" t="s">
        <v>30</v>
      </c>
      <c r="B8">
        <v>1.1833333333333338E-2</v>
      </c>
      <c r="C8">
        <v>1.1866666666666671E-2</v>
      </c>
      <c r="D8">
        <v>1.1833333333333338E-2</v>
      </c>
      <c r="E8">
        <v>1.1833333333333338E-2</v>
      </c>
      <c r="F8">
        <v>1.1800000000000005E-2</v>
      </c>
      <c r="G8">
        <v>1.1800000000000005E-2</v>
      </c>
      <c r="H8">
        <v>1.1800000000000005E-2</v>
      </c>
      <c r="I8">
        <v>1.1800000000000005E-2</v>
      </c>
      <c r="J8">
        <v>1.1833333333333338E-2</v>
      </c>
      <c r="K8">
        <v>1.1833333333333338E-2</v>
      </c>
      <c r="L8">
        <v>1.1833333333333338E-2</v>
      </c>
      <c r="M8">
        <v>1.1833333333333338E-2</v>
      </c>
      <c r="N8">
        <v>1.1833333333333338E-2</v>
      </c>
      <c r="O8">
        <v>1.1833333333333338E-2</v>
      </c>
      <c r="P8">
        <v>1.1833333333333338E-2</v>
      </c>
      <c r="Q8">
        <v>1.1800000000000005E-2</v>
      </c>
      <c r="R8">
        <v>1.1800000000000005E-2</v>
      </c>
      <c r="S8">
        <v>1.1800000000000005E-2</v>
      </c>
      <c r="T8">
        <v>1.1800000000000005E-2</v>
      </c>
      <c r="U8">
        <v>1.1766666666666672E-2</v>
      </c>
      <c r="V8">
        <v>1.1800000000000005E-2</v>
      </c>
      <c r="W8">
        <v>1.1800000000000005E-2</v>
      </c>
      <c r="X8">
        <v>1.1800000000000005E-2</v>
      </c>
      <c r="Y8">
        <v>1.1766666666666672E-2</v>
      </c>
      <c r="Z8">
        <v>1.1766666666666672E-2</v>
      </c>
      <c r="AA8">
        <v>1.1766666666666672E-2</v>
      </c>
      <c r="AB8">
        <v>1.1766666666666672E-2</v>
      </c>
      <c r="AC8">
        <v>1.1766666666666672E-2</v>
      </c>
      <c r="AD8">
        <v>1.1766666666666672E-2</v>
      </c>
      <c r="AE8">
        <v>1.1733333333333339E-2</v>
      </c>
    </row>
    <row r="9" spans="1:31" x14ac:dyDescent="0.45">
      <c r="A9" t="s">
        <v>31</v>
      </c>
      <c r="B9">
        <v>1.7425516746824216E-2</v>
      </c>
      <c r="C9">
        <v>2.1785964491231796E-2</v>
      </c>
      <c r="D9">
        <v>1.6425183252155015E-2</v>
      </c>
      <c r="E9">
        <v>6.6166359209264098E-3</v>
      </c>
      <c r="F9">
        <v>1.8718557707237681E-4</v>
      </c>
      <c r="G9">
        <v>4.6514690112564499E-3</v>
      </c>
      <c r="H9">
        <v>7.7337187606782076E-3</v>
      </c>
      <c r="I9">
        <v>7.6039049496356391E-3</v>
      </c>
      <c r="J9">
        <v>8.6970801169618944E-3</v>
      </c>
      <c r="K9">
        <v>2.7439561633136452E-3</v>
      </c>
      <c r="L9">
        <v>4.6888913126836539E-3</v>
      </c>
      <c r="M9">
        <v>6.4472823428300182E-3</v>
      </c>
      <c r="N9">
        <v>5.1293782773838151E-3</v>
      </c>
      <c r="O9">
        <v>8.661710964827209E-3</v>
      </c>
      <c r="P9">
        <v>1.5753737461111111E-2</v>
      </c>
      <c r="Q9">
        <v>4.2650523125475855E-2</v>
      </c>
      <c r="R9">
        <v>4.8106725340244384E-2</v>
      </c>
      <c r="S9">
        <v>4.978388745573533E-2</v>
      </c>
      <c r="T9">
        <v>7.1540722906045268E-2</v>
      </c>
      <c r="U9">
        <v>7.9133906629918815E-2</v>
      </c>
      <c r="V9">
        <v>0.10693839258488046</v>
      </c>
      <c r="W9">
        <v>0.11172543886220104</v>
      </c>
      <c r="X9">
        <v>9.8712632502115094E-2</v>
      </c>
      <c r="Y9">
        <v>0.10406768771417294</v>
      </c>
      <c r="Z9">
        <v>9.798593086431362E-2</v>
      </c>
      <c r="AA9">
        <v>8.3336641580408197E-2</v>
      </c>
      <c r="AB9">
        <v>8.515530540927739E-2</v>
      </c>
      <c r="AC9">
        <v>8.9366585974628876E-2</v>
      </c>
      <c r="AD9">
        <v>9.3962010532484846E-2</v>
      </c>
      <c r="AE9">
        <v>9.20856343500005E-2</v>
      </c>
    </row>
    <row r="10" spans="1:31" x14ac:dyDescent="0.45">
      <c r="A10" t="s">
        <v>32</v>
      </c>
      <c r="B10">
        <v>2.061703505336538E-2</v>
      </c>
      <c r="C10">
        <v>4.4489329271180281E-2</v>
      </c>
      <c r="D10">
        <v>4.8023332970942863E-2</v>
      </c>
      <c r="E10">
        <v>5.0995296750372003E-2</v>
      </c>
      <c r="F10">
        <v>4.6505859575920183E-2</v>
      </c>
      <c r="G10">
        <v>5.920804610414096E-2</v>
      </c>
      <c r="H10">
        <v>6.4166239172112421E-2</v>
      </c>
      <c r="I10">
        <v>6.9050574881101279E-2</v>
      </c>
      <c r="J10">
        <v>7.9922807285034508E-2</v>
      </c>
      <c r="K10">
        <v>0.10500135667156528</v>
      </c>
      <c r="L10">
        <v>8.7753911934962348E-2</v>
      </c>
      <c r="M10">
        <v>8.032557326965041E-2</v>
      </c>
      <c r="N10">
        <v>6.4837890804908385E-2</v>
      </c>
      <c r="O10">
        <v>9.2783682916062052E-2</v>
      </c>
      <c r="P10">
        <v>0.10858297116273556</v>
      </c>
      <c r="Q10">
        <v>0.10082045619122827</v>
      </c>
      <c r="R10">
        <v>9.6352814420136018E-2</v>
      </c>
      <c r="S10">
        <v>9.7983299663139511E-2</v>
      </c>
      <c r="T10">
        <v>8.345148210207308E-2</v>
      </c>
      <c r="U10">
        <v>9.2420993177307745E-2</v>
      </c>
      <c r="V10">
        <v>9.117356108424296E-2</v>
      </c>
      <c r="W10">
        <v>9.3332253144936678E-2</v>
      </c>
      <c r="X10">
        <v>9.3227904087995278E-2</v>
      </c>
      <c r="Y10">
        <v>0.10013478452446985</v>
      </c>
      <c r="Z10">
        <v>0.10921523160254086</v>
      </c>
      <c r="AA10">
        <v>0.10197360659538598</v>
      </c>
      <c r="AB10">
        <v>0.10169196287313771</v>
      </c>
      <c r="AC10">
        <v>0.11330350520719143</v>
      </c>
      <c r="AD10">
        <v>0.10791717028177353</v>
      </c>
      <c r="AE10">
        <v>0.1140031627628232</v>
      </c>
    </row>
    <row r="11" spans="1:31" x14ac:dyDescent="0.45">
      <c r="A11" t="s">
        <v>33</v>
      </c>
      <c r="B11">
        <v>0</v>
      </c>
      <c r="C11">
        <v>0</v>
      </c>
      <c r="D11">
        <v>0</v>
      </c>
      <c r="E11">
        <v>0</v>
      </c>
      <c r="F11">
        <v>0.1865999999999999</v>
      </c>
      <c r="G11">
        <v>0.1743719703354121</v>
      </c>
      <c r="H11">
        <v>0.24032339719242599</v>
      </c>
      <c r="I11">
        <v>0.22780371684216072</v>
      </c>
      <c r="J11">
        <v>0.15876475121204053</v>
      </c>
      <c r="K11">
        <v>0.13880160342338455</v>
      </c>
      <c r="L11">
        <v>0.159857308184091</v>
      </c>
      <c r="M11">
        <v>0.14914956589202261</v>
      </c>
      <c r="N11">
        <v>0.15182403551988152</v>
      </c>
      <c r="O11">
        <v>0.16977583549846478</v>
      </c>
      <c r="P11">
        <v>0.18533748337393988</v>
      </c>
      <c r="Q11">
        <v>0.18273798078372169</v>
      </c>
      <c r="R11">
        <v>0.19092447381487732</v>
      </c>
      <c r="S11">
        <v>0.17755688961698329</v>
      </c>
      <c r="T11">
        <v>0.12074132864559847</v>
      </c>
      <c r="U11">
        <v>0.12080303623885738</v>
      </c>
      <c r="V11">
        <v>0.12480798607321107</v>
      </c>
      <c r="W11">
        <v>0.11500950021651921</v>
      </c>
      <c r="X11">
        <v>0.12541887197556262</v>
      </c>
      <c r="Y11">
        <v>0.12284992945206445</v>
      </c>
      <c r="Z11">
        <v>0.12699771421809208</v>
      </c>
      <c r="AA11">
        <v>0.12242509891743829</v>
      </c>
      <c r="AB11">
        <v>0.13046064562788159</v>
      </c>
      <c r="AC11">
        <v>0.13359915093647598</v>
      </c>
      <c r="AD11">
        <v>0.12725171360173052</v>
      </c>
      <c r="AE11">
        <v>0.14109203230935627</v>
      </c>
    </row>
    <row r="12" spans="1:31" x14ac:dyDescent="0.45">
      <c r="A12" t="s">
        <v>34</v>
      </c>
      <c r="B12">
        <v>0</v>
      </c>
      <c r="C12">
        <v>0</v>
      </c>
      <c r="D12">
        <v>0</v>
      </c>
      <c r="E12">
        <v>0</v>
      </c>
      <c r="F12">
        <v>2.310000000000012E-2</v>
      </c>
      <c r="G12">
        <v>7.1514812823770924E-2</v>
      </c>
      <c r="H12">
        <v>0.14586121634577109</v>
      </c>
      <c r="I12">
        <v>0.15018334568479852</v>
      </c>
      <c r="J12">
        <v>0.10391761493536562</v>
      </c>
      <c r="K12">
        <v>0.1023994380438167</v>
      </c>
      <c r="L12">
        <v>0.13677005794727962</v>
      </c>
      <c r="M12">
        <v>0.1309677215069929</v>
      </c>
      <c r="N12">
        <v>0.10976176421099439</v>
      </c>
      <c r="O12">
        <v>0.12468857192750846</v>
      </c>
      <c r="P12">
        <v>0.14309014816239582</v>
      </c>
      <c r="Q12">
        <v>0.14257571815943346</v>
      </c>
      <c r="R12">
        <v>0.16155357964803366</v>
      </c>
      <c r="S12">
        <v>0.13200878676011812</v>
      </c>
      <c r="T12">
        <v>0.10661716016641883</v>
      </c>
      <c r="U12">
        <v>0.11921434982962387</v>
      </c>
      <c r="V12">
        <v>0.13926396636372401</v>
      </c>
      <c r="W12">
        <v>0.140063792877127</v>
      </c>
      <c r="X12">
        <v>0.13634444724841857</v>
      </c>
      <c r="Y12">
        <v>0.12684822689136444</v>
      </c>
      <c r="Z12">
        <v>0.13987262999487313</v>
      </c>
      <c r="AA12">
        <v>0.14127601032855186</v>
      </c>
      <c r="AB12">
        <v>0.13710866702682872</v>
      </c>
      <c r="AC12">
        <v>0.13415644790419623</v>
      </c>
      <c r="AD12">
        <v>0.13002609097658213</v>
      </c>
      <c r="AE12">
        <v>0.13690585670825206</v>
      </c>
    </row>
    <row r="13" spans="1:31" x14ac:dyDescent="0.45">
      <c r="A13" t="s">
        <v>35</v>
      </c>
      <c r="B13">
        <v>0</v>
      </c>
      <c r="C13">
        <v>0</v>
      </c>
      <c r="D13">
        <v>0</v>
      </c>
      <c r="E13">
        <v>0</v>
      </c>
      <c r="F13">
        <v>8.8999999999999968E-2</v>
      </c>
      <c r="G13">
        <v>0.21649265381083563</v>
      </c>
      <c r="H13">
        <v>0.28714978961352777</v>
      </c>
      <c r="I13">
        <v>0.22388819479540434</v>
      </c>
      <c r="J13">
        <v>0.16471647628035677</v>
      </c>
      <c r="K13">
        <v>0.12387324644841004</v>
      </c>
      <c r="L13">
        <v>0.12715814670338774</v>
      </c>
      <c r="M13">
        <v>0.16531663420139658</v>
      </c>
      <c r="N13">
        <v>0.1475675821535149</v>
      </c>
      <c r="O13">
        <v>0.17094808527272151</v>
      </c>
      <c r="P13">
        <v>0.18240998638918782</v>
      </c>
      <c r="Q13">
        <v>0.18933260239018404</v>
      </c>
      <c r="R13">
        <v>0.20626435613016531</v>
      </c>
      <c r="S13">
        <v>0.17380291719396745</v>
      </c>
      <c r="T13">
        <v>0.16558061349369799</v>
      </c>
      <c r="U13">
        <v>0.16046060456019498</v>
      </c>
      <c r="V13">
        <v>0.16824981559434121</v>
      </c>
      <c r="W13">
        <v>0.17846936285723747</v>
      </c>
      <c r="X13">
        <v>0.1795687528971302</v>
      </c>
      <c r="Y13">
        <v>0.17533379453922207</v>
      </c>
      <c r="Z13">
        <v>0.18195625311920322</v>
      </c>
      <c r="AA13">
        <v>0.19216257680961427</v>
      </c>
      <c r="AB13">
        <v>0.18027034334761252</v>
      </c>
      <c r="AC13">
        <v>0.17431699492284145</v>
      </c>
      <c r="AD13">
        <v>0.16852028059028012</v>
      </c>
      <c r="AE13">
        <v>0.1673079621060386</v>
      </c>
    </row>
    <row r="14" spans="1:31" x14ac:dyDescent="0.45">
      <c r="A14" t="s">
        <v>20</v>
      </c>
      <c r="B14">
        <v>0.11243999999999997</v>
      </c>
      <c r="C14">
        <v>0.11363666666666665</v>
      </c>
      <c r="D14">
        <v>0.11906999999999997</v>
      </c>
      <c r="E14">
        <v>0.11485666666666665</v>
      </c>
      <c r="F14">
        <v>0.10982666666666666</v>
      </c>
      <c r="G14">
        <v>0.11809333333333331</v>
      </c>
      <c r="H14">
        <v>0.12897666666666666</v>
      </c>
      <c r="I14">
        <v>0.13207666666666665</v>
      </c>
      <c r="J14">
        <v>0.13791999999999999</v>
      </c>
      <c r="K14">
        <v>0.14762999999999998</v>
      </c>
      <c r="L14">
        <v>0.1434333333333333</v>
      </c>
      <c r="M14">
        <v>0.1347433333333333</v>
      </c>
      <c r="N14">
        <v>0.12116666666666666</v>
      </c>
      <c r="O14">
        <v>0.13538999999999998</v>
      </c>
      <c r="P14">
        <v>0.14760333333333328</v>
      </c>
      <c r="Q14">
        <v>0.13688</v>
      </c>
      <c r="R14">
        <v>0.13414000000000001</v>
      </c>
      <c r="S14">
        <v>0.13829333333333332</v>
      </c>
      <c r="T14">
        <v>0.12393999999999998</v>
      </c>
      <c r="U14">
        <v>0.12641333333333332</v>
      </c>
      <c r="V14">
        <v>0.12077333333333333</v>
      </c>
      <c r="W14">
        <v>0.12304</v>
      </c>
      <c r="X14">
        <v>0.12152999999999997</v>
      </c>
      <c r="Y14">
        <v>0.12479999999999999</v>
      </c>
      <c r="Z14">
        <v>0.12725666666666666</v>
      </c>
      <c r="AA14">
        <v>0.11730333333333333</v>
      </c>
      <c r="AB14">
        <v>0.11506333333333332</v>
      </c>
      <c r="AC14">
        <v>0.12032999999999999</v>
      </c>
      <c r="AD14">
        <v>0.11340666666666666</v>
      </c>
      <c r="AE14">
        <v>0.11331999999999999</v>
      </c>
    </row>
    <row r="15" spans="1:31" x14ac:dyDescent="0.45">
      <c r="A15" t="s">
        <v>36</v>
      </c>
      <c r="B15">
        <v>0.12445603898161209</v>
      </c>
      <c r="C15">
        <v>0.118813289572766</v>
      </c>
      <c r="D15">
        <v>0.11175978424987118</v>
      </c>
      <c r="E15">
        <v>0.12044928066309965</v>
      </c>
      <c r="F15">
        <v>0.11911406863948183</v>
      </c>
      <c r="G15">
        <v>0.1217631215506442</v>
      </c>
      <c r="H15">
        <v>0.11905656884409146</v>
      </c>
      <c r="I15">
        <v>0.10784579930223681</v>
      </c>
      <c r="J15">
        <v>0.10725975027134139</v>
      </c>
      <c r="K15">
        <v>0.10785775760452751</v>
      </c>
      <c r="L15">
        <v>0.10932241434273925</v>
      </c>
      <c r="M15">
        <v>0.1103278242451747</v>
      </c>
      <c r="N15">
        <v>9.8160004503623055E-2</v>
      </c>
      <c r="O15">
        <v>8.057737582500854E-2</v>
      </c>
      <c r="P15">
        <v>7.9526084618291637E-2</v>
      </c>
      <c r="Q15">
        <v>8.5073373694285442E-2</v>
      </c>
      <c r="R15">
        <v>0.10220177663097861</v>
      </c>
      <c r="S15">
        <v>0.10475675381346898</v>
      </c>
      <c r="T15">
        <v>0.1000856455533182</v>
      </c>
      <c r="U15">
        <v>1.0215285495648563E-2</v>
      </c>
      <c r="V15">
        <v>3.017833512028267E-2</v>
      </c>
      <c r="W15">
        <v>7.1558601596955915E-2</v>
      </c>
      <c r="X15">
        <v>5.9275776662098482E-2</v>
      </c>
      <c r="Y15">
        <v>5.6016159570204734E-2</v>
      </c>
      <c r="Z15">
        <v>5.8280161255487337E-2</v>
      </c>
      <c r="AA15">
        <v>5.6356962492818317E-2</v>
      </c>
      <c r="AB15">
        <v>6.2434629972853824E-2</v>
      </c>
      <c r="AC15">
        <v>5.3380591081464854E-2</v>
      </c>
      <c r="AD15">
        <v>5.4110603122342067E-2</v>
      </c>
      <c r="AE15">
        <v>5.8260900493356825E-2</v>
      </c>
    </row>
    <row r="16" spans="1:31" x14ac:dyDescent="0.45">
      <c r="A16" t="s">
        <v>37</v>
      </c>
      <c r="B16">
        <v>4.8127099653660139E-2</v>
      </c>
      <c r="C16">
        <v>4.978998703083324E-2</v>
      </c>
      <c r="D16">
        <v>4.3454493870286083E-2</v>
      </c>
      <c r="E16">
        <v>4.4876716092508304E-2</v>
      </c>
      <c r="F16">
        <v>4.5674034563719552E-2</v>
      </c>
      <c r="G16">
        <v>4.5674034563719552E-2</v>
      </c>
      <c r="H16">
        <v>4.5928487489928199E-2</v>
      </c>
      <c r="I16">
        <v>4.7422276119755018E-2</v>
      </c>
      <c r="J16">
        <v>4.4741577037747317E-2</v>
      </c>
      <c r="K16">
        <v>3.8772043462804037E-2</v>
      </c>
      <c r="L16">
        <v>3.6703077945562664E-2</v>
      </c>
      <c r="M16">
        <v>3.2374073616558328E-2</v>
      </c>
      <c r="N16">
        <v>3.7586334152956792E-2</v>
      </c>
      <c r="O16">
        <v>3.3488723089086042E-2</v>
      </c>
      <c r="P16">
        <v>3.7940764629433077E-2</v>
      </c>
      <c r="Q16">
        <v>4.7128439699461087E-2</v>
      </c>
      <c r="R16">
        <v>5.2934551676857698E-2</v>
      </c>
      <c r="S16">
        <v>4.4182931806447327E-2</v>
      </c>
      <c r="T16">
        <v>5.3576898461119273E-2</v>
      </c>
      <c r="U16">
        <v>4.4304171188392007E-2</v>
      </c>
      <c r="V16">
        <v>4.466773937373026E-2</v>
      </c>
      <c r="W16">
        <v>4.2048691366504597E-2</v>
      </c>
      <c r="X16">
        <v>4.0894863328717043E-2</v>
      </c>
      <c r="Y16">
        <v>3.6291286373806832E-2</v>
      </c>
      <c r="Z16">
        <v>3.1263133143626796E-2</v>
      </c>
      <c r="AA16">
        <v>1.5757803726229657E-2</v>
      </c>
      <c r="AB16">
        <v>3.5116622956728384E-2</v>
      </c>
      <c r="AC16">
        <v>4.754870878728517E-2</v>
      </c>
      <c r="AD16">
        <v>5.1572345088818791E-2</v>
      </c>
      <c r="AE16">
        <v>3.9725976492921082E-2</v>
      </c>
    </row>
    <row r="17" spans="1:31" x14ac:dyDescent="0.45">
      <c r="A17" t="s">
        <v>38</v>
      </c>
      <c r="B17">
        <v>6.7133333333333323E-2</v>
      </c>
      <c r="C17">
        <v>7.1433333333333321E-2</v>
      </c>
      <c r="D17">
        <v>7.2666666666666657E-2</v>
      </c>
      <c r="E17">
        <v>7.6833333333333337E-2</v>
      </c>
      <c r="F17">
        <v>7.2933333333333322E-2</v>
      </c>
      <c r="G17">
        <v>8.0533333333333318E-2</v>
      </c>
      <c r="H17">
        <v>8.0033333333333331E-2</v>
      </c>
      <c r="I17">
        <v>8.3866666666666659E-2</v>
      </c>
      <c r="J17">
        <v>8.7733333333333316E-2</v>
      </c>
      <c r="K17">
        <v>8.6633333333333326E-2</v>
      </c>
      <c r="L17">
        <v>8.6599999999999983E-2</v>
      </c>
      <c r="M17">
        <v>8.519999999999997E-2</v>
      </c>
      <c r="N17">
        <v>8.9299999999999977E-2</v>
      </c>
      <c r="O17">
        <v>8.8199999999999987E-2</v>
      </c>
      <c r="P17">
        <v>8.9033333333333298E-2</v>
      </c>
      <c r="Q17">
        <v>8.8799999999999962E-2</v>
      </c>
      <c r="R17">
        <v>8.4133333333333324E-2</v>
      </c>
      <c r="S17">
        <v>8.7099999999999983E-2</v>
      </c>
      <c r="T17">
        <v>9.406666666666666E-2</v>
      </c>
      <c r="U17">
        <v>9.0133333333333329E-2</v>
      </c>
      <c r="V17">
        <v>9.3966666666666657E-2</v>
      </c>
      <c r="W17">
        <v>9.6566666666666648E-2</v>
      </c>
      <c r="X17">
        <v>8.663333333333334E-2</v>
      </c>
      <c r="Y17">
        <v>8.2533333333333334E-2</v>
      </c>
      <c r="Z17">
        <v>8.1566666666666662E-2</v>
      </c>
      <c r="AA17">
        <v>7.3433333333333323E-2</v>
      </c>
      <c r="AB17">
        <v>6.5566666666666676E-2</v>
      </c>
      <c r="AC17">
        <v>6.8166666666666667E-2</v>
      </c>
      <c r="AD17">
        <v>6.5433333333333329E-2</v>
      </c>
      <c r="AE17">
        <v>6.2733333333333335E-2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Top Three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Belote</dc:creator>
  <cp:lastModifiedBy>Michael Belote</cp:lastModifiedBy>
  <dcterms:created xsi:type="dcterms:W3CDTF">2020-05-24T19:26:59Z</dcterms:created>
  <dcterms:modified xsi:type="dcterms:W3CDTF">2020-05-24T20:31:51Z</dcterms:modified>
</cp:coreProperties>
</file>