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sults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S47" i="1"/>
  <c r="S46" i="1"/>
  <c r="S45" i="1"/>
  <c r="S44" i="1"/>
  <c r="S43" i="1"/>
  <c r="S42" i="1"/>
  <c r="S41" i="1"/>
  <c r="S40" i="1"/>
  <c r="S39" i="1"/>
  <c r="S38" i="1"/>
  <c r="S37" i="1"/>
  <c r="P33" i="1"/>
  <c r="X33" i="1" s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O33" i="1"/>
  <c r="N33" i="1"/>
  <c r="M33" i="1"/>
  <c r="L33" i="1"/>
  <c r="K33" i="1"/>
  <c r="P32" i="1"/>
  <c r="O32" i="1"/>
  <c r="N32" i="1"/>
  <c r="M32" i="1"/>
  <c r="L32" i="1"/>
  <c r="K32" i="1"/>
  <c r="S15" i="1"/>
  <c r="T15" i="1"/>
  <c r="U15" i="1"/>
  <c r="V15" i="1"/>
  <c r="W15" i="1"/>
  <c r="X15" i="1"/>
  <c r="T14" i="1"/>
  <c r="U14" i="1"/>
  <c r="V14" i="1"/>
  <c r="W14" i="1"/>
  <c r="X14" i="1"/>
  <c r="S14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T5" i="1"/>
  <c r="U5" i="1"/>
  <c r="V5" i="1"/>
  <c r="W5" i="1"/>
  <c r="X5" i="1"/>
  <c r="S5" i="1"/>
  <c r="P15" i="1"/>
  <c r="O15" i="1"/>
  <c r="N15" i="1"/>
  <c r="M15" i="1"/>
  <c r="L15" i="1"/>
  <c r="K15" i="1"/>
  <c r="P14" i="1"/>
  <c r="O14" i="1"/>
  <c r="N14" i="1"/>
  <c r="M14" i="1"/>
  <c r="L14" i="1"/>
  <c r="K14" i="1"/>
  <c r="H61" i="1"/>
  <c r="G61" i="1"/>
  <c r="F61" i="1"/>
  <c r="E61" i="1"/>
  <c r="D61" i="1"/>
  <c r="C61" i="1"/>
  <c r="H60" i="1"/>
  <c r="G60" i="1"/>
  <c r="F60" i="1"/>
  <c r="E60" i="1"/>
  <c r="D60" i="1"/>
  <c r="C60" i="1"/>
  <c r="H47" i="1"/>
  <c r="G47" i="1"/>
  <c r="F47" i="1"/>
  <c r="E47" i="1"/>
  <c r="D47" i="1"/>
  <c r="C47" i="1"/>
  <c r="H46" i="1"/>
  <c r="G46" i="1"/>
  <c r="F46" i="1"/>
  <c r="E46" i="1"/>
  <c r="D46" i="1"/>
  <c r="C46" i="1"/>
  <c r="C67" i="1" l="1"/>
  <c r="C68" i="1"/>
  <c r="C69" i="1"/>
  <c r="C70" i="1"/>
  <c r="C71" i="1"/>
  <c r="C72" i="1"/>
  <c r="C73" i="1"/>
  <c r="C74" i="1"/>
  <c r="C66" i="1"/>
  <c r="E75" i="1"/>
  <c r="F75" i="1"/>
  <c r="H67" i="1"/>
  <c r="H68" i="1"/>
  <c r="H70" i="1"/>
  <c r="H71" i="1"/>
  <c r="H72" i="1"/>
  <c r="H73" i="1"/>
  <c r="H74" i="1"/>
  <c r="G67" i="1"/>
  <c r="G68" i="1"/>
  <c r="G70" i="1"/>
  <c r="G71" i="1"/>
  <c r="G72" i="1"/>
  <c r="G73" i="1"/>
  <c r="G74" i="1"/>
  <c r="H66" i="1"/>
  <c r="G66" i="1"/>
  <c r="D75" i="1"/>
  <c r="H33" i="1"/>
  <c r="G33" i="1"/>
  <c r="F33" i="1"/>
  <c r="E33" i="1"/>
  <c r="D33" i="1"/>
  <c r="C33" i="1"/>
  <c r="H32" i="1"/>
  <c r="G32" i="1"/>
  <c r="F32" i="1"/>
  <c r="E32" i="1"/>
  <c r="D32" i="1"/>
  <c r="C32" i="1"/>
  <c r="D15" i="1"/>
  <c r="E15" i="1"/>
  <c r="F15" i="1"/>
  <c r="G15" i="1"/>
  <c r="H15" i="1"/>
  <c r="C15" i="1"/>
  <c r="D14" i="1"/>
  <c r="E14" i="1"/>
  <c r="F14" i="1"/>
  <c r="G14" i="1"/>
  <c r="H14" i="1"/>
  <c r="C14" i="1"/>
  <c r="H76" i="1" l="1"/>
  <c r="G75" i="1"/>
  <c r="H75" i="1"/>
  <c r="I74" i="1"/>
  <c r="G76" i="1"/>
  <c r="I73" i="1"/>
  <c r="I71" i="1"/>
  <c r="I66" i="1"/>
  <c r="I76" i="1" s="1"/>
  <c r="I70" i="1"/>
  <c r="I68" i="1"/>
  <c r="I72" i="1"/>
  <c r="I67" i="1"/>
  <c r="I75" i="1" l="1"/>
</calcChain>
</file>

<file path=xl/sharedStrings.xml><?xml version="1.0" encoding="utf-8"?>
<sst xmlns="http://schemas.openxmlformats.org/spreadsheetml/2006/main" count="227" uniqueCount="33">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</sst>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Fill="1" applyBorder="1"/>
    <xf numFmtId="164" fontId="0" fillId="0" borderId="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tabSelected="1" topLeftCell="A31" zoomScale="120" zoomScaleNormal="120" workbookViewId="0">
      <selection activeCell="K42" sqref="K42"/>
    </sheetView>
  </sheetViews>
  <sheetFormatPr baseColWidth="10" defaultColWidth="9.140625" defaultRowHeight="15" x14ac:dyDescent="0.25"/>
  <cols>
    <col min="2" max="2" width="16.140625" bestFit="1" customWidth="1"/>
    <col min="6" max="6" width="9.140625" bestFit="1" customWidth="1"/>
    <col min="7" max="7" width="10.140625" bestFit="1" customWidth="1"/>
    <col min="10" max="10" width="17.28515625" bestFit="1" customWidth="1"/>
    <col min="15" max="15" width="10.140625" bestFit="1" customWidth="1"/>
    <col min="18" max="18" width="16.140625" bestFit="1" customWidth="1"/>
    <col min="23" max="23" width="10.140625" bestFit="1" customWidth="1"/>
  </cols>
  <sheetData>
    <row r="2" spans="1:24" x14ac:dyDescent="0.25">
      <c r="A2" s="1" t="s">
        <v>10</v>
      </c>
    </row>
    <row r="3" spans="1:24" x14ac:dyDescent="0.25">
      <c r="B3" t="s">
        <v>29</v>
      </c>
      <c r="J3" t="s">
        <v>28</v>
      </c>
      <c r="R3" t="s">
        <v>32</v>
      </c>
    </row>
    <row r="4" spans="1:24" x14ac:dyDescent="0.2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J4" s="4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R4" s="4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16</v>
      </c>
      <c r="X4" s="5" t="s">
        <v>17</v>
      </c>
    </row>
    <row r="5" spans="1:24" x14ac:dyDescent="0.25">
      <c r="B5" s="3" t="s">
        <v>0</v>
      </c>
      <c r="C5" s="2">
        <v>1</v>
      </c>
      <c r="D5" s="2">
        <v>0.621</v>
      </c>
      <c r="E5" s="2">
        <v>0.76600000000000001</v>
      </c>
      <c r="F5" s="2">
        <v>0.97899999999999998</v>
      </c>
      <c r="G5" s="2">
        <v>1</v>
      </c>
      <c r="H5" s="2">
        <v>0.77900000000000003</v>
      </c>
      <c r="J5" s="3" t="s">
        <v>0</v>
      </c>
      <c r="K5" s="2">
        <v>1</v>
      </c>
      <c r="L5" s="2">
        <v>0.38300000000000001</v>
      </c>
      <c r="M5" s="2">
        <v>0.55400000000000005</v>
      </c>
      <c r="N5" s="2">
        <v>0.93200000000000005</v>
      </c>
      <c r="O5" s="2">
        <v>1</v>
      </c>
      <c r="P5" s="2">
        <v>0.59599999999999997</v>
      </c>
      <c r="R5" s="3" t="s">
        <v>0</v>
      </c>
      <c r="S5" s="2">
        <f>C5-K5</f>
        <v>0</v>
      </c>
      <c r="T5" s="2">
        <f t="shared" ref="T5:X5" si="0">D5-L5</f>
        <v>0.23799999999999999</v>
      </c>
      <c r="U5" s="2">
        <f t="shared" si="0"/>
        <v>0.21199999999999997</v>
      </c>
      <c r="V5" s="2">
        <f t="shared" si="0"/>
        <v>4.6999999999999931E-2</v>
      </c>
      <c r="W5" s="2">
        <f t="shared" si="0"/>
        <v>0</v>
      </c>
      <c r="X5" s="2">
        <f t="shared" si="0"/>
        <v>0.18300000000000005</v>
      </c>
    </row>
    <row r="6" spans="1:24" x14ac:dyDescent="0.25">
      <c r="B6" s="3" t="s">
        <v>1</v>
      </c>
      <c r="C6" s="2">
        <v>1</v>
      </c>
      <c r="D6" s="2">
        <v>0.74099999999999999</v>
      </c>
      <c r="E6" s="2">
        <v>0.85099999999999998</v>
      </c>
      <c r="F6" s="2">
        <v>0.98499999999999999</v>
      </c>
      <c r="G6" s="2">
        <v>1</v>
      </c>
      <c r="H6" s="2">
        <v>0.85399999999999998</v>
      </c>
      <c r="J6" s="3" t="s">
        <v>1</v>
      </c>
      <c r="K6" s="2">
        <v>0.88200000000000001</v>
      </c>
      <c r="L6" s="2">
        <v>0.35699999999999998</v>
      </c>
      <c r="M6" s="2">
        <v>0.50800000000000001</v>
      </c>
      <c r="N6" s="2">
        <v>0.90800000000000003</v>
      </c>
      <c r="O6" s="2">
        <v>0.99299999999999999</v>
      </c>
      <c r="P6" s="2">
        <v>0.52600000000000002</v>
      </c>
      <c r="R6" s="3" t="s">
        <v>1</v>
      </c>
      <c r="S6" s="2">
        <f t="shared" ref="S6:S14" si="1">C6-K6</f>
        <v>0.11799999999999999</v>
      </c>
      <c r="T6" s="2">
        <f t="shared" ref="T6:T14" si="2">D6-L6</f>
        <v>0.38400000000000001</v>
      </c>
      <c r="U6" s="2">
        <f t="shared" ref="U6:U14" si="3">E6-M6</f>
        <v>0.34299999999999997</v>
      </c>
      <c r="V6" s="2">
        <f t="shared" ref="V6:V14" si="4">F6-N6</f>
        <v>7.6999999999999957E-2</v>
      </c>
      <c r="W6" s="2">
        <f t="shared" ref="W6:W14" si="5">G6-O6</f>
        <v>7.0000000000000062E-3</v>
      </c>
      <c r="X6" s="2">
        <f t="shared" ref="X6:X14" si="6">H6-P6</f>
        <v>0.32799999999999996</v>
      </c>
    </row>
    <row r="7" spans="1:24" x14ac:dyDescent="0.25">
      <c r="B7" s="3" t="s">
        <v>6</v>
      </c>
      <c r="C7" s="2">
        <v>1</v>
      </c>
      <c r="D7" s="2">
        <v>0.93300000000000005</v>
      </c>
      <c r="E7" s="2">
        <v>0.96599999999999997</v>
      </c>
      <c r="F7" s="2">
        <v>0.996</v>
      </c>
      <c r="G7" s="2">
        <v>1</v>
      </c>
      <c r="H7" s="2">
        <v>0.96399999999999997</v>
      </c>
      <c r="J7" s="3" t="s">
        <v>6</v>
      </c>
      <c r="K7" s="2">
        <v>0.92700000000000005</v>
      </c>
      <c r="L7" s="2">
        <v>0.45900000000000002</v>
      </c>
      <c r="M7" s="2">
        <v>0.61399999999999999</v>
      </c>
      <c r="N7" s="2">
        <v>0.91</v>
      </c>
      <c r="O7" s="2">
        <v>0.99299999999999999</v>
      </c>
      <c r="P7" s="2">
        <v>0.61499999999999999</v>
      </c>
      <c r="R7" s="3" t="s">
        <v>6</v>
      </c>
      <c r="S7" s="2">
        <f t="shared" si="1"/>
        <v>7.2999999999999954E-2</v>
      </c>
      <c r="T7" s="2">
        <f t="shared" si="2"/>
        <v>0.47400000000000003</v>
      </c>
      <c r="U7" s="2">
        <f t="shared" si="3"/>
        <v>0.35199999999999998</v>
      </c>
      <c r="V7" s="2">
        <f t="shared" si="4"/>
        <v>8.5999999999999965E-2</v>
      </c>
      <c r="W7" s="2">
        <f t="shared" si="5"/>
        <v>7.0000000000000062E-3</v>
      </c>
      <c r="X7" s="2">
        <f t="shared" si="6"/>
        <v>0.34899999999999998</v>
      </c>
    </row>
    <row r="8" spans="1:24" x14ac:dyDescent="0.25">
      <c r="B8" s="3" t="s">
        <v>2</v>
      </c>
      <c r="C8" s="2">
        <v>0.55600000000000005</v>
      </c>
      <c r="D8" s="2">
        <v>0.9</v>
      </c>
      <c r="E8" s="2">
        <v>0.68700000000000006</v>
      </c>
      <c r="F8" s="2">
        <v>0.97399999999999998</v>
      </c>
      <c r="G8" s="2">
        <v>0.97699999999999998</v>
      </c>
      <c r="H8" s="2">
        <v>0.69599999999999995</v>
      </c>
      <c r="J8" s="3" t="s">
        <v>2</v>
      </c>
      <c r="K8" s="2">
        <v>0.75900000000000001</v>
      </c>
      <c r="L8" s="2">
        <v>0.45100000000000001</v>
      </c>
      <c r="M8" s="2">
        <v>0.56599999999999995</v>
      </c>
      <c r="N8" s="2">
        <v>0.86099999999999999</v>
      </c>
      <c r="O8" s="2">
        <v>0.96399999999999997</v>
      </c>
      <c r="P8" s="2">
        <v>0.51300000000000001</v>
      </c>
      <c r="R8" s="3" t="s">
        <v>2</v>
      </c>
      <c r="S8" s="2">
        <f t="shared" si="1"/>
        <v>-0.20299999999999996</v>
      </c>
      <c r="T8" s="2">
        <f t="shared" si="2"/>
        <v>0.44900000000000001</v>
      </c>
      <c r="U8" s="2">
        <f t="shared" si="3"/>
        <v>0.12100000000000011</v>
      </c>
      <c r="V8" s="2">
        <f t="shared" si="4"/>
        <v>0.11299999999999999</v>
      </c>
      <c r="W8" s="2">
        <f t="shared" si="5"/>
        <v>1.3000000000000012E-2</v>
      </c>
      <c r="X8" s="2">
        <f t="shared" si="6"/>
        <v>0.18299999999999994</v>
      </c>
    </row>
    <row r="9" spans="1:24" x14ac:dyDescent="0.25">
      <c r="B9" s="3" t="s">
        <v>3</v>
      </c>
      <c r="C9" s="2">
        <v>0.52500000000000002</v>
      </c>
      <c r="D9" s="2">
        <v>0.69599999999999995</v>
      </c>
      <c r="E9" s="2">
        <v>0.59799999999999998</v>
      </c>
      <c r="F9" s="2">
        <v>0.97099999999999997</v>
      </c>
      <c r="G9" s="2">
        <v>0.98</v>
      </c>
      <c r="H9" s="2">
        <v>0.59</v>
      </c>
      <c r="J9" s="3" t="s">
        <v>3</v>
      </c>
      <c r="K9" s="2">
        <v>0.8</v>
      </c>
      <c r="L9" s="2">
        <v>0.439</v>
      </c>
      <c r="M9" s="2">
        <v>0.56699999999999995</v>
      </c>
      <c r="N9" s="2">
        <v>0.86699999999999999</v>
      </c>
      <c r="O9" s="2">
        <v>0.97299999999999998</v>
      </c>
      <c r="P9" s="2">
        <v>0.52700000000000002</v>
      </c>
      <c r="R9" s="3" t="s">
        <v>3</v>
      </c>
      <c r="S9" s="2">
        <f t="shared" si="1"/>
        <v>-0.27500000000000002</v>
      </c>
      <c r="T9" s="2">
        <f t="shared" si="2"/>
        <v>0.25699999999999995</v>
      </c>
      <c r="U9" s="2">
        <f t="shared" si="3"/>
        <v>3.1000000000000028E-2</v>
      </c>
      <c r="V9" s="2">
        <f t="shared" si="4"/>
        <v>0.10399999999999998</v>
      </c>
      <c r="W9" s="2">
        <f t="shared" si="5"/>
        <v>7.0000000000000062E-3</v>
      </c>
      <c r="X9" s="2">
        <f t="shared" si="6"/>
        <v>6.2999999999999945E-2</v>
      </c>
    </row>
    <row r="10" spans="1:24" x14ac:dyDescent="0.25">
      <c r="B10" s="3" t="s">
        <v>4</v>
      </c>
      <c r="C10" s="2">
        <v>0.878</v>
      </c>
      <c r="D10" s="2">
        <v>0.82699999999999996</v>
      </c>
      <c r="E10" s="2">
        <v>0.85099999999999998</v>
      </c>
      <c r="F10" s="2">
        <v>0.98499999999999999</v>
      </c>
      <c r="G10" s="2">
        <v>0.99399999999999999</v>
      </c>
      <c r="H10" s="2">
        <v>0.84399999999999997</v>
      </c>
      <c r="J10" s="3" t="s">
        <v>4</v>
      </c>
      <c r="K10" s="2">
        <v>0.375</v>
      </c>
      <c r="L10" s="2">
        <v>0.14799999999999999</v>
      </c>
      <c r="M10" s="2">
        <v>0.21199999999999999</v>
      </c>
      <c r="N10" s="2">
        <v>0.89700000000000002</v>
      </c>
      <c r="O10" s="2">
        <v>0.97399999999999998</v>
      </c>
      <c r="P10" s="2">
        <v>0.189</v>
      </c>
      <c r="R10" s="3" t="s">
        <v>4</v>
      </c>
      <c r="S10" s="2">
        <f t="shared" si="1"/>
        <v>0.503</v>
      </c>
      <c r="T10" s="2">
        <f t="shared" si="2"/>
        <v>0.67899999999999994</v>
      </c>
      <c r="U10" s="2">
        <f t="shared" si="3"/>
        <v>0.63900000000000001</v>
      </c>
      <c r="V10" s="2">
        <f t="shared" si="4"/>
        <v>8.7999999999999967E-2</v>
      </c>
      <c r="W10" s="2">
        <f t="shared" si="5"/>
        <v>2.0000000000000018E-2</v>
      </c>
      <c r="X10" s="2">
        <f t="shared" si="6"/>
        <v>0.65500000000000003</v>
      </c>
    </row>
    <row r="11" spans="1:24" x14ac:dyDescent="0.25">
      <c r="B11" s="3" t="s">
        <v>5</v>
      </c>
      <c r="C11" s="2">
        <v>0.80800000000000005</v>
      </c>
      <c r="D11" s="2">
        <v>0.61799999999999999</v>
      </c>
      <c r="E11" s="2">
        <v>0.7</v>
      </c>
      <c r="F11" s="2">
        <v>0.97899999999999998</v>
      </c>
      <c r="G11" s="2">
        <v>0.99399999999999999</v>
      </c>
      <c r="H11" s="2">
        <v>0.69599999999999995</v>
      </c>
      <c r="J11" s="3" t="s">
        <v>5</v>
      </c>
      <c r="K11" s="2">
        <v>1</v>
      </c>
      <c r="L11" s="2">
        <v>0.26100000000000001</v>
      </c>
      <c r="M11" s="2">
        <v>0.41399999999999998</v>
      </c>
      <c r="N11" s="2">
        <v>0.91900000000000004</v>
      </c>
      <c r="O11" s="2">
        <v>1</v>
      </c>
      <c r="P11" s="2">
        <v>0.48899999999999999</v>
      </c>
      <c r="R11" s="3" t="s">
        <v>5</v>
      </c>
      <c r="S11" s="2">
        <f t="shared" si="1"/>
        <v>-0.19199999999999995</v>
      </c>
      <c r="T11" s="2">
        <f t="shared" si="2"/>
        <v>0.35699999999999998</v>
      </c>
      <c r="U11" s="2">
        <f t="shared" si="3"/>
        <v>0.28599999999999998</v>
      </c>
      <c r="V11" s="2">
        <f t="shared" si="4"/>
        <v>5.9999999999999942E-2</v>
      </c>
      <c r="W11" s="2">
        <f t="shared" si="5"/>
        <v>-6.0000000000000053E-3</v>
      </c>
      <c r="X11" s="2">
        <f t="shared" si="6"/>
        <v>0.20699999999999996</v>
      </c>
    </row>
    <row r="12" spans="1:24" x14ac:dyDescent="0.25">
      <c r="B12" s="3" t="s">
        <v>7</v>
      </c>
      <c r="C12" s="2">
        <v>0.9</v>
      </c>
      <c r="D12" s="2">
        <v>1</v>
      </c>
      <c r="E12" s="2">
        <v>0.94699999999999995</v>
      </c>
      <c r="F12" s="2">
        <v>0.97399999999999998</v>
      </c>
      <c r="G12" s="2">
        <v>0.96699999999999997</v>
      </c>
      <c r="H12" s="2">
        <v>0.93300000000000005</v>
      </c>
      <c r="J12" s="3" t="s">
        <v>7</v>
      </c>
      <c r="K12" s="2">
        <v>0.86699999999999999</v>
      </c>
      <c r="L12" s="2">
        <v>0.41899999999999998</v>
      </c>
      <c r="M12" s="2">
        <v>0.56499999999999995</v>
      </c>
      <c r="N12" s="2">
        <v>0.83699999999999997</v>
      </c>
      <c r="O12" s="2">
        <v>0.97799999999999998</v>
      </c>
      <c r="P12" s="2">
        <v>0.52800000000000002</v>
      </c>
      <c r="R12" s="3" t="s">
        <v>7</v>
      </c>
      <c r="S12" s="2">
        <f t="shared" si="1"/>
        <v>3.3000000000000029E-2</v>
      </c>
      <c r="T12" s="2">
        <f t="shared" si="2"/>
        <v>0.58099999999999996</v>
      </c>
      <c r="U12" s="2">
        <f t="shared" si="3"/>
        <v>0.38200000000000001</v>
      </c>
      <c r="V12" s="2">
        <f t="shared" si="4"/>
        <v>0.13700000000000001</v>
      </c>
      <c r="W12" s="2">
        <f t="shared" si="5"/>
        <v>-1.100000000000001E-2</v>
      </c>
      <c r="X12" s="2">
        <f t="shared" si="6"/>
        <v>0.40500000000000003</v>
      </c>
    </row>
    <row r="13" spans="1:24" x14ac:dyDescent="0.25">
      <c r="B13" s="3" t="s">
        <v>8</v>
      </c>
      <c r="C13" s="2">
        <v>0.81799999999999995</v>
      </c>
      <c r="D13" s="2">
        <v>1</v>
      </c>
      <c r="E13" s="2">
        <v>0.9</v>
      </c>
      <c r="F13" s="2">
        <v>0.96699999999999997</v>
      </c>
      <c r="G13" s="2">
        <v>0.96099999999999997</v>
      </c>
      <c r="H13" s="2">
        <v>0.88700000000000001</v>
      </c>
      <c r="J13" s="3" t="s">
        <v>8</v>
      </c>
      <c r="K13" s="2">
        <v>0.8</v>
      </c>
      <c r="L13" s="2">
        <v>0.47099999999999997</v>
      </c>
      <c r="M13" s="2">
        <v>0.59299999999999997</v>
      </c>
      <c r="N13" s="2">
        <v>0.82799999999999996</v>
      </c>
      <c r="O13" s="2">
        <v>0.95699999999999996</v>
      </c>
      <c r="P13" s="2">
        <v>0.52100000000000002</v>
      </c>
      <c r="R13" s="4" t="s">
        <v>8</v>
      </c>
      <c r="S13" s="10">
        <f t="shared" si="1"/>
        <v>1.7999999999999905E-2</v>
      </c>
      <c r="T13" s="10">
        <f t="shared" si="2"/>
        <v>0.52900000000000003</v>
      </c>
      <c r="U13" s="10">
        <f t="shared" si="3"/>
        <v>0.30700000000000005</v>
      </c>
      <c r="V13" s="10">
        <f t="shared" si="4"/>
        <v>0.13900000000000001</v>
      </c>
      <c r="W13" s="10">
        <f t="shared" si="5"/>
        <v>4.0000000000000036E-3</v>
      </c>
      <c r="X13" s="10">
        <f t="shared" si="6"/>
        <v>0.36599999999999999</v>
      </c>
    </row>
    <row r="14" spans="1:24" x14ac:dyDescent="0.25">
      <c r="B14" s="6" t="s">
        <v>18</v>
      </c>
      <c r="C14" s="7">
        <f>SUM(C5:C13)/COUNT(C5:C13)</f>
        <v>0.83166666666666667</v>
      </c>
      <c r="D14" s="7">
        <f t="shared" ref="D14:H14" si="7">SUM(D5:D13)/COUNT(D5:D13)</f>
        <v>0.81511111111111112</v>
      </c>
      <c r="E14" s="7">
        <f t="shared" si="7"/>
        <v>0.80733333333333346</v>
      </c>
      <c r="F14" s="7">
        <f t="shared" si="7"/>
        <v>0.97888888888888892</v>
      </c>
      <c r="G14" s="7">
        <f t="shared" si="7"/>
        <v>0.98588888888888881</v>
      </c>
      <c r="H14" s="7">
        <f t="shared" si="7"/>
        <v>0.80477777777777781</v>
      </c>
      <c r="J14" s="6" t="s">
        <v>18</v>
      </c>
      <c r="K14" s="7">
        <f>SUM(K5:K13)/COUNT(K5:K13)</f>
        <v>0.82333333333333336</v>
      </c>
      <c r="L14" s="7">
        <f t="shared" ref="L14:P14" si="8">SUM(L5:L13)/COUNT(L5:L13)</f>
        <v>0.37644444444444447</v>
      </c>
      <c r="M14" s="7">
        <f t="shared" si="8"/>
        <v>0.51033333333333331</v>
      </c>
      <c r="N14" s="7">
        <f t="shared" si="8"/>
        <v>0.88433333333333342</v>
      </c>
      <c r="O14" s="7">
        <f t="shared" si="8"/>
        <v>0.98133333333333339</v>
      </c>
      <c r="P14" s="7">
        <f t="shared" si="8"/>
        <v>0.50044444444444447</v>
      </c>
      <c r="R14" s="3" t="s">
        <v>18</v>
      </c>
      <c r="S14" s="2">
        <f t="shared" si="1"/>
        <v>8.3333333333333037E-3</v>
      </c>
      <c r="T14" s="2">
        <f t="shared" si="2"/>
        <v>0.43866666666666665</v>
      </c>
      <c r="U14" s="2">
        <f t="shared" si="3"/>
        <v>0.29700000000000015</v>
      </c>
      <c r="V14" s="2">
        <f t="shared" si="4"/>
        <v>9.4555555555555504E-2</v>
      </c>
      <c r="W14" s="2">
        <f t="shared" si="5"/>
        <v>4.5555555555554239E-3</v>
      </c>
      <c r="X14" s="2">
        <f t="shared" si="6"/>
        <v>0.30433333333333334</v>
      </c>
    </row>
    <row r="15" spans="1:24" x14ac:dyDescent="0.25">
      <c r="B15" s="3" t="s">
        <v>19</v>
      </c>
      <c r="C15" s="2">
        <f>(Info!$B$2*Results!C5+Info!$B$3*Results!C6+Info!$B$4*Results!C7+Info!$B$5*Results!C8+Info!$B$6*Results!C9+Info!$B$7*Results!C10+Info!$B$8*Results!C11+Info!$B$9*Results!C12+Info!$B$10*Results!C13)/SUM(Info!$B$2:B$10)</f>
        <v>0.81427692307692323</v>
      </c>
      <c r="D15" s="2">
        <f>(Info!$B$2*Results!D5+Info!$B$3*Results!D6+Info!$B$4*Results!D7+Info!$B$5*Results!D8+Info!$B$6*Results!D9+Info!$B$7*Results!D10+Info!$B$8*Results!D11+Info!$B$9*Results!D12+Info!$B$10*Results!D13)/SUM(Info!$B$2:C$10)</f>
        <v>0.80624000000000007</v>
      </c>
      <c r="E15" s="2">
        <f>(Info!$B$2*Results!E5+Info!$B$3*Results!E6+Info!$B$4*Results!E7+Info!$B$5*Results!E8+Info!$B$6*Results!E9+Info!$B$7*Results!E10+Info!$B$8*Results!E11+Info!$B$9*Results!E12+Info!$B$10*Results!E13)/SUM(Info!$B$2:D$10)</f>
        <v>0.79448307692307707</v>
      </c>
      <c r="F15" s="2">
        <f>(Info!$B$2*Results!F5+Info!$B$3*Results!F6+Info!$B$4*Results!F7+Info!$B$5*Results!F8+Info!$B$6*Results!F9+Info!$B$7*Results!F10+Info!$B$8*Results!F11+Info!$B$9*Results!F12+Info!$B$10*Results!F13)/SUM(Info!$B$2:E$10)</f>
        <v>0.98108615384615372</v>
      </c>
      <c r="G15" s="2">
        <f>(Info!$B$2*Results!G5+Info!$B$3*Results!G6+Info!$B$4*Results!G7+Info!$B$5*Results!G8+Info!$B$6*Results!G9+Info!$B$7*Results!G10+Info!$B$8*Results!G11+Info!$B$9*Results!G12+Info!$B$10*Results!G13)/SUM(Info!$B$2:F$10)</f>
        <v>0.98913538461538464</v>
      </c>
      <c r="H15" s="2">
        <f>(Info!$B$2*Results!H5+Info!$B$3*Results!H6+Info!$B$4*Results!H7+Info!$B$5*Results!H8+Info!$B$6*Results!H9+Info!$B$7*Results!H10+Info!$B$8*Results!H11+Info!$B$9*Results!H12+Info!$B$10*Results!H13)/SUM(Info!$B$2:G$10)</f>
        <v>0.79310153846153841</v>
      </c>
      <c r="J15" s="3" t="s">
        <v>19</v>
      </c>
      <c r="K15" s="2">
        <f>(Info!$B$2*Results!K5+Info!$B$3*Results!K6+Info!$B$4*Results!K7+Info!$B$5*Results!K8+Info!$B$6*Results!K9+Info!$B$7*Results!K10+Info!$B$8*Results!K11+Info!$B$9*Results!K12+Info!$B$10*Results!K13)/SUM(Info!$B$2:J$10)</f>
        <v>0.79843076923076928</v>
      </c>
      <c r="L15" s="2">
        <f>(Info!$B$2*Results!L5+Info!$B$3*Results!L6+Info!$B$4*Results!L7+Info!$B$5*Results!L8+Info!$B$6*Results!L9+Info!$B$7*Results!L10+Info!$B$8*Results!L11+Info!$B$9*Results!L12+Info!$B$10*Results!L13)/SUM(Info!$B$2:K$10)</f>
        <v>0.36732615384615386</v>
      </c>
      <c r="M15" s="2">
        <f>(Info!$B$2*Results!M5+Info!$B$3*Results!M6+Info!$B$4*Results!M7+Info!$B$5*Results!M8+Info!$B$6*Results!M9+Info!$B$7*Results!M10+Info!$B$8*Results!M11+Info!$B$9*Results!M12+Info!$B$10*Results!M13)/SUM(Info!$B$2:L$10)</f>
        <v>0.49726461538461525</v>
      </c>
      <c r="N15" s="2">
        <f>(Info!$B$2*Results!N5+Info!$B$3*Results!N6+Info!$B$4*Results!N7+Info!$B$5*Results!N8+Info!$B$6*Results!N9+Info!$B$7*Results!N10+Info!$B$8*Results!N11+Info!$B$9*Results!N12+Info!$B$10*Results!N13)/SUM(Info!$B$2:M$10)</f>
        <v>0.89071999999999996</v>
      </c>
      <c r="O15" s="2">
        <f>(Info!$B$2*Results!O5+Info!$B$3*Results!O6+Info!$B$4*Results!O7+Info!$B$5*Results!O8+Info!$B$6*Results!O9+Info!$B$7*Results!O10+Info!$B$8*Results!O11+Info!$B$9*Results!O12+Info!$B$10*Results!O13)/SUM(Info!$B$2:N$10)</f>
        <v>0.98219692307692286</v>
      </c>
      <c r="P15" s="2">
        <f>(Info!$B$2*Results!P5+Info!$B$3*Results!P6+Info!$B$4*Results!P7+Info!$B$5*Results!P8+Info!$B$6*Results!P9+Info!$B$7*Results!P10+Info!$B$8*Results!P11+Info!$B$9*Results!P12+Info!$B$10*Results!P13)/SUM(Info!$B$2:O$10)</f>
        <v>0.48899999999999993</v>
      </c>
      <c r="R15" s="3" t="s">
        <v>19</v>
      </c>
      <c r="S15" s="2">
        <f t="shared" ref="S15" si="9">C15-K15</f>
        <v>1.5846153846153954E-2</v>
      </c>
      <c r="T15" s="2">
        <f t="shared" ref="T15" si="10">D15-L15</f>
        <v>0.43891384615384621</v>
      </c>
      <c r="U15" s="2">
        <f t="shared" ref="U15" si="11">E15-M15</f>
        <v>0.29721846153846182</v>
      </c>
      <c r="V15" s="2">
        <f t="shared" ref="V15" si="12">F15-N15</f>
        <v>9.0366153846153763E-2</v>
      </c>
      <c r="W15" s="2">
        <f t="shared" ref="W15" si="13">G15-O15</f>
        <v>6.938461538461782E-3</v>
      </c>
      <c r="X15" s="2">
        <f t="shared" ref="X15" si="14">H15-P15</f>
        <v>0.30410153846153848</v>
      </c>
    </row>
    <row r="19" spans="1:24" x14ac:dyDescent="0.25">
      <c r="A19" s="1" t="s">
        <v>20</v>
      </c>
    </row>
    <row r="20" spans="1:24" x14ac:dyDescent="0.25">
      <c r="B20" s="1" t="s">
        <v>21</v>
      </c>
    </row>
    <row r="21" spans="1:24" x14ac:dyDescent="0.25">
      <c r="B21" t="s">
        <v>29</v>
      </c>
      <c r="C21" t="s">
        <v>22</v>
      </c>
      <c r="J21" t="s">
        <v>28</v>
      </c>
      <c r="R21" t="s">
        <v>32</v>
      </c>
    </row>
    <row r="22" spans="1:24" x14ac:dyDescent="0.25">
      <c r="B22" s="4" t="s">
        <v>11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16</v>
      </c>
      <c r="H22" s="5" t="s">
        <v>17</v>
      </c>
      <c r="J22" s="4" t="s">
        <v>11</v>
      </c>
      <c r="K22" s="5" t="s">
        <v>12</v>
      </c>
      <c r="L22" s="5" t="s">
        <v>13</v>
      </c>
      <c r="M22" s="5" t="s">
        <v>14</v>
      </c>
      <c r="N22" s="5" t="s">
        <v>15</v>
      </c>
      <c r="O22" s="5" t="s">
        <v>16</v>
      </c>
      <c r="P22" s="5" t="s">
        <v>17</v>
      </c>
      <c r="R22" s="4" t="s">
        <v>11</v>
      </c>
      <c r="S22" s="5" t="s">
        <v>12</v>
      </c>
      <c r="T22" s="5" t="s">
        <v>13</v>
      </c>
      <c r="U22" s="5" t="s">
        <v>14</v>
      </c>
      <c r="V22" s="5" t="s">
        <v>15</v>
      </c>
      <c r="W22" s="5" t="s">
        <v>16</v>
      </c>
      <c r="X22" s="5" t="s">
        <v>17</v>
      </c>
    </row>
    <row r="23" spans="1:24" x14ac:dyDescent="0.25">
      <c r="B23" s="3" t="s">
        <v>0</v>
      </c>
      <c r="C23" s="2">
        <v>0.21299999999999999</v>
      </c>
      <c r="D23" s="2">
        <v>0.79300000000000004</v>
      </c>
      <c r="E23" s="2">
        <v>0.32900000000000001</v>
      </c>
      <c r="F23" s="2">
        <v>0.70299999999999996</v>
      </c>
      <c r="G23" s="2">
        <v>0.69099999999999995</v>
      </c>
      <c r="H23" s="2">
        <v>0.22800000000000001</v>
      </c>
      <c r="J23" s="3" t="s">
        <v>0</v>
      </c>
      <c r="K23" s="2">
        <v>0.14599999999999999</v>
      </c>
      <c r="L23" s="2">
        <v>0.93100000000000005</v>
      </c>
      <c r="M23" s="2">
        <v>0.249</v>
      </c>
      <c r="N23" s="2">
        <v>0.495</v>
      </c>
      <c r="O23" s="2">
        <v>0.45200000000000001</v>
      </c>
      <c r="P23" s="2">
        <v>0.17699999999999999</v>
      </c>
      <c r="R23" s="3" t="s">
        <v>0</v>
      </c>
      <c r="S23" s="2">
        <f>C23-K23</f>
        <v>6.7000000000000004E-2</v>
      </c>
      <c r="T23" s="2">
        <f t="shared" ref="T23:T33" si="15">D23-L23</f>
        <v>-0.13800000000000001</v>
      </c>
      <c r="U23" s="2">
        <f t="shared" ref="U23:U33" si="16">E23-M23</f>
        <v>8.0000000000000016E-2</v>
      </c>
      <c r="V23" s="2">
        <f t="shared" ref="V23:V33" si="17">F23-N23</f>
        <v>0.20799999999999996</v>
      </c>
      <c r="W23" s="2">
        <f t="shared" ref="W23:W33" si="18">G23-O23</f>
        <v>0.23899999999999993</v>
      </c>
      <c r="X23" s="2">
        <f t="shared" ref="X23:X33" si="19">H23-P23</f>
        <v>5.1000000000000018E-2</v>
      </c>
    </row>
    <row r="24" spans="1:24" x14ac:dyDescent="0.25">
      <c r="B24" s="3" t="s">
        <v>1</v>
      </c>
      <c r="C24" s="2">
        <v>0.96299999999999997</v>
      </c>
      <c r="D24" s="2">
        <v>0.70399999999999996</v>
      </c>
      <c r="E24" s="2">
        <v>0.78500000000000003</v>
      </c>
      <c r="F24" s="2">
        <v>0.95799999999999996</v>
      </c>
      <c r="G24" s="2">
        <v>0.995</v>
      </c>
      <c r="H24" s="2">
        <v>0.80900000000000005</v>
      </c>
      <c r="J24" s="3" t="s">
        <v>1</v>
      </c>
      <c r="K24" s="2">
        <v>0.11700000000000001</v>
      </c>
      <c r="L24" s="2">
        <v>0.70399999999999996</v>
      </c>
      <c r="M24" s="2">
        <v>0.19900000000000001</v>
      </c>
      <c r="N24" s="2">
        <v>0.36899999999999999</v>
      </c>
      <c r="O24" s="2">
        <v>0.32600000000000001</v>
      </c>
      <c r="P24" s="2">
        <v>2.5999999999999999E-2</v>
      </c>
      <c r="R24" s="3" t="s">
        <v>1</v>
      </c>
      <c r="S24" s="2">
        <f t="shared" ref="S24:S33" si="20">C24-K24</f>
        <v>0.84599999999999997</v>
      </c>
      <c r="T24" s="2">
        <f t="shared" si="15"/>
        <v>0</v>
      </c>
      <c r="U24" s="2">
        <f t="shared" si="16"/>
        <v>0.58600000000000008</v>
      </c>
      <c r="V24" s="2">
        <f t="shared" si="17"/>
        <v>0.58899999999999997</v>
      </c>
      <c r="W24" s="2">
        <f t="shared" si="18"/>
        <v>0.66900000000000004</v>
      </c>
      <c r="X24" s="2">
        <f t="shared" si="19"/>
        <v>0.78300000000000003</v>
      </c>
    </row>
    <row r="25" spans="1:24" x14ac:dyDescent="0.25">
      <c r="B25" s="3" t="s">
        <v>6</v>
      </c>
      <c r="C25" s="2">
        <v>0.16400000000000001</v>
      </c>
      <c r="D25" s="2">
        <v>0.98299999999999998</v>
      </c>
      <c r="E25" s="2">
        <v>0.27900000000000003</v>
      </c>
      <c r="F25" s="2">
        <v>0.377</v>
      </c>
      <c r="G25" s="2">
        <v>0.28999999999999998</v>
      </c>
      <c r="H25" s="2">
        <v>0.14699999999999999</v>
      </c>
      <c r="J25" s="3" t="s">
        <v>6</v>
      </c>
      <c r="K25" s="2">
        <v>9.4E-2</v>
      </c>
      <c r="L25" s="2">
        <v>0.48299999999999998</v>
      </c>
      <c r="M25" s="2">
        <v>0.156</v>
      </c>
      <c r="N25" s="2">
        <v>0.38600000000000001</v>
      </c>
      <c r="O25" s="11">
        <v>0.373</v>
      </c>
      <c r="P25" s="2">
        <v>-4.9000000000000002E-2</v>
      </c>
      <c r="R25" s="3" t="s">
        <v>6</v>
      </c>
      <c r="S25" s="2">
        <f t="shared" si="20"/>
        <v>7.0000000000000007E-2</v>
      </c>
      <c r="T25" s="2">
        <f t="shared" si="15"/>
        <v>0.5</v>
      </c>
      <c r="U25" s="2">
        <f t="shared" si="16"/>
        <v>0.12300000000000003</v>
      </c>
      <c r="V25" s="2">
        <f t="shared" si="17"/>
        <v>-9.000000000000008E-3</v>
      </c>
      <c r="W25" s="2">
        <f t="shared" si="18"/>
        <v>-8.3000000000000018E-2</v>
      </c>
      <c r="X25" s="2">
        <f t="shared" si="19"/>
        <v>0.19600000000000001</v>
      </c>
    </row>
    <row r="26" spans="1:24" x14ac:dyDescent="0.25">
      <c r="B26" s="3" t="s">
        <v>2</v>
      </c>
      <c r="C26" s="2">
        <v>0.17899999999999999</v>
      </c>
      <c r="D26" s="2">
        <v>0.76</v>
      </c>
      <c r="E26" s="2">
        <v>0.28499999999999998</v>
      </c>
      <c r="F26" s="2">
        <v>0.85199999999999998</v>
      </c>
      <c r="G26" s="2">
        <v>0.85199999999999998</v>
      </c>
      <c r="H26" s="2">
        <v>0.29199999999999998</v>
      </c>
      <c r="J26" s="3" t="s">
        <v>2</v>
      </c>
      <c r="K26" s="2">
        <v>3.4000000000000002E-2</v>
      </c>
      <c r="L26" s="2">
        <v>0.6</v>
      </c>
      <c r="M26" s="2">
        <v>6.5000000000000002E-2</v>
      </c>
      <c r="N26" s="2">
        <v>0.3</v>
      </c>
      <c r="O26" s="2">
        <v>0.28699999999999998</v>
      </c>
      <c r="P26" s="2">
        <v>-0.04</v>
      </c>
      <c r="R26" s="3" t="s">
        <v>2</v>
      </c>
      <c r="S26" s="2">
        <f t="shared" si="20"/>
        <v>0.14499999999999999</v>
      </c>
      <c r="T26" s="2">
        <f t="shared" si="15"/>
        <v>0.16000000000000003</v>
      </c>
      <c r="U26" s="2">
        <f t="shared" si="16"/>
        <v>0.21999999999999997</v>
      </c>
      <c r="V26" s="2">
        <f t="shared" si="17"/>
        <v>0.55200000000000005</v>
      </c>
      <c r="W26" s="2">
        <f t="shared" si="18"/>
        <v>0.56499999999999995</v>
      </c>
      <c r="X26" s="2">
        <f t="shared" si="19"/>
        <v>0.33199999999999996</v>
      </c>
    </row>
    <row r="27" spans="1:24" x14ac:dyDescent="0.25">
      <c r="B27" s="3" t="s">
        <v>3</v>
      </c>
      <c r="C27" s="2">
        <v>0.16900000000000001</v>
      </c>
      <c r="D27" s="2">
        <v>0.63</v>
      </c>
      <c r="E27" s="2">
        <v>0.26400000000000001</v>
      </c>
      <c r="F27" s="2">
        <v>0.86399999999999999</v>
      </c>
      <c r="G27" s="2">
        <v>0.871</v>
      </c>
      <c r="H27" s="2">
        <v>0.26100000000000001</v>
      </c>
      <c r="J27" s="3" t="s">
        <v>3</v>
      </c>
      <c r="K27" s="2">
        <v>3.5000000000000003E-2</v>
      </c>
      <c r="L27" s="2">
        <v>0.65200000000000002</v>
      </c>
      <c r="M27" s="2">
        <v>6.5000000000000002E-2</v>
      </c>
      <c r="N27" s="2">
        <v>0.251</v>
      </c>
      <c r="O27" s="2">
        <v>0.23400000000000001</v>
      </c>
      <c r="P27" s="2">
        <v>-3.9E-2</v>
      </c>
      <c r="R27" s="3" t="s">
        <v>3</v>
      </c>
      <c r="S27" s="2">
        <f t="shared" si="20"/>
        <v>0.13400000000000001</v>
      </c>
      <c r="T27" s="2">
        <f t="shared" si="15"/>
        <v>-2.200000000000002E-2</v>
      </c>
      <c r="U27" s="2">
        <f t="shared" si="16"/>
        <v>0.19900000000000001</v>
      </c>
      <c r="V27" s="2">
        <f t="shared" si="17"/>
        <v>0.61299999999999999</v>
      </c>
      <c r="W27" s="2">
        <f t="shared" si="18"/>
        <v>0.63700000000000001</v>
      </c>
      <c r="X27" s="2">
        <f t="shared" si="19"/>
        <v>0.3</v>
      </c>
    </row>
    <row r="28" spans="1:24" x14ac:dyDescent="0.25">
      <c r="B28" s="3" t="s">
        <v>4</v>
      </c>
      <c r="C28" s="2">
        <v>0.88800000000000001</v>
      </c>
      <c r="D28" s="2">
        <v>0.46200000000000002</v>
      </c>
      <c r="E28" s="2">
        <v>0.43</v>
      </c>
      <c r="F28" s="2">
        <v>0.95699999999999996</v>
      </c>
      <c r="G28" s="2">
        <v>0.98499999999999999</v>
      </c>
      <c r="H28" s="2">
        <v>0.53500000000000003</v>
      </c>
      <c r="J28" s="3" t="s">
        <v>4</v>
      </c>
      <c r="K28" s="2">
        <v>8.2000000000000003E-2</v>
      </c>
      <c r="L28" s="2">
        <v>0.65400000000000003</v>
      </c>
      <c r="M28" s="2">
        <v>0.14199999999999999</v>
      </c>
      <c r="N28" s="2">
        <v>0.45500000000000002</v>
      </c>
      <c r="O28" s="2">
        <v>0.439</v>
      </c>
      <c r="P28" s="2">
        <v>4.8000000000000001E-2</v>
      </c>
      <c r="R28" s="3" t="s">
        <v>4</v>
      </c>
      <c r="S28" s="2">
        <f t="shared" si="20"/>
        <v>0.80600000000000005</v>
      </c>
      <c r="T28" s="2">
        <f t="shared" si="15"/>
        <v>-0.192</v>
      </c>
      <c r="U28" s="2">
        <f t="shared" si="16"/>
        <v>0.28800000000000003</v>
      </c>
      <c r="V28" s="2">
        <f t="shared" si="17"/>
        <v>0.502</v>
      </c>
      <c r="W28" s="2">
        <f t="shared" si="18"/>
        <v>0.54600000000000004</v>
      </c>
      <c r="X28" s="2">
        <f t="shared" si="19"/>
        <v>0.48700000000000004</v>
      </c>
    </row>
    <row r="29" spans="1:24" x14ac:dyDescent="0.25">
      <c r="B29" s="3" t="s">
        <v>5</v>
      </c>
      <c r="C29" s="2">
        <v>8.5999999999999993E-2</v>
      </c>
      <c r="D29" s="2">
        <v>0.17599999999999999</v>
      </c>
      <c r="E29" s="2">
        <v>0.112</v>
      </c>
      <c r="F29" s="2">
        <v>0.81399999999999995</v>
      </c>
      <c r="G29" s="2">
        <v>0.87</v>
      </c>
      <c r="H29" s="2">
        <v>1.9E-2</v>
      </c>
      <c r="J29" s="3" t="s">
        <v>5</v>
      </c>
      <c r="K29" s="2">
        <v>0.111</v>
      </c>
      <c r="L29" s="2">
        <v>0.97099999999999997</v>
      </c>
      <c r="M29" s="2">
        <v>0.19700000000000001</v>
      </c>
      <c r="N29" s="2">
        <v>0.38300000000000001</v>
      </c>
      <c r="O29" s="2">
        <v>0.33300000000000002</v>
      </c>
      <c r="P29" s="2">
        <v>0.128</v>
      </c>
      <c r="R29" s="3" t="s">
        <v>5</v>
      </c>
      <c r="S29" s="2">
        <f t="shared" si="20"/>
        <v>-2.5000000000000008E-2</v>
      </c>
      <c r="T29" s="2">
        <f t="shared" si="15"/>
        <v>-0.79499999999999993</v>
      </c>
      <c r="U29" s="2">
        <f t="shared" si="16"/>
        <v>-8.5000000000000006E-2</v>
      </c>
      <c r="V29" s="2">
        <f t="shared" si="17"/>
        <v>0.43099999999999994</v>
      </c>
      <c r="W29" s="2">
        <f t="shared" si="18"/>
        <v>0.53699999999999992</v>
      </c>
      <c r="X29" s="2">
        <f t="shared" si="19"/>
        <v>-0.109</v>
      </c>
    </row>
    <row r="30" spans="1:24" x14ac:dyDescent="0.25">
      <c r="B30" s="3" t="s">
        <v>7</v>
      </c>
      <c r="C30" s="2">
        <v>1</v>
      </c>
      <c r="D30" s="2">
        <v>0.44400000000000001</v>
      </c>
      <c r="E30" s="2">
        <v>0.44400000000000001</v>
      </c>
      <c r="F30" s="2">
        <v>0.84599999999999997</v>
      </c>
      <c r="G30" s="2">
        <v>1</v>
      </c>
      <c r="H30" s="2">
        <v>0.61699999999999999</v>
      </c>
      <c r="J30" s="3" t="s">
        <v>7</v>
      </c>
      <c r="K30" s="2">
        <v>0.13900000000000001</v>
      </c>
      <c r="L30" s="2">
        <v>0.16700000000000001</v>
      </c>
      <c r="M30" s="2">
        <v>0.14099999999999999</v>
      </c>
      <c r="N30" s="2">
        <v>0.48699999999999999</v>
      </c>
      <c r="O30" s="2">
        <v>0.64800000000000002</v>
      </c>
      <c r="P30" s="2">
        <v>-0.127</v>
      </c>
      <c r="R30" s="3" t="s">
        <v>7</v>
      </c>
      <c r="S30" s="2">
        <f t="shared" si="20"/>
        <v>0.86099999999999999</v>
      </c>
      <c r="T30" s="2">
        <f t="shared" si="15"/>
        <v>0.27700000000000002</v>
      </c>
      <c r="U30" s="2">
        <f t="shared" si="16"/>
        <v>0.30300000000000005</v>
      </c>
      <c r="V30" s="2">
        <f t="shared" si="17"/>
        <v>0.35899999999999999</v>
      </c>
      <c r="W30" s="2">
        <f t="shared" si="18"/>
        <v>0.35199999999999998</v>
      </c>
      <c r="X30" s="2">
        <f t="shared" si="19"/>
        <v>0.74399999999999999</v>
      </c>
    </row>
    <row r="31" spans="1:24" x14ac:dyDescent="0.25">
      <c r="B31" s="3" t="s">
        <v>8</v>
      </c>
      <c r="C31" s="2">
        <v>0.111</v>
      </c>
      <c r="D31" s="2">
        <v>0.111</v>
      </c>
      <c r="E31" s="2">
        <v>0.111</v>
      </c>
      <c r="F31" s="2">
        <v>0.36699999999999999</v>
      </c>
      <c r="G31" s="2">
        <v>0.47599999999999998</v>
      </c>
      <c r="H31" s="2">
        <v>-0.248</v>
      </c>
      <c r="J31" s="3" t="s">
        <v>8</v>
      </c>
      <c r="K31" s="2">
        <v>7.3999999999999996E-2</v>
      </c>
      <c r="L31" s="2">
        <v>0.111</v>
      </c>
      <c r="M31" s="2">
        <v>8.8999999999999996E-2</v>
      </c>
      <c r="N31" s="2">
        <v>0.222</v>
      </c>
      <c r="O31" s="2">
        <v>-0.34100000000000003</v>
      </c>
      <c r="P31" s="2">
        <v>0.253</v>
      </c>
      <c r="R31" s="4" t="s">
        <v>8</v>
      </c>
      <c r="S31" s="10">
        <f t="shared" si="20"/>
        <v>3.7000000000000005E-2</v>
      </c>
      <c r="T31" s="10">
        <f t="shared" si="15"/>
        <v>0</v>
      </c>
      <c r="U31" s="10">
        <f t="shared" si="16"/>
        <v>2.2000000000000006E-2</v>
      </c>
      <c r="V31" s="10">
        <f t="shared" si="17"/>
        <v>0.14499999999999999</v>
      </c>
      <c r="W31" s="10">
        <f t="shared" si="18"/>
        <v>0.81699999999999995</v>
      </c>
      <c r="X31" s="10">
        <f t="shared" si="19"/>
        <v>-0.501</v>
      </c>
    </row>
    <row r="32" spans="1:24" x14ac:dyDescent="0.25">
      <c r="B32" s="6" t="s">
        <v>18</v>
      </c>
      <c r="C32" s="7">
        <f>SUM(C23:C31)/COUNT(C23:C31)</f>
        <v>0.41922222222222222</v>
      </c>
      <c r="D32" s="7">
        <f t="shared" ref="D32:H32" si="21">SUM(D23:D31)/COUNT(D23:D31)</f>
        <v>0.56255555555555548</v>
      </c>
      <c r="E32" s="7">
        <f t="shared" si="21"/>
        <v>0.33766666666666673</v>
      </c>
      <c r="F32" s="7">
        <f t="shared" si="21"/>
        <v>0.7486666666666667</v>
      </c>
      <c r="G32" s="7">
        <f>SUM(G23:G31)/COUNT(G23:G31)</f>
        <v>0.78111111111111109</v>
      </c>
      <c r="H32" s="7">
        <f t="shared" si="21"/>
        <v>0.29555555555555557</v>
      </c>
      <c r="J32" s="6" t="s">
        <v>18</v>
      </c>
      <c r="K32" s="7">
        <f>SUM(K23:K31)/COUNT(K23:K31)</f>
        <v>9.244444444444444E-2</v>
      </c>
      <c r="L32" s="7">
        <f t="shared" ref="L32:P32" si="22">SUM(L23:L31)/COUNT(L23:L31)</f>
        <v>0.5858888888888889</v>
      </c>
      <c r="M32" s="7">
        <f t="shared" si="22"/>
        <v>0.14477777777777778</v>
      </c>
      <c r="N32" s="7">
        <f t="shared" si="22"/>
        <v>0.37200000000000005</v>
      </c>
      <c r="O32" s="7">
        <f>SUM(O23:O31)/COUNT(O23:O31)</f>
        <v>0.30566666666666664</v>
      </c>
      <c r="P32" s="7">
        <f t="shared" si="22"/>
        <v>4.1888888888888885E-2</v>
      </c>
      <c r="R32" s="3" t="s">
        <v>18</v>
      </c>
      <c r="S32" s="2">
        <f t="shared" si="20"/>
        <v>0.32677777777777778</v>
      </c>
      <c r="T32" s="2">
        <f t="shared" si="15"/>
        <v>-2.3333333333333428E-2</v>
      </c>
      <c r="U32" s="2">
        <f t="shared" si="16"/>
        <v>0.19288888888888894</v>
      </c>
      <c r="V32" s="2">
        <f t="shared" si="17"/>
        <v>0.37666666666666665</v>
      </c>
      <c r="W32" s="2">
        <f t="shared" si="18"/>
        <v>0.47544444444444445</v>
      </c>
      <c r="X32" s="2">
        <f t="shared" si="19"/>
        <v>0.25366666666666671</v>
      </c>
    </row>
    <row r="33" spans="2:24" x14ac:dyDescent="0.25">
      <c r="B33" s="3" t="s">
        <v>19</v>
      </c>
      <c r="C33" s="2">
        <f>(Info!$B$2*Results!C23+Info!$B$3*Results!C24+Info!$B$4*Results!C25+Info!$B$5*Results!C26+Info!$B$6*Results!C27+Info!$B$7*Results!C28+Info!$B$8*Results!C29+Info!$B$9*Results!C30+Info!$B$10*Results!C31)/SUM(Info!$B$2:B$10)</f>
        <v>0.39028000000000002</v>
      </c>
      <c r="D33" s="2">
        <f>(Info!$B$2*Results!D23+Info!$B$3*Results!D24+Info!$B$4*Results!D25+Info!$B$5*Results!D26+Info!$B$6*Results!D27+Info!$B$7*Results!D28+Info!$B$8*Results!D29+Info!$B$9*Results!D30+Info!$B$10*Results!D31)/SUM(Info!$B$2:C$10)</f>
        <v>0.63681230769230757</v>
      </c>
      <c r="E33" s="2">
        <f>(Info!$B$2*Results!E23+Info!$B$3*Results!E24+Info!$B$4*Results!E25+Info!$B$5*Results!E26+Info!$B$6*Results!E27+Info!$B$7*Results!E28+Info!$B$8*Results!E29+Info!$B$9*Results!E30+Info!$B$10*Results!E31)/SUM(Info!$B$2:D$10)</f>
        <v>0.33547384615384618</v>
      </c>
      <c r="F33" s="2">
        <f>(Info!$B$2*Results!F23+Info!$B$3*Results!F24+Info!$B$4*Results!F25+Info!$B$5*Results!F26+Info!$B$6*Results!F27+Info!$B$7*Results!F28+Info!$B$8*Results!F29+Info!$B$9*Results!F30+Info!$B$10*Results!F31)/SUM(Info!$B$2:E$10)</f>
        <v>0.76057846153846154</v>
      </c>
      <c r="G33" s="2">
        <f>(Info!$B$2*Results!G23+Info!$B$3*Results!G24+Info!$B$4*Results!G25+Info!$B$5*Results!G26+Info!$B$6*Results!G27+Info!$B$7*Results!G28+Info!$B$8*Results!G29+Info!$B$9*Results!G30+Info!$B$10*Results!H31)/SUM(Info!$B$2:F$10)</f>
        <v>0.74934769230769227</v>
      </c>
      <c r="H33" s="2">
        <f>(Info!$B$2*Results!H23+Info!$B$3*Results!H24+Info!$B$4*Results!H25+Info!$B$5*Results!H26+Info!$B$6*Results!H27+Info!$B$7*Results!H28+Info!$B$8*Results!H29+Info!$B$9*Results!H30+Info!$B$10*Results!G31)/SUM(Info!$B$2:G$10)</f>
        <v>0.33149846153846152</v>
      </c>
      <c r="J33" s="3" t="s">
        <v>19</v>
      </c>
      <c r="K33" s="2">
        <f>(Info!$B$2*Results!K23+Info!$B$3*Results!K24+Info!$B$4*Results!K25+Info!$B$5*Results!K26+Info!$B$6*Results!K27+Info!$B$7*Results!K28+Info!$B$8*Results!K29+Info!$B$9*Results!K30+Info!$B$10*Results!K31)/SUM(Info!$B$2:J$10)</f>
        <v>8.4766153846153838E-2</v>
      </c>
      <c r="L33" s="2">
        <f>(Info!$B$2*Results!L23+Info!$B$3*Results!L24+Info!$B$4*Results!L25+Info!$B$5*Results!L26+Info!$B$6*Results!L27+Info!$B$7*Results!L28+Info!$B$8*Results!L29+Info!$B$9*Results!L30+Info!$B$10*Results!L31)/SUM(Info!$B$2:K$10)</f>
        <v>0.63386461538461547</v>
      </c>
      <c r="M33" s="2">
        <f>(Info!$B$2*Results!M23+Info!$B$3*Results!M24+Info!$B$4*Results!M25+Info!$B$5*Results!M26+Info!$B$6*Results!M27+Info!$B$7*Results!M28+Info!$B$8*Results!M29+Info!$B$9*Results!M30+Info!$B$10*Results!M31)/SUM(Info!$B$2:L$10)</f>
        <v>0.14035384615384616</v>
      </c>
      <c r="N33" s="2">
        <f>(Info!$B$2*Results!N23+Info!$B$3*Results!N24+Info!$B$4*Results!N25+Info!$B$5*Results!N26+Info!$B$6*Results!N27+Info!$B$7*Results!N28+Info!$B$8*Results!N29+Info!$B$9*Results!N30+Info!$B$10*Results!N31)/SUM(Info!$B$2:M$10)</f>
        <v>0.37375384615384621</v>
      </c>
      <c r="O33" s="2">
        <f>(Info!$B$2*Results!P23+Info!$B$3*Results!P24+Info!$B$4*Results!P25+Info!$B$5*Results!O26+Info!$B$6*Results!O27+Info!$B$7*Results!O28+Info!$B$8*Results!O29+Info!$B$9*Results!O30+Info!$B$10*Results!O31)/SUM(Info!$B$2:N$10)</f>
        <v>0.21770461538461541</v>
      </c>
      <c r="P33" s="2">
        <f>(Info!$B$2*Results!P23+Info!$B$3*Results!P24+Info!$B$4*Results!P25+Info!$B$5*Results!P26+Info!$B$6*Results!P27+Info!$B$7*Results!P28+Info!$B$8*Results!P29+Info!$B$9*Results!P30+Info!$B$10*Results!P31)/SUM(Info!$B$2:O$10)</f>
        <v>1.8276923076923076E-2</v>
      </c>
      <c r="R33" s="3" t="s">
        <v>19</v>
      </c>
      <c r="S33" s="2">
        <f t="shared" si="20"/>
        <v>0.30551384615384619</v>
      </c>
      <c r="T33" s="2">
        <f t="shared" si="15"/>
        <v>2.9476923076920958E-3</v>
      </c>
      <c r="U33" s="2">
        <f t="shared" si="16"/>
        <v>0.19512000000000002</v>
      </c>
      <c r="V33" s="2">
        <f t="shared" si="17"/>
        <v>0.38682461538461532</v>
      </c>
      <c r="W33" s="2">
        <f t="shared" si="18"/>
        <v>0.53164307692307688</v>
      </c>
      <c r="X33" s="2">
        <f t="shared" si="19"/>
        <v>0.31322153846153844</v>
      </c>
    </row>
    <row r="35" spans="2:24" x14ac:dyDescent="0.25">
      <c r="B35" t="s">
        <v>29</v>
      </c>
      <c r="C35" t="s">
        <v>30</v>
      </c>
      <c r="R35" t="s">
        <v>32</v>
      </c>
    </row>
    <row r="36" spans="2:24" x14ac:dyDescent="0.25">
      <c r="B36" s="4" t="s">
        <v>11</v>
      </c>
      <c r="C36" s="5" t="s">
        <v>12</v>
      </c>
      <c r="D36" s="5" t="s">
        <v>13</v>
      </c>
      <c r="E36" s="5" t="s">
        <v>14</v>
      </c>
      <c r="F36" s="5" t="s">
        <v>15</v>
      </c>
      <c r="G36" s="5" t="s">
        <v>16</v>
      </c>
      <c r="H36" s="5" t="s">
        <v>17</v>
      </c>
      <c r="R36" s="4" t="s">
        <v>11</v>
      </c>
      <c r="S36" s="5" t="s">
        <v>12</v>
      </c>
      <c r="T36" s="5" t="s">
        <v>13</v>
      </c>
      <c r="U36" s="5" t="s">
        <v>14</v>
      </c>
      <c r="V36" s="5" t="s">
        <v>15</v>
      </c>
      <c r="W36" s="5" t="s">
        <v>16</v>
      </c>
      <c r="X36" s="5" t="s">
        <v>17</v>
      </c>
    </row>
    <row r="37" spans="2:24" x14ac:dyDescent="0.25">
      <c r="B37" s="3" t="s">
        <v>0</v>
      </c>
      <c r="C37" s="2"/>
      <c r="D37" s="2"/>
      <c r="E37" s="2"/>
      <c r="F37" s="2"/>
      <c r="G37" s="2"/>
      <c r="H37" s="2"/>
      <c r="R37" s="3" t="s">
        <v>0</v>
      </c>
      <c r="S37" s="2">
        <f>C37-K$23</f>
        <v>-0.14599999999999999</v>
      </c>
      <c r="T37" s="2">
        <f t="shared" ref="T37:X37" si="23">D37-L$23</f>
        <v>-0.93100000000000005</v>
      </c>
      <c r="U37" s="2">
        <f t="shared" si="23"/>
        <v>-0.249</v>
      </c>
      <c r="V37" s="2">
        <f t="shared" si="23"/>
        <v>-0.495</v>
      </c>
      <c r="W37" s="2">
        <f t="shared" si="23"/>
        <v>-0.45200000000000001</v>
      </c>
      <c r="X37" s="2">
        <f t="shared" si="23"/>
        <v>-0.17699999999999999</v>
      </c>
    </row>
    <row r="38" spans="2:24" x14ac:dyDescent="0.25">
      <c r="B38" s="3" t="s">
        <v>1</v>
      </c>
      <c r="C38" s="2"/>
      <c r="D38" s="2"/>
      <c r="E38" s="2"/>
      <c r="F38" s="2"/>
      <c r="G38" s="2"/>
      <c r="H38" s="2"/>
      <c r="R38" s="3" t="s">
        <v>1</v>
      </c>
      <c r="S38" s="2">
        <f>C38-K$24</f>
        <v>-0.11700000000000001</v>
      </c>
      <c r="T38" s="2">
        <f t="shared" ref="T38:X38" si="24">D38-L$24</f>
        <v>-0.70399999999999996</v>
      </c>
      <c r="U38" s="2">
        <f t="shared" si="24"/>
        <v>-0.19900000000000001</v>
      </c>
      <c r="V38" s="2">
        <f t="shared" si="24"/>
        <v>-0.36899999999999999</v>
      </c>
      <c r="W38" s="2">
        <f t="shared" si="24"/>
        <v>-0.32600000000000001</v>
      </c>
      <c r="X38" s="2">
        <f t="shared" si="24"/>
        <v>-2.5999999999999999E-2</v>
      </c>
    </row>
    <row r="39" spans="2:24" x14ac:dyDescent="0.25">
      <c r="B39" s="3" t="s">
        <v>6</v>
      </c>
      <c r="C39" s="2"/>
      <c r="D39" s="2"/>
      <c r="E39" s="2"/>
      <c r="F39" s="2"/>
      <c r="G39" s="2"/>
      <c r="H39" s="2"/>
      <c r="R39" s="3" t="s">
        <v>6</v>
      </c>
      <c r="S39" s="2">
        <f>C39-K$25</f>
        <v>-9.4E-2</v>
      </c>
      <c r="T39" s="2">
        <f t="shared" ref="T39:X39" si="25">D39-L$25</f>
        <v>-0.48299999999999998</v>
      </c>
      <c r="U39" s="2">
        <f t="shared" si="25"/>
        <v>-0.156</v>
      </c>
      <c r="V39" s="2">
        <f t="shared" si="25"/>
        <v>-0.38600000000000001</v>
      </c>
      <c r="W39" s="2">
        <f t="shared" si="25"/>
        <v>-0.373</v>
      </c>
      <c r="X39" s="2">
        <f t="shared" si="25"/>
        <v>4.9000000000000002E-2</v>
      </c>
    </row>
    <row r="40" spans="2:24" x14ac:dyDescent="0.25">
      <c r="B40" s="3" t="s">
        <v>2</v>
      </c>
      <c r="C40" s="2"/>
      <c r="D40" s="2"/>
      <c r="E40" s="2"/>
      <c r="F40" s="2"/>
      <c r="G40" s="2"/>
      <c r="H40" s="2"/>
      <c r="R40" s="3" t="s">
        <v>2</v>
      </c>
      <c r="S40" s="2">
        <f>C40-K$26</f>
        <v>-3.4000000000000002E-2</v>
      </c>
      <c r="T40" s="2">
        <f t="shared" ref="T40:X40" si="26">D40-L$26</f>
        <v>-0.6</v>
      </c>
      <c r="U40" s="2">
        <f t="shared" si="26"/>
        <v>-6.5000000000000002E-2</v>
      </c>
      <c r="V40" s="2">
        <f t="shared" si="26"/>
        <v>-0.3</v>
      </c>
      <c r="W40" s="2">
        <f t="shared" si="26"/>
        <v>-0.28699999999999998</v>
      </c>
      <c r="X40" s="2">
        <f t="shared" si="26"/>
        <v>0.04</v>
      </c>
    </row>
    <row r="41" spans="2:24" x14ac:dyDescent="0.25">
      <c r="B41" s="3" t="s">
        <v>3</v>
      </c>
      <c r="C41" s="2"/>
      <c r="D41" s="2"/>
      <c r="E41" s="2"/>
      <c r="F41" s="2"/>
      <c r="G41" s="2"/>
      <c r="H41" s="2"/>
      <c r="R41" s="3" t="s">
        <v>3</v>
      </c>
      <c r="S41" s="2">
        <f>C41-K$27</f>
        <v>-3.5000000000000003E-2</v>
      </c>
      <c r="T41" s="2">
        <f t="shared" ref="T41:X41" si="27">D41-L$27</f>
        <v>-0.65200000000000002</v>
      </c>
      <c r="U41" s="2">
        <f t="shared" si="27"/>
        <v>-6.5000000000000002E-2</v>
      </c>
      <c r="V41" s="2">
        <f t="shared" si="27"/>
        <v>-0.251</v>
      </c>
      <c r="W41" s="2">
        <f t="shared" si="27"/>
        <v>-0.23400000000000001</v>
      </c>
      <c r="X41" s="2">
        <f t="shared" si="27"/>
        <v>3.9E-2</v>
      </c>
    </row>
    <row r="42" spans="2:24" x14ac:dyDescent="0.25">
      <c r="B42" s="3" t="s">
        <v>4</v>
      </c>
      <c r="C42" s="2"/>
      <c r="D42" s="2"/>
      <c r="E42" s="2"/>
      <c r="F42" s="2"/>
      <c r="G42" s="2"/>
      <c r="H42" s="2"/>
      <c r="R42" s="3" t="s">
        <v>4</v>
      </c>
      <c r="S42" s="2">
        <f>C42-K$28</f>
        <v>-8.2000000000000003E-2</v>
      </c>
      <c r="T42" s="2">
        <f t="shared" ref="T42:X42" si="28">D42-L$28</f>
        <v>-0.65400000000000003</v>
      </c>
      <c r="U42" s="2">
        <f t="shared" si="28"/>
        <v>-0.14199999999999999</v>
      </c>
      <c r="V42" s="2">
        <f t="shared" si="28"/>
        <v>-0.45500000000000002</v>
      </c>
      <c r="W42" s="2">
        <f t="shared" si="28"/>
        <v>-0.439</v>
      </c>
      <c r="X42" s="2">
        <f t="shared" si="28"/>
        <v>-4.8000000000000001E-2</v>
      </c>
    </row>
    <row r="43" spans="2:24" x14ac:dyDescent="0.25">
      <c r="B43" s="3" t="s">
        <v>5</v>
      </c>
      <c r="C43" s="2"/>
      <c r="D43" s="2"/>
      <c r="E43" s="2"/>
      <c r="F43" s="2"/>
      <c r="G43" s="2"/>
      <c r="H43" s="2"/>
      <c r="R43" s="3" t="s">
        <v>5</v>
      </c>
      <c r="S43" s="2">
        <f>C43-K$29</f>
        <v>-0.111</v>
      </c>
      <c r="T43" s="2">
        <f t="shared" ref="T43:X43" si="29">D43-L$29</f>
        <v>-0.97099999999999997</v>
      </c>
      <c r="U43" s="2">
        <f t="shared" si="29"/>
        <v>-0.19700000000000001</v>
      </c>
      <c r="V43" s="2">
        <f t="shared" si="29"/>
        <v>-0.38300000000000001</v>
      </c>
      <c r="W43" s="2">
        <f t="shared" si="29"/>
        <v>-0.33300000000000002</v>
      </c>
      <c r="X43" s="2">
        <f t="shared" si="29"/>
        <v>-0.128</v>
      </c>
    </row>
    <row r="44" spans="2:24" x14ac:dyDescent="0.25">
      <c r="B44" s="3" t="s">
        <v>7</v>
      </c>
      <c r="C44" s="2"/>
      <c r="D44" s="2"/>
      <c r="E44" s="2"/>
      <c r="F44" s="2"/>
      <c r="G44" s="2"/>
      <c r="H44" s="2"/>
      <c r="R44" s="3" t="s">
        <v>7</v>
      </c>
      <c r="S44" s="2">
        <f>C44-K$30</f>
        <v>-0.13900000000000001</v>
      </c>
      <c r="T44" s="2">
        <f t="shared" ref="T44:X44" si="30">D44-L$30</f>
        <v>-0.16700000000000001</v>
      </c>
      <c r="U44" s="2">
        <f t="shared" si="30"/>
        <v>-0.14099999999999999</v>
      </c>
      <c r="V44" s="2">
        <f t="shared" si="30"/>
        <v>-0.48699999999999999</v>
      </c>
      <c r="W44" s="2">
        <f t="shared" si="30"/>
        <v>-0.64800000000000002</v>
      </c>
      <c r="X44" s="2">
        <f t="shared" si="30"/>
        <v>0.127</v>
      </c>
    </row>
    <row r="45" spans="2:24" x14ac:dyDescent="0.25">
      <c r="B45" s="3" t="s">
        <v>8</v>
      </c>
      <c r="C45" s="2"/>
      <c r="D45" s="2"/>
      <c r="E45" s="2"/>
      <c r="F45" s="2"/>
      <c r="G45" s="2"/>
      <c r="H45" s="2"/>
      <c r="R45" s="4" t="s">
        <v>8</v>
      </c>
      <c r="S45" s="12">
        <f>C45-K$31</f>
        <v>-7.3999999999999996E-2</v>
      </c>
      <c r="T45" s="12">
        <f t="shared" ref="T45:X45" si="31">D45-L$31</f>
        <v>-0.111</v>
      </c>
      <c r="U45" s="12">
        <f t="shared" si="31"/>
        <v>-8.8999999999999996E-2</v>
      </c>
      <c r="V45" s="12">
        <f t="shared" si="31"/>
        <v>-0.222</v>
      </c>
      <c r="W45" s="12">
        <f t="shared" si="31"/>
        <v>0.34100000000000003</v>
      </c>
      <c r="X45" s="12">
        <f t="shared" si="31"/>
        <v>-0.253</v>
      </c>
    </row>
    <row r="46" spans="2:24" x14ac:dyDescent="0.25">
      <c r="B46" s="6" t="s">
        <v>18</v>
      </c>
      <c r="C46" s="7" t="e">
        <f>SUM(C37:C45)/COUNT(C37:C45)</f>
        <v>#DIV/0!</v>
      </c>
      <c r="D46" s="7" t="e">
        <f t="shared" ref="D46:H46" si="32">SUM(D37:D45)/COUNT(D37:D45)</f>
        <v>#DIV/0!</v>
      </c>
      <c r="E46" s="7" t="e">
        <f t="shared" si="32"/>
        <v>#DIV/0!</v>
      </c>
      <c r="F46" s="7" t="e">
        <f t="shared" si="32"/>
        <v>#DIV/0!</v>
      </c>
      <c r="G46" s="7" t="e">
        <f>SUM(G37:G45)/COUNT(G37:G45)</f>
        <v>#DIV/0!</v>
      </c>
      <c r="H46" s="7" t="e">
        <f t="shared" ref="H46" si="33">SUM(H37:H45)/COUNT(H37:H45)</f>
        <v>#DIV/0!</v>
      </c>
      <c r="R46" s="3" t="s">
        <v>18</v>
      </c>
      <c r="S46" s="2" t="e">
        <f>C46-K$32</f>
        <v>#DIV/0!</v>
      </c>
      <c r="T46" s="2" t="e">
        <f t="shared" ref="T46:X46" si="34">D46-L$32</f>
        <v>#DIV/0!</v>
      </c>
      <c r="U46" s="2" t="e">
        <f t="shared" si="34"/>
        <v>#DIV/0!</v>
      </c>
      <c r="V46" s="2" t="e">
        <f t="shared" si="34"/>
        <v>#DIV/0!</v>
      </c>
      <c r="W46" s="2" t="e">
        <f t="shared" si="34"/>
        <v>#DIV/0!</v>
      </c>
      <c r="X46" s="2" t="e">
        <f t="shared" si="34"/>
        <v>#DIV/0!</v>
      </c>
    </row>
    <row r="47" spans="2:24" x14ac:dyDescent="0.25">
      <c r="B47" s="3" t="s">
        <v>19</v>
      </c>
      <c r="C47" s="2">
        <f>(Info!$B$2*Results!C37+Info!$B$3*Results!C38+Info!$B$4*Results!C39+Info!$B$5*Results!C40+Info!$B$6*Results!C41+Info!$B$7*Results!C42+Info!$B$8*Results!C43+Info!$B$9*Results!C44+Info!$B$10*Results!C45)/SUM(Info!$B$2:B$10)</f>
        <v>0</v>
      </c>
      <c r="D47" s="2">
        <f>(Info!$B$2*Results!D37+Info!$B$3*Results!D38+Info!$B$4*Results!D39+Info!$B$5*Results!D40+Info!$B$6*Results!D41+Info!$B$7*Results!D42+Info!$B$8*Results!D43+Info!$B$9*Results!D44+Info!$B$10*Results!D45)/SUM(Info!$B$2:C$10)</f>
        <v>0</v>
      </c>
      <c r="E47" s="2">
        <f>(Info!$B$2*Results!E37+Info!$B$3*Results!E38+Info!$B$4*Results!E39+Info!$B$5*Results!E40+Info!$B$6*Results!E41+Info!$B$7*Results!E42+Info!$B$8*Results!E43+Info!$B$9*Results!E44+Info!$B$10*Results!E45)/SUM(Info!$B$2:D$10)</f>
        <v>0</v>
      </c>
      <c r="F47" s="2">
        <f>(Info!$B$2*Results!F37+Info!$B$3*Results!F38+Info!$B$4*Results!F39+Info!$B$5*Results!F40+Info!$B$6*Results!F41+Info!$B$7*Results!F42+Info!$B$8*Results!F43+Info!$B$9*Results!F44+Info!$B$10*Results!F45)/SUM(Info!$B$2:E$10)</f>
        <v>0</v>
      </c>
      <c r="G47" s="2">
        <f>(Info!$B$2*Results!G37+Info!$B$3*Results!G38+Info!$B$4*Results!G39+Info!$B$5*Results!G40+Info!$B$6*Results!G41+Info!$B$7*Results!G42+Info!$B$8*Results!G43+Info!$B$9*Results!G44+Info!$B$10*Results!H45)/SUM(Info!$B$2:F$10)</f>
        <v>0</v>
      </c>
      <c r="H47" s="2">
        <f>(Info!$B$2*Results!H37+Info!$B$3*Results!H38+Info!$B$4*Results!H39+Info!$B$5*Results!H40+Info!$B$6*Results!H41+Info!$B$7*Results!H42+Info!$B$8*Results!H43+Info!$B$9*Results!H44+Info!$B$10*Results!G45)/SUM(Info!$B$2:G$10)</f>
        <v>0</v>
      </c>
      <c r="R47" s="3" t="s">
        <v>19</v>
      </c>
      <c r="S47" s="2">
        <f>C47-K$33</f>
        <v>-8.4766153846153838E-2</v>
      </c>
      <c r="T47" s="2">
        <f t="shared" ref="T47:X47" si="35">D47-L$33</f>
        <v>-0.63386461538461547</v>
      </c>
      <c r="U47" s="2">
        <f t="shared" si="35"/>
        <v>-0.14035384615384616</v>
      </c>
      <c r="V47" s="2">
        <f t="shared" si="35"/>
        <v>-0.37375384615384621</v>
      </c>
      <c r="W47" s="2">
        <f t="shared" si="35"/>
        <v>-0.21770461538461541</v>
      </c>
      <c r="X47" s="2">
        <f t="shared" si="35"/>
        <v>-1.8276923076923076E-2</v>
      </c>
    </row>
    <row r="49" spans="2:24" x14ac:dyDescent="0.25">
      <c r="B49" t="s">
        <v>29</v>
      </c>
      <c r="C49" t="s">
        <v>31</v>
      </c>
      <c r="R49" t="s">
        <v>32</v>
      </c>
    </row>
    <row r="50" spans="2:24" x14ac:dyDescent="0.25">
      <c r="B50" s="4" t="s">
        <v>11</v>
      </c>
      <c r="C50" s="5" t="s">
        <v>12</v>
      </c>
      <c r="D50" s="5" t="s">
        <v>13</v>
      </c>
      <c r="E50" s="5" t="s">
        <v>14</v>
      </c>
      <c r="F50" s="5" t="s">
        <v>15</v>
      </c>
      <c r="G50" s="5" t="s">
        <v>16</v>
      </c>
      <c r="H50" s="5" t="s">
        <v>17</v>
      </c>
      <c r="R50" s="4" t="s">
        <v>11</v>
      </c>
      <c r="S50" s="5" t="s">
        <v>12</v>
      </c>
      <c r="T50" s="5" t="s">
        <v>13</v>
      </c>
      <c r="U50" s="5" t="s">
        <v>14</v>
      </c>
      <c r="V50" s="5" t="s">
        <v>15</v>
      </c>
      <c r="W50" s="5" t="s">
        <v>16</v>
      </c>
      <c r="X50" s="5" t="s">
        <v>17</v>
      </c>
    </row>
    <row r="51" spans="2:24" x14ac:dyDescent="0.25">
      <c r="B51" s="3" t="s">
        <v>0</v>
      </c>
      <c r="C51" s="2"/>
      <c r="D51" s="2"/>
      <c r="E51" s="2"/>
      <c r="F51" s="2"/>
      <c r="G51" s="2"/>
      <c r="H51" s="2"/>
      <c r="R51" s="3" t="s">
        <v>0</v>
      </c>
      <c r="S51" s="2">
        <f>C51-K$23</f>
        <v>-0.14599999999999999</v>
      </c>
      <c r="T51" s="2">
        <f t="shared" ref="T51" si="36">D51-L$23</f>
        <v>-0.93100000000000005</v>
      </c>
      <c r="U51" s="2">
        <f t="shared" ref="U51" si="37">E51-M$23</f>
        <v>-0.249</v>
      </c>
      <c r="V51" s="2">
        <f t="shared" ref="V51" si="38">F51-N$23</f>
        <v>-0.495</v>
      </c>
      <c r="W51" s="2">
        <f t="shared" ref="W51" si="39">G51-O$23</f>
        <v>-0.45200000000000001</v>
      </c>
      <c r="X51" s="2">
        <f t="shared" ref="X51" si="40">H51-P$23</f>
        <v>-0.17699999999999999</v>
      </c>
    </row>
    <row r="52" spans="2:24" x14ac:dyDescent="0.25">
      <c r="B52" s="3" t="s">
        <v>1</v>
      </c>
      <c r="C52" s="2"/>
      <c r="D52" s="2"/>
      <c r="E52" s="2"/>
      <c r="F52" s="2"/>
      <c r="G52" s="2"/>
      <c r="H52" s="2"/>
      <c r="R52" s="3" t="s">
        <v>1</v>
      </c>
      <c r="S52" s="2">
        <f>C52-K$24</f>
        <v>-0.11700000000000001</v>
      </c>
      <c r="T52" s="2">
        <f t="shared" ref="T52" si="41">D52-L$24</f>
        <v>-0.70399999999999996</v>
      </c>
      <c r="U52" s="2">
        <f t="shared" ref="U52" si="42">E52-M$24</f>
        <v>-0.19900000000000001</v>
      </c>
      <c r="V52" s="2">
        <f t="shared" ref="V52" si="43">F52-N$24</f>
        <v>-0.36899999999999999</v>
      </c>
      <c r="W52" s="2">
        <f t="shared" ref="W52" si="44">G52-O$24</f>
        <v>-0.32600000000000001</v>
      </c>
      <c r="X52" s="2">
        <f t="shared" ref="X52" si="45">H52-P$24</f>
        <v>-2.5999999999999999E-2</v>
      </c>
    </row>
    <row r="53" spans="2:24" x14ac:dyDescent="0.25">
      <c r="B53" s="3" t="s">
        <v>6</v>
      </c>
      <c r="C53" s="2"/>
      <c r="D53" s="2"/>
      <c r="E53" s="2"/>
      <c r="F53" s="2"/>
      <c r="G53" s="2"/>
      <c r="H53" s="2"/>
      <c r="R53" s="3" t="s">
        <v>6</v>
      </c>
      <c r="S53" s="2">
        <f>C53-K$25</f>
        <v>-9.4E-2</v>
      </c>
      <c r="T53" s="2">
        <f t="shared" ref="T53" si="46">D53-L$25</f>
        <v>-0.48299999999999998</v>
      </c>
      <c r="U53" s="2">
        <f t="shared" ref="U53" si="47">E53-M$25</f>
        <v>-0.156</v>
      </c>
      <c r="V53" s="2">
        <f t="shared" ref="V53" si="48">F53-N$25</f>
        <v>-0.38600000000000001</v>
      </c>
      <c r="W53" s="2">
        <f t="shared" ref="W53" si="49">G53-O$25</f>
        <v>-0.373</v>
      </c>
      <c r="X53" s="2">
        <f t="shared" ref="X53" si="50">H53-P$25</f>
        <v>4.9000000000000002E-2</v>
      </c>
    </row>
    <row r="54" spans="2:24" x14ac:dyDescent="0.25">
      <c r="B54" s="3" t="s">
        <v>2</v>
      </c>
      <c r="C54" s="2"/>
      <c r="D54" s="2"/>
      <c r="E54" s="2"/>
      <c r="F54" s="2"/>
      <c r="G54" s="2"/>
      <c r="H54" s="2"/>
      <c r="R54" s="3" t="s">
        <v>2</v>
      </c>
      <c r="S54" s="2">
        <f>C54-K$26</f>
        <v>-3.4000000000000002E-2</v>
      </c>
      <c r="T54" s="2">
        <f t="shared" ref="T54" si="51">D54-L$26</f>
        <v>-0.6</v>
      </c>
      <c r="U54" s="2">
        <f t="shared" ref="U54" si="52">E54-M$26</f>
        <v>-6.5000000000000002E-2</v>
      </c>
      <c r="V54" s="2">
        <f t="shared" ref="V54" si="53">F54-N$26</f>
        <v>-0.3</v>
      </c>
      <c r="W54" s="2">
        <f t="shared" ref="W54" si="54">G54-O$26</f>
        <v>-0.28699999999999998</v>
      </c>
      <c r="X54" s="2">
        <f t="shared" ref="X54" si="55">H54-P$26</f>
        <v>0.04</v>
      </c>
    </row>
    <row r="55" spans="2:24" x14ac:dyDescent="0.25">
      <c r="B55" s="3" t="s">
        <v>3</v>
      </c>
      <c r="C55" s="2"/>
      <c r="D55" s="2"/>
      <c r="E55" s="2"/>
      <c r="F55" s="2"/>
      <c r="G55" s="2"/>
      <c r="H55" s="2"/>
      <c r="R55" s="3" t="s">
        <v>3</v>
      </c>
      <c r="S55" s="2">
        <f>C55-K$27</f>
        <v>-3.5000000000000003E-2</v>
      </c>
      <c r="T55" s="2">
        <f t="shared" ref="T55" si="56">D55-L$27</f>
        <v>-0.65200000000000002</v>
      </c>
      <c r="U55" s="2">
        <f t="shared" ref="U55" si="57">E55-M$27</f>
        <v>-6.5000000000000002E-2</v>
      </c>
      <c r="V55" s="2">
        <f t="shared" ref="V55" si="58">F55-N$27</f>
        <v>-0.251</v>
      </c>
      <c r="W55" s="2">
        <f t="shared" ref="W55" si="59">G55-O$27</f>
        <v>-0.23400000000000001</v>
      </c>
      <c r="X55" s="2">
        <f t="shared" ref="X55" si="60">H55-P$27</f>
        <v>3.9E-2</v>
      </c>
    </row>
    <row r="56" spans="2:24" x14ac:dyDescent="0.25">
      <c r="B56" s="3" t="s">
        <v>4</v>
      </c>
      <c r="C56" s="2"/>
      <c r="D56" s="2"/>
      <c r="E56" s="2"/>
      <c r="F56" s="2"/>
      <c r="G56" s="2"/>
      <c r="H56" s="2"/>
      <c r="R56" s="3" t="s">
        <v>4</v>
      </c>
      <c r="S56" s="2">
        <f>C56-K$28</f>
        <v>-8.2000000000000003E-2</v>
      </c>
      <c r="T56" s="2">
        <f t="shared" ref="T56" si="61">D56-L$28</f>
        <v>-0.65400000000000003</v>
      </c>
      <c r="U56" s="2">
        <f t="shared" ref="U56" si="62">E56-M$28</f>
        <v>-0.14199999999999999</v>
      </c>
      <c r="V56" s="2">
        <f t="shared" ref="V56" si="63">F56-N$28</f>
        <v>-0.45500000000000002</v>
      </c>
      <c r="W56" s="2">
        <f t="shared" ref="W56" si="64">G56-O$28</f>
        <v>-0.439</v>
      </c>
      <c r="X56" s="2">
        <f t="shared" ref="X56" si="65">H56-P$28</f>
        <v>-4.8000000000000001E-2</v>
      </c>
    </row>
    <row r="57" spans="2:24" x14ac:dyDescent="0.25">
      <c r="B57" s="3" t="s">
        <v>5</v>
      </c>
      <c r="C57" s="2"/>
      <c r="D57" s="2"/>
      <c r="E57" s="2"/>
      <c r="F57" s="2"/>
      <c r="G57" s="2"/>
      <c r="H57" s="2"/>
      <c r="R57" s="3" t="s">
        <v>5</v>
      </c>
      <c r="S57" s="2">
        <f>C57-K$29</f>
        <v>-0.111</v>
      </c>
      <c r="T57" s="2">
        <f t="shared" ref="T57" si="66">D57-L$29</f>
        <v>-0.97099999999999997</v>
      </c>
      <c r="U57" s="2">
        <f t="shared" ref="U57" si="67">E57-M$29</f>
        <v>-0.19700000000000001</v>
      </c>
      <c r="V57" s="2">
        <f t="shared" ref="V57" si="68">F57-N$29</f>
        <v>-0.38300000000000001</v>
      </c>
      <c r="W57" s="2">
        <f t="shared" ref="W57" si="69">G57-O$29</f>
        <v>-0.33300000000000002</v>
      </c>
      <c r="X57" s="2">
        <f t="shared" ref="X57" si="70">H57-P$29</f>
        <v>-0.128</v>
      </c>
    </row>
    <row r="58" spans="2:24" x14ac:dyDescent="0.25">
      <c r="B58" s="3" t="s">
        <v>7</v>
      </c>
      <c r="C58" s="2"/>
      <c r="D58" s="2"/>
      <c r="E58" s="2"/>
      <c r="F58" s="2"/>
      <c r="G58" s="2"/>
      <c r="H58" s="2"/>
      <c r="R58" s="3" t="s">
        <v>7</v>
      </c>
      <c r="S58" s="2">
        <f>C58-K$30</f>
        <v>-0.13900000000000001</v>
      </c>
      <c r="T58" s="2">
        <f t="shared" ref="T58" si="71">D58-L$30</f>
        <v>-0.16700000000000001</v>
      </c>
      <c r="U58" s="2">
        <f t="shared" ref="U58" si="72">E58-M$30</f>
        <v>-0.14099999999999999</v>
      </c>
      <c r="V58" s="2">
        <f t="shared" ref="V58" si="73">F58-N$30</f>
        <v>-0.48699999999999999</v>
      </c>
      <c r="W58" s="2">
        <f t="shared" ref="W58" si="74">G58-O$30</f>
        <v>-0.64800000000000002</v>
      </c>
      <c r="X58" s="2">
        <f t="shared" ref="X58" si="75">H58-P$30</f>
        <v>0.127</v>
      </c>
    </row>
    <row r="59" spans="2:24" x14ac:dyDescent="0.25">
      <c r="B59" s="3" t="s">
        <v>8</v>
      </c>
      <c r="C59" s="2"/>
      <c r="D59" s="2"/>
      <c r="E59" s="2"/>
      <c r="F59" s="2"/>
      <c r="G59" s="2"/>
      <c r="H59" s="2"/>
      <c r="R59" s="4" t="s">
        <v>8</v>
      </c>
      <c r="S59" s="12">
        <f>C59-K$31</f>
        <v>-7.3999999999999996E-2</v>
      </c>
      <c r="T59" s="12">
        <f t="shared" ref="T59" si="76">D59-L$31</f>
        <v>-0.111</v>
      </c>
      <c r="U59" s="12">
        <f t="shared" ref="U59" si="77">E59-M$31</f>
        <v>-8.8999999999999996E-2</v>
      </c>
      <c r="V59" s="12">
        <f t="shared" ref="V59" si="78">F59-N$31</f>
        <v>-0.222</v>
      </c>
      <c r="W59" s="12">
        <f t="shared" ref="W59" si="79">G59-O$31</f>
        <v>0.34100000000000003</v>
      </c>
      <c r="X59" s="12">
        <f t="shared" ref="X59" si="80">H59-P$31</f>
        <v>-0.253</v>
      </c>
    </row>
    <row r="60" spans="2:24" x14ac:dyDescent="0.25">
      <c r="B60" s="6" t="s">
        <v>18</v>
      </c>
      <c r="C60" s="7" t="e">
        <f>SUM(C51:C59)/COUNT(C51:C59)</f>
        <v>#DIV/0!</v>
      </c>
      <c r="D60" s="7" t="e">
        <f t="shared" ref="D60:H60" si="81">SUM(D51:D59)/COUNT(D51:D59)</f>
        <v>#DIV/0!</v>
      </c>
      <c r="E60" s="7" t="e">
        <f t="shared" si="81"/>
        <v>#DIV/0!</v>
      </c>
      <c r="F60" s="7" t="e">
        <f t="shared" si="81"/>
        <v>#DIV/0!</v>
      </c>
      <c r="G60" s="7" t="e">
        <f>SUM(G51:G59)/COUNT(G51:G59)</f>
        <v>#DIV/0!</v>
      </c>
      <c r="H60" s="7" t="e">
        <f t="shared" ref="H60" si="82">SUM(H51:H59)/COUNT(H51:H59)</f>
        <v>#DIV/0!</v>
      </c>
      <c r="R60" s="3" t="s">
        <v>18</v>
      </c>
      <c r="S60" s="2" t="e">
        <f>C60-K$32</f>
        <v>#DIV/0!</v>
      </c>
      <c r="T60" s="2" t="e">
        <f t="shared" ref="T60" si="83">D60-L$32</f>
        <v>#DIV/0!</v>
      </c>
      <c r="U60" s="2" t="e">
        <f t="shared" ref="U60" si="84">E60-M$32</f>
        <v>#DIV/0!</v>
      </c>
      <c r="V60" s="2" t="e">
        <f t="shared" ref="V60" si="85">F60-N$32</f>
        <v>#DIV/0!</v>
      </c>
      <c r="W60" s="2" t="e">
        <f t="shared" ref="W60" si="86">G60-O$32</f>
        <v>#DIV/0!</v>
      </c>
      <c r="X60" s="2" t="e">
        <f t="shared" ref="X60" si="87">H60-P$32</f>
        <v>#DIV/0!</v>
      </c>
    </row>
    <row r="61" spans="2:24" x14ac:dyDescent="0.25">
      <c r="B61" s="3" t="s">
        <v>19</v>
      </c>
      <c r="C61" s="2">
        <f>(Info!$B$2*Results!C51+Info!$B$3*Results!C52+Info!$B$4*Results!C53+Info!$B$5*Results!C54+Info!$B$6*Results!C55+Info!$B$7*Results!C56+Info!$B$8*Results!C57+Info!$B$9*Results!C58+Info!$B$10*Results!C59)/SUM(Info!$B$2:B$10)</f>
        <v>0</v>
      </c>
      <c r="D61" s="2">
        <f>(Info!$B$2*Results!D51+Info!$B$3*Results!D52+Info!$B$4*Results!D53+Info!$B$5*Results!D54+Info!$B$6*Results!D55+Info!$B$7*Results!D56+Info!$B$8*Results!D57+Info!$B$9*Results!D58+Info!$B$10*Results!D59)/SUM(Info!$B$2:C$10)</f>
        <v>0</v>
      </c>
      <c r="E61" s="2">
        <f>(Info!$B$2*Results!E51+Info!$B$3*Results!E52+Info!$B$4*Results!E53+Info!$B$5*Results!E54+Info!$B$6*Results!E55+Info!$B$7*Results!E56+Info!$B$8*Results!E57+Info!$B$9*Results!E58+Info!$B$10*Results!E59)/SUM(Info!$B$2:D$10)</f>
        <v>0</v>
      </c>
      <c r="F61" s="2">
        <f>(Info!$B$2*Results!F51+Info!$B$3*Results!F52+Info!$B$4*Results!F53+Info!$B$5*Results!F54+Info!$B$6*Results!F55+Info!$B$7*Results!F56+Info!$B$8*Results!F57+Info!$B$9*Results!F58+Info!$B$10*Results!F59)/SUM(Info!$B$2:E$10)</f>
        <v>0</v>
      </c>
      <c r="G61" s="2">
        <f>(Info!$B$2*Results!G51+Info!$B$3*Results!G52+Info!$B$4*Results!G53+Info!$B$5*Results!G54+Info!$B$6*Results!G55+Info!$B$7*Results!G56+Info!$B$8*Results!G57+Info!$B$9*Results!G58+Info!$B$10*Results!H59)/SUM(Info!$B$2:F$10)</f>
        <v>0</v>
      </c>
      <c r="H61" s="2">
        <f>(Info!$B$2*Results!H51+Info!$B$3*Results!H52+Info!$B$4*Results!H53+Info!$B$5*Results!H54+Info!$B$6*Results!H55+Info!$B$7*Results!H56+Info!$B$8*Results!H57+Info!$B$9*Results!H58+Info!$B$10*Results!G59)/SUM(Info!$B$2:G$10)</f>
        <v>0</v>
      </c>
      <c r="R61" s="3" t="s">
        <v>19</v>
      </c>
      <c r="S61" s="2">
        <f>C61-K$33</f>
        <v>-8.4766153846153838E-2</v>
      </c>
      <c r="T61" s="2">
        <f t="shared" ref="T61" si="88">D61-L$33</f>
        <v>-0.63386461538461547</v>
      </c>
      <c r="U61" s="2">
        <f t="shared" ref="U61" si="89">E61-M$33</f>
        <v>-0.14035384615384616</v>
      </c>
      <c r="V61" s="2">
        <f t="shared" ref="V61" si="90">F61-N$33</f>
        <v>-0.37375384615384621</v>
      </c>
      <c r="W61" s="2">
        <f t="shared" ref="W61" si="91">G61-O$33</f>
        <v>-0.21770461538461541</v>
      </c>
      <c r="X61" s="2">
        <f t="shared" ref="X61" si="92">H61-P$33</f>
        <v>-1.8276923076923076E-2</v>
      </c>
    </row>
    <row r="63" spans="2:24" x14ac:dyDescent="0.25">
      <c r="B63" s="1" t="s">
        <v>26</v>
      </c>
    </row>
    <row r="64" spans="2:24" x14ac:dyDescent="0.25">
      <c r="B64" t="s">
        <v>29</v>
      </c>
    </row>
    <row r="65" spans="2:9" x14ac:dyDescent="0.25">
      <c r="B65" s="4" t="s">
        <v>11</v>
      </c>
      <c r="C65" s="5" t="s">
        <v>27</v>
      </c>
      <c r="D65" s="5" t="s">
        <v>23</v>
      </c>
      <c r="E65" s="5" t="s">
        <v>24</v>
      </c>
      <c r="F65" s="5" t="s">
        <v>25</v>
      </c>
      <c r="G65" s="5" t="s">
        <v>12</v>
      </c>
      <c r="H65" s="5" t="s">
        <v>13</v>
      </c>
      <c r="I65" s="5" t="s">
        <v>14</v>
      </c>
    </row>
    <row r="66" spans="2:9" x14ac:dyDescent="0.25">
      <c r="B66" s="3" t="s">
        <v>0</v>
      </c>
      <c r="C66">
        <f>D66+F66</f>
        <v>6</v>
      </c>
      <c r="D66">
        <v>4</v>
      </c>
      <c r="E66">
        <v>0</v>
      </c>
      <c r="F66">
        <v>2</v>
      </c>
      <c r="G66" s="2">
        <f>D66/(D66+E66)</f>
        <v>1</v>
      </c>
      <c r="H66" s="2">
        <f>D66/(D66+F66)</f>
        <v>0.66666666666666663</v>
      </c>
      <c r="I66" s="2">
        <f>2*G66*H66/(G66+H66)</f>
        <v>0.8</v>
      </c>
    </row>
    <row r="67" spans="2:9" x14ac:dyDescent="0.25">
      <c r="B67" s="3" t="s">
        <v>1</v>
      </c>
      <c r="C67">
        <f t="shared" ref="C67:C74" si="93">D67+F67</f>
        <v>5</v>
      </c>
      <c r="D67">
        <v>5</v>
      </c>
      <c r="E67">
        <v>0</v>
      </c>
      <c r="F67">
        <v>0</v>
      </c>
      <c r="G67" s="2">
        <f t="shared" ref="G67:G74" si="94">D67/(D67+E67)</f>
        <v>1</v>
      </c>
      <c r="H67" s="2">
        <f t="shared" ref="H67:H74" si="95">D67/(D67+F67)</f>
        <v>1</v>
      </c>
      <c r="I67" s="2">
        <f t="shared" ref="I67:I74" si="96">2*G67*H67/(G67+H67)</f>
        <v>1</v>
      </c>
    </row>
    <row r="68" spans="2:9" x14ac:dyDescent="0.25">
      <c r="B68" s="3" t="s">
        <v>6</v>
      </c>
      <c r="C68">
        <f t="shared" si="93"/>
        <v>5</v>
      </c>
      <c r="D68">
        <v>5</v>
      </c>
      <c r="E68">
        <v>1</v>
      </c>
      <c r="F68">
        <v>0</v>
      </c>
      <c r="G68" s="2">
        <f t="shared" si="94"/>
        <v>0.83333333333333337</v>
      </c>
      <c r="H68" s="2">
        <f t="shared" si="95"/>
        <v>1</v>
      </c>
      <c r="I68" s="2">
        <f t="shared" si="96"/>
        <v>0.90909090909090906</v>
      </c>
    </row>
    <row r="69" spans="2:9" x14ac:dyDescent="0.25">
      <c r="B69" s="3" t="s">
        <v>2</v>
      </c>
      <c r="C69">
        <f t="shared" si="93"/>
        <v>0</v>
      </c>
      <c r="D69">
        <v>0</v>
      </c>
      <c r="E69">
        <v>0</v>
      </c>
      <c r="F69">
        <v>0</v>
      </c>
      <c r="G69" s="2"/>
      <c r="H69" s="2"/>
      <c r="I69" s="2"/>
    </row>
    <row r="70" spans="2:9" x14ac:dyDescent="0.25">
      <c r="B70" s="3" t="s">
        <v>3</v>
      </c>
      <c r="C70">
        <f t="shared" si="93"/>
        <v>1</v>
      </c>
      <c r="D70">
        <v>1</v>
      </c>
      <c r="E70">
        <v>0</v>
      </c>
      <c r="F70">
        <v>0</v>
      </c>
      <c r="G70" s="2">
        <f t="shared" si="94"/>
        <v>1</v>
      </c>
      <c r="H70" s="2">
        <f t="shared" si="95"/>
        <v>1</v>
      </c>
      <c r="I70" s="2">
        <f t="shared" si="96"/>
        <v>1</v>
      </c>
    </row>
    <row r="71" spans="2:9" x14ac:dyDescent="0.25">
      <c r="B71" s="3" t="s">
        <v>4</v>
      </c>
      <c r="C71">
        <f t="shared" si="93"/>
        <v>1</v>
      </c>
      <c r="D71">
        <v>1</v>
      </c>
      <c r="E71">
        <v>0</v>
      </c>
      <c r="F71">
        <v>0</v>
      </c>
      <c r="G71" s="2">
        <f t="shared" si="94"/>
        <v>1</v>
      </c>
      <c r="H71" s="2">
        <f t="shared" si="95"/>
        <v>1</v>
      </c>
      <c r="I71" s="2">
        <f t="shared" si="96"/>
        <v>1</v>
      </c>
    </row>
    <row r="72" spans="2:9" x14ac:dyDescent="0.25">
      <c r="B72" s="3" t="s">
        <v>5</v>
      </c>
      <c r="C72">
        <f t="shared" si="93"/>
        <v>6</v>
      </c>
      <c r="D72">
        <v>3</v>
      </c>
      <c r="E72">
        <v>1</v>
      </c>
      <c r="F72">
        <v>3</v>
      </c>
      <c r="G72" s="2">
        <f t="shared" si="94"/>
        <v>0.75</v>
      </c>
      <c r="H72" s="2">
        <f t="shared" si="95"/>
        <v>0.5</v>
      </c>
      <c r="I72" s="2">
        <f t="shared" si="96"/>
        <v>0.6</v>
      </c>
    </row>
    <row r="73" spans="2:9" x14ac:dyDescent="0.25">
      <c r="B73" s="3" t="s">
        <v>7</v>
      </c>
      <c r="C73">
        <f t="shared" si="93"/>
        <v>1</v>
      </c>
      <c r="D73">
        <v>1</v>
      </c>
      <c r="E73">
        <v>0</v>
      </c>
      <c r="F73">
        <v>0</v>
      </c>
      <c r="G73" s="9">
        <f t="shared" si="94"/>
        <v>1</v>
      </c>
      <c r="H73" s="9">
        <f t="shared" si="95"/>
        <v>1</v>
      </c>
      <c r="I73" s="9">
        <f t="shared" si="96"/>
        <v>1</v>
      </c>
    </row>
    <row r="74" spans="2:9" x14ac:dyDescent="0.25">
      <c r="B74" s="3" t="s">
        <v>8</v>
      </c>
      <c r="C74" s="8">
        <f t="shared" si="93"/>
        <v>2</v>
      </c>
      <c r="D74" s="5">
        <v>2</v>
      </c>
      <c r="E74" s="5">
        <v>1</v>
      </c>
      <c r="F74" s="5">
        <v>0</v>
      </c>
      <c r="G74" s="10">
        <f t="shared" si="94"/>
        <v>0.66666666666666663</v>
      </c>
      <c r="H74" s="10">
        <f t="shared" si="95"/>
        <v>1</v>
      </c>
      <c r="I74" s="10">
        <f t="shared" si="96"/>
        <v>0.8</v>
      </c>
    </row>
    <row r="75" spans="2:9" x14ac:dyDescent="0.25">
      <c r="B75" s="6" t="s">
        <v>18</v>
      </c>
      <c r="D75" s="2">
        <f>SUM(D66:D74)/COUNT(D66:D74)</f>
        <v>2.4444444444444446</v>
      </c>
      <c r="E75" s="2">
        <f t="shared" ref="E75:I75" si="97">SUM(E66:E74)/COUNT(E66:E74)</f>
        <v>0.33333333333333331</v>
      </c>
      <c r="F75" s="2">
        <f t="shared" si="97"/>
        <v>0.55555555555555558</v>
      </c>
      <c r="G75" s="2">
        <f t="shared" si="97"/>
        <v>0.90625000000000011</v>
      </c>
      <c r="H75" s="2">
        <f t="shared" si="97"/>
        <v>0.89583333333333326</v>
      </c>
      <c r="I75" s="2">
        <f t="shared" si="97"/>
        <v>0.88863636363636356</v>
      </c>
    </row>
    <row r="76" spans="2:9" x14ac:dyDescent="0.25">
      <c r="B76" s="3" t="s">
        <v>19</v>
      </c>
      <c r="D76" s="11"/>
      <c r="E76" s="11"/>
      <c r="F76" s="11"/>
      <c r="G76" s="11">
        <f>(($C66*G66)+($C67*G67)+($C68*G68)+($C69*G69)+($C70*G70)+($C71*G71)+($C72*G72)+($C73*G73)+($C74*G74))/SUM($C66:$C74)</f>
        <v>0.88888888888888884</v>
      </c>
      <c r="H76" s="11">
        <f>(($C66*H66)+($C67*H67)+($C68*H68)+($C69*H69)+($C70*H70)+($C71*H71)+($C72*H72)+($C73*H73)+($C74*H74))/SUM($C66:$C74)</f>
        <v>0.81481481481481477</v>
      </c>
      <c r="I76" s="11">
        <f>(($C66*I66)+($C67*I67)+($C68*I68)+($C69*I69)+($C70*I70)+($C71*I71)+($C72*I72)+($C73*I73)+($C74*I74))/SUM($C66:$C74)</f>
        <v>0.8350168350168351</v>
      </c>
    </row>
  </sheetData>
  <conditionalFormatting sqref="S5:X15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23:X33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37:X47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51:X61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A10"/>
    </sheetView>
  </sheetViews>
  <sheetFormatPr baseColWidth="10" defaultRowHeight="15" x14ac:dyDescent="0.25"/>
  <cols>
    <col min="1" max="1" width="16.140625" bestFit="1" customWidth="1"/>
  </cols>
  <sheetData>
    <row r="1" spans="1:2" x14ac:dyDescent="0.25">
      <c r="B1" t="s">
        <v>9</v>
      </c>
    </row>
    <row r="2" spans="1:2" x14ac:dyDescent="0.25">
      <c r="A2" t="s">
        <v>0</v>
      </c>
      <c r="B2">
        <v>29</v>
      </c>
    </row>
    <row r="3" spans="1:2" x14ac:dyDescent="0.25">
      <c r="A3" t="s">
        <v>1</v>
      </c>
      <c r="B3">
        <v>27</v>
      </c>
    </row>
    <row r="4" spans="1:2" x14ac:dyDescent="0.25">
      <c r="A4" t="s">
        <v>6</v>
      </c>
      <c r="B4">
        <v>60</v>
      </c>
    </row>
    <row r="5" spans="1:2" x14ac:dyDescent="0.25">
      <c r="A5" t="s">
        <v>2</v>
      </c>
      <c r="B5">
        <v>50</v>
      </c>
    </row>
    <row r="6" spans="1:2" x14ac:dyDescent="0.25">
      <c r="A6" t="s">
        <v>3</v>
      </c>
      <c r="B6">
        <v>46</v>
      </c>
    </row>
    <row r="7" spans="1:2" x14ac:dyDescent="0.25">
      <c r="A7" t="s">
        <v>4</v>
      </c>
      <c r="B7">
        <v>52</v>
      </c>
    </row>
    <row r="8" spans="1:2" x14ac:dyDescent="0.25">
      <c r="A8" t="s">
        <v>5</v>
      </c>
      <c r="B8">
        <v>34</v>
      </c>
    </row>
    <row r="9" spans="1:2" x14ac:dyDescent="0.25">
      <c r="A9" t="s">
        <v>7</v>
      </c>
      <c r="B9">
        <v>18</v>
      </c>
    </row>
    <row r="10" spans="1:2" x14ac:dyDescent="0.25">
      <c r="A10" t="s">
        <v>8</v>
      </c>
      <c r="B10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2022-10-20T15:13:28Z</dcterms:modified>
</cp:coreProperties>
</file>