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D-Code" sheetId="1" state="visible" r:id="rId2"/>
    <sheet name="Projects" sheetId="2" state="visible" r:id="rId3"/>
    <sheet name="Optimization_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<sst xmlns="http://schemas.openxmlformats.org/spreadsheetml/2006/main" count="163" uniqueCount="67">
  <si>
    <t xml:space="preserve">With Default Thresholds:</t>
  </si>
  <si>
    <t xml:space="preserve">FTLRMc</t>
  </si>
  <si>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</si>
  <si>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</si>
  <si>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</si>
  <si>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</si>
  <si>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</si>
  <si>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</si>
  <si>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</si>
  <si>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</si>
  <si>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</si>
  <si>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</si>
  <si>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</si>
  <si>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</si>
  <si>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</si>
  <si>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</si>
  <si>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FileLevelWMDMc</t>
  </si>
  <si>
    <t xml:space="preserve">FileLevelAvgMc</t>
  </si>
  <si>
    <t xml:space="preserve">With optimized Thresholds: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</si>
  <si>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</si>
  <si>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</si>
  <si>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</si>
  <si>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</si>
  <si>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</si>
  <si>
    <t xml:space="preserve">OPT:</t>
  </si>
  <si>
    <t xml:space="preserve">Default:</t>
  </si>
  <si>
    <t xml:space="preserve">MAP</t>
  </si>
  <si>
    <t xml:space="preserve">LAG</t>
  </si>
  <si>
    <t xml:space="preserve">Variant:</t>
  </si>
  <si>
    <t xml:space="preserve">Maj</t>
  </si>
  <si>
    <t xml:space="preserve">Final</t>
  </si>
  <si>
    <t xml:space="preserve">bigbluebutton_FTLR_eval_result.csv</t>
  </si>
  <si>
    <t xml:space="preserve">bigbluebutton_FTLRMc_eval_result.csv</t>
  </si>
  <si>
    <t xml:space="preserve">bigbluebutton_FileLevelAvg_eval_result.csv</t>
  </si>
  <si>
    <t xml:space="preserve">bigbluebutton_FileLevelAvgMc_eval_result.csv</t>
  </si>
  <si>
    <t xml:space="preserve">bigbluebutton_FileLevelWMD_eval_result.csv</t>
  </si>
  <si>
    <t xml:space="preserve">bigbluebutton_FileLevelWMDMc_eval_result.csv</t>
  </si>
  <si>
    <t xml:space="preserve">jabref_FTLR_eval_result.csv</t>
  </si>
  <si>
    <t xml:space="preserve">jabref_FTLRMc_eval_result.csv</t>
  </si>
  <si>
    <t xml:space="preserve">jabref_FileLevelAvg_eval_result.csv</t>
  </si>
  <si>
    <t xml:space="preserve">jabref_FileLevelAvgMc_eval_result.csv</t>
  </si>
  <si>
    <t xml:space="preserve">jabref_FileLevelWMD_eval_result.csv</t>
  </si>
  <si>
    <t xml:space="preserve">jabref_FileLevelWMDMc_eval_result.csv</t>
  </si>
  <si>
    <t xml:space="preserve">MediaStore_FTLR_eval_result.csv</t>
  </si>
  <si>
    <t xml:space="preserve">MediaStore_FTLRMc_eval_result.csv</t>
  </si>
  <si>
    <t xml:space="preserve">MediaStore_FileLevelAvg_eval_result.csv</t>
  </si>
  <si>
    <t xml:space="preserve">MediaStore_FileLevelAvgMc_eval_result.csv</t>
  </si>
  <si>
    <t xml:space="preserve">MediaStore_FileLevelWMD_eval_result.csv</t>
  </si>
  <si>
    <t xml:space="preserve">MediaStore_FileLevelWMDMc_eval_result.csv</t>
  </si>
  <si>
    <t xml:space="preserve">teammates_FTLR_eval_result.csv</t>
  </si>
  <si>
    <t xml:space="preserve">teammates_FTLRMc_eval_result.csv</t>
  </si>
  <si>
    <t xml:space="preserve">teammates_FileLevelAvg_eval_result.csv</t>
  </si>
  <si>
    <t xml:space="preserve">teammates_FileLevelAvgMc_eval_result.csv</t>
  </si>
  <si>
    <t xml:space="preserve">teammates_FileLevelWMD_eval_result.csv</t>
  </si>
  <si>
    <t xml:space="preserve">teammates_FileLevelWMDMc_eval_result.csv</t>
  </si>
  <si>
    <t xml:space="preserve">TeaStore_FTLR_eval_result.csv</t>
  </si>
  <si>
    <t xml:space="preserve">TeaStore_FTLRMc_eval_result.csv</t>
  </si>
  <si>
    <t xml:space="preserve">TeaStore_FileLevelAvg_eval_result.csv</t>
  </si>
  <si>
    <t xml:space="preserve">TeaStore_FileLevelAvgMc_eval_result.csv</t>
  </si>
  <si>
    <t xml:space="preserve">TeaStore_FileLevelWMD_eval_result.csv</t>
  </si>
  <si>
    <t xml:space="preserve">TeaStore_FileLevelWMDMc_eval_result.csv</t>
  </si>
  <si>
    <t xml:space="preserve">Avg FTLR</t>
  </si>
  <si>
    <t xml:space="preserve">Avg FTLRMc</t>
  </si>
  <si>
    <t xml:space="preserve">Avg FileLevelAvg</t>
  </si>
  <si>
    <t xml:space="preserve">Avg FileLevelAvgMc</t>
  </si>
  <si>
    <t xml:space="preserve">Avg FileLevelWMD</t>
  </si>
  <si>
    <t xml:space="preserve">Avg FileLevelWMDMc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</si>
</sst>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9.13"/>
    <col collapsed="false" customWidth="true" hidden="false" outlineLevel="0" max="5" min="4" style="0" width="8.14"/>
    <col collapsed="false" customWidth="true" hidden="false" outlineLevel="0" max="6" min="6" style="0" width="8.71"/>
    <col collapsed="false" customWidth="true" hidden="false" outlineLevel="0" max="7" min="7" style="0" width="10.12"/>
    <col collapsed="false" customWidth="true" hidden="false" outlineLevel="0" max="8" min="8" style="0" width="8.14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</row>
    <row r="3" customFormat="false" ht="15" hidden="false" customHeight="false" outlineLevel="0" collapsed="false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5" hidden="false" customHeight="false" outlineLevel="0" collapsed="false">
      <c r="B4" s="3" t="s">
        <v>9</v>
      </c>
      <c r="C4" s="4" t="n">
        <v>0.05</v>
      </c>
      <c r="D4" s="4" t="n">
        <v>0.01</v>
      </c>
      <c r="E4" s="4" t="n">
        <v>0.02</v>
      </c>
      <c r="F4" s="4" t="n">
        <v>0.97</v>
      </c>
      <c r="G4" s="4" t="n">
        <v>0.99</v>
      </c>
      <c r="H4" s="4" t="n">
        <v>0.01</v>
      </c>
    </row>
    <row r="5" customFormat="false" ht="15" hidden="false" customHeight="false" outlineLevel="0" collapsed="false">
      <c r="B5" s="3" t="s">
        <v>10</v>
      </c>
      <c r="C5" s="4" t="n">
        <v>0.35</v>
      </c>
      <c r="D5" s="4" t="n">
        <v>0</v>
      </c>
      <c r="E5" s="4" t="n">
        <v>0</v>
      </c>
      <c r="F5" s="4" t="n">
        <v>0.68</v>
      </c>
      <c r="G5" s="4" t="n">
        <v>1</v>
      </c>
      <c r="H5" s="4" t="n">
        <v>0</v>
      </c>
    </row>
    <row r="6" customFormat="false" ht="15" hidden="false" customHeight="false" outlineLevel="0" collapsed="false">
      <c r="B6" s="3" t="s">
        <v>11</v>
      </c>
      <c r="C6" s="4" t="n">
        <v>0.11</v>
      </c>
      <c r="D6" s="4" t="n">
        <v>0.28</v>
      </c>
      <c r="E6" s="4" t="n">
        <v>0.16</v>
      </c>
      <c r="F6" s="4" t="n">
        <v>0.96</v>
      </c>
      <c r="G6" s="4" t="n">
        <v>0.97</v>
      </c>
      <c r="H6" s="4" t="n">
        <v>0.16</v>
      </c>
    </row>
    <row r="7" customFormat="false" ht="15" hidden="false" customHeight="false" outlineLevel="0" collapsed="false">
      <c r="B7" s="3" t="s">
        <v>12</v>
      </c>
      <c r="C7" s="4" t="n">
        <v>0.07</v>
      </c>
      <c r="D7" s="4" t="n">
        <v>0.02</v>
      </c>
      <c r="E7" s="4" t="n">
        <v>0.04</v>
      </c>
      <c r="F7" s="4" t="n">
        <v>0.94</v>
      </c>
      <c r="G7" s="4" t="n">
        <v>0.99</v>
      </c>
      <c r="H7" s="4" t="n">
        <v>0.02</v>
      </c>
    </row>
    <row r="8" customFormat="false" ht="15" hidden="false" customHeight="false" outlineLevel="0" collapsed="false">
      <c r="B8" s="1" t="s">
        <v>13</v>
      </c>
      <c r="C8" s="5" t="n">
        <v>0.42</v>
      </c>
      <c r="D8" s="5" t="n">
        <v>0.07</v>
      </c>
      <c r="E8" s="5" t="n">
        <v>0.12</v>
      </c>
      <c r="F8" s="5" t="n">
        <v>0.92</v>
      </c>
      <c r="G8" s="5" t="n">
        <v>0.99</v>
      </c>
      <c r="H8" s="5" t="n">
        <v>0.13</v>
      </c>
    </row>
    <row r="9" customFormat="false" ht="15" hidden="false" customHeight="false" outlineLevel="0" collapsed="false">
      <c r="B9" s="3" t="s">
        <v>14</v>
      </c>
      <c r="C9" s="4" t="n">
        <f aca="false">SUM(C4:C8)/COUNT(C4:C8)</f>
        <v>0.2</v>
      </c>
      <c r="D9" s="4" t="n">
        <f aca="false">SUM(D4:D8)/COUNT(D4:D8)</f>
        <v>0.076</v>
      </c>
      <c r="E9" s="4" t="n">
        <f aca="false">SUM(E4:E8)/COUNT(E4:E8)</f>
        <v>0.068</v>
      </c>
      <c r="F9" s="4" t="n">
        <f aca="false">SUM(F4:F8)/COUNT(F4:F8)</f>
        <v>0.894</v>
      </c>
      <c r="G9" s="4" t="n">
        <f aca="false">SUM(G4:G8)/COUNT(G4:G8)</f>
        <v>0.988</v>
      </c>
      <c r="H9" s="4" t="n">
        <f aca="false">SUM(H4:H8)/COUNT(H4:H8)</f>
        <v>0.064</v>
      </c>
    </row>
    <row r="10" customFormat="false" ht="15" hidden="false" customHeight="false" outlineLevel="0" collapsed="false">
      <c r="B10" s="3" t="s">
        <v>15</v>
      </c>
      <c r="C10" s="4" t="n">
        <f aca="false">(C6*Projects!$C$6+C8*Projects!$C$8+C7*Projects!$C$7+C4*Projects!$C$4+C5*Projects!$C$5)/SUM(Projects!$C$4:$C$8)</f>
        <v>0.211575483799007</v>
      </c>
      <c r="D10" s="4" t="n">
        <f aca="false">(D6*Projects!$C$6+D8*Projects!$C$8+D7*Projects!$C$7+D4*Projects!$C$4+D5*Projects!$C$5)/SUM(Projects!$C$4:$C$8)</f>
        <v>0.0127522168311862</v>
      </c>
      <c r="E10" s="4" t="n">
        <f aca="false">(E6*Projects!$C$6+E8*Projects!$C$8+E7*Projects!$C$7+E4*Projects!$C$4+E5*Projects!$C$5)/SUM(Projects!$C$4:$C$8)</f>
        <v>0.0236004684624393</v>
      </c>
      <c r="F10" s="4" t="n">
        <f aca="false">(F6*Projects!$C$6+F8*Projects!$C$8+F7*Projects!$C$7+F4*Projects!$C$4+F5*Projects!$C$5)/SUM(Projects!$C$4:$C$8)</f>
        <v>0.821547599129998</v>
      </c>
      <c r="G10" s="4" t="n">
        <f aca="false">(G6*Projects!$C$6+G8*Projects!$C$8+G7*Projects!$C$7+G4*Projects!$C$4+G5*Projects!$C$5)/SUM(Projects!$C$4:$C$8)</f>
        <v>0.994555239529307</v>
      </c>
      <c r="H10" s="4" t="n">
        <f aca="false">(H6*Projects!$C$6+H8*Projects!$C$8+H7*Projects!$C$7+H4*Projects!$C$4+H5*Projects!$C$5)/SUM(Projects!$C$4:$C$8)</f>
        <v>0.0147833361218002</v>
      </c>
    </row>
    <row r="12" customFormat="false" ht="13.8" hidden="false" customHeight="false" outlineLevel="0" collapsed="false">
      <c r="B12" s="0" t="s">
        <v>16</v>
      </c>
    </row>
    <row r="13" customFormat="false" ht="13.8" hidden="false" customHeight="false" outlineLevel="0" collapsed="false">
      <c r="B13" s="1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</row>
    <row r="14" customFormat="false" ht="13.8" hidden="false" customHeight="false" outlineLevel="0" collapsed="false">
      <c r="B14" s="3" t="s">
        <v>9</v>
      </c>
      <c r="C14" s="4" t="n">
        <v>0.03</v>
      </c>
      <c r="D14" s="4" t="n">
        <v>0.07</v>
      </c>
      <c r="E14" s="4" t="n">
        <v>0.04</v>
      </c>
      <c r="F14" s="4" t="n">
        <v>0.91</v>
      </c>
      <c r="G14" s="4" t="n">
        <v>0.93</v>
      </c>
      <c r="H14" s="4" t="n">
        <v>0</v>
      </c>
    </row>
    <row r="15" customFormat="false" ht="13.8" hidden="false" customHeight="false" outlineLevel="0" collapsed="false">
      <c r="B15" s="3" t="s">
        <v>10</v>
      </c>
      <c r="C15" s="4" t="n">
        <v>0.25</v>
      </c>
      <c r="D15" s="4" t="n">
        <v>0</v>
      </c>
      <c r="E15" s="4" t="n">
        <v>0.01</v>
      </c>
      <c r="F15" s="4" t="n">
        <v>0.68</v>
      </c>
      <c r="G15" s="4" t="n">
        <v>0.99</v>
      </c>
      <c r="H15" s="4" t="n">
        <v>-0.01</v>
      </c>
    </row>
    <row r="16" customFormat="false" ht="13.8" hidden="false" customHeight="false" outlineLevel="0" collapsed="false">
      <c r="B16" s="3" t="s">
        <v>11</v>
      </c>
      <c r="C16" s="4" t="n">
        <v>0.06</v>
      </c>
      <c r="D16" s="4" t="n">
        <v>0.5</v>
      </c>
      <c r="E16" s="4" t="n">
        <v>0.11</v>
      </c>
      <c r="F16" s="4" t="n">
        <v>0.89</v>
      </c>
      <c r="G16" s="4" t="n">
        <v>0.89</v>
      </c>
      <c r="H16" s="4" t="n">
        <v>0.15</v>
      </c>
    </row>
    <row r="17" customFormat="false" ht="13.8" hidden="false" customHeight="false" outlineLevel="0" collapsed="false">
      <c r="B17" s="3" t="s">
        <v>12</v>
      </c>
      <c r="C17" s="4" t="n">
        <v>0.04</v>
      </c>
      <c r="D17" s="4" t="n">
        <v>0.05</v>
      </c>
      <c r="E17" s="4" t="n">
        <v>0.05</v>
      </c>
      <c r="F17" s="4" t="n">
        <v>0.91</v>
      </c>
      <c r="G17" s="4" t="n">
        <v>0.95</v>
      </c>
      <c r="H17" s="4" t="n">
        <v>0</v>
      </c>
    </row>
    <row r="18" customFormat="false" ht="13.8" hidden="false" customHeight="false" outlineLevel="0" collapsed="false">
      <c r="B18" s="1" t="s">
        <v>13</v>
      </c>
      <c r="C18" s="5" t="n">
        <v>0.27</v>
      </c>
      <c r="D18" s="5" t="n">
        <v>0.16</v>
      </c>
      <c r="E18" s="5" t="n">
        <v>0.2</v>
      </c>
      <c r="F18" s="5" t="n">
        <v>0.9</v>
      </c>
      <c r="G18" s="5" t="n">
        <v>0.96</v>
      </c>
      <c r="H18" s="5" t="n">
        <v>0.16</v>
      </c>
    </row>
    <row r="19" customFormat="false" ht="13.8" hidden="false" customHeight="false" outlineLevel="0" collapsed="false">
      <c r="B19" s="3" t="s">
        <v>14</v>
      </c>
      <c r="C19" s="4" t="n">
        <f aca="false">SUM(C14:C18)/COUNT(C14:C18)</f>
        <v>0.13</v>
      </c>
      <c r="D19" s="4" t="n">
        <f aca="false">SUM(D14:D18)/COUNT(D14:D18)</f>
        <v>0.156</v>
      </c>
      <c r="E19" s="4" t="n">
        <f aca="false">SUM(E14:E18)/COUNT(E14:E18)</f>
        <v>0.082</v>
      </c>
      <c r="F19" s="4" t="n">
        <f aca="false">SUM(F14:F18)/COUNT(F14:F18)</f>
        <v>0.858</v>
      </c>
      <c r="G19" s="4" t="n">
        <f aca="false">SUM(G14:G18)/COUNT(G14:G18)</f>
        <v>0.944</v>
      </c>
      <c r="H19" s="4" t="n">
        <f aca="false">SUM(H14:H18)/COUNT(H14:H18)</f>
        <v>0.06</v>
      </c>
    </row>
    <row r="20" customFormat="false" ht="13.8" hidden="false" customHeight="false" outlineLevel="0" collapsed="false">
      <c r="B20" s="3" t="s">
        <v>15</v>
      </c>
      <c r="C20" s="4" t="n">
        <f aca="false">(C16*Projects!$C$6+C18*Projects!$C$8+C17*Projects!$C$7+C14*Projects!$C$4+C15*Projects!$C$5)/SUM(Projects!$C$4:$C$8)</f>
        <v>0.145233394679605</v>
      </c>
      <c r="D20" s="4" t="n">
        <f aca="false">(D16*Projects!$C$6+D18*Projects!$C$8+D17*Projects!$C$7+D14*Projects!$C$4+D15*Projects!$C$5)/SUM(Projects!$C$4:$C$8)</f>
        <v>0.033981373041102</v>
      </c>
      <c r="E20" s="4" t="n">
        <f aca="false">(E16*Projects!$C$6+E18*Projects!$C$8+E17*Projects!$C$7+E14*Projects!$C$4+E15*Projects!$C$5)/SUM(Projects!$C$4:$C$8)</f>
        <v>0.0369153979142268</v>
      </c>
      <c r="F20" s="4" t="n">
        <f aca="false">(F16*Projects!$C$6+F18*Projects!$C$8+F17*Projects!$C$7+F14*Projects!$C$4+F15*Projects!$C$5)/SUM(Projects!$C$4:$C$8)</f>
        <v>0.803496737493726</v>
      </c>
      <c r="G20" s="4" t="n">
        <f aca="false">(G16*Projects!$C$6+G18*Projects!$C$8+G17*Projects!$C$7+G14*Projects!$C$4+G15*Projects!$C$5)/SUM(Projects!$C$4:$C$8)</f>
        <v>0.967226590820367</v>
      </c>
      <c r="H20" s="4" t="n">
        <f aca="false">(H16*Projects!$C$6+H18*Projects!$C$8+H17*Projects!$C$7+H14*Projects!$C$4+H15*Projects!$C$5)/SUM(Projects!$C$4:$C$8)</f>
        <v>0.00211588868440132</v>
      </c>
    </row>
    <row r="22" customFormat="false" ht="13.8" hidden="false" customHeight="false" outlineLevel="0" collapsed="false">
      <c r="B22" s="0" t="s">
        <v>17</v>
      </c>
    </row>
    <row r="23" customFormat="false" ht="13.8" hidden="false" customHeight="false" outlineLevel="0" collapsed="false">
      <c r="B23" s="1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</row>
    <row r="24" customFormat="false" ht="13.8" hidden="false" customHeight="false" outlineLevel="0" collapsed="false">
      <c r="B24" s="3" t="s">
        <v>9</v>
      </c>
      <c r="C24" s="4" t="n">
        <v>0.06</v>
      </c>
      <c r="D24" s="4" t="n">
        <v>0.01</v>
      </c>
      <c r="E24" s="4" t="n">
        <v>0.01</v>
      </c>
      <c r="F24" s="4" t="n">
        <v>0.97</v>
      </c>
      <c r="G24" s="4" t="n">
        <v>1</v>
      </c>
      <c r="H24" s="4" t="n">
        <v>0.01</v>
      </c>
    </row>
    <row r="25" customFormat="false" ht="13.8" hidden="false" customHeight="false" outlineLevel="0" collapsed="false">
      <c r="B25" s="3" t="s">
        <v>10</v>
      </c>
      <c r="C25" s="4" t="n">
        <v>0.6</v>
      </c>
      <c r="D25" s="4" t="n">
        <v>0</v>
      </c>
      <c r="E25" s="4" t="n">
        <v>0.01</v>
      </c>
      <c r="F25" s="4" t="n">
        <v>0.68</v>
      </c>
      <c r="G25" s="4" t="n">
        <v>1</v>
      </c>
      <c r="H25" s="4" t="n">
        <v>0.02</v>
      </c>
    </row>
    <row r="26" customFormat="false" ht="13.8" hidden="false" customHeight="false" outlineLevel="0" collapsed="false">
      <c r="B26" s="3" t="s">
        <v>11</v>
      </c>
      <c r="C26" s="4" t="n">
        <v>0.11</v>
      </c>
      <c r="D26" s="4" t="n">
        <v>0.34</v>
      </c>
      <c r="E26" s="4" t="n">
        <v>0.16</v>
      </c>
      <c r="F26" s="4" t="n">
        <v>0.95</v>
      </c>
      <c r="G26" s="4" t="n">
        <v>0.96</v>
      </c>
      <c r="H26" s="4" t="n">
        <v>0.17</v>
      </c>
    </row>
    <row r="27" customFormat="false" ht="13.8" hidden="false" customHeight="false" outlineLevel="0" collapsed="false">
      <c r="B27" s="3" t="s">
        <v>12</v>
      </c>
      <c r="C27" s="4" t="n">
        <v>0.11</v>
      </c>
      <c r="D27" s="4" t="n">
        <v>0.02</v>
      </c>
      <c r="E27" s="4" t="n">
        <v>0.03</v>
      </c>
      <c r="F27" s="4" t="n">
        <v>0.95</v>
      </c>
      <c r="G27" s="4" t="n">
        <v>0.99</v>
      </c>
      <c r="H27" s="4" t="n">
        <v>0.03</v>
      </c>
    </row>
    <row r="28" customFormat="false" ht="13.8" hidden="false" customHeight="false" outlineLevel="0" collapsed="false">
      <c r="B28" s="1" t="s">
        <v>13</v>
      </c>
      <c r="C28" s="5" t="n">
        <v>0.29</v>
      </c>
      <c r="D28" s="5" t="n">
        <v>0.08</v>
      </c>
      <c r="E28" s="5" t="n">
        <v>0.13</v>
      </c>
      <c r="F28" s="5" t="n">
        <v>0.91</v>
      </c>
      <c r="G28" s="5" t="n">
        <v>0.98</v>
      </c>
      <c r="H28" s="5" t="n">
        <v>0.11</v>
      </c>
    </row>
    <row r="29" customFormat="false" ht="13.8" hidden="false" customHeight="false" outlineLevel="0" collapsed="false">
      <c r="B29" s="3" t="s">
        <v>14</v>
      </c>
      <c r="C29" s="4" t="n">
        <f aca="false">SUM(C24:C28)/COUNT(C24:C28)</f>
        <v>0.234</v>
      </c>
      <c r="D29" s="4" t="n">
        <f aca="false">SUM(D24:D28)/COUNT(D24:D28)</f>
        <v>0.09</v>
      </c>
      <c r="E29" s="4" t="n">
        <f aca="false">SUM(E24:E28)/COUNT(E24:E28)</f>
        <v>0.068</v>
      </c>
      <c r="F29" s="4" t="n">
        <f aca="false">SUM(F24:F28)/COUNT(F24:F28)</f>
        <v>0.892</v>
      </c>
      <c r="G29" s="4" t="n">
        <f aca="false">SUM(G24:G28)/COUNT(G24:G28)</f>
        <v>0.986</v>
      </c>
      <c r="H29" s="4" t="n">
        <f aca="false">SUM(H24:H28)/COUNT(H24:H28)</f>
        <v>0.068</v>
      </c>
    </row>
    <row r="30" customFormat="false" ht="13.8" hidden="false" customHeight="false" outlineLevel="0" collapsed="false">
      <c r="B30" s="3" t="s">
        <v>15</v>
      </c>
      <c r="C30" s="4" t="n">
        <f aca="false">(C26*Projects!$C$6+C28*Projects!$C$8+C27*Projects!$C$7+C24*Projects!$C$4+C25*Projects!$C$5)/SUM(Projects!$C$4:$C$8)</f>
        <v>0.339425575818415</v>
      </c>
      <c r="D30" s="4" t="n">
        <f aca="false">(D26*Projects!$C$6+D28*Projects!$C$8+D27*Projects!$C$7+D24*Projects!$C$4+D25*Projects!$C$5)/SUM(Projects!$C$4:$C$8)</f>
        <v>0.013313814065027</v>
      </c>
      <c r="E30" s="4" t="n">
        <f aca="false">(E26*Projects!$C$6+E28*Projects!$C$8+E27*Projects!$C$7+E24*Projects!$C$4+E25*Projects!$C$5)/SUM(Projects!$C$4:$C$8)</f>
        <v>0.0236389493056717</v>
      </c>
      <c r="F30" s="4" t="n">
        <f aca="false">(F26*Projects!$C$6+F28*Projects!$C$8+F27*Projects!$C$7+F24*Projects!$C$4+F25*Projects!$C$5)/SUM(Projects!$C$4:$C$8)</f>
        <v>0.825370029557749</v>
      </c>
      <c r="G30" s="4" t="n">
        <f aca="false">(G26*Projects!$C$6+G28*Projects!$C$8+G27*Projects!$C$7+G24*Projects!$C$4+G25*Projects!$C$5)/SUM(Projects!$C$4:$C$8)</f>
        <v>0.994855278567843</v>
      </c>
      <c r="H30" s="4" t="n">
        <f aca="false">(H26*Projects!$C$6+H28*Projects!$C$8+H27*Projects!$C$7+H24*Projects!$C$4+H25*Projects!$C$5)/SUM(Projects!$C$4:$C$8)</f>
        <v>0.0274892644024315</v>
      </c>
    </row>
    <row r="32" customFormat="false" ht="13.8" hidden="false" customHeight="false" outlineLevel="0" collapsed="false">
      <c r="A32" s="0" t="s">
        <v>18</v>
      </c>
    </row>
    <row r="33" customFormat="false" ht="13.8" hidden="false" customHeight="false" outlineLevel="0" collapsed="false">
      <c r="B33" s="0" t="s">
        <v>1</v>
      </c>
    </row>
    <row r="34" customFormat="false" ht="13.8" hidden="false" customHeight="false" outlineLevel="0" collapsed="false">
      <c r="B34" s="1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H34" s="2" t="s">
        <v>8</v>
      </c>
    </row>
    <row r="35" customFormat="false" ht="13.8" hidden="false" customHeight="false" outlineLevel="0" collapsed="false">
      <c r="B35" s="3" t="s">
        <v>9</v>
      </c>
      <c r="C35" s="4" t="n">
        <f aca="false">Optimization_Results!D4</f>
        <v>0.0364509366335295</v>
      </c>
      <c r="D35" s="4" t="n">
        <f aca="false">Optimization_Results!E4</f>
        <v>0.416216216216216</v>
      </c>
      <c r="E35" s="4" t="n">
        <f aca="false">Optimization_Results!F4</f>
        <v>0.06703146374829</v>
      </c>
      <c r="F35" s="4" t="n">
        <v>0.68</v>
      </c>
      <c r="G35" s="4" t="n">
        <v>0.69</v>
      </c>
      <c r="H35" s="4" t="n">
        <v>0.04</v>
      </c>
    </row>
    <row r="36" customFormat="false" ht="13.8" hidden="false" customHeight="false" outlineLevel="0" collapsed="false">
      <c r="B36" s="3" t="s">
        <v>10</v>
      </c>
      <c r="C36" s="4" t="n">
        <f aca="false">Optimization_Results!D11</f>
        <v>0.322808196170642</v>
      </c>
      <c r="D36" s="4" t="n">
        <f aca="false">Optimization_Results!E11</f>
        <v>0.929850024189647</v>
      </c>
      <c r="E36" s="4" t="n">
        <f aca="false">Optimization_Results!F11</f>
        <v>0.479241989776836</v>
      </c>
      <c r="F36" s="4" t="n">
        <v>0.36</v>
      </c>
      <c r="G36" s="4" t="n">
        <v>0.09</v>
      </c>
      <c r="H36" s="4" t="n">
        <v>0.03</v>
      </c>
    </row>
    <row r="37" customFormat="false" ht="13.8" hidden="false" customHeight="false" outlineLevel="0" collapsed="false">
      <c r="B37" s="3" t="s">
        <v>11</v>
      </c>
      <c r="C37" s="4" t="n">
        <f aca="false">Optimization_Results!D18</f>
        <v>0.149425287356322</v>
      </c>
      <c r="D37" s="4" t="n">
        <f aca="false">Optimization_Results!E18</f>
        <v>0.26</v>
      </c>
      <c r="E37" s="4" t="n">
        <f aca="false">Optimization_Results!F18</f>
        <v>0.18978102189781</v>
      </c>
      <c r="F37" s="4" t="n">
        <v>0.97</v>
      </c>
      <c r="G37" s="4" t="n">
        <v>0.98</v>
      </c>
      <c r="H37" s="4" t="n">
        <v>0.18</v>
      </c>
    </row>
    <row r="38" customFormat="false" ht="13.8" hidden="false" customHeight="false" outlineLevel="0" collapsed="false">
      <c r="B38" s="3" t="s">
        <v>12</v>
      </c>
      <c r="C38" s="4" t="n">
        <f aca="false">Optimization_Results!D25</f>
        <v>0.0611395298215063</v>
      </c>
      <c r="D38" s="4" t="n">
        <f aca="false">Optimization_Results!E25</f>
        <v>0.29526938239159</v>
      </c>
      <c r="E38" s="4" t="n">
        <f aca="false">Optimization_Results!F25</f>
        <v>0.10130291691087</v>
      </c>
      <c r="F38" s="4" t="n">
        <v>0.76</v>
      </c>
      <c r="G38" s="4" t="n">
        <v>0.78</v>
      </c>
      <c r="H38" s="4" t="n">
        <v>0.04</v>
      </c>
    </row>
    <row r="39" customFormat="false" ht="13.8" hidden="false" customHeight="false" outlineLevel="0" collapsed="false">
      <c r="B39" s="1" t="s">
        <v>13</v>
      </c>
      <c r="C39" s="5" t="n">
        <f aca="false">Optimization_Results!D32</f>
        <v>0.185654008438819</v>
      </c>
      <c r="D39" s="5" t="n">
        <f aca="false">Optimization_Results!E32</f>
        <v>0.248939179632249</v>
      </c>
      <c r="E39" s="5" t="n">
        <f aca="false">Optimization_Results!F32</f>
        <v>0.212688821752266</v>
      </c>
      <c r="F39" s="5" t="n">
        <v>0.85</v>
      </c>
      <c r="G39" s="5" t="n">
        <v>0.9</v>
      </c>
      <c r="H39" s="5" t="n">
        <v>0.13</v>
      </c>
    </row>
    <row r="40" customFormat="false" ht="13.8" hidden="false" customHeight="false" outlineLevel="0" collapsed="false">
      <c r="B40" s="3" t="s">
        <v>14</v>
      </c>
      <c r="C40" s="4" t="n">
        <f aca="false">SUM(C35:C39)/COUNT(C35:C39)</f>
        <v>0.151095591684164</v>
      </c>
      <c r="D40" s="4" t="n">
        <f aca="false">SUM(D35:D39)/COUNT(D35:D39)</f>
        <v>0.43005496048594</v>
      </c>
      <c r="E40" s="4" t="n">
        <f aca="false">SUM(E35:E39)/COUNT(E35:E39)</f>
        <v>0.210009242817214</v>
      </c>
      <c r="F40" s="4" t="n">
        <f aca="false">SUM(F35:F39)/COUNT(F35:F39)</f>
        <v>0.724</v>
      </c>
      <c r="G40" s="4" t="n">
        <f aca="false">SUM(G35:G39)/COUNT(G35:G39)</f>
        <v>0.688</v>
      </c>
      <c r="H40" s="4" t="n">
        <f aca="false">SUM(H35:H39)/COUNT(H35:H39)</f>
        <v>0.084</v>
      </c>
    </row>
    <row r="41" customFormat="false" ht="13.8" hidden="false" customHeight="false" outlineLevel="0" collapsed="false">
      <c r="B41" s="3" t="s">
        <v>15</v>
      </c>
      <c r="C41" s="4" t="n">
        <f aca="false">(C37*Projects!$C$6+C39*Projects!$C$8+C38*Projects!$C$7+C35*Projects!$C$4+C36*Projects!$C$5)/SUM(Projects!$C$4:$C$8)</f>
        <v>0.185167795364722</v>
      </c>
      <c r="D41" s="4" t="n">
        <f aca="false">(D37*Projects!$C$6+D39*Projects!$C$8+D38*Projects!$C$7+D35*Projects!$C$4+D36*Projects!$C$5)/SUM(Projects!$C$4:$C$8)</f>
        <v>0.594684918263476</v>
      </c>
      <c r="E41" s="4" t="n">
        <f aca="false">(E37*Projects!$C$6+E39*Projects!$C$8+E38*Projects!$C$7+E35*Projects!$C$4+E36*Projects!$C$5)/SUM(Projects!$C$4:$C$8)</f>
        <v>0.277734374307695</v>
      </c>
      <c r="F41" s="4" t="n">
        <f aca="false">(F37*Projects!$C$6+F39*Projects!$C$8+F38*Projects!$C$7+F35*Projects!$C$4+F36*Projects!$C$5)/SUM(Projects!$C$4:$C$8)</f>
        <v>0.573916122915621</v>
      </c>
      <c r="G41" s="4" t="n">
        <f aca="false">(G37*Projects!$C$6+G39*Projects!$C$8+G38*Projects!$C$7+G35*Projects!$C$4+G36*Projects!$C$5)/SUM(Projects!$C$4:$C$8)</f>
        <v>0.460629635826223</v>
      </c>
      <c r="H41" s="4" t="n">
        <f aca="false">(H37*Projects!$C$6+H39*Projects!$C$8+H38*Projects!$C$7+H35*Projects!$C$4+H36*Projects!$C$5)/SUM(Projects!$C$4:$C$8)</f>
        <v>0.0393279794768836</v>
      </c>
    </row>
    <row r="42" customFormat="false" ht="13.8" hidden="false" customHeight="false" outlineLevel="0" collapsed="false"/>
    <row r="43" customFormat="false" ht="13.8" hidden="false" customHeight="false" outlineLevel="0" collapsed="false">
      <c r="B43" s="0" t="s">
        <v>16</v>
      </c>
    </row>
    <row r="44" customFormat="false" ht="13.8" hidden="false" customHeight="false" outlineLevel="0" collapsed="false">
      <c r="B44" s="1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</row>
    <row r="45" customFormat="false" ht="13.8" hidden="false" customHeight="false" outlineLevel="0" collapsed="false">
      <c r="B45" s="3" t="s">
        <v>9</v>
      </c>
      <c r="C45" s="4" t="n">
        <f aca="false">Optimization_Results!D8</f>
        <v>0.0357966266229826</v>
      </c>
      <c r="D45" s="4" t="n">
        <f aca="false">Optimization_Results!E8</f>
        <v>0.455598455598456</v>
      </c>
      <c r="E45" s="4" t="n">
        <f aca="false">Optimization_Results!F8</f>
        <v>0.0663779040333015</v>
      </c>
      <c r="F45" s="4" t="n">
        <v>0.65</v>
      </c>
      <c r="G45" s="4" t="n">
        <v>0.66</v>
      </c>
      <c r="H45" s="4" t="n">
        <v>0.04</v>
      </c>
    </row>
    <row r="46" customFormat="false" ht="13.8" hidden="false" customHeight="false" outlineLevel="0" collapsed="false">
      <c r="B46" s="3" t="s">
        <v>10</v>
      </c>
      <c r="C46" s="4" t="n">
        <f aca="false">Optimization_Results!D15</f>
        <v>0.322808196170642</v>
      </c>
      <c r="D46" s="4" t="n">
        <f aca="false">Optimization_Results!E15</f>
        <v>0.929850024189647</v>
      </c>
      <c r="E46" s="4" t="n">
        <f aca="false">Optimization_Results!F15</f>
        <v>0.479241989776836</v>
      </c>
      <c r="F46" s="4" t="n">
        <v>0.36</v>
      </c>
      <c r="G46" s="4" t="n">
        <v>0.09</v>
      </c>
      <c r="H46" s="4" t="n">
        <v>0.03</v>
      </c>
    </row>
    <row r="47" customFormat="false" ht="13.8" hidden="false" customHeight="false" outlineLevel="0" collapsed="false">
      <c r="B47" s="3" t="s">
        <v>11</v>
      </c>
      <c r="C47" s="4" t="n">
        <f aca="false">Optimization_Results!D22</f>
        <v>0.185714285714286</v>
      </c>
      <c r="D47" s="4" t="n">
        <f aca="false">Optimization_Results!E22</f>
        <v>0.26</v>
      </c>
      <c r="E47" s="4" t="n">
        <f aca="false">Optimization_Results!F22</f>
        <v>0.216666666666667</v>
      </c>
      <c r="F47" s="4" t="n">
        <v>0.97</v>
      </c>
      <c r="G47" s="4" t="n">
        <v>0.98</v>
      </c>
      <c r="H47" s="4" t="n">
        <v>0.21</v>
      </c>
    </row>
    <row r="48" customFormat="false" ht="13.8" hidden="false" customHeight="false" outlineLevel="0" collapsed="false">
      <c r="B48" s="3" t="s">
        <v>12</v>
      </c>
      <c r="C48" s="4" t="n">
        <f aca="false">Optimization_Results!D29</f>
        <v>0.0567344423906346</v>
      </c>
      <c r="D48" s="4" t="n">
        <f aca="false">Optimization_Results!E29</f>
        <v>0.302496714848883</v>
      </c>
      <c r="E48" s="4" t="n">
        <f aca="false">Optimization_Results!F29</f>
        <v>0.0955484071806579</v>
      </c>
      <c r="F48" s="4" t="n">
        <v>0.74</v>
      </c>
      <c r="G48" s="4" t="n">
        <v>0.76</v>
      </c>
      <c r="H48" s="4" t="n">
        <v>0.03</v>
      </c>
    </row>
    <row r="49" customFormat="false" ht="13.8" hidden="false" customHeight="false" outlineLevel="0" collapsed="false">
      <c r="B49" s="1" t="s">
        <v>13</v>
      </c>
      <c r="C49" s="5" t="n">
        <f aca="false">Optimization_Results!D36</f>
        <v>0.194444444444444</v>
      </c>
      <c r="D49" s="5" t="n">
        <f aca="false">Optimization_Results!E36</f>
        <v>0.257425742574257</v>
      </c>
      <c r="E49" s="5" t="n">
        <f aca="false">Optimization_Results!F36</f>
        <v>0.221545952525867</v>
      </c>
      <c r="F49" s="5" t="n">
        <v>0.85</v>
      </c>
      <c r="G49" s="5" t="n">
        <v>0.91</v>
      </c>
      <c r="H49" s="5" t="n">
        <v>0.14</v>
      </c>
    </row>
    <row r="50" customFormat="false" ht="13.8" hidden="false" customHeight="false" outlineLevel="0" collapsed="false">
      <c r="B50" s="3" t="s">
        <v>14</v>
      </c>
      <c r="C50" s="4" t="n">
        <f aca="false">SUM(C45:C49)/COUNT(C45:C49)</f>
        <v>0.159099599068598</v>
      </c>
      <c r="D50" s="4" t="n">
        <f aca="false">SUM(D45:D49)/COUNT(D45:D49)</f>
        <v>0.441074187442249</v>
      </c>
      <c r="E50" s="4" t="n">
        <f aca="false">SUM(E45:E49)/COUNT(E45:E49)</f>
        <v>0.215876184036666</v>
      </c>
      <c r="F50" s="4" t="n">
        <f aca="false">SUM(F45:F49)/COUNT(F45:F49)</f>
        <v>0.714</v>
      </c>
      <c r="G50" s="4" t="n">
        <f aca="false">SUM(G45:G49)/COUNT(G45:G49)</f>
        <v>0.68</v>
      </c>
      <c r="H50" s="4" t="n">
        <f aca="false">SUM(H45:H49)/COUNT(H45:H49)</f>
        <v>0.09</v>
      </c>
    </row>
    <row r="51" customFormat="false" ht="13.8" hidden="false" customHeight="false" outlineLevel="0" collapsed="false">
      <c r="B51" s="3" t="s">
        <v>15</v>
      </c>
      <c r="C51" s="4" t="n">
        <f aca="false">(C47*Projects!$C$6+C49*Projects!$C$8+C48*Projects!$C$7+C45*Projects!$C$4+C46*Projects!$C$5)/SUM(Projects!$C$4:$C$8)</f>
        <v>0.18369854302374</v>
      </c>
      <c r="D51" s="4" t="n">
        <f aca="false">(D47*Projects!$C$6+D49*Projects!$C$8+D48*Projects!$C$7+D45*Projects!$C$4+D46*Projects!$C$5)/SUM(Projects!$C$4:$C$8)</f>
        <v>0.600931487185034</v>
      </c>
      <c r="E51" s="4" t="n">
        <f aca="false">(E47*Projects!$C$6+E49*Projects!$C$8+E48*Projects!$C$7+E45*Projects!$C$4+E46*Projects!$C$5)/SUM(Projects!$C$4:$C$8)</f>
        <v>0.275668808544928</v>
      </c>
      <c r="F51" s="4" t="n">
        <f aca="false">(F47*Projects!$C$6+F49*Projects!$C$8+F48*Projects!$C$7+F45*Projects!$C$4+F46*Projects!$C$5)/SUM(Projects!$C$4:$C$8)</f>
        <v>0.56326027550053</v>
      </c>
      <c r="G51" s="4" t="n">
        <f aca="false">(G47*Projects!$C$6+G49*Projects!$C$8+G48*Projects!$C$7+G45*Projects!$C$4+G46*Projects!$C$5)/SUM(Projects!$C$4:$C$8)</f>
        <v>0.450368077630918</v>
      </c>
      <c r="H51" s="4" t="n">
        <f aca="false">(H47*Projects!$C$6+H49*Projects!$C$8+H48*Projects!$C$7+H45*Projects!$C$4+H46*Projects!$C$5)/SUM(Projects!$C$4:$C$8)</f>
        <v>0.0355613183871507</v>
      </c>
    </row>
    <row r="52" customFormat="false" ht="13.8" hidden="false" customHeight="false" outlineLevel="0" collapsed="false"/>
    <row r="53" customFormat="false" ht="13.8" hidden="false" customHeight="false" outlineLevel="0" collapsed="false">
      <c r="B53" s="0" t="s">
        <v>17</v>
      </c>
    </row>
    <row r="54" customFormat="false" ht="13.8" hidden="false" customHeight="false" outlineLevel="0" collapsed="false">
      <c r="B54" s="1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</row>
    <row r="55" customFormat="false" ht="13.8" hidden="false" customHeight="false" outlineLevel="0" collapsed="false">
      <c r="B55" s="3" t="s">
        <v>9</v>
      </c>
      <c r="C55" s="4" t="n">
        <f aca="false">Optimization_Results!D6</f>
        <v>0.0606160980457105</v>
      </c>
      <c r="D55" s="4" t="n">
        <f aca="false">Optimization_Results!E6</f>
        <v>0.141312741312741</v>
      </c>
      <c r="E55" s="4" t="n">
        <f aca="false">Optimization_Results!F6</f>
        <v>0.0848400556328234</v>
      </c>
      <c r="F55" s="4" t="n">
        <v>0.97</v>
      </c>
      <c r="G55" s="4" t="n">
        <v>1</v>
      </c>
      <c r="H55" s="4" t="n">
        <v>0.01</v>
      </c>
    </row>
    <row r="56" customFormat="false" ht="13.8" hidden="false" customHeight="false" outlineLevel="0" collapsed="false">
      <c r="B56" s="3" t="s">
        <v>10</v>
      </c>
      <c r="C56" s="4" t="n">
        <f aca="false">Optimization_Results!D13</f>
        <v>0.363766199418143</v>
      </c>
      <c r="D56" s="4" t="n">
        <f aca="false">Optimization_Results!E13</f>
        <v>0.831761006289308</v>
      </c>
      <c r="E56" s="4" t="n">
        <f aca="false">Optimization_Results!F13</f>
        <v>0.506164207117359</v>
      </c>
      <c r="F56" s="4" t="n">
        <v>0.48</v>
      </c>
      <c r="G56" s="4" t="n">
        <v>0.32</v>
      </c>
      <c r="H56" s="4" t="n">
        <v>0.16</v>
      </c>
    </row>
    <row r="57" customFormat="false" ht="13.8" hidden="false" customHeight="false" outlineLevel="0" collapsed="false">
      <c r="B57" s="3" t="s">
        <v>11</v>
      </c>
      <c r="C57" s="4" t="n">
        <f aca="false">Optimization_Results!D20</f>
        <v>0.171052631578947</v>
      </c>
      <c r="D57" s="4" t="n">
        <f aca="false">Optimization_Results!E20</f>
        <v>0.26</v>
      </c>
      <c r="E57" s="4" t="n">
        <f aca="false">Optimization_Results!F20</f>
        <v>0.206349206349206</v>
      </c>
      <c r="F57" s="4" t="n">
        <v>0.97</v>
      </c>
      <c r="G57" s="4" t="n">
        <v>0.98</v>
      </c>
      <c r="H57" s="4" t="n">
        <v>0.2</v>
      </c>
    </row>
    <row r="58" customFormat="false" ht="13.8" hidden="false" customHeight="false" outlineLevel="0" collapsed="false">
      <c r="B58" s="3" t="s">
        <v>12</v>
      </c>
      <c r="C58" s="4" t="n">
        <f aca="false">Optimization_Results!D27</f>
        <v>0.0503763536138341</v>
      </c>
      <c r="D58" s="4" t="n">
        <f aca="false">Optimization_Results!E27</f>
        <v>0.709724047306176</v>
      </c>
      <c r="E58" s="4" t="n">
        <f aca="false">Optimization_Results!F27</f>
        <v>0.0940752288304608</v>
      </c>
      <c r="F58" s="4" t="n">
        <v>0.37</v>
      </c>
      <c r="G58" s="4" t="n">
        <v>0.35</v>
      </c>
      <c r="H58" s="4" t="n">
        <v>0.03</v>
      </c>
    </row>
    <row r="59" customFormat="false" ht="13.8" hidden="false" customHeight="false" outlineLevel="0" collapsed="false">
      <c r="B59" s="1" t="s">
        <v>13</v>
      </c>
      <c r="C59" s="5" t="n">
        <f aca="false">Optimization_Results!D34</f>
        <v>0.162344983089064</v>
      </c>
      <c r="D59" s="5" t="n">
        <f aca="false">Optimization_Results!E34</f>
        <v>0.203677510608204</v>
      </c>
      <c r="E59" s="5" t="n">
        <f aca="false">Optimization_Results!F34</f>
        <v>0.180677540777917</v>
      </c>
      <c r="F59" s="5" t="n">
        <v>0.85</v>
      </c>
      <c r="G59" s="5" t="n">
        <v>0.91</v>
      </c>
      <c r="H59" s="5" t="n">
        <v>0.1</v>
      </c>
    </row>
    <row r="60" customFormat="false" ht="13.8" hidden="false" customHeight="false" outlineLevel="0" collapsed="false">
      <c r="B60" s="3" t="s">
        <v>14</v>
      </c>
      <c r="C60" s="4" t="n">
        <f aca="false">SUM(C55:C59)/COUNT(C55:C59)</f>
        <v>0.16163125314914</v>
      </c>
      <c r="D60" s="4" t="n">
        <f aca="false">SUM(D55:D59)/COUNT(D55:D59)</f>
        <v>0.429295061103286</v>
      </c>
      <c r="E60" s="4" t="n">
        <f aca="false">SUM(E55:E59)/COUNT(E55:E59)</f>
        <v>0.214421247741553</v>
      </c>
      <c r="F60" s="4" t="n">
        <f aca="false">SUM(F55:F59)/COUNT(F55:F59)</f>
        <v>0.728</v>
      </c>
      <c r="G60" s="4" t="n">
        <f aca="false">SUM(G55:G59)/COUNT(G55:G59)</f>
        <v>0.712</v>
      </c>
      <c r="H60" s="4" t="n">
        <f aca="false">SUM(H55:H59)/COUNT(H55:H59)</f>
        <v>0.1</v>
      </c>
    </row>
    <row r="61" customFormat="false" ht="13.8" hidden="false" customHeight="false" outlineLevel="0" collapsed="false">
      <c r="B61" s="3" t="s">
        <v>15</v>
      </c>
      <c r="C61" s="4" t="n">
        <f aca="false">(C57*Projects!$C$6+C59*Projects!$C$8+C58*Projects!$C$7+C55*Projects!$C$4+C56*Projects!$C$5)/SUM(Projects!$C$4:$C$8)</f>
        <v>0.200371521149752</v>
      </c>
      <c r="D61" s="4" t="n">
        <f aca="false">(D57*Projects!$C$6+D59*Projects!$C$8+D58*Projects!$C$7+D55*Projects!$C$4+D56*Projects!$C$5)/SUM(Projects!$C$4:$C$8)</f>
        <v>0.703737087950884</v>
      </c>
      <c r="E61" s="4" t="n">
        <f aca="false">(E57*Projects!$C$6+E59*Projects!$C$8+E58*Projects!$C$7+E55*Projects!$C$4+E56*Projects!$C$5)/SUM(Projects!$C$4:$C$8)</f>
        <v>0.287150554055374</v>
      </c>
      <c r="F61" s="4" t="n">
        <f aca="false">(F57*Projects!$C$6+F59*Projects!$C$8+F58*Projects!$C$7+F55*Projects!$C$4+F56*Projects!$C$5)/SUM(Projects!$C$4:$C$8)</f>
        <v>0.484652835870838</v>
      </c>
      <c r="G61" s="4" t="n">
        <f aca="false">(G57*Projects!$C$6+G59*Projects!$C$8+G58*Projects!$C$7+G55*Projects!$C$4+G56*Projects!$C$5)/SUM(Projects!$C$4:$C$8)</f>
        <v>0.406947744130277</v>
      </c>
      <c r="H61" s="4" t="n">
        <f aca="false">(H57*Projects!$C$6+H59*Projects!$C$8+H58*Projects!$C$7+H55*Projects!$C$4+H56*Projects!$C$5)/SUM(Projects!$C$4:$C$8)</f>
        <v>0.091732753332218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4.28"/>
  </cols>
  <sheetData>
    <row r="2" customFormat="false" ht="15" hidden="false" customHeight="false" outlineLevel="0" collapsed="false">
      <c r="B2" s="0" t="s">
        <v>19</v>
      </c>
    </row>
    <row r="3" customFormat="false" ht="15" hidden="false" customHeight="false" outlineLevel="0" collapsed="false">
      <c r="B3" s="0" t="s">
        <v>2</v>
      </c>
      <c r="C3" s="0" t="s">
        <v>20</v>
      </c>
      <c r="D3" s="0" t="s">
        <v>21</v>
      </c>
      <c r="E3" s="0" t="s">
        <v>22</v>
      </c>
    </row>
    <row r="4" customFormat="false" ht="15" hidden="false" customHeight="false" outlineLevel="0" collapsed="false">
      <c r="B4" s="0" t="s">
        <v>9</v>
      </c>
      <c r="C4" s="0" t="n">
        <v>1295</v>
      </c>
      <c r="D4" s="0" t="n">
        <v>52</v>
      </c>
      <c r="E4" s="0" t="n">
        <v>686</v>
      </c>
    </row>
    <row r="5" customFormat="false" ht="15" hidden="false" customHeight="false" outlineLevel="0" collapsed="false">
      <c r="B5" s="0" t="s">
        <v>10</v>
      </c>
      <c r="C5" s="0" t="n">
        <v>8268</v>
      </c>
      <c r="D5" s="0" t="n">
        <v>18</v>
      </c>
      <c r="E5" s="0" t="n">
        <v>1956</v>
      </c>
    </row>
    <row r="6" customFormat="false" ht="15" hidden="false" customHeight="false" outlineLevel="0" collapsed="false">
      <c r="B6" s="0" t="s">
        <v>11</v>
      </c>
      <c r="C6" s="0" t="n">
        <v>50</v>
      </c>
      <c r="D6" s="0" t="n">
        <v>29</v>
      </c>
      <c r="E6" s="0" t="n">
        <v>60</v>
      </c>
    </row>
    <row r="7" customFormat="false" ht="15" hidden="false" customHeight="false" outlineLevel="0" collapsed="false">
      <c r="B7" s="0" t="s">
        <v>12</v>
      </c>
      <c r="C7" s="0" t="n">
        <v>7611</v>
      </c>
      <c r="D7" s="0" t="n">
        <v>51</v>
      </c>
      <c r="E7" s="0" t="n">
        <v>1616</v>
      </c>
    </row>
    <row r="8" customFormat="false" ht="15" hidden="false" customHeight="false" outlineLevel="0" collapsed="false">
      <c r="B8" s="0" t="s">
        <v>13</v>
      </c>
      <c r="C8" s="0" t="n">
        <v>707</v>
      </c>
      <c r="D8" s="0" t="n">
        <v>27</v>
      </c>
      <c r="E8" s="0" t="n">
        <v>164</v>
      </c>
    </row>
    <row r="11" customFormat="false" ht="15" hidden="false" customHeight="false" outlineLevel="0" collapsed="false">
      <c r="B11" s="0" t="s">
        <v>23</v>
      </c>
    </row>
    <row r="12" customFormat="false" ht="15" hidden="false" customHeight="false" outlineLevel="0" collapsed="false">
      <c r="B12" s="0" t="s">
        <v>2</v>
      </c>
      <c r="C12" s="0" t="s">
        <v>20</v>
      </c>
      <c r="D12" s="0" t="s">
        <v>21</v>
      </c>
      <c r="E12" s="0" t="s">
        <v>22</v>
      </c>
    </row>
    <row r="13" customFormat="false" ht="15" hidden="false" customHeight="false" outlineLevel="0" collapsed="false">
      <c r="B13" s="0" t="s">
        <v>9</v>
      </c>
      <c r="C13" s="0" t="n">
        <v>47600</v>
      </c>
      <c r="D13" s="0" t="n">
        <v>1020</v>
      </c>
      <c r="E13" s="0" t="n">
        <v>13440</v>
      </c>
    </row>
    <row r="14" customFormat="false" ht="15" hidden="false" customHeight="false" outlineLevel="0" collapsed="false">
      <c r="B14" s="0" t="s">
        <v>10</v>
      </c>
      <c r="C14" s="0" t="n">
        <v>26000</v>
      </c>
      <c r="D14" s="0" t="n">
        <v>78</v>
      </c>
      <c r="E14" s="0" t="n">
        <v>12000</v>
      </c>
    </row>
    <row r="15" customFormat="false" ht="15" hidden="false" customHeight="false" outlineLevel="0" collapsed="false">
      <c r="B15" s="0" t="s">
        <v>11</v>
      </c>
      <c r="C15" s="0" t="n">
        <v>3589</v>
      </c>
      <c r="D15" s="0" t="n">
        <v>518</v>
      </c>
      <c r="E15" s="0" t="n">
        <v>2231</v>
      </c>
    </row>
    <row r="16" customFormat="false" ht="15" hidden="false" customHeight="false" outlineLevel="0" collapsed="false">
      <c r="B16" s="0" t="s">
        <v>12</v>
      </c>
      <c r="C16" s="0" t="n">
        <v>165330</v>
      </c>
      <c r="D16" s="0" t="n">
        <v>1584</v>
      </c>
      <c r="E16" s="0" t="n">
        <v>13360</v>
      </c>
    </row>
    <row r="17" customFormat="false" ht="15" hidden="false" customHeight="false" outlineLevel="0" collapsed="false">
      <c r="B17" s="0" t="s">
        <v>13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"/>
  </cols>
  <sheetData>
    <row r="1" customFormat="false" ht="13.8" hidden="false" customHeight="false" outlineLevel="0" collapsed="false">
      <c r="B1" s="6" t="s">
        <v>24</v>
      </c>
      <c r="C1" s="6"/>
      <c r="D1" s="6"/>
      <c r="E1" s="6"/>
      <c r="F1" s="6"/>
      <c r="G1" s="6" t="s">
        <v>25</v>
      </c>
      <c r="H1" s="6"/>
      <c r="I1" s="6"/>
      <c r="J1" s="0" t="s">
        <v>26</v>
      </c>
      <c r="K1" s="0" t="s">
        <v>27</v>
      </c>
    </row>
    <row r="2" customFormat="false" ht="13.8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</v>
      </c>
      <c r="E2" s="0" t="s">
        <v>4</v>
      </c>
      <c r="F2" s="0" t="s">
        <v>5</v>
      </c>
      <c r="G2" s="0" t="s">
        <v>3</v>
      </c>
      <c r="H2" s="0" t="s">
        <v>4</v>
      </c>
      <c r="I2" s="0" t="s">
        <v>5</v>
      </c>
      <c r="J2" s="0" t="s">
        <v>26</v>
      </c>
      <c r="K2" s="0" t="s">
        <v>27</v>
      </c>
    </row>
    <row r="3" customFormat="false" ht="13.8" hidden="false" customHeight="false" outlineLevel="0" collapsed="false">
      <c r="A3" s="0" t="s">
        <v>31</v>
      </c>
      <c r="B3" s="0" t="n">
        <v>0.639</v>
      </c>
      <c r="C3" s="0" t="n">
        <v>0.578</v>
      </c>
      <c r="D3" s="4" t="n">
        <v>0.0363079019073569</v>
      </c>
      <c r="E3" s="4" t="n">
        <v>0.411583011583012</v>
      </c>
      <c r="F3" s="4" t="n">
        <v>0.0667292644757434</v>
      </c>
      <c r="G3" s="4" t="n">
        <v>0.0478589420654912</v>
      </c>
      <c r="H3" s="4" t="n">
        <v>0.0146718146718147</v>
      </c>
      <c r="I3" s="4" t="n">
        <v>0.0224586288416076</v>
      </c>
      <c r="J3" s="4" t="n">
        <v>0.0546971567663674</v>
      </c>
      <c r="K3" s="4" t="n">
        <v>199.817760617761</v>
      </c>
    </row>
    <row r="4" customFormat="false" ht="13.8" hidden="false" customHeight="false" outlineLevel="0" collapsed="false">
      <c r="A4" s="0" t="s">
        <v>32</v>
      </c>
      <c r="B4" s="0" t="n">
        <v>0.641</v>
      </c>
      <c r="C4" s="0" t="n">
        <v>0.578</v>
      </c>
      <c r="D4" s="4" t="n">
        <v>0.0364509366335295</v>
      </c>
      <c r="E4" s="4" t="n">
        <v>0.416216216216216</v>
      </c>
      <c r="F4" s="4" t="n">
        <v>0.06703146374829</v>
      </c>
      <c r="G4" s="4" t="n">
        <v>0.0481012658227848</v>
      </c>
      <c r="H4" s="4" t="n">
        <v>0.0146718146718147</v>
      </c>
      <c r="I4" s="4" t="n">
        <v>0.0224852071005917</v>
      </c>
      <c r="J4" s="4" t="n">
        <v>0.0547847928558402</v>
      </c>
      <c r="K4" s="4" t="n">
        <v>198.471042471042</v>
      </c>
    </row>
    <row r="5" customFormat="false" ht="13.8" hidden="false" customHeight="false" outlineLevel="0" collapsed="false">
      <c r="A5" s="0" t="s">
        <v>33</v>
      </c>
      <c r="B5" s="0" t="n">
        <v>-1</v>
      </c>
      <c r="C5" s="0" t="n">
        <v>0.594</v>
      </c>
      <c r="D5" s="4" t="n">
        <v>0.0621001129092962</v>
      </c>
      <c r="E5" s="4" t="n">
        <v>0.127413127413127</v>
      </c>
      <c r="F5" s="4" t="n">
        <v>0.083502024291498</v>
      </c>
      <c r="G5" s="4" t="n">
        <v>0.0569105691056911</v>
      </c>
      <c r="H5" s="4" t="n">
        <v>0.00540540540540541</v>
      </c>
      <c r="I5" s="4" t="n">
        <v>0.00987306064880113</v>
      </c>
      <c r="J5" s="4" t="n">
        <v>0.0710095202533997</v>
      </c>
      <c r="K5" s="4" t="n">
        <v>180.388717156105</v>
      </c>
    </row>
    <row r="6" customFormat="false" ht="13.8" hidden="false" customHeight="false" outlineLevel="0" collapsed="false">
      <c r="A6" s="0" t="s">
        <v>34</v>
      </c>
      <c r="B6" s="0" t="n">
        <v>-1</v>
      </c>
      <c r="C6" s="0" t="n">
        <v>0.59</v>
      </c>
      <c r="D6" s="4" t="n">
        <v>0.0606160980457105</v>
      </c>
      <c r="E6" s="4" t="n">
        <v>0.141312741312741</v>
      </c>
      <c r="F6" s="4" t="n">
        <v>0.0848400556328234</v>
      </c>
      <c r="G6" s="4" t="n">
        <v>0.0559440559440559</v>
      </c>
      <c r="H6" s="4" t="n">
        <v>0.00617760617760618</v>
      </c>
      <c r="I6" s="4" t="n">
        <v>0.0111265646731572</v>
      </c>
      <c r="J6" s="4" t="n">
        <v>0.0716843048576942</v>
      </c>
      <c r="K6" s="4" t="n">
        <v>178.339258114374</v>
      </c>
    </row>
    <row r="7" customFormat="false" ht="13.8" hidden="false" customHeight="false" outlineLevel="0" collapsed="false">
      <c r="A7" s="0" t="s">
        <v>35</v>
      </c>
      <c r="B7" s="0" t="n">
        <v>-1</v>
      </c>
      <c r="C7" s="0" t="n">
        <v>0.592</v>
      </c>
      <c r="D7" s="4" t="n">
        <v>0.0356903587307388</v>
      </c>
      <c r="E7" s="4" t="n">
        <v>0.452509652509653</v>
      </c>
      <c r="F7" s="4" t="n">
        <v>0.0661623574573784</v>
      </c>
      <c r="G7" s="4" t="n">
        <v>0.0270780856423174</v>
      </c>
      <c r="H7" s="4" t="n">
        <v>0.0664092664092664</v>
      </c>
      <c r="I7" s="4" t="n">
        <v>0.0384701409080743</v>
      </c>
      <c r="J7" s="4" t="n">
        <v>0.0466997888134894</v>
      </c>
      <c r="K7" s="4" t="n">
        <v>200.392277992278</v>
      </c>
    </row>
    <row r="8" customFormat="false" ht="13.8" hidden="false" customHeight="false" outlineLevel="0" collapsed="false">
      <c r="A8" s="0" t="s">
        <v>36</v>
      </c>
      <c r="B8" s="0" t="n">
        <v>-1</v>
      </c>
      <c r="C8" s="0" t="n">
        <v>0.592</v>
      </c>
      <c r="D8" s="4" t="n">
        <v>0.0357966266229826</v>
      </c>
      <c r="E8" s="4" t="n">
        <v>0.455598455598456</v>
      </c>
      <c r="F8" s="4" t="n">
        <v>0.0663779040333015</v>
      </c>
      <c r="G8" s="4" t="n">
        <v>0.0270695624803274</v>
      </c>
      <c r="H8" s="4" t="n">
        <v>0.0664092664092664</v>
      </c>
      <c r="I8" s="4" t="n">
        <v>0.0384615384615385</v>
      </c>
      <c r="J8" s="4" t="n">
        <v>0.0469236997427826</v>
      </c>
      <c r="K8" s="4" t="n">
        <v>198.766795366795</v>
      </c>
    </row>
    <row r="9" customFormat="false" ht="13.8" hidden="false" customHeight="false" outlineLevel="0" collapsed="false">
      <c r="D9" s="4"/>
      <c r="E9" s="4"/>
      <c r="F9" s="4"/>
      <c r="G9" s="4"/>
      <c r="H9" s="4"/>
      <c r="I9" s="4"/>
      <c r="J9" s="4"/>
      <c r="K9" s="4"/>
    </row>
    <row r="10" customFormat="false" ht="13.8" hidden="false" customHeight="false" outlineLevel="0" collapsed="false">
      <c r="A10" s="0" t="s">
        <v>37</v>
      </c>
      <c r="B10" s="0" t="n">
        <v>1</v>
      </c>
      <c r="C10" s="0" t="n">
        <v>1</v>
      </c>
      <c r="D10" s="4" t="n">
        <v>0.322808196170642</v>
      </c>
      <c r="E10" s="4" t="n">
        <v>0.929850024189647</v>
      </c>
      <c r="F10" s="4" t="n">
        <v>0.479241989776836</v>
      </c>
      <c r="G10" s="4" t="n">
        <v>0.375</v>
      </c>
      <c r="H10" s="4" t="n">
        <v>0.000725689404934688</v>
      </c>
      <c r="I10" s="4" t="n">
        <v>0.00144857556735876</v>
      </c>
      <c r="J10" s="4" t="n">
        <v>0.394664312627847</v>
      </c>
      <c r="K10" s="4" t="n">
        <v>165.83064516129</v>
      </c>
    </row>
    <row r="11" customFormat="false" ht="13.8" hidden="false" customHeight="false" outlineLevel="0" collapsed="false">
      <c r="A11" s="0" t="s">
        <v>38</v>
      </c>
      <c r="B11" s="0" t="n">
        <v>1</v>
      </c>
      <c r="C11" s="0" t="n">
        <v>1</v>
      </c>
      <c r="D11" s="4" t="n">
        <v>0.322808196170642</v>
      </c>
      <c r="E11" s="4" t="n">
        <v>0.929850024189647</v>
      </c>
      <c r="F11" s="4" t="n">
        <v>0.479241989776836</v>
      </c>
      <c r="G11" s="4" t="n">
        <v>0.352941176470588</v>
      </c>
      <c r="H11" s="4" t="n">
        <v>0.000725689404934688</v>
      </c>
      <c r="I11" s="4" t="n">
        <v>0.00144840072420036</v>
      </c>
      <c r="J11" s="4" t="n">
        <v>0.390761810417297</v>
      </c>
      <c r="K11" s="4" t="n">
        <v>166.089620187305</v>
      </c>
    </row>
    <row r="12" customFormat="false" ht="13.8" hidden="false" customHeight="false" outlineLevel="0" collapsed="false">
      <c r="A12" s="0" t="s">
        <v>39</v>
      </c>
      <c r="B12" s="0" t="n">
        <v>-1</v>
      </c>
      <c r="C12" s="0" t="n">
        <v>0.387</v>
      </c>
      <c r="D12" s="4" t="n">
        <v>0.365495514737292</v>
      </c>
      <c r="E12" s="4" t="n">
        <v>0.827890662796323</v>
      </c>
      <c r="F12" s="4" t="n">
        <v>0.50711216476515</v>
      </c>
      <c r="G12" s="4" t="n">
        <v>0.636363636363636</v>
      </c>
      <c r="H12" s="4" t="n">
        <v>0.00169327527818094</v>
      </c>
      <c r="I12" s="4" t="n">
        <v>0.00337756332931242</v>
      </c>
      <c r="J12" s="4" t="n">
        <v>0.395022132427078</v>
      </c>
      <c r="K12" s="4" t="n">
        <v>159.002861602497</v>
      </c>
    </row>
    <row r="13" customFormat="false" ht="13.8" hidden="false" customHeight="false" outlineLevel="0" collapsed="false">
      <c r="A13" s="0" t="s">
        <v>40</v>
      </c>
      <c r="B13" s="0" t="n">
        <v>-1</v>
      </c>
      <c r="C13" s="0" t="n">
        <v>0.387</v>
      </c>
      <c r="D13" s="4" t="n">
        <v>0.363766199418143</v>
      </c>
      <c r="E13" s="4" t="n">
        <v>0.831761006289308</v>
      </c>
      <c r="F13" s="4" t="n">
        <v>0.506164207117359</v>
      </c>
      <c r="G13" s="4" t="n">
        <v>0.595238095238095</v>
      </c>
      <c r="H13" s="4" t="n">
        <v>0.00302370585389453</v>
      </c>
      <c r="I13" s="4" t="n">
        <v>0.00601684717208183</v>
      </c>
      <c r="J13" s="4" t="n">
        <v>0.383634766131754</v>
      </c>
      <c r="K13" s="4" t="n">
        <v>159.648933402706</v>
      </c>
    </row>
    <row r="14" customFormat="false" ht="13.8" hidden="false" customHeight="false" outlineLevel="0" collapsed="false">
      <c r="A14" s="0" t="s">
        <v>41</v>
      </c>
      <c r="B14" s="0" t="n">
        <v>-1</v>
      </c>
      <c r="C14" s="0" t="n">
        <v>1</v>
      </c>
      <c r="D14" s="4" t="n">
        <v>0.322808196170642</v>
      </c>
      <c r="E14" s="4" t="n">
        <v>0.929850024189647</v>
      </c>
      <c r="F14" s="4" t="n">
        <v>0.479241989776836</v>
      </c>
      <c r="G14" s="4" t="n">
        <v>0.24375</v>
      </c>
      <c r="H14" s="4" t="n">
        <v>0.00471698113207547</v>
      </c>
      <c r="I14" s="4" t="n">
        <v>0.00925486473659231</v>
      </c>
      <c r="J14" s="4" t="n">
        <v>0.379293181316079</v>
      </c>
      <c r="K14" s="4" t="n">
        <v>164.910770031217</v>
      </c>
    </row>
    <row r="15" customFormat="false" ht="13.8" hidden="false" customHeight="false" outlineLevel="0" collapsed="false">
      <c r="A15" s="0" t="s">
        <v>42</v>
      </c>
      <c r="B15" s="0" t="n">
        <v>-1</v>
      </c>
      <c r="C15" s="0" t="n">
        <v>1</v>
      </c>
      <c r="D15" s="4" t="n">
        <v>0.322808196170642</v>
      </c>
      <c r="E15" s="4" t="n">
        <v>0.929850024189647</v>
      </c>
      <c r="F15" s="4" t="n">
        <v>0.479241989776836</v>
      </c>
      <c r="G15" s="4" t="n">
        <v>0.25</v>
      </c>
      <c r="H15" s="4" t="n">
        <v>0.00483792936623125</v>
      </c>
      <c r="I15" s="4" t="n">
        <v>0.0094921689606075</v>
      </c>
      <c r="J15" s="4" t="n">
        <v>0.380855823946152</v>
      </c>
      <c r="K15" s="4" t="n">
        <v>165.561264308012</v>
      </c>
    </row>
    <row r="16" customFormat="false" ht="13.8" hidden="false" customHeight="false" outlineLevel="0" collapsed="false">
      <c r="D16" s="4"/>
      <c r="E16" s="4"/>
      <c r="F16" s="4"/>
      <c r="G16" s="4"/>
      <c r="H16" s="4"/>
      <c r="I16" s="4"/>
      <c r="J16" s="4"/>
      <c r="K16" s="4"/>
    </row>
    <row r="17" customFormat="false" ht="13.8" hidden="false" customHeight="false" outlineLevel="0" collapsed="false">
      <c r="A17" s="0" t="s">
        <v>43</v>
      </c>
      <c r="B17" s="0" t="n">
        <v>0.632</v>
      </c>
      <c r="C17" s="0" t="n">
        <v>0.427</v>
      </c>
      <c r="D17" s="4" t="n">
        <v>0.148936170212766</v>
      </c>
      <c r="E17" s="4" t="n">
        <v>0.28</v>
      </c>
      <c r="F17" s="4" t="n">
        <v>0.194444444444444</v>
      </c>
      <c r="G17" s="4" t="n">
        <v>0.11864406779661</v>
      </c>
      <c r="H17" s="4" t="n">
        <v>0.28</v>
      </c>
      <c r="I17" s="4" t="n">
        <v>0.166666666666667</v>
      </c>
      <c r="J17" s="4" t="n">
        <v>0.226947414995033</v>
      </c>
      <c r="K17" s="4" t="n">
        <v>15.1111111111111</v>
      </c>
    </row>
    <row r="18" customFormat="false" ht="13.8" hidden="false" customHeight="false" outlineLevel="0" collapsed="false">
      <c r="A18" s="0" t="s">
        <v>44</v>
      </c>
      <c r="B18" s="0" t="n">
        <v>0.543</v>
      </c>
      <c r="C18" s="0" t="n">
        <v>0.427</v>
      </c>
      <c r="D18" s="4" t="n">
        <v>0.149425287356322</v>
      </c>
      <c r="E18" s="4" t="n">
        <v>0.26</v>
      </c>
      <c r="F18" s="4" t="n">
        <v>0.18978102189781</v>
      </c>
      <c r="G18" s="4" t="n">
        <v>0.112</v>
      </c>
      <c r="H18" s="4" t="n">
        <v>0.28</v>
      </c>
      <c r="I18" s="4" t="n">
        <v>0.16</v>
      </c>
      <c r="J18" s="4" t="n">
        <v>0.222340347382533</v>
      </c>
      <c r="K18" s="4" t="n">
        <v>15.1777777777778</v>
      </c>
    </row>
    <row r="19" customFormat="false" ht="13.8" hidden="false" customHeight="false" outlineLevel="0" collapsed="false">
      <c r="A19" s="0" t="s">
        <v>45</v>
      </c>
      <c r="B19" s="0" t="n">
        <v>-1</v>
      </c>
      <c r="C19" s="0" t="n">
        <v>0.77</v>
      </c>
      <c r="D19" s="4" t="n">
        <v>0.178082191780822</v>
      </c>
      <c r="E19" s="4" t="n">
        <v>0.26</v>
      </c>
      <c r="F19" s="4" t="n">
        <v>0.211382113821138</v>
      </c>
      <c r="G19" s="4" t="n">
        <v>0.104166666666667</v>
      </c>
      <c r="H19" s="4" t="n">
        <v>0.3</v>
      </c>
      <c r="I19" s="4" t="n">
        <v>0.154639175257732</v>
      </c>
      <c r="J19" s="4" t="n">
        <v>0.228952892229225</v>
      </c>
      <c r="K19" s="4" t="n">
        <v>14.8666666666667</v>
      </c>
    </row>
    <row r="20" customFormat="false" ht="13.8" hidden="false" customHeight="false" outlineLevel="0" collapsed="false">
      <c r="A20" s="0" t="s">
        <v>46</v>
      </c>
      <c r="B20" s="0" t="n">
        <v>-1</v>
      </c>
      <c r="C20" s="0" t="n">
        <v>0.776</v>
      </c>
      <c r="D20" s="4" t="n">
        <v>0.171052631578947</v>
      </c>
      <c r="E20" s="4" t="n">
        <v>0.26</v>
      </c>
      <c r="F20" s="4" t="n">
        <v>0.206349206349206</v>
      </c>
      <c r="G20" s="4" t="n">
        <v>0.10828025477707</v>
      </c>
      <c r="H20" s="4" t="n">
        <v>0.34</v>
      </c>
      <c r="I20" s="4" t="n">
        <v>0.164251207729469</v>
      </c>
      <c r="J20" s="4" t="n">
        <v>0.250756661290907</v>
      </c>
      <c r="K20" s="4" t="n">
        <v>14.7777777777778</v>
      </c>
    </row>
    <row r="21" customFormat="false" ht="12.8" hidden="false" customHeight="false" outlineLevel="0" collapsed="false">
      <c r="A21" s="0" t="s">
        <v>47</v>
      </c>
      <c r="B21" s="0" t="n">
        <v>-1</v>
      </c>
      <c r="C21" s="0" t="n">
        <v>0.433</v>
      </c>
      <c r="D21" s="4" t="n">
        <v>0.185714285714286</v>
      </c>
      <c r="E21" s="4" t="n">
        <v>0.26</v>
      </c>
      <c r="F21" s="4" t="n">
        <v>0.216666666666667</v>
      </c>
      <c r="G21" s="4" t="n">
        <v>0.0607594936708861</v>
      </c>
      <c r="H21" s="4" t="n">
        <v>0.48</v>
      </c>
      <c r="I21" s="4" t="n">
        <v>0.107865168539326</v>
      </c>
      <c r="J21" s="4" t="n">
        <v>0.230148094698788</v>
      </c>
      <c r="K21" s="4" t="n">
        <v>14.7555555555556</v>
      </c>
    </row>
    <row r="22" customFormat="false" ht="12.8" hidden="false" customHeight="false" outlineLevel="0" collapsed="false">
      <c r="A22" s="0" t="s">
        <v>48</v>
      </c>
      <c r="B22" s="0" t="n">
        <v>-1</v>
      </c>
      <c r="C22" s="0" t="n">
        <v>0.433</v>
      </c>
      <c r="D22" s="4" t="n">
        <v>0.185714285714286</v>
      </c>
      <c r="E22" s="4" t="n">
        <v>0.26</v>
      </c>
      <c r="F22" s="4" t="n">
        <v>0.216666666666667</v>
      </c>
      <c r="G22" s="4" t="n">
        <v>0.0620347394540943</v>
      </c>
      <c r="H22" s="4" t="n">
        <v>0.5</v>
      </c>
      <c r="I22" s="4" t="n">
        <v>0.11037527593819</v>
      </c>
      <c r="J22" s="4" t="n">
        <v>0.23297485684951</v>
      </c>
      <c r="K22" s="4" t="n">
        <v>14.6888888888889</v>
      </c>
    </row>
    <row r="23" customFormat="false" ht="12.8" hidden="false" customHeight="false" outlineLevel="0" collapsed="false">
      <c r="D23" s="4"/>
      <c r="E23" s="4"/>
      <c r="F23" s="4"/>
      <c r="G23" s="4"/>
      <c r="H23" s="4"/>
      <c r="I23" s="4"/>
      <c r="J23" s="4"/>
      <c r="K23" s="4"/>
    </row>
    <row r="24" customFormat="false" ht="12.8" hidden="false" customHeight="false" outlineLevel="0" collapsed="false">
      <c r="A24" s="0" t="s">
        <v>49</v>
      </c>
      <c r="B24" s="0" t="n">
        <v>0.606</v>
      </c>
      <c r="C24" s="0" t="n">
        <v>0.6</v>
      </c>
      <c r="D24" s="4" t="n">
        <v>0.0621523915461624</v>
      </c>
      <c r="E24" s="4" t="n">
        <v>0.293692509855453</v>
      </c>
      <c r="F24" s="4" t="n">
        <v>0.102593527656644</v>
      </c>
      <c r="G24" s="4" t="n">
        <v>0.0791075050709939</v>
      </c>
      <c r="H24" s="4" t="n">
        <v>0.0256241787122208</v>
      </c>
      <c r="I24" s="4" t="n">
        <v>0.0387096774193548</v>
      </c>
      <c r="J24" s="4" t="n">
        <v>0.156754150704658</v>
      </c>
      <c r="K24" s="4" t="n">
        <v>214.45871306269</v>
      </c>
    </row>
    <row r="25" customFormat="false" ht="12.8" hidden="false" customHeight="false" outlineLevel="0" collapsed="false">
      <c r="A25" s="0" t="s">
        <v>50</v>
      </c>
      <c r="B25" s="0" t="n">
        <v>0.608</v>
      </c>
      <c r="C25" s="0" t="n">
        <v>0.6</v>
      </c>
      <c r="D25" s="4" t="n">
        <v>0.0611395298215063</v>
      </c>
      <c r="E25" s="4" t="n">
        <v>0.29526938239159</v>
      </c>
      <c r="F25" s="4" t="n">
        <v>0.10130291691087</v>
      </c>
      <c r="G25" s="4" t="n">
        <v>0.0746634026927785</v>
      </c>
      <c r="H25" s="4" t="n">
        <v>0.0240473061760841</v>
      </c>
      <c r="I25" s="4" t="n">
        <v>0.0363780936288639</v>
      </c>
      <c r="J25" s="4" t="n">
        <v>0.156815170630316</v>
      </c>
      <c r="K25" s="4" t="n">
        <v>215.328914664457</v>
      </c>
    </row>
    <row r="26" customFormat="false" ht="12.8" hidden="false" customHeight="false" outlineLevel="0" collapsed="false">
      <c r="A26" s="0" t="s">
        <v>51</v>
      </c>
      <c r="B26" s="0" t="n">
        <v>-1</v>
      </c>
      <c r="C26" s="0" t="n">
        <v>0.445</v>
      </c>
      <c r="D26" s="4" t="n">
        <v>0.050456900612341</v>
      </c>
      <c r="E26" s="4" t="n">
        <v>0.703810775295664</v>
      </c>
      <c r="F26" s="4" t="n">
        <v>0.0941631504922644</v>
      </c>
      <c r="G26" s="4" t="n">
        <v>0.118701964133219</v>
      </c>
      <c r="H26" s="4" t="n">
        <v>0.0182654402102497</v>
      </c>
      <c r="I26" s="4" t="n">
        <v>0.0316592643206924</v>
      </c>
      <c r="J26" s="4" t="n">
        <v>0.1461332736133</v>
      </c>
      <c r="K26" s="4" t="n">
        <v>225.108947804474</v>
      </c>
    </row>
    <row r="27" customFormat="false" ht="12.8" hidden="false" customHeight="false" outlineLevel="0" collapsed="false">
      <c r="A27" s="0" t="s">
        <v>52</v>
      </c>
      <c r="B27" s="0" t="n">
        <v>-1</v>
      </c>
      <c r="C27" s="0" t="n">
        <v>0.445</v>
      </c>
      <c r="D27" s="4" t="n">
        <v>0.0503763536138341</v>
      </c>
      <c r="E27" s="4" t="n">
        <v>0.709724047306176</v>
      </c>
      <c r="F27" s="4" t="n">
        <v>0.0940752288304608</v>
      </c>
      <c r="G27" s="4" t="n">
        <v>0.113801452784504</v>
      </c>
      <c r="H27" s="4" t="n">
        <v>0.0185282522996058</v>
      </c>
      <c r="I27" s="4" t="n">
        <v>0.0318680076844841</v>
      </c>
      <c r="J27" s="4" t="n">
        <v>0.14369064047483</v>
      </c>
      <c r="K27" s="4" t="n">
        <v>226.241231703949</v>
      </c>
    </row>
    <row r="28" customFormat="false" ht="12.8" hidden="false" customHeight="false" outlineLevel="0" collapsed="false">
      <c r="A28" s="0" t="s">
        <v>53</v>
      </c>
      <c r="B28" s="0" t="n">
        <v>-1</v>
      </c>
      <c r="C28" s="0" t="n">
        <v>0.6</v>
      </c>
      <c r="D28" s="4" t="n">
        <v>0.0574585912245972</v>
      </c>
      <c r="E28" s="4" t="n">
        <v>0.301314060446781</v>
      </c>
      <c r="F28" s="4" t="n">
        <v>0.0965128269882358</v>
      </c>
      <c r="G28" s="4" t="n">
        <v>0.0450025497195309</v>
      </c>
      <c r="H28" s="4" t="n">
        <v>0.0463863337713535</v>
      </c>
      <c r="I28" s="4" t="n">
        <v>0.0456839653164229</v>
      </c>
      <c r="J28" s="4" t="n">
        <v>0.153161729130008</v>
      </c>
      <c r="K28" s="4" t="n">
        <v>213.971416735708</v>
      </c>
    </row>
    <row r="29" customFormat="false" ht="12.8" hidden="false" customHeight="false" outlineLevel="0" collapsed="false">
      <c r="A29" s="0" t="s">
        <v>54</v>
      </c>
      <c r="B29" s="0" t="n">
        <v>-1</v>
      </c>
      <c r="C29" s="0" t="n">
        <v>0.6</v>
      </c>
      <c r="D29" s="4" t="n">
        <v>0.0567344423906346</v>
      </c>
      <c r="E29" s="4" t="n">
        <v>0.302496714848883</v>
      </c>
      <c r="F29" s="4" t="n">
        <v>0.0955484071806579</v>
      </c>
      <c r="G29" s="4" t="n">
        <v>0.0443029917250159</v>
      </c>
      <c r="H29" s="4" t="n">
        <v>0.0457293035479632</v>
      </c>
      <c r="I29" s="4" t="n">
        <v>0.0450048496605238</v>
      </c>
      <c r="J29" s="4" t="n">
        <v>0.153480986612379</v>
      </c>
      <c r="K29" s="4" t="n">
        <v>215.071389119028</v>
      </c>
    </row>
    <row r="30" customFormat="false" ht="12.8" hidden="false" customHeight="false" outlineLevel="0" collapsed="false">
      <c r="D30" s="4"/>
      <c r="E30" s="4"/>
      <c r="F30" s="4"/>
      <c r="G30" s="4"/>
      <c r="H30" s="4"/>
      <c r="I30" s="4"/>
      <c r="J30" s="4"/>
      <c r="K30" s="4"/>
    </row>
    <row r="31" customFormat="false" ht="12.8" hidden="false" customHeight="false" outlineLevel="0" collapsed="false">
      <c r="A31" s="0" t="s">
        <v>55</v>
      </c>
      <c r="B31" s="0" t="n">
        <v>0.65</v>
      </c>
      <c r="C31" s="0" t="n">
        <v>0.534</v>
      </c>
      <c r="D31" s="4" t="n">
        <v>0.210401891252955</v>
      </c>
      <c r="E31" s="4" t="n">
        <v>0.251768033946252</v>
      </c>
      <c r="F31" s="4" t="n">
        <v>0.229233741146169</v>
      </c>
      <c r="G31" s="4" t="n">
        <v>0.419354838709677</v>
      </c>
      <c r="H31" s="4" t="n">
        <v>0.0551626591230552</v>
      </c>
      <c r="I31" s="4" t="n">
        <v>0.0975</v>
      </c>
      <c r="J31" s="4" t="n">
        <v>0.164073942087898</v>
      </c>
      <c r="K31" s="4" t="n">
        <v>69.5510791366907</v>
      </c>
    </row>
    <row r="32" customFormat="false" ht="12.8" hidden="false" customHeight="false" outlineLevel="0" collapsed="false">
      <c r="A32" s="0" t="s">
        <v>56</v>
      </c>
      <c r="B32" s="0" t="n">
        <v>0.596</v>
      </c>
      <c r="C32" s="0" t="n">
        <v>0.549</v>
      </c>
      <c r="D32" s="4" t="n">
        <v>0.185654008438819</v>
      </c>
      <c r="E32" s="4" t="n">
        <v>0.248939179632249</v>
      </c>
      <c r="F32" s="4" t="n">
        <v>0.212688821752266</v>
      </c>
      <c r="G32" s="4" t="n">
        <v>0.423728813559322</v>
      </c>
      <c r="H32" s="4" t="n">
        <v>0.0707213578500707</v>
      </c>
      <c r="I32" s="4" t="n">
        <v>0.121212121212121</v>
      </c>
      <c r="J32" s="4" t="n">
        <v>0.165047738873812</v>
      </c>
      <c r="K32" s="4" t="n">
        <v>69.8906474820144</v>
      </c>
    </row>
    <row r="33" customFormat="false" ht="12.8" hidden="false" customHeight="false" outlineLevel="0" collapsed="false">
      <c r="A33" s="0" t="s">
        <v>57</v>
      </c>
      <c r="B33" s="0" t="n">
        <v>-1</v>
      </c>
      <c r="C33" s="0" t="n">
        <v>0.62</v>
      </c>
      <c r="D33" s="4" t="n">
        <v>0.195773081201335</v>
      </c>
      <c r="E33" s="4" t="n">
        <v>0.248939179632249</v>
      </c>
      <c r="F33" s="4" t="n">
        <v>0.219178082191781</v>
      </c>
      <c r="G33" s="4" t="n">
        <v>0.307692307692308</v>
      </c>
      <c r="H33" s="4" t="n">
        <v>0.0396039603960396</v>
      </c>
      <c r="I33" s="4" t="n">
        <v>0.0701754385964912</v>
      </c>
      <c r="J33" s="4" t="n">
        <v>0.147855056775296</v>
      </c>
      <c r="K33" s="4" t="n">
        <v>70.2014388489209</v>
      </c>
    </row>
    <row r="34" customFormat="false" ht="12.8" hidden="false" customHeight="false" outlineLevel="0" collapsed="false">
      <c r="A34" s="0" t="s">
        <v>58</v>
      </c>
      <c r="B34" s="0" t="n">
        <v>-1</v>
      </c>
      <c r="C34" s="0" t="n">
        <v>0.656</v>
      </c>
      <c r="D34" s="4" t="n">
        <v>0.162344983089064</v>
      </c>
      <c r="E34" s="4" t="n">
        <v>0.203677510608204</v>
      </c>
      <c r="F34" s="4" t="n">
        <v>0.180677540777917</v>
      </c>
      <c r="G34" s="4" t="n">
        <v>0.285</v>
      </c>
      <c r="H34" s="4" t="n">
        <v>0.0806223479490806</v>
      </c>
      <c r="I34" s="4" t="n">
        <v>0.125689084895259</v>
      </c>
      <c r="J34" s="4" t="n">
        <v>0.144170421629039</v>
      </c>
      <c r="K34" s="4" t="n">
        <v>72.168345323741</v>
      </c>
    </row>
    <row r="35" customFormat="false" ht="12.8" hidden="false" customHeight="false" outlineLevel="0" collapsed="false">
      <c r="A35" s="0" t="s">
        <v>59</v>
      </c>
      <c r="B35" s="0" t="n">
        <v>-1</v>
      </c>
      <c r="C35" s="0" t="n">
        <v>0.547</v>
      </c>
      <c r="D35" s="4" t="n">
        <v>0.211583924349882</v>
      </c>
      <c r="E35" s="4" t="n">
        <v>0.253182461103253</v>
      </c>
      <c r="F35" s="4" t="n">
        <v>0.230521571152608</v>
      </c>
      <c r="G35" s="4" t="n">
        <v>0.259562841530055</v>
      </c>
      <c r="H35" s="4" t="n">
        <v>0.134370579915134</v>
      </c>
      <c r="I35" s="4" t="n">
        <v>0.177073625349487</v>
      </c>
      <c r="J35" s="4" t="n">
        <v>0.163132953947339</v>
      </c>
      <c r="K35" s="4" t="n">
        <v>70.2805755395683</v>
      </c>
    </row>
    <row r="36" customFormat="false" ht="12.8" hidden="false" customHeight="false" outlineLevel="0" collapsed="false">
      <c r="A36" s="0" t="s">
        <v>60</v>
      </c>
      <c r="B36" s="0" t="n">
        <v>-1</v>
      </c>
      <c r="C36" s="0" t="n">
        <v>0.546</v>
      </c>
      <c r="D36" s="4" t="n">
        <v>0.194444444444444</v>
      </c>
      <c r="E36" s="4" t="n">
        <v>0.257425742574257</v>
      </c>
      <c r="F36" s="4" t="n">
        <v>0.221545952525867</v>
      </c>
      <c r="G36" s="4" t="n">
        <v>0.273170731707317</v>
      </c>
      <c r="H36" s="4" t="n">
        <v>0.158415841584158</v>
      </c>
      <c r="I36" s="4" t="n">
        <v>0.20053715308863</v>
      </c>
      <c r="J36" s="4" t="n">
        <v>0.167711942889924</v>
      </c>
      <c r="K36" s="4" t="n">
        <v>69.2446043165468</v>
      </c>
    </row>
    <row r="38" customFormat="false" ht="13.8" hidden="false" customHeight="false" outlineLevel="0" collapsed="false">
      <c r="A38" s="0" t="s">
        <v>61</v>
      </c>
      <c r="B38" s="0" t="n">
        <f aca="false">AVERAGE(B3,B10,B17,B24,B31)</f>
        <v>0.7054</v>
      </c>
      <c r="C38" s="0" t="n">
        <f aca="false">AVERAGE(C3,C10,C17,C24,C31)</f>
        <v>0.6278</v>
      </c>
      <c r="D38" s="4" t="n">
        <f aca="false">AVERAGE(D3,D10,D17,D24,D31)</f>
        <v>0.156121310217976</v>
      </c>
      <c r="E38" s="4" t="n">
        <f aca="false">AVERAGE(E3,E10,E17,E24,E31)</f>
        <v>0.433378715914873</v>
      </c>
      <c r="F38" s="4" t="n">
        <f aca="false">AVERAGE(F3,F10,F17,F24,F31)</f>
        <v>0.214448593499967</v>
      </c>
      <c r="G38" s="4" t="n">
        <f aca="false">AVERAGE(G3,G10,G17,G24,G31)</f>
        <v>0.207993070728555</v>
      </c>
      <c r="H38" s="4" t="n">
        <f aca="false">AVERAGE(H3,H10,H17,H24,H31)</f>
        <v>0.0752368683824051</v>
      </c>
      <c r="I38" s="4" t="n">
        <f aca="false">AVERAGE(I3,I10,I17,I24,I31)</f>
        <v>0.0653567096989976</v>
      </c>
      <c r="J38" s="4" t="n">
        <f aca="false">AVERAGE(J3,J10,J17,J24,J31)</f>
        <v>0.199427395436361</v>
      </c>
      <c r="K38" s="4" t="n">
        <f aca="false">AVERAGE(K3,K10,K17,K24,K31)</f>
        <v>132.953861817909</v>
      </c>
    </row>
    <row r="39" customFormat="false" ht="13.8" hidden="false" customHeight="false" outlineLevel="0" collapsed="false">
      <c r="A39" s="0" t="s">
        <v>62</v>
      </c>
      <c r="B39" s="0" t="n">
        <f aca="false">AVERAGE(B4,B11,B18,B25,B32)</f>
        <v>0.6776</v>
      </c>
      <c r="C39" s="0" t="n">
        <f aca="false">AVERAGE(C4,C11,C18,C25,C32)</f>
        <v>0.6308</v>
      </c>
      <c r="D39" s="4" t="n">
        <f aca="false">AVERAGE(D4,D11,D18,D25,D32)</f>
        <v>0.151095591684164</v>
      </c>
      <c r="E39" s="4" t="n">
        <f aca="false">AVERAGE(E4,E11,E18,E25,E32)</f>
        <v>0.43005496048594</v>
      </c>
      <c r="F39" s="4" t="n">
        <f aca="false">AVERAGE(F4,F11,F18,F25,F32)</f>
        <v>0.210009242817214</v>
      </c>
      <c r="G39" s="4" t="n">
        <f aca="false">AVERAGE(G4,G11,G18,G25,G32)</f>
        <v>0.202286931709095</v>
      </c>
      <c r="H39" s="4" t="n">
        <f aca="false">AVERAGE(H4,H11,H18,H25,H32)</f>
        <v>0.0780332336205808</v>
      </c>
      <c r="I39" s="4" t="n">
        <f aca="false">AVERAGE(I4,I11,I18,I25,I32)</f>
        <v>0.0683047645331555</v>
      </c>
      <c r="J39" s="4" t="n">
        <f aca="false">AVERAGE(J4,J11,J18,J25,J32)</f>
        <v>0.19794997203196</v>
      </c>
      <c r="K39" s="4" t="n">
        <f aca="false">AVERAGE(K4,K11,K18,K25,K32)</f>
        <v>132.991600516519</v>
      </c>
    </row>
    <row r="40" customFormat="false" ht="13.8" hidden="false" customHeight="false" outlineLevel="0" collapsed="false">
      <c r="A40" s="0" t="s">
        <v>63</v>
      </c>
      <c r="B40" s="0" t="n">
        <f aca="false">AVERAGE(B5,B12,B19,B26,B33)</f>
        <v>-1</v>
      </c>
      <c r="C40" s="0" t="n">
        <f aca="false">AVERAGE(C5,C12,C19,C26,C33)</f>
        <v>0.5632</v>
      </c>
      <c r="D40" s="4" t="n">
        <f aca="false">AVERAGE(D5,D12,D19,D26,D33)</f>
        <v>0.170381560248217</v>
      </c>
      <c r="E40" s="4" t="n">
        <f aca="false">AVERAGE(E5,E12,E19,E26,E33)</f>
        <v>0.433610749027473</v>
      </c>
      <c r="F40" s="4" t="n">
        <f aca="false">AVERAGE(F5,F12,F19,F26,F33)</f>
        <v>0.223067507112366</v>
      </c>
      <c r="G40" s="4" t="n">
        <f aca="false">AVERAGE(G5,G12,G19,G26,G33)</f>
        <v>0.244767028792304</v>
      </c>
      <c r="H40" s="4" t="n">
        <f aca="false">AVERAGE(H5,H12,H19,H26,H33)</f>
        <v>0.0729936162579751</v>
      </c>
      <c r="I40" s="4" t="n">
        <f aca="false">AVERAGE(I5,I12,I19,I26,I33)</f>
        <v>0.0539449004306058</v>
      </c>
      <c r="J40" s="4" t="n">
        <f aca="false">AVERAGE(J5,J12,J19,J26,J33)</f>
        <v>0.19779457505966</v>
      </c>
      <c r="K40" s="4" t="n">
        <f aca="false">AVERAGE(K5,K12,K19,K26,K33)</f>
        <v>129.913726415733</v>
      </c>
    </row>
    <row r="41" customFormat="false" ht="13.8" hidden="false" customHeight="false" outlineLevel="0" collapsed="false">
      <c r="A41" s="0" t="s">
        <v>64</v>
      </c>
      <c r="B41" s="0" t="n">
        <f aca="false">AVERAGE(B6,B13,B20,B27,B34)</f>
        <v>-1</v>
      </c>
      <c r="C41" s="0" t="n">
        <f aca="false">AVERAGE(C6,C13,C20,C27,C34)</f>
        <v>0.5708</v>
      </c>
      <c r="D41" s="4" t="n">
        <f aca="false">AVERAGE(D6,D13,D20,D27,D34)</f>
        <v>0.16163125314914</v>
      </c>
      <c r="E41" s="4" t="n">
        <f aca="false">AVERAGE(E6,E13,E20,E27,E34)</f>
        <v>0.429295061103286</v>
      </c>
      <c r="F41" s="4" t="n">
        <f aca="false">AVERAGE(F6,F13,F20,F27,F34)</f>
        <v>0.214421247741553</v>
      </c>
      <c r="G41" s="4" t="n">
        <f aca="false">AVERAGE(G6,G13,G20,G27,G34)</f>
        <v>0.231652771748745</v>
      </c>
      <c r="H41" s="4" t="n">
        <f aca="false">AVERAGE(H6,H13,H20,H27,H34)</f>
        <v>0.0896703824560374</v>
      </c>
      <c r="I41" s="4" t="n">
        <f aca="false">AVERAGE(I6,I13,I20,I27,I34)</f>
        <v>0.0677903424308902</v>
      </c>
      <c r="J41" s="4" t="n">
        <f aca="false">AVERAGE(J6,J13,J20,J27,J34)</f>
        <v>0.198787358876845</v>
      </c>
      <c r="K41" s="4" t="n">
        <f aca="false">AVERAGE(K6,K13,K20,K27,K34)</f>
        <v>130.23510926451</v>
      </c>
    </row>
    <row r="42" customFormat="false" ht="13.8" hidden="false" customHeight="false" outlineLevel="0" collapsed="false">
      <c r="A42" s="0" t="s">
        <v>65</v>
      </c>
      <c r="B42" s="0" t="n">
        <f aca="false">AVERAGE(B7,B14,B21,B28,B35)</f>
        <v>-1</v>
      </c>
      <c r="C42" s="0" t="n">
        <f aca="false">AVERAGE(C7,C14,C21,C28,C35)</f>
        <v>0.6344</v>
      </c>
      <c r="D42" s="4" t="n">
        <f aca="false">AVERAGE(D7,D14,D21,D28,D35)</f>
        <v>0.162651071238029</v>
      </c>
      <c r="E42" s="4" t="n">
        <f aca="false">AVERAGE(E7,E14,E21,E28,E35)</f>
        <v>0.439371239649867</v>
      </c>
      <c r="F42" s="4" t="n">
        <f aca="false">AVERAGE(F7,F14,F21,F28,F35)</f>
        <v>0.217821082408345</v>
      </c>
      <c r="G42" s="4" t="n">
        <f aca="false">AVERAGE(G7,G14,G21,G28,G35)</f>
        <v>0.127230594112558</v>
      </c>
      <c r="H42" s="4" t="n">
        <f aca="false">AVERAGE(H7,H14,H21,H28,H35)</f>
        <v>0.146376632245566</v>
      </c>
      <c r="I42" s="4" t="n">
        <f aca="false">AVERAGE(I7,I14,I21,I28,I35)</f>
        <v>0.0756695529699806</v>
      </c>
      <c r="J42" s="4" t="n">
        <f aca="false">AVERAGE(J7,J14,J21,J28,J35)</f>
        <v>0.194487149581141</v>
      </c>
      <c r="K42" s="4" t="n">
        <f aca="false">AVERAGE(K7,K14,K21,K28,K35)</f>
        <v>132.862119170866</v>
      </c>
    </row>
    <row r="43" customFormat="false" ht="13.8" hidden="false" customHeight="false" outlineLevel="0" collapsed="false">
      <c r="A43" s="0" t="s">
        <v>66</v>
      </c>
      <c r="B43" s="0" t="n">
        <f aca="false">AVERAGE(B8,B15,B22,B29,B36)</f>
        <v>-1</v>
      </c>
      <c r="C43" s="0" t="n">
        <f aca="false">AVERAGE(C8,C15,C22,C29,C36)</f>
        <v>0.6342</v>
      </c>
      <c r="D43" s="4" t="n">
        <f aca="false">AVERAGE(D8,D15,D22,D29,D36)</f>
        <v>0.159099599068598</v>
      </c>
      <c r="E43" s="4" t="n">
        <f aca="false">AVERAGE(E8,E15,E22,E29,E36)</f>
        <v>0.441074187442249</v>
      </c>
      <c r="F43" s="4" t="n">
        <f aca="false">AVERAGE(F8,F15,F22,F29,F36)</f>
        <v>0.215876184036666</v>
      </c>
      <c r="G43" s="4" t="n">
        <f aca="false">AVERAGE(G8,G15,G22,G29,G36)</f>
        <v>0.131315605073351</v>
      </c>
      <c r="H43" s="4" t="n">
        <f aca="false">AVERAGE(H8,H15,H22,H29,H36)</f>
        <v>0.155078468181524</v>
      </c>
      <c r="I43" s="4" t="n">
        <f aca="false">AVERAGE(I8,I15,I22,I29,I36)</f>
        <v>0.080774197221898</v>
      </c>
      <c r="J43" s="4" t="n">
        <f aca="false">AVERAGE(J8,J15,J22,J29,J36)</f>
        <v>0.19638946200815</v>
      </c>
      <c r="K43" s="4" t="n">
        <f aca="false">AVERAGE(K8,K15,K22,K29,K36)</f>
        <v>132.666588399854</v>
      </c>
    </row>
    <row r="44" customFormat="false" ht="13.8" hidden="false" customHeight="false" outlineLevel="0" collapsed="false"/>
    <row r="45" customFormat="false" ht="13.8" hidden="false" customHeight="false" outlineLevel="0" collapsed="false"/>
  </sheetData>
  <mergeCells count="2">
    <mergeCell ref="B1:F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2023-06-29T13:48:32Z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