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an Keim\Projects\Repos\ArDoCo\ReplicationPackageICSE24\results\"/>
    </mc:Choice>
  </mc:AlternateContent>
  <xr:revisionPtr revIDLastSave="0" documentId="13_ncr:1_{DC14B820-D4B0-4BD9-A4D5-DDC0DF9D87B2}" xr6:coauthVersionLast="47" xr6:coauthVersionMax="47" xr10:uidLastSave="{00000000-0000-0000-0000-000000000000}"/>
  <bookViews>
    <workbookView xWindow="-16005" yWindow="11235" windowWidth="15015" windowHeight="11385" xr2:uid="{00000000-000D-0000-FFFF-FFFF00000000}"/>
  </bookViews>
  <sheets>
    <sheet name="SAD-SAM-Code" sheetId="3" r:id="rId1"/>
    <sheet name="SAD-SAM" sheetId="1" r:id="rId2"/>
    <sheet name="SAM-Code" sheetId="2" r:id="rId3"/>
    <sheet name="Projec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E10" i="2"/>
  <c r="F10" i="2"/>
  <c r="G10" i="2"/>
  <c r="H10" i="2"/>
  <c r="C10" i="2"/>
  <c r="H9" i="2"/>
  <c r="G9" i="2"/>
  <c r="F9" i="2"/>
  <c r="E9" i="2"/>
  <c r="D9" i="2"/>
  <c r="C9" i="2"/>
  <c r="D10" i="1"/>
  <c r="E10" i="1"/>
  <c r="F10" i="1"/>
  <c r="G10" i="1"/>
  <c r="H10" i="1"/>
  <c r="C10" i="1"/>
  <c r="H9" i="1"/>
  <c r="G9" i="1"/>
  <c r="F9" i="1"/>
  <c r="E9" i="1"/>
  <c r="D9" i="1"/>
  <c r="C9" i="1"/>
  <c r="D10" i="3"/>
  <c r="E10" i="3"/>
  <c r="F10" i="3"/>
  <c r="G10" i="3"/>
  <c r="H10" i="3"/>
  <c r="C10" i="3"/>
  <c r="D9" i="3"/>
  <c r="E9" i="3"/>
  <c r="F9" i="3"/>
  <c r="G9" i="3"/>
  <c r="H9" i="3"/>
  <c r="C9" i="3"/>
</calcChain>
</file>

<file path=xl/sharedStrings.xml><?xml version="1.0" encoding="utf-8"?>
<sst xmlns="http://schemas.openxmlformats.org/spreadsheetml/2006/main" count="62" uniqueCount="19">
  <si>
    <t>Project</t>
  </si>
  <si>
    <t>Precision</t>
  </si>
  <si>
    <t>Recall</t>
  </si>
  <si>
    <t>F1</t>
  </si>
  <si>
    <t>Accuracy</t>
  </si>
  <si>
    <t>Specificity</t>
  </si>
  <si>
    <t>Phi</t>
  </si>
  <si>
    <t>MediaStore</t>
  </si>
  <si>
    <t>TeaStore</t>
  </si>
  <si>
    <t>TEAMMATES</t>
  </si>
  <si>
    <t>JabRef</t>
  </si>
  <si>
    <t>BigBlueButton</t>
  </si>
  <si>
    <t>Average</t>
  </si>
  <si>
    <t>w. Average</t>
  </si>
  <si>
    <t>Number of Trace Links in Gold Standard</t>
  </si>
  <si>
    <t>SAD-SAM</t>
  </si>
  <si>
    <t>SAM-Code</t>
  </si>
  <si>
    <t>Confusion matrix sums</t>
  </si>
  <si>
    <t>SAD-Code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</si>
</sst>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3" xfId="0" applyBorder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95C70-6BB0-4836-8225-CF2F6DDCE834}">
  <dimension ref="B3:H10"/>
  <sheetViews>
    <sheetView tabSelected="1" workbookViewId="0">
      <selection activeCell="F13" sqref="F13"/>
    </sheetView>
  </sheetViews>
  <sheetFormatPr baseColWidth="10" defaultRowHeight="15" x14ac:dyDescent="0.25"/>
  <cols>
    <col min="2" max="2" width="13.7109375" bestFit="1" customWidth="1"/>
    <col min="3" max="3" width="9.140625" bestFit="1" customWidth="1"/>
    <col min="4" max="5" width="8.140625" customWidth="1"/>
    <col min="6" max="6" width="8.7109375" bestFit="1" customWidth="1"/>
    <col min="7" max="7" width="10.140625" bestFit="1" customWidth="1"/>
    <col min="8" max="8" width="8.140625" customWidth="1"/>
  </cols>
  <sheetData>
    <row r="3" spans="2:8" x14ac:dyDescent="0.25">
      <c r="B3" s="4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 x14ac:dyDescent="0.25">
      <c r="B4" s="5" t="s">
        <v>7</v>
      </c>
      <c r="C4" s="1">
        <v>1</v>
      </c>
      <c r="D4" s="1">
        <v>0.52</v>
      </c>
      <c r="E4" s="1">
        <v>0.68</v>
      </c>
      <c r="F4" s="1">
        <v>0.99</v>
      </c>
      <c r="G4" s="1">
        <v>1</v>
      </c>
      <c r="H4" s="1">
        <v>0.72</v>
      </c>
    </row>
    <row r="5" spans="2:8" x14ac:dyDescent="0.25">
      <c r="B5" s="5" t="s">
        <v>8</v>
      </c>
      <c r="C5" s="1">
        <v>1</v>
      </c>
      <c r="D5" s="1">
        <v>0.71</v>
      </c>
      <c r="E5" s="1">
        <v>0.83</v>
      </c>
      <c r="F5" s="1">
        <v>0.98</v>
      </c>
      <c r="G5" s="1">
        <v>1</v>
      </c>
      <c r="H5" s="1">
        <v>0.83</v>
      </c>
    </row>
    <row r="6" spans="2:8" x14ac:dyDescent="0.25">
      <c r="B6" s="5" t="s">
        <v>9</v>
      </c>
      <c r="C6" s="1">
        <v>0.71</v>
      </c>
      <c r="D6" s="1">
        <v>0.91</v>
      </c>
      <c r="E6" s="1">
        <v>0.8</v>
      </c>
      <c r="F6" s="1">
        <v>0.98</v>
      </c>
      <c r="G6" s="1">
        <v>0.98</v>
      </c>
      <c r="H6" s="1">
        <v>0.79</v>
      </c>
    </row>
    <row r="7" spans="2:8" x14ac:dyDescent="0.25">
      <c r="B7" s="5" t="s">
        <v>11</v>
      </c>
      <c r="C7" s="1">
        <v>0.77</v>
      </c>
      <c r="D7" s="1">
        <v>0.91</v>
      </c>
      <c r="E7" s="1">
        <v>0.84</v>
      </c>
      <c r="F7" s="1">
        <v>0.99</v>
      </c>
      <c r="G7" s="1">
        <v>0.99</v>
      </c>
      <c r="H7" s="1">
        <v>0.83</v>
      </c>
    </row>
    <row r="8" spans="2:8" x14ac:dyDescent="0.25">
      <c r="B8" s="4" t="s">
        <v>10</v>
      </c>
      <c r="C8" s="3">
        <v>0.89</v>
      </c>
      <c r="D8" s="3">
        <v>1</v>
      </c>
      <c r="E8" s="3">
        <v>0.94</v>
      </c>
      <c r="F8" s="3">
        <v>0.96</v>
      </c>
      <c r="G8" s="3">
        <v>0.94</v>
      </c>
      <c r="H8" s="3">
        <v>0.92</v>
      </c>
    </row>
    <row r="9" spans="2:8" x14ac:dyDescent="0.25">
      <c r="B9" s="5" t="s">
        <v>12</v>
      </c>
      <c r="C9" s="1">
        <f>SUM(C4:C8)/COUNT(C4:C8)</f>
        <v>0.874</v>
      </c>
      <c r="D9" s="1">
        <f t="shared" ref="D9:H9" si="0">SUM(D4:D8)/COUNT(D4:D8)</f>
        <v>0.81000000000000016</v>
      </c>
      <c r="E9" s="1">
        <f t="shared" si="0"/>
        <v>0.81799999999999995</v>
      </c>
      <c r="F9" s="1">
        <f t="shared" si="0"/>
        <v>0.98000000000000009</v>
      </c>
      <c r="G9" s="1">
        <f t="shared" si="0"/>
        <v>0.98199999999999998</v>
      </c>
      <c r="H9" s="1">
        <f t="shared" si="0"/>
        <v>0.81799999999999995</v>
      </c>
    </row>
    <row r="10" spans="2:8" x14ac:dyDescent="0.25">
      <c r="B10" s="5" t="s">
        <v>13</v>
      </c>
      <c r="C10" s="1">
        <f>(C4*Projects!$C$4+C5*Projects!$C$5+C6*Projects!$C$6+C7*Projects!$C$7+C8*Projects!$C$8)/SUM(Projects!$C$4:$C$8)</f>
        <v>0.81830955864423316</v>
      </c>
      <c r="D10" s="1">
        <f>(D4*Projects!$C$4+D5*Projects!$C$5+D6*Projects!$C$6+D7*Projects!$C$7+D8*Projects!$C$8)/SUM(Projects!$C$4:$C$8)</f>
        <v>0.94555352353084621</v>
      </c>
      <c r="E10" s="1">
        <f>(E4*Projects!$C$4+E5*Projects!$C$5+E6*Projects!$C$6+E7*Projects!$C$7+E8*Projects!$C$8)/SUM(Projects!$C$4:$C$8)</f>
        <v>0.87429224579370879</v>
      </c>
      <c r="F10" s="1">
        <f>(F4*Projects!$C$4+F5*Projects!$C$5+F6*Projects!$C$6+F7*Projects!$C$7+F8*Projects!$C$8)/SUM(Projects!$C$4:$C$8)</f>
        <v>0.97065045110948545</v>
      </c>
      <c r="G10" s="1">
        <f>(G4*Projects!$C$4+G5*Projects!$C$5+G6*Projects!$C$6+G7*Projects!$C$7+G8*Projects!$C$8)/SUM(Projects!$C$4:$C$8)</f>
        <v>0.96146244818336979</v>
      </c>
      <c r="H10" s="1">
        <f>(H4*Projects!$C$4+H5*Projects!$C$5+H6*Projects!$C$6+H7*Projects!$C$7+H8*Projects!$C$8)/SUM(Projects!$C$4:$C$8)</f>
        <v>0.85983540599853703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0"/>
  <sheetViews>
    <sheetView workbookViewId="0">
      <selection activeCell="G24" sqref="G24"/>
    </sheetView>
  </sheetViews>
  <sheetFormatPr baseColWidth="10" defaultColWidth="9.140625" defaultRowHeight="15" x14ac:dyDescent="0.25"/>
  <cols>
    <col min="2" max="2" width="13.7109375" bestFit="1" customWidth="1"/>
    <col min="7" max="7" width="10.140625" bestFit="1" customWidth="1"/>
  </cols>
  <sheetData>
    <row r="3" spans="2:8" x14ac:dyDescent="0.25">
      <c r="B3" s="4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 x14ac:dyDescent="0.25">
      <c r="B4" s="5" t="s">
        <v>7</v>
      </c>
      <c r="C4" s="1">
        <v>1</v>
      </c>
      <c r="D4" s="1">
        <v>0.62</v>
      </c>
      <c r="E4" s="1">
        <v>0.77</v>
      </c>
      <c r="F4" s="1">
        <v>0.98</v>
      </c>
      <c r="G4" s="1">
        <v>1</v>
      </c>
      <c r="H4" s="1">
        <v>0.78</v>
      </c>
    </row>
    <row r="5" spans="2:8" x14ac:dyDescent="0.25">
      <c r="B5" s="5" t="s">
        <v>8</v>
      </c>
      <c r="C5" s="1">
        <v>1</v>
      </c>
      <c r="D5" s="1">
        <v>0.74</v>
      </c>
      <c r="E5" s="1">
        <v>0.85</v>
      </c>
      <c r="F5" s="1">
        <v>0.99</v>
      </c>
      <c r="G5" s="1">
        <v>1</v>
      </c>
      <c r="H5" s="1">
        <v>0.85</v>
      </c>
    </row>
    <row r="6" spans="2:8" x14ac:dyDescent="0.25">
      <c r="B6" s="5" t="s">
        <v>9</v>
      </c>
      <c r="C6" s="1">
        <v>0.56000000000000005</v>
      </c>
      <c r="D6" s="1">
        <v>0.88</v>
      </c>
      <c r="E6" s="1">
        <v>0.68</v>
      </c>
      <c r="F6" s="1">
        <v>0.97</v>
      </c>
      <c r="G6" s="1">
        <v>0.98</v>
      </c>
      <c r="H6" s="1">
        <v>0.69</v>
      </c>
    </row>
    <row r="7" spans="2:8" x14ac:dyDescent="0.25">
      <c r="B7" s="5" t="s">
        <v>11</v>
      </c>
      <c r="C7" s="1">
        <v>0.88</v>
      </c>
      <c r="D7" s="1">
        <v>0.83</v>
      </c>
      <c r="E7" s="1">
        <v>0.85</v>
      </c>
      <c r="F7" s="1">
        <v>0.99</v>
      </c>
      <c r="G7" s="1">
        <v>0.99</v>
      </c>
      <c r="H7" s="1">
        <v>0.84</v>
      </c>
    </row>
    <row r="8" spans="2:8" x14ac:dyDescent="0.25">
      <c r="B8" s="4" t="s">
        <v>10</v>
      </c>
      <c r="C8" s="3">
        <v>0.9</v>
      </c>
      <c r="D8" s="3">
        <v>1</v>
      </c>
      <c r="E8" s="3">
        <v>0.95</v>
      </c>
      <c r="F8" s="3">
        <v>0.97</v>
      </c>
      <c r="G8" s="3">
        <v>0.97</v>
      </c>
      <c r="H8" s="3">
        <v>0.93</v>
      </c>
    </row>
    <row r="9" spans="2:8" x14ac:dyDescent="0.25">
      <c r="B9" s="5" t="s">
        <v>12</v>
      </c>
      <c r="C9" s="1">
        <f>SUM(C4:C8)/COUNT(C4:C8)</f>
        <v>0.86799999999999999</v>
      </c>
      <c r="D9" s="1">
        <f t="shared" ref="D9:H9" si="0">SUM(D4:D8)/COUNT(D4:D8)</f>
        <v>0.81400000000000006</v>
      </c>
      <c r="E9" s="1">
        <f t="shared" si="0"/>
        <v>0.82000000000000006</v>
      </c>
      <c r="F9" s="1">
        <f t="shared" si="0"/>
        <v>0.97999999999999987</v>
      </c>
      <c r="G9" s="1">
        <f t="shared" si="0"/>
        <v>0.98799999999999988</v>
      </c>
      <c r="H9" s="1">
        <f t="shared" si="0"/>
        <v>0.81799999999999995</v>
      </c>
    </row>
    <row r="10" spans="2:8" x14ac:dyDescent="0.25">
      <c r="B10" s="5" t="s">
        <v>13</v>
      </c>
      <c r="C10" s="1">
        <f>(C4*Projects!$D$4+C5*Projects!$D$5+C6*Projects!$D$6+C7*Projects!$D$7+C8*Projects!$D$8)/SUM(Projects!$D$4:$D$8)</f>
        <v>0.82779661016949146</v>
      </c>
      <c r="D10" s="1">
        <f>(D4*Projects!$D$4+D5*Projects!$D$5+D6*Projects!$D$6+D7*Projects!$D$7+D8*Projects!$D$8)/SUM(Projects!$D$4:$D$8)</f>
        <v>0.81355932203389836</v>
      </c>
      <c r="E10" s="1">
        <f>(E4*Projects!$D$4+E5*Projects!$D$5+E6*Projects!$D$6+E7*Projects!$D$7+E8*Projects!$D$8)/SUM(Projects!$D$4:$D$8)</f>
        <v>0.79807909604519767</v>
      </c>
      <c r="F10" s="1">
        <f>(F4*Projects!$D$4+F5*Projects!$D$5+F6*Projects!$D$6+F7*Projects!$D$7+F8*Projects!$D$8)/SUM(Projects!$D$4:$D$8)</f>
        <v>0.98056497175141244</v>
      </c>
      <c r="G10" s="1">
        <f>(G4*Projects!$D$4+G5*Projects!$D$5+G6*Projects!$D$6+G7*Projects!$D$7+G8*Projects!$D$8)/SUM(Projects!$D$4:$D$8)</f>
        <v>0.9882485875706214</v>
      </c>
      <c r="H10" s="1">
        <f>(H4*Projects!$D$4+H5*Projects!$D$5+H6*Projects!$D$6+H7*Projects!$D$7+H8*Projects!$D$8)/SUM(Projects!$D$4:$D$8)</f>
        <v>0.79762711864406788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5056-31F8-4BA4-AC46-CB52EF7B5D15}">
  <dimension ref="B3:H10"/>
  <sheetViews>
    <sheetView workbookViewId="0">
      <selection activeCell="E23" sqref="E23"/>
    </sheetView>
  </sheetViews>
  <sheetFormatPr baseColWidth="10" defaultRowHeight="15" x14ac:dyDescent="0.25"/>
  <cols>
    <col min="2" max="2" width="13.42578125" customWidth="1"/>
  </cols>
  <sheetData>
    <row r="3" spans="2:8" x14ac:dyDescent="0.25">
      <c r="B3" s="4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 x14ac:dyDescent="0.25">
      <c r="B4" s="5" t="s">
        <v>7</v>
      </c>
      <c r="C4" s="1">
        <v>0.98</v>
      </c>
      <c r="D4" s="1">
        <v>1</v>
      </c>
      <c r="E4" s="1">
        <v>0.99</v>
      </c>
      <c r="F4" s="1">
        <v>1</v>
      </c>
      <c r="G4" s="1">
        <v>1</v>
      </c>
      <c r="H4" s="1">
        <v>0.99</v>
      </c>
    </row>
    <row r="5" spans="2:8" x14ac:dyDescent="0.25">
      <c r="B5" s="5" t="s">
        <v>8</v>
      </c>
      <c r="C5" s="1">
        <v>0.98</v>
      </c>
      <c r="D5" s="1">
        <v>0.98</v>
      </c>
      <c r="E5" s="1">
        <v>0.98</v>
      </c>
      <c r="F5" s="1">
        <v>1</v>
      </c>
      <c r="G5" s="1">
        <v>1</v>
      </c>
      <c r="H5" s="1">
        <v>0.97</v>
      </c>
    </row>
    <row r="6" spans="2:8" x14ac:dyDescent="0.25">
      <c r="B6" s="5" t="s">
        <v>9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</row>
    <row r="7" spans="2:8" x14ac:dyDescent="0.25">
      <c r="B7" s="5" t="s">
        <v>11</v>
      </c>
      <c r="C7" s="1">
        <v>0.87</v>
      </c>
      <c r="D7" s="1">
        <v>0.95</v>
      </c>
      <c r="E7" s="1">
        <v>0.91</v>
      </c>
      <c r="F7" s="1">
        <v>0.99</v>
      </c>
      <c r="G7" s="1">
        <v>0.99</v>
      </c>
      <c r="H7" s="1">
        <v>0.91</v>
      </c>
    </row>
    <row r="8" spans="2:8" x14ac:dyDescent="0.25">
      <c r="B8" s="4" t="s">
        <v>10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</row>
    <row r="9" spans="2:8" x14ac:dyDescent="0.25">
      <c r="B9" s="5" t="s">
        <v>12</v>
      </c>
      <c r="C9" s="1">
        <f>SUM(C4:C8)/COUNT(C4:C8)</f>
        <v>0.96599999999999997</v>
      </c>
      <c r="D9" s="1">
        <f t="shared" ref="D9:H9" si="0">SUM(D4:D8)/COUNT(D4:D8)</f>
        <v>0.98599999999999999</v>
      </c>
      <c r="E9" s="1">
        <f t="shared" si="0"/>
        <v>0.97599999999999998</v>
      </c>
      <c r="F9" s="1">
        <f t="shared" si="0"/>
        <v>0.998</v>
      </c>
      <c r="G9" s="1">
        <f t="shared" si="0"/>
        <v>0.998</v>
      </c>
      <c r="H9" s="1">
        <f t="shared" si="0"/>
        <v>0.97399999999999998</v>
      </c>
    </row>
    <row r="10" spans="2:8" x14ac:dyDescent="0.25">
      <c r="B10" s="5" t="s">
        <v>13</v>
      </c>
      <c r="C10" s="1">
        <f>(C4*Projects!$E$4+C5*Projects!$E$5+C6*Projects!$E$6+C7*Projects!$E$7+C8*Projects!$E$8)/SUM(Projects!$E$4:$E$8)</f>
        <v>0.97910307898259707</v>
      </c>
      <c r="D10" s="1">
        <f>(D4*Projects!$E$4+D5*Projects!$E$5+D6*Projects!$E$6+D7*Projects!$E$7+D8*Projects!$E$8)/SUM(Projects!$E$4:$E$8)</f>
        <v>0.9916153502900491</v>
      </c>
      <c r="E10" s="1">
        <f>(E4*Projects!$E$4+E5*Projects!$E$5+E6*Projects!$E$6+E7*Projects!$E$7+E8*Projects!$E$8)/SUM(Projects!$E$4:$E$8)</f>
        <v>0.98535921463632314</v>
      </c>
      <c r="F10" s="1">
        <f>(F4*Projects!$E$4+F5*Projects!$E$5+F6*Projects!$E$6+F7*Projects!$E$7+F8*Projects!$E$8)/SUM(Projects!$E$4:$E$8)</f>
        <v>0.9984694332887103</v>
      </c>
      <c r="G10" s="1">
        <f>(G4*Projects!$E$4+G5*Projects!$E$5+G6*Projects!$E$6+G7*Projects!$E$7+G8*Projects!$E$8)/SUM(Projects!$E$4:$E$8)</f>
        <v>0.9984694332887103</v>
      </c>
      <c r="H10" s="1">
        <f>(H4*Projects!$E$4+H5*Projects!$E$5+H6*Projects!$E$6+H7*Projects!$E$7+H8*Projects!$E$8)/SUM(Projects!$E$4:$E$8)</f>
        <v>0.98499330655957162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4EC2-DE1C-4D94-82AD-DEE5FCED1B3C}">
  <dimension ref="B2:E17"/>
  <sheetViews>
    <sheetView workbookViewId="0">
      <selection activeCell="D17" sqref="D17"/>
    </sheetView>
  </sheetViews>
  <sheetFormatPr baseColWidth="10" defaultRowHeight="15" x14ac:dyDescent="0.25"/>
  <cols>
    <col min="2" max="2" width="13.7109375" customWidth="1"/>
    <col min="3" max="3" width="14.28515625" customWidth="1"/>
  </cols>
  <sheetData>
    <row r="2" spans="2:5" x14ac:dyDescent="0.25">
      <c r="B2" t="s">
        <v>14</v>
      </c>
    </row>
    <row r="3" spans="2:5" x14ac:dyDescent="0.25">
      <c r="B3" t="s">
        <v>0</v>
      </c>
      <c r="C3" t="s">
        <v>18</v>
      </c>
      <c r="D3" t="s">
        <v>15</v>
      </c>
      <c r="E3" t="s">
        <v>16</v>
      </c>
    </row>
    <row r="4" spans="2:5" x14ac:dyDescent="0.25">
      <c r="B4" t="s">
        <v>7</v>
      </c>
      <c r="C4">
        <v>50</v>
      </c>
      <c r="D4">
        <v>29</v>
      </c>
      <c r="E4">
        <v>60</v>
      </c>
    </row>
    <row r="5" spans="2:5" x14ac:dyDescent="0.25">
      <c r="B5" t="s">
        <v>8</v>
      </c>
      <c r="C5">
        <v>707</v>
      </c>
      <c r="D5">
        <v>27</v>
      </c>
      <c r="E5">
        <v>164</v>
      </c>
    </row>
    <row r="6" spans="2:5" x14ac:dyDescent="0.25">
      <c r="B6" t="s">
        <v>9</v>
      </c>
      <c r="C6">
        <v>6230</v>
      </c>
      <c r="D6">
        <v>51</v>
      </c>
      <c r="E6">
        <v>1616</v>
      </c>
    </row>
    <row r="7" spans="2:5" x14ac:dyDescent="0.25">
      <c r="B7" t="s">
        <v>11</v>
      </c>
      <c r="C7">
        <v>1149</v>
      </c>
      <c r="D7">
        <v>52</v>
      </c>
      <c r="E7">
        <v>686</v>
      </c>
    </row>
    <row r="8" spans="2:5" x14ac:dyDescent="0.25">
      <c r="B8" t="s">
        <v>10</v>
      </c>
      <c r="C8">
        <v>8268</v>
      </c>
      <c r="D8">
        <v>18</v>
      </c>
      <c r="E8">
        <v>1956</v>
      </c>
    </row>
    <row r="11" spans="2:5" x14ac:dyDescent="0.25">
      <c r="B11" t="s">
        <v>17</v>
      </c>
    </row>
    <row r="12" spans="2:5" x14ac:dyDescent="0.25">
      <c r="B12" t="s">
        <v>0</v>
      </c>
      <c r="C12" t="s">
        <v>18</v>
      </c>
      <c r="D12" t="s">
        <v>15</v>
      </c>
      <c r="E12" t="s">
        <v>16</v>
      </c>
    </row>
    <row r="13" spans="2:5" x14ac:dyDescent="0.25">
      <c r="B13" t="s">
        <v>7</v>
      </c>
      <c r="C13">
        <v>3589</v>
      </c>
      <c r="D13">
        <v>518</v>
      </c>
      <c r="E13">
        <v>2231</v>
      </c>
    </row>
    <row r="14" spans="2:5" x14ac:dyDescent="0.25">
      <c r="B14" t="s">
        <v>8</v>
      </c>
      <c r="C14">
        <v>8815</v>
      </c>
      <c r="D14">
        <v>473</v>
      </c>
      <c r="E14">
        <v>3895</v>
      </c>
    </row>
    <row r="15" spans="2:5" x14ac:dyDescent="0.25">
      <c r="B15" t="s">
        <v>9</v>
      </c>
      <c r="C15">
        <v>165330</v>
      </c>
      <c r="D15">
        <v>1584</v>
      </c>
      <c r="E15">
        <v>13360</v>
      </c>
    </row>
    <row r="16" spans="2:5" x14ac:dyDescent="0.25">
      <c r="B16" t="s">
        <v>11</v>
      </c>
      <c r="C16">
        <v>47600</v>
      </c>
      <c r="D16">
        <v>1020</v>
      </c>
      <c r="E16">
        <v>13440</v>
      </c>
    </row>
    <row r="17" spans="2:5" x14ac:dyDescent="0.25">
      <c r="B17" t="s">
        <v>10</v>
      </c>
      <c r="C17">
        <v>26000</v>
      </c>
      <c r="D17">
        <v>78</v>
      </c>
      <c r="E17">
        <v>12000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SAD-SAM-Code</vt:lpstr>
      <vt:lpstr>SAD-SAM</vt:lpstr>
      <vt:lpstr>SAM-Code</vt:lpstr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Keim</dc:creator>
  <cp:lastModifiedBy>Jan Keim</cp:lastModifiedBy>
  <dcterms:created xsi:type="dcterms:W3CDTF">2015-06-05T18:19:34Z</dcterms:created>
  <dcterms:modified xsi:type="dcterms:W3CDTF">2023-06-19T13:22:09Z</dcterms:modified>
</cp:coreProperties>
</file>