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D-Code" sheetId="1" state="visible" r:id="rId2"/>
    <sheet name="Projec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<sst xmlns="http://schemas.openxmlformats.org/spreadsheetml/2006/main" count="111" uniqueCount="26">
  <si>
    <t xml:space="preserve">Optimal F1 score per Project/Method (Delta for Search: 0.01)</t>
  </si>
  <si>
    <t xml:space="preserve">IR-ONLY-JSD</t>
  </si>
  <si>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</si>
  <si>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</si>
  <si>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</si>
  <si>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</si>
  <si>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</si>
  <si>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</si>
  <si>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</si>
  <si>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</si>
  <si>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</si>
  <si>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</si>
  <si>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</si>
  <si>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</si>
  <si>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</si>
  <si>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</si>
  <si>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IR-ONLY_LSI</t>
  </si>
  <si>
    <t xml:space="preserve">IR-ONLY_TAROT_JSD</t>
  </si>
  <si>
    <t xml:space="preserve">IR-ONLY_TAROT_LSI</t>
  </si>
  <si>
    <t xml:space="preserve">IR-ONLY_TAROT_VSM</t>
  </si>
  <si>
    <t xml:space="preserve">IR-ONLY_VSM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</si>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</sst>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0.75" defaultRowHeight="14.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3.71"/>
    <col collapsed="false" customWidth="true" hidden="false" outlineLevel="0" max="3" min="3" style="0" width="9.09"/>
    <col collapsed="false" customWidth="true" hidden="false" outlineLevel="0" max="5" min="4" style="0" width="8.09"/>
    <col collapsed="false" customWidth="true" hidden="false" outlineLevel="0" max="6" min="6" style="0" width="8.72"/>
    <col collapsed="false" customWidth="true" hidden="false" outlineLevel="0" max="7" min="7" style="0" width="10.09"/>
    <col collapsed="false" customWidth="true" hidden="false" outlineLevel="0" max="8" min="8" style="0" width="8.09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A2" s="0" t="s">
        <v>1</v>
      </c>
    </row>
    <row r="3" customFormat="false" ht="14.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4.5" hidden="false" customHeight="false" outlineLevel="0" collapsed="false">
      <c r="B4" s="3" t="s">
        <v>9</v>
      </c>
      <c r="C4" s="0" t="n">
        <v>0.07</v>
      </c>
      <c r="D4" s="0" t="n">
        <v>0.18</v>
      </c>
      <c r="E4" s="0" t="n">
        <v>0.1</v>
      </c>
      <c r="F4" s="0" t="n">
        <v>0.9</v>
      </c>
      <c r="G4" s="0" t="n">
        <v>0.93</v>
      </c>
      <c r="H4" s="0" t="n">
        <v>0.07</v>
      </c>
    </row>
    <row r="5" customFormat="false" ht="14.5" hidden="false" customHeight="false" outlineLevel="0" collapsed="false">
      <c r="B5" s="3" t="s">
        <v>10</v>
      </c>
      <c r="C5" s="0" t="n">
        <v>0.32</v>
      </c>
      <c r="D5" s="0" t="n">
        <v>1</v>
      </c>
      <c r="E5" s="0" t="n">
        <v>0.48</v>
      </c>
      <c r="F5" s="0" t="n">
        <v>0.33</v>
      </c>
      <c r="G5" s="0" t="n">
        <v>0.02</v>
      </c>
      <c r="H5" s="0" t="n">
        <v>0.05</v>
      </c>
    </row>
    <row r="6" customFormat="false" ht="14.5" hidden="false" customHeight="false" outlineLevel="0" collapsed="false">
      <c r="B6" s="3" t="s">
        <v>11</v>
      </c>
      <c r="C6" s="0" t="n">
        <v>0.06</v>
      </c>
      <c r="D6" s="0" t="n">
        <v>0.32</v>
      </c>
      <c r="E6" s="0" t="n">
        <v>0.1</v>
      </c>
      <c r="F6" s="0" t="n">
        <v>0.92</v>
      </c>
      <c r="G6" s="0" t="n">
        <v>0.93</v>
      </c>
      <c r="H6" s="0" t="n">
        <v>0.11</v>
      </c>
    </row>
    <row r="7" customFormat="false" ht="14.5" hidden="false" customHeight="false" outlineLevel="0" collapsed="false">
      <c r="B7" s="3" t="s">
        <v>12</v>
      </c>
      <c r="C7" s="0" t="n">
        <v>0.06</v>
      </c>
      <c r="D7" s="0" t="n">
        <v>0.32</v>
      </c>
      <c r="E7" s="0" t="n">
        <v>0.11</v>
      </c>
      <c r="F7" s="0" t="n">
        <v>0.76</v>
      </c>
      <c r="G7" s="0" t="n">
        <v>0.78</v>
      </c>
      <c r="H7" s="0" t="n">
        <v>0.05</v>
      </c>
    </row>
    <row r="8" customFormat="false" ht="14.5" hidden="false" customHeight="false" outlineLevel="0" collapsed="false">
      <c r="B8" s="1" t="s">
        <v>13</v>
      </c>
      <c r="C8" s="4" t="n">
        <v>0.21</v>
      </c>
      <c r="D8" s="2" t="n">
        <v>0.4</v>
      </c>
      <c r="E8" s="2" t="n">
        <v>0.28</v>
      </c>
      <c r="F8" s="2" t="n">
        <v>0.83</v>
      </c>
      <c r="G8" s="2" t="n">
        <v>0.87</v>
      </c>
      <c r="H8" s="2" t="n">
        <v>0.2</v>
      </c>
    </row>
    <row r="9" customFormat="false" ht="14.5" hidden="false" customHeight="false" outlineLevel="0" collapsed="false">
      <c r="B9" s="3" t="s">
        <v>14</v>
      </c>
      <c r="C9" s="5" t="n">
        <f aca="false">SUM(C4:C8)/COUNT(C4:C8)</f>
        <v>0.144</v>
      </c>
      <c r="D9" s="5" t="n">
        <f aca="false">SUM(D4:D8)/COUNT(D4:D8)</f>
        <v>0.444</v>
      </c>
      <c r="E9" s="5" t="n">
        <f aca="false">SUM(E4:E8)/COUNT(E4:E8)</f>
        <v>0.214</v>
      </c>
      <c r="F9" s="5" t="n">
        <f aca="false">SUM(F4:F8)/COUNT(F4:F8)</f>
        <v>0.748</v>
      </c>
      <c r="G9" s="5" t="n">
        <f aca="false">SUM(G4:G8)/COUNT(G4:G8)</f>
        <v>0.706</v>
      </c>
      <c r="H9" s="5" t="n">
        <f aca="false">SUM(H4:H8)/COUNT(H4:H8)</f>
        <v>0.096</v>
      </c>
    </row>
    <row r="10" customFormat="false" ht="14.5" hidden="false" customHeight="false" outlineLevel="0" collapsed="false">
      <c r="B10" s="3" t="s">
        <v>15</v>
      </c>
      <c r="C10" s="5" t="n">
        <f aca="false">(C6*Projects!$C$6+C8*Projects!$C$8+C7*Projects!$C$7+C4*Projects!$C$4+C5*Projects!$C$5)/SUM(Projects!$C$4:$C$8)</f>
        <v>0.186321081443414</v>
      </c>
      <c r="D10" s="5" t="n">
        <f aca="false">(D6*Projects!$C$6+D8*Projects!$C$8+D7*Projects!$C$7+D4*Projects!$C$4+D5*Projects!$C$5)/SUM(Projects!$C$4:$C$8)</f>
        <v>0.626025025136856</v>
      </c>
      <c r="E10" s="5" t="n">
        <f aca="false">(E6*Projects!$C$6+E8*Projects!$C$8+E7*Projects!$C$7+E4*Projects!$C$4+E5*Projects!$C$5)/SUM(Projects!$C$4:$C$8)</f>
        <v>0.286267456150151</v>
      </c>
      <c r="F10" s="5" t="n">
        <f aca="false">(F6*Projects!$C$6+F8*Projects!$C$8+F7*Projects!$C$7+F4*Projects!$C$4+F5*Projects!$C$5)/SUM(Projects!$C$4:$C$8)</f>
        <v>0.5754167132164</v>
      </c>
      <c r="G10" s="5" t="n">
        <f aca="false">(G6*Projects!$C$6+G8*Projects!$C$8+G7*Projects!$C$7+G4*Projects!$C$4+G5*Projects!$C$5)/SUM(Projects!$C$4:$C$8)</f>
        <v>0.445008378952072</v>
      </c>
      <c r="H10" s="5" t="n">
        <f aca="false">(H6*Projects!$C$6+H8*Projects!$C$8+H7*Projects!$C$7+H4*Projects!$C$4+H5*Projects!$C$5)/SUM(Projects!$C$4:$C$8)</f>
        <v>0.0575382638811306</v>
      </c>
    </row>
    <row r="13" customFormat="false" ht="14.5" hidden="false" customHeight="false" outlineLevel="0" collapsed="false">
      <c r="A13" s="0" t="s">
        <v>16</v>
      </c>
    </row>
    <row r="14" customFormat="false" ht="14.5" hidden="false" customHeight="false" outlineLevel="0" collapsed="false">
      <c r="B14" s="1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</row>
    <row r="15" customFormat="false" ht="14.5" hidden="false" customHeight="false" outlineLevel="0" collapsed="false">
      <c r="B15" s="3" t="s">
        <v>9</v>
      </c>
      <c r="C15" s="0" t="n">
        <v>0.06</v>
      </c>
      <c r="D15" s="0" t="n">
        <v>0.17</v>
      </c>
      <c r="E15" s="0" t="n">
        <v>0.09</v>
      </c>
      <c r="F15" s="0" t="n">
        <v>0.9</v>
      </c>
      <c r="G15" s="0" t="n">
        <v>0.93</v>
      </c>
      <c r="H15" s="0" t="n">
        <v>0.06</v>
      </c>
    </row>
    <row r="16" customFormat="false" ht="14.5" hidden="false" customHeight="false" outlineLevel="0" collapsed="false">
      <c r="B16" s="3" t="s">
        <v>10</v>
      </c>
      <c r="C16" s="0" t="n">
        <v>0.32</v>
      </c>
      <c r="D16" s="0" t="n">
        <v>1</v>
      </c>
      <c r="E16" s="0" t="n">
        <v>0.48</v>
      </c>
      <c r="F16" s="0" t="n">
        <v>0.33</v>
      </c>
      <c r="G16" s="0" t="n">
        <v>0.02</v>
      </c>
      <c r="H16" s="0" t="n">
        <v>0.05</v>
      </c>
    </row>
    <row r="17" customFormat="false" ht="14.5" hidden="false" customHeight="false" outlineLevel="0" collapsed="false">
      <c r="B17" s="3" t="s">
        <v>11</v>
      </c>
      <c r="C17" s="0" t="n">
        <v>0.07</v>
      </c>
      <c r="D17" s="0" t="n">
        <v>0.34</v>
      </c>
      <c r="E17" s="0" t="n">
        <v>0.12</v>
      </c>
      <c r="F17" s="0" t="n">
        <v>0.93</v>
      </c>
      <c r="G17" s="0" t="n">
        <v>0.94</v>
      </c>
      <c r="H17" s="0" t="n">
        <v>0.13</v>
      </c>
    </row>
    <row r="18" customFormat="false" ht="14.5" hidden="false" customHeight="false" outlineLevel="0" collapsed="false">
      <c r="B18" s="3" t="s">
        <v>12</v>
      </c>
      <c r="C18" s="0" t="n">
        <v>0.06</v>
      </c>
      <c r="D18" s="0" t="n">
        <v>0.3</v>
      </c>
      <c r="E18" s="0" t="n">
        <v>0.11</v>
      </c>
      <c r="F18" s="0" t="n">
        <v>0.77</v>
      </c>
      <c r="G18" s="0" t="n">
        <v>0.79</v>
      </c>
      <c r="H18" s="0" t="n">
        <v>0.04</v>
      </c>
    </row>
    <row r="19" customFormat="false" ht="14.5" hidden="false" customHeight="false" outlineLevel="0" collapsed="false">
      <c r="B19" s="1" t="s">
        <v>13</v>
      </c>
      <c r="C19" s="4" t="n">
        <v>0.17</v>
      </c>
      <c r="D19" s="2" t="n">
        <v>0.47</v>
      </c>
      <c r="E19" s="2" t="n">
        <v>0.25</v>
      </c>
      <c r="F19" s="2" t="n">
        <v>0.78</v>
      </c>
      <c r="G19" s="2" t="n">
        <v>0.81</v>
      </c>
      <c r="H19" s="2" t="n">
        <v>0.18</v>
      </c>
    </row>
    <row r="20" customFormat="false" ht="14.5" hidden="false" customHeight="false" outlineLevel="0" collapsed="false">
      <c r="B20" s="3" t="s">
        <v>14</v>
      </c>
      <c r="C20" s="5" t="n">
        <f aca="false">SUM(C15:C19)/COUNT(C15:C19)</f>
        <v>0.136</v>
      </c>
      <c r="D20" s="5" t="n">
        <f aca="false">SUM(D15:D19)/COUNT(D15:D19)</f>
        <v>0.456</v>
      </c>
      <c r="E20" s="5" t="n">
        <f aca="false">SUM(E15:E19)/COUNT(E15:E19)</f>
        <v>0.21</v>
      </c>
      <c r="F20" s="5" t="n">
        <f aca="false">SUM(F15:F19)/COUNT(F15:F19)</f>
        <v>0.742</v>
      </c>
      <c r="G20" s="5" t="n">
        <f aca="false">SUM(G15:G19)/COUNT(G15:G19)</f>
        <v>0.698</v>
      </c>
      <c r="H20" s="5" t="n">
        <f aca="false">SUM(H15:H19)/COUNT(H15:H19)</f>
        <v>0.092</v>
      </c>
    </row>
    <row r="21" customFormat="false" ht="14.5" hidden="false" customHeight="false" outlineLevel="0" collapsed="false">
      <c r="B21" s="3" t="s">
        <v>15</v>
      </c>
      <c r="C21" s="5" t="n">
        <f aca="false">(C17*Projects!$C$6+C19*Projects!$C$8+C18*Projects!$C$7+C15*Projects!$C$4+C16*Projects!$C$5)/SUM(Projects!$C$4:$C$8)</f>
        <v>0.184045916657357</v>
      </c>
      <c r="D21" s="5" t="n">
        <f aca="false">(D17*Projects!$C$6+D19*Projects!$C$8+D18*Projects!$C$7+D15*Projects!$C$4+D16*Projects!$C$5)/SUM(Projects!$C$4:$C$8)</f>
        <v>0.619620154172718</v>
      </c>
      <c r="E21" s="5" t="n">
        <f aca="false">(E17*Projects!$C$6+E19*Projects!$C$8+E18*Projects!$C$7+E15*Projects!$C$4+E16*Projects!$C$5)/SUM(Projects!$C$4:$C$8)</f>
        <v>0.284415149145347</v>
      </c>
      <c r="F21" s="5" t="n">
        <f aca="false">(F17*Projects!$C$6+F19*Projects!$C$8+F18*Projects!$C$7+F15*Projects!$C$4+F16*Projects!$C$5)/SUM(Projects!$C$4:$C$8)</f>
        <v>0.577720925036309</v>
      </c>
      <c r="G21" s="5" t="n">
        <f aca="false">(G17*Projects!$C$6+G19*Projects!$C$8+G18*Projects!$C$7+G15*Projects!$C$4+G16*Projects!$C$5)/SUM(Projects!$C$4:$C$8)</f>
        <v>0.446917662830969</v>
      </c>
      <c r="H21" s="5" t="n">
        <f aca="false">(H17*Projects!$C$6+H19*Projects!$C$8+H18*Projects!$C$7+H15*Projects!$C$4+H16*Projects!$C$5)/SUM(Projects!$C$4:$C$8)</f>
        <v>0.0518299631326109</v>
      </c>
    </row>
    <row r="24" customFormat="false" ht="14.5" hidden="false" customHeight="false" outlineLevel="0" collapsed="false">
      <c r="A24" s="6" t="s">
        <v>17</v>
      </c>
    </row>
    <row r="25" customFormat="false" ht="14.5" hidden="false" customHeight="false" outlineLevel="0" collapsed="false">
      <c r="B25" s="1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</row>
    <row r="26" customFormat="false" ht="14.5" hidden="false" customHeight="false" outlineLevel="0" collapsed="false">
      <c r="B26" s="3" t="s">
        <v>9</v>
      </c>
      <c r="C26" s="0" t="n">
        <v>0.07</v>
      </c>
      <c r="D26" s="0" t="n">
        <v>0.18</v>
      </c>
      <c r="E26" s="0" t="n">
        <v>0.1</v>
      </c>
      <c r="F26" s="0" t="n">
        <v>0.91</v>
      </c>
      <c r="G26" s="0" t="n">
        <v>0.93</v>
      </c>
      <c r="H26" s="0" t="n">
        <v>0.07</v>
      </c>
    </row>
    <row r="27" customFormat="false" ht="14.5" hidden="false" customHeight="false" outlineLevel="0" collapsed="false">
      <c r="B27" s="3" t="s">
        <v>10</v>
      </c>
      <c r="C27" s="0" t="n">
        <v>0.32</v>
      </c>
      <c r="D27" s="0" t="n">
        <v>1</v>
      </c>
      <c r="E27" s="0" t="n">
        <v>0.48</v>
      </c>
      <c r="F27" s="0" t="n">
        <v>0.33</v>
      </c>
      <c r="G27" s="0" t="n">
        <v>0.02</v>
      </c>
      <c r="H27" s="0" t="n">
        <v>0.05</v>
      </c>
    </row>
    <row r="28" customFormat="false" ht="14.5" hidden="false" customHeight="false" outlineLevel="0" collapsed="false">
      <c r="B28" s="3" t="s">
        <v>11</v>
      </c>
      <c r="C28" s="0" t="n">
        <v>0.09</v>
      </c>
      <c r="D28" s="0" t="n">
        <v>0.24</v>
      </c>
      <c r="E28" s="0" t="n">
        <v>0.13</v>
      </c>
      <c r="F28" s="0" t="n">
        <v>0.95</v>
      </c>
      <c r="G28" s="0" t="n">
        <v>0.96</v>
      </c>
      <c r="H28" s="0" t="n">
        <v>0.12</v>
      </c>
    </row>
    <row r="29" customFormat="false" ht="14.5" hidden="false" customHeight="false" outlineLevel="0" collapsed="false">
      <c r="B29" s="3" t="s">
        <v>12</v>
      </c>
      <c r="C29" s="0" t="n">
        <v>0.06</v>
      </c>
      <c r="D29" s="0" t="n">
        <v>0.32</v>
      </c>
      <c r="E29" s="0" t="n">
        <v>0.11</v>
      </c>
      <c r="F29" s="0" t="n">
        <v>0.76</v>
      </c>
      <c r="G29" s="0" t="n">
        <v>0.78</v>
      </c>
      <c r="H29" s="0" t="n">
        <v>0.05</v>
      </c>
    </row>
    <row r="30" customFormat="false" ht="14.5" hidden="false" customHeight="false" outlineLevel="0" collapsed="false">
      <c r="B30" s="1" t="s">
        <v>13</v>
      </c>
      <c r="C30" s="4" t="n">
        <v>0.19</v>
      </c>
      <c r="D30" s="2" t="n">
        <v>0.44</v>
      </c>
      <c r="E30" s="2" t="n">
        <v>0.27</v>
      </c>
      <c r="F30" s="2" t="n">
        <v>0.81</v>
      </c>
      <c r="G30" s="2" t="n">
        <v>0.84</v>
      </c>
      <c r="H30" s="2" t="n">
        <v>0.2</v>
      </c>
    </row>
    <row r="31" customFormat="false" ht="14.5" hidden="false" customHeight="false" outlineLevel="0" collapsed="false">
      <c r="B31" s="3" t="s">
        <v>14</v>
      </c>
      <c r="C31" s="5" t="n">
        <f aca="false">SUM(C26:C30)/COUNT(C26:C30)</f>
        <v>0.146</v>
      </c>
      <c r="D31" s="5" t="n">
        <f aca="false">SUM(D26:D30)/COUNT(D26:D30)</f>
        <v>0.436</v>
      </c>
      <c r="E31" s="5" t="n">
        <f aca="false">SUM(E26:E30)/COUNT(E26:E30)</f>
        <v>0.218</v>
      </c>
      <c r="F31" s="5" t="n">
        <f aca="false">SUM(F26:F30)/COUNT(F26:F30)</f>
        <v>0.752</v>
      </c>
      <c r="G31" s="5" t="n">
        <f aca="false">SUM(G26:G30)/COUNT(G26:G30)</f>
        <v>0.706</v>
      </c>
      <c r="H31" s="5" t="n">
        <f aca="false">SUM(H26:H30)/COUNT(H26:H30)</f>
        <v>0.098</v>
      </c>
    </row>
    <row r="32" customFormat="false" ht="14.5" hidden="false" customHeight="false" outlineLevel="0" collapsed="false">
      <c r="B32" s="3" t="s">
        <v>15</v>
      </c>
      <c r="C32" s="5" t="n">
        <f aca="false">(C28*Projects!$C$6+C30*Projects!$C$8+C29*Projects!$C$7+C26*Projects!$C$4+C27*Projects!$C$5)/SUM(Projects!$C$4:$C$8)</f>
        <v>0.185615015082114</v>
      </c>
      <c r="D32" s="5" t="n">
        <f aca="false">(D28*Projects!$C$6+D30*Projects!$C$8+D29*Projects!$C$7+D26*Projects!$C$4+D27*Projects!$C$5)/SUM(Projects!$C$4:$C$8)</f>
        <v>0.627381298178974</v>
      </c>
      <c r="E32" s="5" t="n">
        <f aca="false">(E28*Projects!$C$6+E30*Projects!$C$8+E29*Projects!$C$7+E26*Projects!$C$4+E27*Projects!$C$5)/SUM(Projects!$C$4:$C$8)</f>
        <v>0.285956317729863</v>
      </c>
      <c r="F32" s="5" t="n">
        <f aca="false">(F28*Projects!$C$6+F30*Projects!$C$8+F29*Projects!$C$7+F26*Projects!$C$4+F27*Projects!$C$5)/SUM(Projects!$C$4:$C$8)</f>
        <v>0.57543402971735</v>
      </c>
      <c r="G32" s="5" t="n">
        <f aca="false">(G28*Projects!$C$6+G30*Projects!$C$8+G29*Projects!$C$7+G26*Projects!$C$4+G27*Projects!$C$5)/SUM(Projects!$C$4:$C$8)</f>
        <v>0.44390738464976</v>
      </c>
      <c r="H32" s="5" t="n">
        <f aca="false">(H28*Projects!$C$6+H30*Projects!$C$8+H29*Projects!$C$7+H26*Projects!$C$4+H27*Projects!$C$5)/SUM(Projects!$C$4:$C$8)</f>
        <v>0.0575661937213719</v>
      </c>
    </row>
    <row r="35" customFormat="false" ht="14.5" hidden="false" customHeight="false" outlineLevel="0" collapsed="false">
      <c r="A35" s="0" t="s">
        <v>18</v>
      </c>
    </row>
    <row r="36" customFormat="false" ht="14.5" hidden="false" customHeight="false" outlineLevel="0" collapsed="false">
      <c r="B36" s="1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</row>
    <row r="37" customFormat="false" ht="14.5" hidden="false" customHeight="false" outlineLevel="0" collapsed="false">
      <c r="B37" s="3" t="s">
        <v>9</v>
      </c>
      <c r="C37" s="0" t="n">
        <v>0.06</v>
      </c>
      <c r="D37" s="0" t="n">
        <v>0.16</v>
      </c>
      <c r="E37" s="0" t="n">
        <v>0.09</v>
      </c>
      <c r="F37" s="0" t="n">
        <v>0.9</v>
      </c>
      <c r="G37" s="0" t="n">
        <v>0.92</v>
      </c>
      <c r="H37" s="0" t="n">
        <v>0.05</v>
      </c>
    </row>
    <row r="38" customFormat="false" ht="14.5" hidden="false" customHeight="false" outlineLevel="0" collapsed="false">
      <c r="B38" s="3" t="s">
        <v>10</v>
      </c>
      <c r="C38" s="0" t="n">
        <v>0.32</v>
      </c>
      <c r="D38" s="0" t="n">
        <v>1</v>
      </c>
      <c r="E38" s="0" t="n">
        <v>0.48</v>
      </c>
      <c r="F38" s="0" t="n">
        <v>0.33</v>
      </c>
      <c r="G38" s="0" t="n">
        <v>0.02</v>
      </c>
      <c r="H38" s="0" t="n">
        <v>0.05</v>
      </c>
    </row>
    <row r="39" customFormat="false" ht="14.5" hidden="false" customHeight="false" outlineLevel="0" collapsed="false">
      <c r="B39" s="3" t="s">
        <v>11</v>
      </c>
      <c r="C39" s="0" t="n">
        <v>0.11</v>
      </c>
      <c r="D39" s="0" t="n">
        <v>0.24</v>
      </c>
      <c r="E39" s="0" t="n">
        <v>0.15</v>
      </c>
      <c r="F39" s="0" t="n">
        <v>0.96</v>
      </c>
      <c r="G39" s="0" t="n">
        <v>0.97</v>
      </c>
      <c r="H39" s="0" t="n">
        <v>0.14</v>
      </c>
    </row>
    <row r="40" customFormat="false" ht="14.5" hidden="false" customHeight="false" outlineLevel="0" collapsed="false">
      <c r="B40" s="3" t="s">
        <v>12</v>
      </c>
      <c r="C40" s="0" t="n">
        <v>0.08</v>
      </c>
      <c r="D40" s="0" t="n">
        <v>0.23</v>
      </c>
      <c r="E40" s="0" t="n">
        <v>0.12</v>
      </c>
      <c r="F40" s="0" t="n">
        <v>0.84</v>
      </c>
      <c r="G40" s="0" t="n">
        <v>0.87</v>
      </c>
      <c r="H40" s="0" t="n">
        <v>0.06</v>
      </c>
    </row>
    <row r="41" customFormat="false" ht="14.5" hidden="false" customHeight="false" outlineLevel="0" collapsed="false">
      <c r="B41" s="1" t="s">
        <v>13</v>
      </c>
      <c r="C41" s="4" t="n">
        <v>0.17</v>
      </c>
      <c r="D41" s="2" t="n">
        <v>0.46</v>
      </c>
      <c r="E41" s="2" t="n">
        <v>0.25</v>
      </c>
      <c r="F41" s="2" t="n">
        <v>0.78</v>
      </c>
      <c r="G41" s="2" t="n">
        <v>0.81</v>
      </c>
      <c r="H41" s="2" t="n">
        <v>0.18</v>
      </c>
    </row>
    <row r="42" customFormat="false" ht="14.5" hidden="false" customHeight="false" outlineLevel="0" collapsed="false">
      <c r="B42" s="3" t="s">
        <v>14</v>
      </c>
      <c r="C42" s="5" t="n">
        <f aca="false">SUM(C37:C41)/COUNT(C37:C41)</f>
        <v>0.148</v>
      </c>
      <c r="D42" s="5" t="n">
        <f aca="false">SUM(D37:D41)/COUNT(D37:D41)</f>
        <v>0.418</v>
      </c>
      <c r="E42" s="5" t="n">
        <f aca="false">SUM(E37:E41)/COUNT(E37:E41)</f>
        <v>0.218</v>
      </c>
      <c r="F42" s="5" t="n">
        <f aca="false">SUM(F37:F41)/COUNT(F37:F41)</f>
        <v>0.762</v>
      </c>
      <c r="G42" s="5" t="n">
        <f aca="false">SUM(G37:G41)/COUNT(G37:G41)</f>
        <v>0.718</v>
      </c>
      <c r="H42" s="5" t="n">
        <f aca="false">SUM(H37:H41)/COUNT(H37:H41)</f>
        <v>0.096</v>
      </c>
    </row>
    <row r="43" customFormat="false" ht="14.5" hidden="false" customHeight="false" outlineLevel="0" collapsed="false">
      <c r="B43" s="3" t="s">
        <v>15</v>
      </c>
      <c r="C43" s="5" t="n">
        <f aca="false">(C39*Projects!$C$6+C41*Projects!$C$8+C40*Projects!$C$7+C37*Projects!$C$4+C38*Projects!$C$5)/SUM(Projects!$C$4:$C$8)</f>
        <v>0.192659479387778</v>
      </c>
      <c r="D43" s="5" t="n">
        <f aca="false">(D39*Projects!$C$6+D41*Projects!$C$8+D40*Projects!$C$7+D37*Projects!$C$4+D38*Projects!$C$5)/SUM(Projects!$C$4:$C$8)</f>
        <v>0.588466093173947</v>
      </c>
      <c r="E43" s="5" t="n">
        <f aca="false">(E39*Projects!$C$6+E41*Projects!$C$8+E40*Projects!$C$7+E37*Projects!$C$4+E38*Projects!$C$5)/SUM(Projects!$C$4:$C$8)</f>
        <v>0.288749860350799</v>
      </c>
      <c r="F43" s="5" t="n">
        <f aca="false">(F39*Projects!$C$6+F41*Projects!$C$8+F40*Projects!$C$7+F37*Projects!$C$4+F38*Projects!$C$5)/SUM(Projects!$C$4:$C$8)</f>
        <v>0.607561166350128</v>
      </c>
      <c r="G43" s="5" t="n">
        <f aca="false">(G39*Projects!$C$6+G41*Projects!$C$8+G40*Projects!$C$7+G37*Projects!$C$4+G38*Projects!$C$5)/SUM(Projects!$C$4:$C$8)</f>
        <v>0.480285442967266</v>
      </c>
      <c r="H43" s="5" t="n">
        <f aca="false">(H39*Projects!$C$6+H41*Projects!$C$8+H40*Projects!$C$7+H37*Projects!$C$4+H38*Projects!$C$5)/SUM(Projects!$C$4:$C$8)</f>
        <v>0.0596363534800581</v>
      </c>
    </row>
    <row r="46" customFormat="false" ht="14.5" hidden="false" customHeight="false" outlineLevel="0" collapsed="false">
      <c r="A46" s="0" t="s">
        <v>19</v>
      </c>
    </row>
    <row r="47" customFormat="false" ht="14.5" hidden="false" customHeight="false" outlineLevel="0" collapsed="false">
      <c r="B47" s="1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</row>
    <row r="48" customFormat="false" ht="14.5" hidden="false" customHeight="false" outlineLevel="0" collapsed="false">
      <c r="B48" s="3" t="s">
        <v>9</v>
      </c>
      <c r="C48" s="0" t="n">
        <v>0.07</v>
      </c>
      <c r="D48" s="0" t="n">
        <v>0.15</v>
      </c>
      <c r="E48" s="0" t="n">
        <v>0.1</v>
      </c>
      <c r="F48" s="0" t="n">
        <v>0.92</v>
      </c>
      <c r="G48" s="0" t="n">
        <v>0.94</v>
      </c>
      <c r="H48" s="0" t="n">
        <v>0.06</v>
      </c>
    </row>
    <row r="49" customFormat="false" ht="14.5" hidden="false" customHeight="false" outlineLevel="0" collapsed="false">
      <c r="B49" s="3" t="s">
        <v>10</v>
      </c>
      <c r="C49" s="0" t="n">
        <v>0.32</v>
      </c>
      <c r="D49" s="0" t="n">
        <v>1</v>
      </c>
      <c r="E49" s="0" t="n">
        <v>0.48</v>
      </c>
      <c r="F49" s="0" t="n">
        <v>0.33</v>
      </c>
      <c r="G49" s="0" t="n">
        <v>0.02</v>
      </c>
      <c r="H49" s="0" t="n">
        <v>0.05</v>
      </c>
    </row>
    <row r="50" customFormat="false" ht="14.5" hidden="false" customHeight="false" outlineLevel="0" collapsed="false">
      <c r="B50" s="3" t="s">
        <v>11</v>
      </c>
      <c r="C50" s="0" t="n">
        <v>0.1</v>
      </c>
      <c r="D50" s="0" t="n">
        <v>0.22</v>
      </c>
      <c r="E50" s="0" t="n">
        <v>0.14</v>
      </c>
      <c r="F50" s="0" t="n">
        <v>0.96</v>
      </c>
      <c r="G50" s="0" t="n">
        <v>0.97</v>
      </c>
      <c r="H50" s="0" t="n">
        <v>0.13</v>
      </c>
    </row>
    <row r="51" customFormat="false" ht="14.5" hidden="false" customHeight="false" outlineLevel="0" collapsed="false">
      <c r="B51" s="3" t="s">
        <v>12</v>
      </c>
      <c r="C51" s="0" t="n">
        <v>0.09</v>
      </c>
      <c r="D51" s="0" t="n">
        <v>0.2</v>
      </c>
      <c r="E51" s="0" t="n">
        <v>0.12</v>
      </c>
      <c r="F51" s="0" t="n">
        <v>0.86</v>
      </c>
      <c r="G51" s="0" t="n">
        <v>0.89</v>
      </c>
      <c r="H51" s="0" t="n">
        <v>0.07</v>
      </c>
    </row>
    <row r="52" customFormat="false" ht="14.5" hidden="false" customHeight="false" outlineLevel="0" collapsed="false">
      <c r="B52" s="1" t="s">
        <v>13</v>
      </c>
      <c r="C52" s="4" t="n">
        <v>0.2</v>
      </c>
      <c r="D52" s="2" t="n">
        <v>0.43</v>
      </c>
      <c r="E52" s="2" t="n">
        <v>0.27</v>
      </c>
      <c r="F52" s="2" t="n">
        <v>0.82</v>
      </c>
      <c r="G52" s="2" t="n">
        <v>0.85</v>
      </c>
      <c r="H52" s="2" t="n">
        <v>0.2</v>
      </c>
    </row>
    <row r="53" customFormat="false" ht="14.5" hidden="false" customHeight="false" outlineLevel="0" collapsed="false">
      <c r="B53" s="3" t="s">
        <v>14</v>
      </c>
      <c r="C53" s="5" t="n">
        <f aca="false">SUM(C48:C52)/COUNT(C48:C52)</f>
        <v>0.156</v>
      </c>
      <c r="D53" s="5" t="n">
        <f aca="false">SUM(D48:D52)/COUNT(D48:D52)</f>
        <v>0.4</v>
      </c>
      <c r="E53" s="5" t="n">
        <f aca="false">SUM(E48:E52)/COUNT(E48:E52)</f>
        <v>0.222</v>
      </c>
      <c r="F53" s="5" t="n">
        <f aca="false">SUM(F48:F52)/COUNT(F48:F52)</f>
        <v>0.778</v>
      </c>
      <c r="G53" s="5" t="n">
        <f aca="false">SUM(G48:G52)/COUNT(G48:G52)</f>
        <v>0.734</v>
      </c>
      <c r="H53" s="5" t="n">
        <f aca="false">SUM(H48:H52)/COUNT(H48:H52)</f>
        <v>0.102</v>
      </c>
    </row>
    <row r="54" customFormat="false" ht="14.5" hidden="false" customHeight="false" outlineLevel="0" collapsed="false">
      <c r="B54" s="3" t="s">
        <v>15</v>
      </c>
      <c r="C54" s="5" t="n">
        <f aca="false">(C50*Projects!$C$6+C52*Projects!$C$8+C51*Projects!$C$7+C48*Projects!$C$4+C49*Projects!$C$5)/SUM(Projects!$C$4:$C$8)</f>
        <v>0.198790637917551</v>
      </c>
      <c r="D54" s="5" t="n">
        <f aca="false">(D50*Projects!$C$6+D52*Projects!$C$8+D51*Projects!$C$7+D48*Projects!$C$4+D49*Projects!$C$5)/SUM(Projects!$C$4:$C$8)</f>
        <v>0.573749301753994</v>
      </c>
      <c r="E54" s="5" t="n">
        <f aca="false">(E50*Projects!$C$6+E52*Projects!$C$8+E51*Projects!$C$7+E48*Projects!$C$4+E49*Projects!$C$5)/SUM(Projects!$C$4:$C$8)</f>
        <v>0.290235169254832</v>
      </c>
      <c r="F54" s="5" t="n">
        <f aca="false">(F50*Projects!$C$6+F52*Projects!$C$8+F51*Projects!$C$7+F48*Projects!$C$4+F49*Projects!$C$5)/SUM(Projects!$C$4:$C$8)</f>
        <v>0.619089487208133</v>
      </c>
      <c r="G54" s="5" t="n">
        <f aca="false">(G50*Projects!$C$6+G52*Projects!$C$8+G51*Projects!$C$7+G48*Projects!$C$4+G49*Projects!$C$5)/SUM(Projects!$C$4:$C$8)</f>
        <v>0.491813763825271</v>
      </c>
      <c r="H54" s="5" t="n">
        <f aca="false">(H50*Projects!$C$6+H52*Projects!$C$8+H51*Projects!$C$7+H48*Projects!$C$4+H49*Projects!$C$5)/SUM(Projects!$C$4:$C$8)</f>
        <v>0.0653725840688191</v>
      </c>
    </row>
    <row r="57" customFormat="false" ht="14.5" hidden="false" customHeight="false" outlineLevel="0" collapsed="false">
      <c r="A57" s="0" t="s">
        <v>20</v>
      </c>
    </row>
    <row r="58" customFormat="false" ht="14.5" hidden="false" customHeight="false" outlineLevel="0" collapsed="false">
      <c r="B58" s="1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H58" s="2" t="s">
        <v>8</v>
      </c>
    </row>
    <row r="59" customFormat="false" ht="14.5" hidden="false" customHeight="false" outlineLevel="0" collapsed="false">
      <c r="B59" s="3" t="s">
        <v>9</v>
      </c>
      <c r="C59" s="0" t="n">
        <v>0.06</v>
      </c>
      <c r="D59" s="0" t="n">
        <v>0.18</v>
      </c>
      <c r="E59" s="0" t="n">
        <v>0.09</v>
      </c>
      <c r="F59" s="0" t="n">
        <v>0.9</v>
      </c>
      <c r="G59" s="0" t="n">
        <v>0.92</v>
      </c>
      <c r="H59" s="0" t="n">
        <v>0.06</v>
      </c>
    </row>
    <row r="60" customFormat="false" ht="14.5" hidden="false" customHeight="false" outlineLevel="0" collapsed="false">
      <c r="B60" s="3" t="s">
        <v>10</v>
      </c>
      <c r="C60" s="0" t="n">
        <v>0.32</v>
      </c>
      <c r="D60" s="0" t="n">
        <v>1</v>
      </c>
      <c r="E60" s="0" t="n">
        <v>0.48</v>
      </c>
      <c r="F60" s="0" t="n">
        <v>0.33</v>
      </c>
      <c r="G60" s="0" t="n">
        <v>0.02</v>
      </c>
      <c r="H60" s="0" t="n">
        <v>0.05</v>
      </c>
    </row>
    <row r="61" customFormat="false" ht="14.5" hidden="false" customHeight="false" outlineLevel="0" collapsed="false">
      <c r="B61" s="3" t="s">
        <v>11</v>
      </c>
      <c r="C61" s="0" t="n">
        <v>0.07</v>
      </c>
      <c r="D61" s="0" t="n">
        <v>0.32</v>
      </c>
      <c r="E61" s="0" t="n">
        <v>0.11</v>
      </c>
      <c r="F61" s="0" t="n">
        <v>0.93</v>
      </c>
      <c r="G61" s="0" t="n">
        <v>0.94</v>
      </c>
      <c r="H61" s="0" t="n">
        <v>0.12</v>
      </c>
    </row>
    <row r="62" customFormat="false" ht="14.5" hidden="false" customHeight="false" outlineLevel="0" collapsed="false">
      <c r="B62" s="3" t="s">
        <v>12</v>
      </c>
      <c r="C62" s="0" t="n">
        <v>0.08</v>
      </c>
      <c r="D62" s="0" t="n">
        <v>0.19</v>
      </c>
      <c r="E62" s="0" t="n">
        <v>0.12</v>
      </c>
      <c r="F62" s="0" t="n">
        <v>0.86</v>
      </c>
      <c r="G62" s="0" t="n">
        <v>0.9</v>
      </c>
      <c r="H62" s="0" t="n">
        <v>0.06</v>
      </c>
    </row>
    <row r="63" customFormat="false" ht="14.5" hidden="false" customHeight="false" outlineLevel="0" collapsed="false">
      <c r="B63" s="1" t="s">
        <v>13</v>
      </c>
      <c r="C63" s="4" t="n">
        <v>0.2</v>
      </c>
      <c r="D63" s="2" t="n">
        <v>0.43</v>
      </c>
      <c r="E63" s="2" t="n">
        <v>0.27</v>
      </c>
      <c r="F63" s="2" t="n">
        <v>0.81</v>
      </c>
      <c r="G63" s="2" t="n">
        <v>0.85</v>
      </c>
      <c r="H63" s="2" t="n">
        <v>0.2</v>
      </c>
    </row>
    <row r="64" customFormat="false" ht="14.5" hidden="false" customHeight="false" outlineLevel="0" collapsed="false">
      <c r="B64" s="3" t="s">
        <v>14</v>
      </c>
      <c r="C64" s="5" t="n">
        <f aca="false">SUM(C59:C63)/COUNT(C59:C63)</f>
        <v>0.146</v>
      </c>
      <c r="D64" s="5" t="n">
        <f aca="false">SUM(D59:D63)/COUNT(D59:D63)</f>
        <v>0.424</v>
      </c>
      <c r="E64" s="5" t="n">
        <f aca="false">SUM(E59:E63)/COUNT(E59:E63)</f>
        <v>0.214</v>
      </c>
      <c r="F64" s="5" t="n">
        <f aca="false">SUM(F59:F63)/COUNT(F59:F63)</f>
        <v>0.766</v>
      </c>
      <c r="G64" s="5" t="n">
        <f aca="false">SUM(G59:G63)/COUNT(G59:G63)</f>
        <v>0.726</v>
      </c>
      <c r="H64" s="5" t="n">
        <f aca="false">SUM(H59:H63)/COUNT(H59:H63)</f>
        <v>0.098</v>
      </c>
    </row>
    <row r="65" customFormat="false" ht="14.5" hidden="false" customHeight="false" outlineLevel="0" collapsed="false">
      <c r="B65" s="3" t="s">
        <v>15</v>
      </c>
      <c r="C65" s="5" t="n">
        <f aca="false">(C61*Projects!$C$6+C63*Projects!$C$8+C62*Projects!$C$7+C59*Projects!$C$4+C60*Projects!$C$5)/SUM(Projects!$C$4:$C$8)</f>
        <v>0.193732543849849</v>
      </c>
      <c r="D65" s="5" t="n">
        <f aca="false">(D61*Projects!$C$6+D63*Projects!$C$8+D62*Projects!$C$7+D59*Projects!$C$4+D60*Projects!$C$5)/SUM(Projects!$C$4:$C$8)</f>
        <v>0.571947827058429</v>
      </c>
      <c r="E65" s="5" t="n">
        <f aca="false">(E61*Projects!$C$6+E63*Projects!$C$8+E62*Projects!$C$7+E59*Projects!$C$4+E60*Projects!$C$5)/SUM(Projects!$C$4:$C$8)</f>
        <v>0.289427996871858</v>
      </c>
      <c r="F65" s="5" t="n">
        <f aca="false">(F61*Projects!$C$6+F63*Projects!$C$8+F62*Projects!$C$7+F59*Projects!$C$4+F60*Projects!$C$5)/SUM(Projects!$C$4:$C$8)</f>
        <v>0.617164004021897</v>
      </c>
      <c r="G65" s="5" t="n">
        <f aca="false">(G61*Projects!$C$6+G63*Projects!$C$8+G62*Projects!$C$7+G59*Projects!$C$4+G60*Projects!$C$5)/SUM(Projects!$C$4:$C$8)</f>
        <v>0.494534130264775</v>
      </c>
      <c r="H65" s="5" t="n">
        <f aca="false">(H61*Projects!$C$6+H63*Projects!$C$8+H62*Projects!$C$7+H59*Projects!$C$4+H60*Projects!$C$5)/SUM(Projects!$C$4:$C$8)</f>
        <v>0.0610937325438499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7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21</v>
      </c>
    </row>
    <row r="3" customFormat="false" ht="14.5" hidden="false" customHeight="false" outlineLevel="0" collapsed="false">
      <c r="B3" s="0" t="s">
        <v>2</v>
      </c>
      <c r="C3" s="0" t="s">
        <v>22</v>
      </c>
      <c r="D3" s="0" t="s">
        <v>23</v>
      </c>
      <c r="E3" s="0" t="s">
        <v>24</v>
      </c>
    </row>
    <row r="4" customFormat="false" ht="13.8" hidden="false" customHeight="false" outlineLevel="0" collapsed="false">
      <c r="B4" s="0" t="s">
        <v>9</v>
      </c>
      <c r="C4" s="0" t="n">
        <v>1295</v>
      </c>
      <c r="D4" s="0" t="n">
        <v>52</v>
      </c>
      <c r="E4" s="0" t="n">
        <v>730</v>
      </c>
    </row>
    <row r="5" customFormat="false" ht="13.8" hidden="false" customHeight="false" outlineLevel="0" collapsed="false">
      <c r="B5" s="0" t="s">
        <v>10</v>
      </c>
      <c r="C5" s="0" t="n">
        <v>8240</v>
      </c>
      <c r="D5" s="0" t="n">
        <v>18</v>
      </c>
      <c r="E5" s="0" t="n">
        <v>1956</v>
      </c>
    </row>
    <row r="6" customFormat="false" ht="13.8" hidden="false" customHeight="false" outlineLevel="0" collapsed="false">
      <c r="B6" s="0" t="s">
        <v>11</v>
      </c>
      <c r="C6" s="0" t="n">
        <v>50</v>
      </c>
      <c r="D6" s="0" t="n">
        <v>29</v>
      </c>
      <c r="E6" s="0" t="n">
        <v>60</v>
      </c>
    </row>
    <row r="7" customFormat="false" ht="13.8" hidden="false" customHeight="false" outlineLevel="0" collapsed="false">
      <c r="B7" s="0" t="s">
        <v>12</v>
      </c>
      <c r="C7" s="0" t="n">
        <v>7610</v>
      </c>
      <c r="D7" s="0" t="n">
        <v>51</v>
      </c>
      <c r="E7" s="0" t="n">
        <v>1616</v>
      </c>
    </row>
    <row r="8" customFormat="false" ht="13.8" hidden="false" customHeight="false" outlineLevel="0" collapsed="false">
      <c r="B8" s="0" t="s">
        <v>13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25</v>
      </c>
    </row>
    <row r="12" customFormat="false" ht="14.5" hidden="false" customHeight="false" outlineLevel="0" collapsed="false">
      <c r="B12" s="0" t="s">
        <v>2</v>
      </c>
      <c r="C12" s="0" t="s">
        <v>22</v>
      </c>
      <c r="D12" s="0" t="s">
        <v>23</v>
      </c>
      <c r="E12" s="0" t="s">
        <v>24</v>
      </c>
    </row>
    <row r="13" customFormat="false" ht="14.5" hidden="false" customHeight="false" outlineLevel="0" collapsed="false">
      <c r="B13" s="0" t="s">
        <v>9</v>
      </c>
      <c r="C13" s="0" t="n">
        <v>47600</v>
      </c>
      <c r="D13" s="0" t="n">
        <v>1020</v>
      </c>
      <c r="E13" s="0" t="n">
        <v>13440</v>
      </c>
    </row>
    <row r="14" customFormat="false" ht="14.5" hidden="false" customHeight="false" outlineLevel="0" collapsed="false">
      <c r="B14" s="0" t="s">
        <v>10</v>
      </c>
      <c r="C14" s="0" t="n">
        <v>26000</v>
      </c>
      <c r="D14" s="0" t="n">
        <v>78</v>
      </c>
      <c r="E14" s="0" t="n">
        <v>12000</v>
      </c>
    </row>
    <row r="15" customFormat="false" ht="14.5" hidden="false" customHeight="false" outlineLevel="0" collapsed="false">
      <c r="B15" s="0" t="s">
        <v>11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12</v>
      </c>
      <c r="C16" s="0" t="n">
        <v>165330</v>
      </c>
      <c r="D16" s="0" t="n">
        <v>1584</v>
      </c>
      <c r="E16" s="0" t="n">
        <v>13360</v>
      </c>
    </row>
    <row r="17" customFormat="false" ht="14.5" hidden="false" customHeight="false" outlineLevel="0" collapsed="false">
      <c r="B17" s="0" t="s">
        <v>13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2023-11-10T17:01:31Z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